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isltd-my.sharepoint.com/personal/angela_ju_forisltd_onmicrosoft_com/Documents/Desktop/Vol System/"/>
    </mc:Choice>
  </mc:AlternateContent>
  <xr:revisionPtr revIDLastSave="615" documentId="8_{D145D16E-B183-4B54-B055-7AECB15D7E59}" xr6:coauthVersionLast="47" xr6:coauthVersionMax="47" xr10:uidLastSave="{67ABC93C-3D84-4383-9C10-6A29DD63FA3B}"/>
  <bookViews>
    <workbookView xWindow="67080" yWindow="-120" windowWidth="38640" windowHeight="21240" xr2:uid="{A74ADB65-CF4E-4F47-9447-810D2E458B7E}"/>
  </bookViews>
  <sheets>
    <sheet name="Sheet2" sheetId="3" r:id="rId1"/>
    <sheet name="Aug11" sheetId="1" r:id="rId2"/>
    <sheet name="Aug13" sheetId="2" r:id="rId3"/>
    <sheet name="Aug20" sheetId="4" r:id="rId4"/>
    <sheet name="Aug27" sheetId="5" r:id="rId5"/>
    <sheet name="Sep24" sheetId="6" r:id="rId6"/>
    <sheet name="Oct29" sheetId="7" r:id="rId7"/>
    <sheet name="Dec31" sheetId="8" r:id="rId8"/>
    <sheet name="Mar25" sheetId="9" r:id="rId9"/>
    <sheet name="Jun24" sheetId="10" r:id="rId10"/>
    <sheet name="TV" sheetId="11" r:id="rId11"/>
  </sheets>
  <definedNames>
    <definedName name="_xlnm._FilterDatabase" localSheetId="0" hidden="1">Sheet2!$A$1:$M$197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1" l="1"/>
  <c r="F23" i="11"/>
  <c r="F8" i="1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21" i="10"/>
  <c r="O3" i="10"/>
  <c r="S3" i="10" s="1"/>
  <c r="P3" i="10"/>
  <c r="T3" i="10" s="1"/>
  <c r="Q3" i="10"/>
  <c r="R3" i="10"/>
  <c r="O4" i="10"/>
  <c r="P4" i="10"/>
  <c r="Q4" i="10"/>
  <c r="R4" i="10"/>
  <c r="S4" i="10"/>
  <c r="T4" i="10"/>
  <c r="O5" i="10"/>
  <c r="P5" i="10"/>
  <c r="Q5" i="10"/>
  <c r="R5" i="10"/>
  <c r="S5" i="10"/>
  <c r="T5" i="10"/>
  <c r="O6" i="10"/>
  <c r="P6" i="10"/>
  <c r="Q6" i="10"/>
  <c r="R6" i="10"/>
  <c r="S6" i="10"/>
  <c r="T6" i="10"/>
  <c r="O7" i="10"/>
  <c r="P7" i="10"/>
  <c r="Q7" i="10"/>
  <c r="R7" i="10"/>
  <c r="S7" i="10"/>
  <c r="T7" i="10"/>
  <c r="O8" i="10"/>
  <c r="P8" i="10"/>
  <c r="Q8" i="10"/>
  <c r="R8" i="10"/>
  <c r="S8" i="10"/>
  <c r="T8" i="10"/>
  <c r="O9" i="10"/>
  <c r="P9" i="10"/>
  <c r="Q9" i="10"/>
  <c r="R9" i="10"/>
  <c r="S9" i="10"/>
  <c r="T9" i="10"/>
  <c r="O10" i="10"/>
  <c r="P10" i="10"/>
  <c r="Q10" i="10"/>
  <c r="R10" i="10"/>
  <c r="S10" i="10"/>
  <c r="T10" i="10"/>
  <c r="O11" i="10"/>
  <c r="P11" i="10"/>
  <c r="Q11" i="10"/>
  <c r="R11" i="10"/>
  <c r="S11" i="10"/>
  <c r="T11" i="10"/>
  <c r="O12" i="10"/>
  <c r="P12" i="10"/>
  <c r="Q12" i="10"/>
  <c r="R12" i="10"/>
  <c r="S12" i="10"/>
  <c r="T12" i="10"/>
  <c r="O13" i="10"/>
  <c r="P13" i="10"/>
  <c r="Q13" i="10"/>
  <c r="R13" i="10"/>
  <c r="S13" i="10"/>
  <c r="T13" i="10"/>
  <c r="O14" i="10"/>
  <c r="P14" i="10"/>
  <c r="Q14" i="10"/>
  <c r="R14" i="10"/>
  <c r="S14" i="10"/>
  <c r="T14" i="10"/>
  <c r="O15" i="10"/>
  <c r="P15" i="10"/>
  <c r="Q15" i="10"/>
  <c r="R15" i="10"/>
  <c r="S15" i="10"/>
  <c r="T15" i="10"/>
  <c r="O16" i="10"/>
  <c r="P16" i="10"/>
  <c r="Q16" i="10"/>
  <c r="R16" i="10"/>
  <c r="S16" i="10"/>
  <c r="T1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T2" i="10"/>
  <c r="R2" i="10"/>
  <c r="Q2" i="10"/>
  <c r="P2" i="10"/>
  <c r="O2" i="10"/>
  <c r="S2" i="10" s="1"/>
  <c r="M2" i="10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27" i="9"/>
  <c r="O3" i="9"/>
  <c r="P3" i="9"/>
  <c r="Q3" i="9"/>
  <c r="R3" i="9"/>
  <c r="S3" i="9"/>
  <c r="T3" i="9"/>
  <c r="O4" i="9"/>
  <c r="P4" i="9"/>
  <c r="Q4" i="9"/>
  <c r="R4" i="9"/>
  <c r="S4" i="9"/>
  <c r="T4" i="9"/>
  <c r="O5" i="9"/>
  <c r="P5" i="9"/>
  <c r="Q5" i="9"/>
  <c r="R5" i="9"/>
  <c r="S5" i="9"/>
  <c r="T5" i="9"/>
  <c r="O6" i="9"/>
  <c r="P6" i="9"/>
  <c r="Q6" i="9"/>
  <c r="R6" i="9"/>
  <c r="S6" i="9"/>
  <c r="T6" i="9"/>
  <c r="O7" i="9"/>
  <c r="P7" i="9"/>
  <c r="Q7" i="9"/>
  <c r="R7" i="9"/>
  <c r="S7" i="9"/>
  <c r="T7" i="9"/>
  <c r="O8" i="9"/>
  <c r="P8" i="9"/>
  <c r="Q8" i="9"/>
  <c r="R8" i="9"/>
  <c r="S8" i="9"/>
  <c r="T8" i="9"/>
  <c r="O9" i="9"/>
  <c r="P9" i="9"/>
  <c r="Q9" i="9"/>
  <c r="R9" i="9"/>
  <c r="S9" i="9"/>
  <c r="T9" i="9"/>
  <c r="O10" i="9"/>
  <c r="P10" i="9"/>
  <c r="Q10" i="9"/>
  <c r="R10" i="9"/>
  <c r="S10" i="9"/>
  <c r="T10" i="9"/>
  <c r="O11" i="9"/>
  <c r="P11" i="9"/>
  <c r="Q11" i="9"/>
  <c r="R11" i="9"/>
  <c r="S11" i="9"/>
  <c r="T11" i="9"/>
  <c r="O12" i="9"/>
  <c r="P12" i="9"/>
  <c r="Q12" i="9"/>
  <c r="R12" i="9"/>
  <c r="S12" i="9"/>
  <c r="T12" i="9"/>
  <c r="O13" i="9"/>
  <c r="P13" i="9"/>
  <c r="Q13" i="9"/>
  <c r="R13" i="9"/>
  <c r="S13" i="9"/>
  <c r="T13" i="9"/>
  <c r="O14" i="9"/>
  <c r="P14" i="9"/>
  <c r="Q14" i="9"/>
  <c r="R14" i="9"/>
  <c r="S14" i="9"/>
  <c r="T14" i="9"/>
  <c r="O15" i="9"/>
  <c r="P15" i="9"/>
  <c r="Q15" i="9"/>
  <c r="R15" i="9"/>
  <c r="S15" i="9"/>
  <c r="T15" i="9"/>
  <c r="O16" i="9"/>
  <c r="P16" i="9"/>
  <c r="Q16" i="9"/>
  <c r="R16" i="9"/>
  <c r="S16" i="9"/>
  <c r="T16" i="9"/>
  <c r="O17" i="9"/>
  <c r="P17" i="9"/>
  <c r="Q17" i="9"/>
  <c r="R17" i="9"/>
  <c r="S17" i="9"/>
  <c r="T17" i="9"/>
  <c r="O18" i="9"/>
  <c r="P18" i="9"/>
  <c r="Q18" i="9"/>
  <c r="R18" i="9"/>
  <c r="S18" i="9"/>
  <c r="T18" i="9"/>
  <c r="O19" i="9"/>
  <c r="P19" i="9"/>
  <c r="Q19" i="9"/>
  <c r="R19" i="9"/>
  <c r="S19" i="9"/>
  <c r="T19" i="9"/>
  <c r="O20" i="9"/>
  <c r="P20" i="9"/>
  <c r="Q20" i="9"/>
  <c r="R20" i="9"/>
  <c r="S20" i="9"/>
  <c r="T20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R2" i="9"/>
  <c r="Q2" i="9"/>
  <c r="P2" i="9"/>
  <c r="T2" i="9" s="1"/>
  <c r="O2" i="9"/>
  <c r="S2" i="9" s="1"/>
  <c r="M2" i="9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38" i="8"/>
  <c r="O3" i="8"/>
  <c r="S3" i="8" s="1"/>
  <c r="P3" i="8"/>
  <c r="Q3" i="8"/>
  <c r="R3" i="8"/>
  <c r="T3" i="8"/>
  <c r="O4" i="8"/>
  <c r="P4" i="8"/>
  <c r="Q4" i="8"/>
  <c r="R4" i="8"/>
  <c r="S4" i="8"/>
  <c r="T4" i="8"/>
  <c r="O5" i="8"/>
  <c r="S5" i="8" s="1"/>
  <c r="P5" i="8"/>
  <c r="Q5" i="8"/>
  <c r="R5" i="8"/>
  <c r="T5" i="8"/>
  <c r="O6" i="8"/>
  <c r="P6" i="8"/>
  <c r="Q6" i="8"/>
  <c r="R6" i="8"/>
  <c r="S6" i="8"/>
  <c r="T6" i="8"/>
  <c r="O7" i="8"/>
  <c r="S7" i="8" s="1"/>
  <c r="P7" i="8"/>
  <c r="Q7" i="8"/>
  <c r="R7" i="8"/>
  <c r="T7" i="8"/>
  <c r="O8" i="8"/>
  <c r="P8" i="8"/>
  <c r="Q8" i="8"/>
  <c r="R8" i="8"/>
  <c r="S8" i="8"/>
  <c r="T8" i="8"/>
  <c r="O9" i="8"/>
  <c r="S9" i="8" s="1"/>
  <c r="P9" i="8"/>
  <c r="Q9" i="8"/>
  <c r="R9" i="8"/>
  <c r="T9" i="8"/>
  <c r="O10" i="8"/>
  <c r="P10" i="8"/>
  <c r="Q10" i="8"/>
  <c r="R10" i="8"/>
  <c r="S10" i="8"/>
  <c r="T10" i="8"/>
  <c r="O11" i="8"/>
  <c r="S11" i="8" s="1"/>
  <c r="P11" i="8"/>
  <c r="Q11" i="8"/>
  <c r="R11" i="8"/>
  <c r="T11" i="8"/>
  <c r="O12" i="8"/>
  <c r="P12" i="8"/>
  <c r="Q12" i="8"/>
  <c r="R12" i="8"/>
  <c r="S12" i="8"/>
  <c r="T12" i="8"/>
  <c r="O13" i="8"/>
  <c r="S13" i="8" s="1"/>
  <c r="P13" i="8"/>
  <c r="Q13" i="8"/>
  <c r="R13" i="8"/>
  <c r="T13" i="8"/>
  <c r="O14" i="8"/>
  <c r="P14" i="8"/>
  <c r="Q14" i="8"/>
  <c r="R14" i="8"/>
  <c r="S14" i="8"/>
  <c r="T14" i="8"/>
  <c r="O15" i="8"/>
  <c r="S15" i="8" s="1"/>
  <c r="P15" i="8"/>
  <c r="Q15" i="8"/>
  <c r="R15" i="8"/>
  <c r="T15" i="8"/>
  <c r="O16" i="8"/>
  <c r="P16" i="8"/>
  <c r="Q16" i="8"/>
  <c r="R16" i="8"/>
  <c r="S16" i="8"/>
  <c r="T16" i="8"/>
  <c r="O17" i="8"/>
  <c r="S17" i="8" s="1"/>
  <c r="P17" i="8"/>
  <c r="Q17" i="8"/>
  <c r="R17" i="8"/>
  <c r="T17" i="8"/>
  <c r="O18" i="8"/>
  <c r="P18" i="8"/>
  <c r="Q18" i="8"/>
  <c r="R18" i="8"/>
  <c r="S18" i="8"/>
  <c r="T18" i="8"/>
  <c r="O19" i="8"/>
  <c r="S19" i="8" s="1"/>
  <c r="P19" i="8"/>
  <c r="Q19" i="8"/>
  <c r="R19" i="8"/>
  <c r="T19" i="8"/>
  <c r="O20" i="8"/>
  <c r="P20" i="8"/>
  <c r="Q20" i="8"/>
  <c r="R20" i="8"/>
  <c r="S20" i="8"/>
  <c r="T20" i="8"/>
  <c r="O21" i="8"/>
  <c r="S21" i="8" s="1"/>
  <c r="P21" i="8"/>
  <c r="Q21" i="8"/>
  <c r="R21" i="8"/>
  <c r="T21" i="8"/>
  <c r="O22" i="8"/>
  <c r="P22" i="8"/>
  <c r="Q22" i="8"/>
  <c r="R22" i="8"/>
  <c r="S22" i="8"/>
  <c r="T22" i="8"/>
  <c r="O23" i="8"/>
  <c r="S23" i="8" s="1"/>
  <c r="P23" i="8"/>
  <c r="Q23" i="8"/>
  <c r="R23" i="8"/>
  <c r="T23" i="8"/>
  <c r="O24" i="8"/>
  <c r="P24" i="8"/>
  <c r="Q24" i="8"/>
  <c r="R24" i="8"/>
  <c r="S24" i="8"/>
  <c r="T24" i="8"/>
  <c r="O25" i="8"/>
  <c r="S25" i="8" s="1"/>
  <c r="P25" i="8"/>
  <c r="Q25" i="8"/>
  <c r="R25" i="8"/>
  <c r="T25" i="8"/>
  <c r="O26" i="8"/>
  <c r="P26" i="8"/>
  <c r="Q26" i="8"/>
  <c r="R26" i="8"/>
  <c r="S26" i="8"/>
  <c r="T26" i="8"/>
  <c r="O27" i="8"/>
  <c r="S27" i="8" s="1"/>
  <c r="P27" i="8"/>
  <c r="Q27" i="8"/>
  <c r="R27" i="8"/>
  <c r="T27" i="8"/>
  <c r="O28" i="8"/>
  <c r="P28" i="8"/>
  <c r="Q28" i="8"/>
  <c r="R28" i="8"/>
  <c r="S28" i="8"/>
  <c r="T28" i="8"/>
  <c r="O29" i="8"/>
  <c r="S29" i="8" s="1"/>
  <c r="P29" i="8"/>
  <c r="Q29" i="8"/>
  <c r="R29" i="8"/>
  <c r="T29" i="8"/>
  <c r="O30" i="8"/>
  <c r="P30" i="8"/>
  <c r="Q30" i="8"/>
  <c r="R30" i="8"/>
  <c r="S30" i="8"/>
  <c r="T30" i="8"/>
  <c r="O31" i="8"/>
  <c r="S31" i="8" s="1"/>
  <c r="P31" i="8"/>
  <c r="Q31" i="8"/>
  <c r="R31" i="8"/>
  <c r="T31" i="8"/>
  <c r="O32" i="8"/>
  <c r="P32" i="8"/>
  <c r="Q32" i="8"/>
  <c r="R32" i="8"/>
  <c r="S32" i="8"/>
  <c r="T32" i="8"/>
  <c r="O33" i="8"/>
  <c r="S33" i="8" s="1"/>
  <c r="P33" i="8"/>
  <c r="Q33" i="8"/>
  <c r="R33" i="8"/>
  <c r="T3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T2" i="8"/>
  <c r="S2" i="8"/>
  <c r="R2" i="8"/>
  <c r="Q2" i="8"/>
  <c r="P2" i="8"/>
  <c r="O2" i="8"/>
  <c r="M2" i="8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20" i="7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O3" i="7"/>
  <c r="P3" i="7"/>
  <c r="Q3" i="7"/>
  <c r="R3" i="7"/>
  <c r="O4" i="7"/>
  <c r="P4" i="7"/>
  <c r="Q4" i="7"/>
  <c r="R4" i="7"/>
  <c r="O5" i="7"/>
  <c r="P5" i="7"/>
  <c r="Q5" i="7"/>
  <c r="R5" i="7"/>
  <c r="O6" i="7"/>
  <c r="P6" i="7"/>
  <c r="Q6" i="7"/>
  <c r="R6" i="7"/>
  <c r="O7" i="7"/>
  <c r="P7" i="7"/>
  <c r="Q7" i="7"/>
  <c r="R7" i="7"/>
  <c r="O8" i="7"/>
  <c r="P8" i="7"/>
  <c r="Q8" i="7"/>
  <c r="R8" i="7"/>
  <c r="O9" i="7"/>
  <c r="P9" i="7"/>
  <c r="Q9" i="7"/>
  <c r="R9" i="7"/>
  <c r="O10" i="7"/>
  <c r="P10" i="7"/>
  <c r="Q10" i="7"/>
  <c r="R10" i="7"/>
  <c r="O11" i="7"/>
  <c r="P11" i="7"/>
  <c r="Q11" i="7"/>
  <c r="R11" i="7"/>
  <c r="O12" i="7"/>
  <c r="P12" i="7"/>
  <c r="Q12" i="7"/>
  <c r="R12" i="7"/>
  <c r="O13" i="7"/>
  <c r="P13" i="7"/>
  <c r="Q13" i="7"/>
  <c r="R13" i="7"/>
  <c r="M3" i="7"/>
  <c r="M4" i="7"/>
  <c r="M5" i="7"/>
  <c r="M6" i="7"/>
  <c r="M7" i="7"/>
  <c r="M8" i="7"/>
  <c r="M9" i="7"/>
  <c r="M10" i="7"/>
  <c r="M11" i="7"/>
  <c r="M12" i="7"/>
  <c r="M13" i="7"/>
  <c r="S2" i="7"/>
  <c r="R2" i="7"/>
  <c r="Q2" i="7"/>
  <c r="P2" i="7"/>
  <c r="T2" i="7" s="1"/>
  <c r="O2" i="7"/>
  <c r="M2" i="7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27" i="5"/>
  <c r="W60" i="6"/>
  <c r="V60" i="6"/>
  <c r="U60" i="6"/>
  <c r="W59" i="6"/>
  <c r="V59" i="6"/>
  <c r="U59" i="6"/>
  <c r="W58" i="6"/>
  <c r="V58" i="6"/>
  <c r="U58" i="6"/>
  <c r="W57" i="6"/>
  <c r="V57" i="6"/>
  <c r="U57" i="6"/>
  <c r="W56" i="6"/>
  <c r="V56" i="6"/>
  <c r="U56" i="6"/>
  <c r="W55" i="6"/>
  <c r="V55" i="6"/>
  <c r="U55" i="6"/>
  <c r="W54" i="6"/>
  <c r="V54" i="6"/>
  <c r="U54" i="6"/>
  <c r="W53" i="6"/>
  <c r="V53" i="6"/>
  <c r="U53" i="6"/>
  <c r="W52" i="6"/>
  <c r="V52" i="6"/>
  <c r="U52" i="6"/>
  <c r="W51" i="6"/>
  <c r="V51" i="6"/>
  <c r="U51" i="6"/>
  <c r="W50" i="6"/>
  <c r="V50" i="6"/>
  <c r="U50" i="6"/>
  <c r="W49" i="6"/>
  <c r="V49" i="6"/>
  <c r="U49" i="6"/>
  <c r="W48" i="6"/>
  <c r="V48" i="6"/>
  <c r="U48" i="6"/>
  <c r="W47" i="6"/>
  <c r="V47" i="6"/>
  <c r="U47" i="6"/>
  <c r="W46" i="6"/>
  <c r="V46" i="6"/>
  <c r="U46" i="6"/>
  <c r="W45" i="6"/>
  <c r="V45" i="6"/>
  <c r="U45" i="6"/>
  <c r="W44" i="6"/>
  <c r="V44" i="6"/>
  <c r="U44" i="6"/>
  <c r="W43" i="6"/>
  <c r="V43" i="6"/>
  <c r="U43" i="6"/>
  <c r="W42" i="6"/>
  <c r="V42" i="6"/>
  <c r="U42" i="6"/>
  <c r="W41" i="6"/>
  <c r="V41" i="6"/>
  <c r="U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41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" i="5"/>
  <c r="O3" i="6"/>
  <c r="S3" i="6" s="1"/>
  <c r="P3" i="6"/>
  <c r="T3" i="6" s="1"/>
  <c r="R3" i="6"/>
  <c r="O4" i="6"/>
  <c r="S4" i="6" s="1"/>
  <c r="P4" i="6"/>
  <c r="T4" i="6" s="1"/>
  <c r="R4" i="6"/>
  <c r="O5" i="6"/>
  <c r="S5" i="6" s="1"/>
  <c r="P5" i="6"/>
  <c r="R5" i="6"/>
  <c r="T5" i="6"/>
  <c r="O6" i="6"/>
  <c r="P6" i="6"/>
  <c r="R6" i="6"/>
  <c r="S6" i="6"/>
  <c r="T6" i="6"/>
  <c r="O7" i="6"/>
  <c r="P7" i="6"/>
  <c r="T7" i="6" s="1"/>
  <c r="R7" i="6"/>
  <c r="S7" i="6"/>
  <c r="O8" i="6"/>
  <c r="S8" i="6" s="1"/>
  <c r="P8" i="6"/>
  <c r="T8" i="6" s="1"/>
  <c r="R8" i="6"/>
  <c r="O9" i="6"/>
  <c r="S9" i="6" s="1"/>
  <c r="P9" i="6"/>
  <c r="R9" i="6"/>
  <c r="T9" i="6"/>
  <c r="O10" i="6"/>
  <c r="P10" i="6"/>
  <c r="T10" i="6" s="1"/>
  <c r="R10" i="6"/>
  <c r="S10" i="6"/>
  <c r="O11" i="6"/>
  <c r="P11" i="6"/>
  <c r="T11" i="6" s="1"/>
  <c r="R11" i="6"/>
  <c r="S11" i="6"/>
  <c r="O12" i="6"/>
  <c r="S12" i="6" s="1"/>
  <c r="P12" i="6"/>
  <c r="T12" i="6" s="1"/>
  <c r="R12" i="6"/>
  <c r="O13" i="6"/>
  <c r="S13" i="6" s="1"/>
  <c r="P13" i="6"/>
  <c r="R13" i="6"/>
  <c r="T13" i="6"/>
  <c r="O14" i="6"/>
  <c r="P14" i="6"/>
  <c r="R14" i="6"/>
  <c r="S14" i="6"/>
  <c r="T14" i="6"/>
  <c r="O15" i="6"/>
  <c r="S15" i="6" s="1"/>
  <c r="P15" i="6"/>
  <c r="T15" i="6" s="1"/>
  <c r="R15" i="6"/>
  <c r="O16" i="6"/>
  <c r="S16" i="6" s="1"/>
  <c r="P16" i="6"/>
  <c r="T16" i="6" s="1"/>
  <c r="R16" i="6"/>
  <c r="O17" i="6"/>
  <c r="S17" i="6" s="1"/>
  <c r="P17" i="6"/>
  <c r="R17" i="6"/>
  <c r="T17" i="6"/>
  <c r="O18" i="6"/>
  <c r="P18" i="6"/>
  <c r="R18" i="6"/>
  <c r="S18" i="6"/>
  <c r="T18" i="6"/>
  <c r="O19" i="6"/>
  <c r="P19" i="6"/>
  <c r="T19" i="6" s="1"/>
  <c r="R19" i="6"/>
  <c r="S19" i="6"/>
  <c r="O20" i="6"/>
  <c r="S20" i="6" s="1"/>
  <c r="P20" i="6"/>
  <c r="T20" i="6" s="1"/>
  <c r="R20" i="6"/>
  <c r="O21" i="6"/>
  <c r="S21" i="6" s="1"/>
  <c r="P21" i="6"/>
  <c r="R21" i="6"/>
  <c r="T21" i="6"/>
  <c r="O22" i="6"/>
  <c r="P22" i="6"/>
  <c r="R22" i="6"/>
  <c r="S22" i="6"/>
  <c r="T22" i="6"/>
  <c r="O23" i="6"/>
  <c r="P23" i="6"/>
  <c r="T23" i="6" s="1"/>
  <c r="R23" i="6"/>
  <c r="S23" i="6"/>
  <c r="O24" i="6"/>
  <c r="S24" i="6" s="1"/>
  <c r="P24" i="6"/>
  <c r="T24" i="6" s="1"/>
  <c r="R24" i="6"/>
  <c r="O25" i="6"/>
  <c r="S25" i="6" s="1"/>
  <c r="P25" i="6"/>
  <c r="R25" i="6"/>
  <c r="T25" i="6"/>
  <c r="O26" i="6"/>
  <c r="P26" i="6"/>
  <c r="R26" i="6"/>
  <c r="S26" i="6"/>
  <c r="T26" i="6"/>
  <c r="O27" i="6"/>
  <c r="P27" i="6"/>
  <c r="T27" i="6" s="1"/>
  <c r="R27" i="6"/>
  <c r="S27" i="6"/>
  <c r="O28" i="6"/>
  <c r="S28" i="6" s="1"/>
  <c r="P28" i="6"/>
  <c r="T28" i="6" s="1"/>
  <c r="R28" i="6"/>
  <c r="O29" i="6"/>
  <c r="S29" i="6" s="1"/>
  <c r="P29" i="6"/>
  <c r="R29" i="6"/>
  <c r="T29" i="6"/>
  <c r="O30" i="6"/>
  <c r="P30" i="6"/>
  <c r="R30" i="6"/>
  <c r="S30" i="6"/>
  <c r="T30" i="6"/>
  <c r="O31" i="6"/>
  <c r="P31" i="6"/>
  <c r="T31" i="6" s="1"/>
  <c r="R31" i="6"/>
  <c r="S31" i="6"/>
  <c r="O32" i="6"/>
  <c r="S32" i="6" s="1"/>
  <c r="P32" i="6"/>
  <c r="T32" i="6" s="1"/>
  <c r="R32" i="6"/>
  <c r="O33" i="6"/>
  <c r="S33" i="6" s="1"/>
  <c r="P33" i="6"/>
  <c r="R33" i="6"/>
  <c r="T3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R2" i="6"/>
  <c r="P2" i="6"/>
  <c r="T2" i="6" s="1"/>
  <c r="O2" i="6"/>
  <c r="S2" i="6" s="1"/>
  <c r="M2" i="6"/>
  <c r="R3" i="5"/>
  <c r="S3" i="5"/>
  <c r="T3" i="5"/>
  <c r="R4" i="5"/>
  <c r="S4" i="5"/>
  <c r="T4" i="5"/>
  <c r="R5" i="5"/>
  <c r="S5" i="5"/>
  <c r="T5" i="5"/>
  <c r="R6" i="5"/>
  <c r="S6" i="5"/>
  <c r="T6" i="5"/>
  <c r="R7" i="5"/>
  <c r="S7" i="5"/>
  <c r="T7" i="5"/>
  <c r="R8" i="5"/>
  <c r="S8" i="5"/>
  <c r="T8" i="5"/>
  <c r="R9" i="5"/>
  <c r="S9" i="5"/>
  <c r="T9" i="5"/>
  <c r="R10" i="5"/>
  <c r="S10" i="5"/>
  <c r="T10" i="5"/>
  <c r="R11" i="5"/>
  <c r="S11" i="5"/>
  <c r="T11" i="5"/>
  <c r="R12" i="5"/>
  <c r="S12" i="5"/>
  <c r="T12" i="5"/>
  <c r="R13" i="5"/>
  <c r="S13" i="5"/>
  <c r="T13" i="5"/>
  <c r="R14" i="5"/>
  <c r="S14" i="5"/>
  <c r="T14" i="5"/>
  <c r="R15" i="5"/>
  <c r="S15" i="5"/>
  <c r="T15" i="5"/>
  <c r="R16" i="5"/>
  <c r="S16" i="5"/>
  <c r="T16" i="5"/>
  <c r="R17" i="5"/>
  <c r="S17" i="5"/>
  <c r="T17" i="5"/>
  <c r="R18" i="5"/>
  <c r="S18" i="5"/>
  <c r="T18" i="5"/>
  <c r="R19" i="5"/>
  <c r="S19" i="5"/>
  <c r="T19" i="5"/>
  <c r="R20" i="5"/>
  <c r="S20" i="5"/>
  <c r="T20" i="5"/>
  <c r="R21" i="5"/>
  <c r="S21" i="5"/>
  <c r="T21" i="5"/>
  <c r="R22" i="5"/>
  <c r="S22" i="5"/>
  <c r="T22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R2" i="5"/>
  <c r="P2" i="5"/>
  <c r="T2" i="5" s="1"/>
  <c r="O2" i="5"/>
  <c r="S2" i="5" s="1"/>
  <c r="M2" i="5"/>
  <c r="V35" i="4"/>
  <c r="W35" i="4"/>
  <c r="X35" i="4"/>
  <c r="Y35" i="4"/>
  <c r="V36" i="4"/>
  <c r="W36" i="4"/>
  <c r="X36" i="4"/>
  <c r="Y36" i="4"/>
  <c r="V37" i="4"/>
  <c r="W37" i="4"/>
  <c r="X37" i="4"/>
  <c r="Y37" i="4"/>
  <c r="V38" i="4"/>
  <c r="W38" i="4"/>
  <c r="X38" i="4"/>
  <c r="Y38" i="4"/>
  <c r="V39" i="4"/>
  <c r="W39" i="4"/>
  <c r="X39" i="4"/>
  <c r="Y39" i="4"/>
  <c r="V40" i="4"/>
  <c r="W40" i="4"/>
  <c r="X40" i="4"/>
  <c r="Y40" i="4"/>
  <c r="V41" i="4"/>
  <c r="W41" i="4"/>
  <c r="X41" i="4"/>
  <c r="Y41" i="4"/>
  <c r="V42" i="4"/>
  <c r="W42" i="4"/>
  <c r="X42" i="4"/>
  <c r="Y42" i="4"/>
  <c r="V43" i="4"/>
  <c r="W43" i="4"/>
  <c r="X43" i="4"/>
  <c r="Y43" i="4"/>
  <c r="V44" i="4"/>
  <c r="W44" i="4"/>
  <c r="X44" i="4"/>
  <c r="Y44" i="4"/>
  <c r="V45" i="4"/>
  <c r="W45" i="4"/>
  <c r="X45" i="4"/>
  <c r="Y45" i="4"/>
  <c r="V46" i="4"/>
  <c r="W46" i="4"/>
  <c r="X46" i="4"/>
  <c r="Y46" i="4"/>
  <c r="V47" i="4"/>
  <c r="W47" i="4"/>
  <c r="X47" i="4"/>
  <c r="Y47" i="4"/>
  <c r="V48" i="4"/>
  <c r="W48" i="4"/>
  <c r="X48" i="4"/>
  <c r="Y48" i="4"/>
  <c r="V49" i="4"/>
  <c r="W49" i="4"/>
  <c r="X49" i="4"/>
  <c r="Y49" i="4"/>
  <c r="V50" i="4"/>
  <c r="W50" i="4"/>
  <c r="X50" i="4"/>
  <c r="Y50" i="4"/>
  <c r="V51" i="4"/>
  <c r="W51" i="4"/>
  <c r="X51" i="4"/>
  <c r="Y51" i="4"/>
  <c r="V52" i="4"/>
  <c r="W52" i="4"/>
  <c r="X52" i="4"/>
  <c r="Y52" i="4"/>
  <c r="V53" i="4"/>
  <c r="W53" i="4"/>
  <c r="X53" i="4"/>
  <c r="Y53" i="4"/>
  <c r="V54" i="4"/>
  <c r="W54" i="4"/>
  <c r="X54" i="4"/>
  <c r="Y54" i="4"/>
  <c r="V55" i="4"/>
  <c r="W55" i="4"/>
  <c r="X55" i="4"/>
  <c r="Y55" i="4"/>
  <c r="V56" i="4"/>
  <c r="W56" i="4"/>
  <c r="X56" i="4"/>
  <c r="Y56" i="4"/>
  <c r="V57" i="4"/>
  <c r="W57" i="4"/>
  <c r="X57" i="4"/>
  <c r="Y57" i="4"/>
  <c r="V58" i="4"/>
  <c r="W58" i="4"/>
  <c r="X58" i="4"/>
  <c r="Y58" i="4"/>
  <c r="W34" i="4"/>
  <c r="X34" i="4"/>
  <c r="Y34" i="4"/>
  <c r="V34" i="4"/>
  <c r="R2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" i="4"/>
  <c r="M3" i="4"/>
  <c r="O3" i="4"/>
  <c r="P3" i="4"/>
  <c r="R3" i="4"/>
  <c r="M4" i="4"/>
  <c r="O4" i="4"/>
  <c r="P4" i="4"/>
  <c r="R4" i="4"/>
  <c r="M5" i="4"/>
  <c r="O5" i="4"/>
  <c r="P5" i="4"/>
  <c r="R5" i="4"/>
  <c r="M6" i="4"/>
  <c r="O6" i="4"/>
  <c r="P6" i="4"/>
  <c r="R6" i="4"/>
  <c r="M7" i="4"/>
  <c r="O7" i="4"/>
  <c r="P7" i="4"/>
  <c r="R7" i="4"/>
  <c r="M8" i="4"/>
  <c r="O8" i="4"/>
  <c r="P8" i="4"/>
  <c r="R8" i="4"/>
  <c r="M9" i="4"/>
  <c r="O9" i="4"/>
  <c r="P9" i="4"/>
  <c r="R9" i="4"/>
  <c r="M10" i="4"/>
  <c r="O10" i="4"/>
  <c r="P10" i="4"/>
  <c r="R10" i="4"/>
  <c r="M11" i="4"/>
  <c r="O11" i="4"/>
  <c r="P11" i="4"/>
  <c r="R11" i="4"/>
  <c r="M12" i="4"/>
  <c r="O12" i="4"/>
  <c r="P12" i="4"/>
  <c r="R12" i="4"/>
  <c r="M13" i="4"/>
  <c r="O13" i="4"/>
  <c r="P13" i="4"/>
  <c r="R13" i="4"/>
  <c r="M14" i="4"/>
  <c r="O14" i="4"/>
  <c r="P14" i="4"/>
  <c r="R14" i="4"/>
  <c r="M15" i="4"/>
  <c r="O15" i="4"/>
  <c r="P15" i="4"/>
  <c r="R15" i="4"/>
  <c r="M16" i="4"/>
  <c r="O16" i="4"/>
  <c r="P16" i="4"/>
  <c r="R16" i="4"/>
  <c r="M17" i="4"/>
  <c r="O17" i="4"/>
  <c r="P17" i="4"/>
  <c r="R17" i="4"/>
  <c r="M18" i="4"/>
  <c r="O18" i="4"/>
  <c r="P18" i="4"/>
  <c r="R18" i="4"/>
  <c r="M19" i="4"/>
  <c r="O19" i="4"/>
  <c r="P19" i="4"/>
  <c r="R19" i="4"/>
  <c r="M20" i="4"/>
  <c r="O20" i="4"/>
  <c r="P20" i="4"/>
  <c r="R20" i="4"/>
  <c r="M21" i="4"/>
  <c r="O21" i="4"/>
  <c r="P21" i="4"/>
  <c r="R21" i="4"/>
  <c r="M22" i="4"/>
  <c r="O22" i="4"/>
  <c r="P22" i="4"/>
  <c r="M23" i="4"/>
  <c r="O23" i="4"/>
  <c r="P23" i="4"/>
  <c r="R23" i="4"/>
  <c r="M24" i="4"/>
  <c r="O24" i="4"/>
  <c r="P24" i="4"/>
  <c r="R24" i="4"/>
  <c r="R2" i="4"/>
  <c r="P2" i="4"/>
  <c r="O2" i="4"/>
  <c r="M2" i="4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AB48" i="1"/>
  <c r="AA48" i="1"/>
  <c r="Z48" i="1"/>
  <c r="AB47" i="1"/>
  <c r="AA47" i="1"/>
  <c r="Z47" i="1"/>
  <c r="AB46" i="1"/>
  <c r="AA46" i="1"/>
  <c r="Z46" i="1"/>
  <c r="AB45" i="1"/>
  <c r="AA45" i="1"/>
  <c r="Z45" i="1"/>
  <c r="AB44" i="1"/>
  <c r="AA44" i="1"/>
  <c r="Z44" i="1"/>
  <c r="AB43" i="1"/>
  <c r="AA43" i="1"/>
  <c r="Z43" i="1"/>
  <c r="AB42" i="1"/>
  <c r="AA42" i="1"/>
  <c r="Z42" i="1"/>
  <c r="AB41" i="1"/>
  <c r="AA41" i="1"/>
  <c r="Z41" i="1"/>
  <c r="AB40" i="1"/>
  <c r="AA40" i="1"/>
  <c r="Z40" i="1"/>
  <c r="AB39" i="1"/>
  <c r="AA39" i="1"/>
  <c r="Z39" i="1"/>
  <c r="AB38" i="1"/>
  <c r="AA38" i="1"/>
  <c r="Z38" i="1"/>
  <c r="AB37" i="1"/>
  <c r="AA37" i="1"/>
  <c r="Z37" i="1"/>
  <c r="AB36" i="1"/>
  <c r="AA36" i="1"/>
  <c r="Z36" i="1"/>
  <c r="AB35" i="1"/>
  <c r="AA35" i="1"/>
  <c r="Z35" i="1"/>
  <c r="AB34" i="1"/>
  <c r="AA34" i="1"/>
  <c r="Z34" i="1"/>
  <c r="AB33" i="1"/>
  <c r="AA33" i="1"/>
  <c r="Z33" i="1"/>
  <c r="AB32" i="1"/>
  <c r="AA32" i="1"/>
  <c r="Z32" i="1"/>
  <c r="AB31" i="1"/>
  <c r="AA31" i="1"/>
  <c r="Z31" i="1"/>
  <c r="AB30" i="1"/>
  <c r="AA30" i="1"/>
  <c r="Z30" i="1"/>
  <c r="AB29" i="1"/>
  <c r="AA29" i="1"/>
  <c r="Z29" i="1"/>
  <c r="AB28" i="1"/>
  <c r="AA28" i="1"/>
  <c r="Z28" i="1"/>
  <c r="AB27" i="1"/>
  <c r="AA27" i="1"/>
  <c r="Z27" i="1"/>
  <c r="AB26" i="1"/>
  <c r="AA26" i="1"/>
  <c r="Z26" i="1"/>
  <c r="AB25" i="1"/>
  <c r="AA25" i="1"/>
  <c r="Z25" i="1"/>
  <c r="AB24" i="1"/>
  <c r="AA24" i="1"/>
  <c r="Z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24" i="1"/>
  <c r="AA55" i="2"/>
  <c r="Z55" i="2"/>
  <c r="Y55" i="2"/>
  <c r="AA54" i="2"/>
  <c r="Z54" i="2"/>
  <c r="Y54" i="2"/>
  <c r="AA53" i="2"/>
  <c r="Z53" i="2"/>
  <c r="Y53" i="2"/>
  <c r="AA52" i="2"/>
  <c r="Z52" i="2"/>
  <c r="Y52" i="2"/>
  <c r="AA51" i="2"/>
  <c r="Z51" i="2"/>
  <c r="Y51" i="2"/>
  <c r="AA50" i="2"/>
  <c r="Z50" i="2"/>
  <c r="Y50" i="2"/>
  <c r="AA49" i="2"/>
  <c r="Z49" i="2"/>
  <c r="Y49" i="2"/>
  <c r="AA48" i="2"/>
  <c r="Z48" i="2"/>
  <c r="Y48" i="2"/>
  <c r="AA47" i="2"/>
  <c r="Z47" i="2"/>
  <c r="Y47" i="2"/>
  <c r="AA46" i="2"/>
  <c r="Z46" i="2"/>
  <c r="Y46" i="2"/>
  <c r="AA45" i="2"/>
  <c r="Z45" i="2"/>
  <c r="Y45" i="2"/>
  <c r="AA44" i="2"/>
  <c r="Z44" i="2"/>
  <c r="Y44" i="2"/>
  <c r="AA43" i="2"/>
  <c r="Z43" i="2"/>
  <c r="Y43" i="2"/>
  <c r="AA42" i="2"/>
  <c r="Z42" i="2"/>
  <c r="Y42" i="2"/>
  <c r="AA41" i="2"/>
  <c r="Z41" i="2"/>
  <c r="Y41" i="2"/>
  <c r="AA40" i="2"/>
  <c r="Z40" i="2"/>
  <c r="Y40" i="2"/>
  <c r="AA39" i="2"/>
  <c r="Z39" i="2"/>
  <c r="Y39" i="2"/>
  <c r="AA38" i="2"/>
  <c r="Z38" i="2"/>
  <c r="Y38" i="2"/>
  <c r="AA37" i="2"/>
  <c r="Z37" i="2"/>
  <c r="Y37" i="2"/>
  <c r="AA36" i="2"/>
  <c r="Z36" i="2"/>
  <c r="Y36" i="2"/>
  <c r="AA35" i="2"/>
  <c r="Z35" i="2"/>
  <c r="Y35" i="2"/>
  <c r="AA34" i="2"/>
  <c r="Z34" i="2"/>
  <c r="Y34" i="2"/>
  <c r="AA33" i="2"/>
  <c r="Z33" i="2"/>
  <c r="Y33" i="2"/>
  <c r="AA32" i="2"/>
  <c r="Z32" i="2"/>
  <c r="Y32" i="2"/>
  <c r="AA31" i="2"/>
  <c r="Z31" i="2"/>
  <c r="Y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3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</calcChain>
</file>

<file path=xl/sharedStrings.xml><?xml version="1.0" encoding="utf-8"?>
<sst xmlns="http://schemas.openxmlformats.org/spreadsheetml/2006/main" count="296" uniqueCount="32">
  <si>
    <t>Mid</t>
  </si>
  <si>
    <t>Deribit</t>
  </si>
  <si>
    <t>TimetoMaturity</t>
  </si>
  <si>
    <t>Moneyness</t>
  </si>
  <si>
    <t>MidVairance</t>
  </si>
  <si>
    <t>dVariance</t>
  </si>
  <si>
    <t>MinVariance</t>
  </si>
  <si>
    <t>MaxVariance</t>
  </si>
  <si>
    <t>Weight</t>
  </si>
  <si>
    <t>MinTV</t>
  </si>
  <si>
    <t>MaxTV</t>
  </si>
  <si>
    <t>MidConsensus</t>
  </si>
  <si>
    <t>Vol_SVI</t>
  </si>
  <si>
    <t>Min</t>
  </si>
  <si>
    <t>Max</t>
  </si>
  <si>
    <t>SVI_TV</t>
  </si>
  <si>
    <t>Strike</t>
  </si>
  <si>
    <t>LowerBound</t>
  </si>
  <si>
    <t>UpperBound</t>
  </si>
  <si>
    <t>Below IV_Low</t>
  </si>
  <si>
    <t>Above IV_High</t>
  </si>
  <si>
    <t>（-0.8，1，100）</t>
  </si>
  <si>
    <t>Density</t>
  </si>
  <si>
    <t>Para</t>
  </si>
  <si>
    <t>0.00141536,  0.01446068, -0.10127644,  0.00354678,  0.01</t>
  </si>
  <si>
    <t>Maturity</t>
  </si>
  <si>
    <t>Check if&gt;0</t>
  </si>
  <si>
    <t/>
  </si>
  <si>
    <t>0.13124244,  0.18534557, -0.30464251, -0.25856185,  0.50758154</t>
  </si>
  <si>
    <t>0.20644126,  0.2690191 , -0.19899242, -0.30990525,  0.7412514</t>
  </si>
  <si>
    <t>0.42985954,  0.24387416, -0.11075132, -0.34603369,  0.7854671</t>
  </si>
  <si>
    <t>0.708579  ,  0.20616119,  0.01717133, -0.26163199,  0.56265773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</si>
</sst>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8" formatCode="0.00000"/>
    <numFmt numFmtId="170" formatCode="0.0%"/>
    <numFmt numFmtId="171" formatCode="_(* #,##0.000_);_(* \(#,##0.000\);_(* &quot;-&quot;??_);_(@_)"/>
    <numFmt numFmtId="183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8" fontId="0" fillId="0" borderId="0" xfId="0" applyNumberFormat="1"/>
    <xf numFmtId="9" fontId="0" fillId="0" borderId="0" xfId="2" applyFont="1"/>
    <xf numFmtId="170" fontId="0" fillId="0" borderId="0" xfId="2" applyNumberFormat="1" applyFont="1"/>
    <xf numFmtId="43" fontId="0" fillId="0" borderId="0" xfId="1" applyFont="1"/>
    <xf numFmtId="171" fontId="0" fillId="0" borderId="0" xfId="1" applyNumberFormat="1" applyFont="1"/>
    <xf numFmtId="10" fontId="0" fillId="0" borderId="0" xfId="2" applyNumberFormat="1" applyFont="1"/>
    <xf numFmtId="170" fontId="0" fillId="0" borderId="0" xfId="0" applyNumberFormat="1"/>
    <xf numFmtId="0" fontId="0" fillId="2" borderId="0" xfId="0" applyFill="1"/>
    <xf numFmtId="0" fontId="3" fillId="0" borderId="0" xfId="0" applyFont="1" applyAlignment="1">
      <alignment horizontal="left" vertical="center"/>
    </xf>
    <xf numFmtId="11" fontId="3" fillId="0" borderId="0" xfId="0" applyNumberFormat="1" applyFont="1" applyAlignment="1">
      <alignment horizontal="left" vertical="center"/>
    </xf>
    <xf numFmtId="11" fontId="0" fillId="0" borderId="0" xfId="0" applyNumberFormat="1"/>
    <xf numFmtId="0" fontId="2" fillId="2" borderId="0" xfId="0" applyFont="1" applyFill="1"/>
    <xf numFmtId="170" fontId="2" fillId="2" borderId="0" xfId="2" applyNumberFormat="1" applyFont="1" applyFill="1"/>
    <xf numFmtId="43" fontId="3" fillId="0" borderId="0" xfId="1" applyFont="1" applyAlignment="1">
      <alignment horizontal="left" vertical="center"/>
    </xf>
    <xf numFmtId="171" fontId="3" fillId="0" borderId="0" xfId="1" applyNumberFormat="1" applyFont="1" applyAlignment="1">
      <alignment horizontal="left" vertical="center"/>
    </xf>
    <xf numFmtId="183" fontId="0" fillId="0" borderId="0" xfId="1" applyNumberFormat="1" applyFont="1"/>
    <xf numFmtId="183" fontId="3" fillId="0" borderId="0" xfId="1" applyNumberFormat="1" applyFont="1" applyAlignment="1">
      <alignment horizontal="left" vertical="center"/>
    </xf>
    <xf numFmtId="10" fontId="2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'Aug11'!$R$2:$R$19</c:f>
              <c:numCache>
                <c:formatCode>0%</c:formatCode>
                <c:ptCount val="18"/>
                <c:pt idx="0">
                  <c:v>0.75</c:v>
                </c:pt>
                <c:pt idx="1">
                  <c:v>0.79</c:v>
                </c:pt>
                <c:pt idx="2">
                  <c:v>0.83</c:v>
                </c:pt>
                <c:pt idx="3">
                  <c:v>0.86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  <c:pt idx="7">
                  <c:v>0.94</c:v>
                </c:pt>
                <c:pt idx="8">
                  <c:v>0.97</c:v>
                </c:pt>
                <c:pt idx="9">
                  <c:v>0.99</c:v>
                </c:pt>
                <c:pt idx="10">
                  <c:v>0.99</c:v>
                </c:pt>
                <c:pt idx="11">
                  <c:v>1.01</c:v>
                </c:pt>
                <c:pt idx="12">
                  <c:v>1.03</c:v>
                </c:pt>
                <c:pt idx="13">
                  <c:v>1.05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1.1399999999999999</c:v>
                </c:pt>
              </c:numCache>
            </c:numRef>
          </c:cat>
          <c:val>
            <c:numRef>
              <c:f>'Aug11'!$N$2:$N$19</c:f>
              <c:numCache>
                <c:formatCode>0.00%</c:formatCode>
                <c:ptCount val="18"/>
                <c:pt idx="0">
                  <c:v>1.4358</c:v>
                </c:pt>
                <c:pt idx="1">
                  <c:v>1.3248</c:v>
                </c:pt>
                <c:pt idx="2">
                  <c:v>1.2104999999999999</c:v>
                </c:pt>
                <c:pt idx="3">
                  <c:v>1.1516</c:v>
                </c:pt>
                <c:pt idx="4">
                  <c:v>1.091</c:v>
                </c:pt>
                <c:pt idx="5">
                  <c:v>1.0288999999999999</c:v>
                </c:pt>
                <c:pt idx="6">
                  <c:v>0.96430000000000005</c:v>
                </c:pt>
                <c:pt idx="7">
                  <c:v>0.89680000000000004</c:v>
                </c:pt>
                <c:pt idx="8">
                  <c:v>0.8266</c:v>
                </c:pt>
                <c:pt idx="9">
                  <c:v>0.75609999999999999</c:v>
                </c:pt>
                <c:pt idx="10">
                  <c:v>0.75580000000000003</c:v>
                </c:pt>
                <c:pt idx="11">
                  <c:v>0.7298</c:v>
                </c:pt>
                <c:pt idx="12">
                  <c:v>0.78120000000000001</c:v>
                </c:pt>
                <c:pt idx="13">
                  <c:v>0.83609999999999995</c:v>
                </c:pt>
                <c:pt idx="14">
                  <c:v>0.88790000000000002</c:v>
                </c:pt>
                <c:pt idx="15">
                  <c:v>0.93799999999999994</c:v>
                </c:pt>
                <c:pt idx="16">
                  <c:v>0.98070000000000002</c:v>
                </c:pt>
                <c:pt idx="17">
                  <c:v>1.0229999999999999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E-4E10-8A2F-31D10F9C3E00}"/>
            </c:ext>
          </c:extLst>
        </c:ser>
        <c:ser>
          <c:idx val="1"/>
          <c:order val="1"/>
          <c:tx>
            <c:v>IV_Min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'Aug11'!$R$2:$R$19</c:f>
              <c:numCache>
                <c:formatCode>0%</c:formatCode>
                <c:ptCount val="18"/>
                <c:pt idx="0">
                  <c:v>0.75</c:v>
                </c:pt>
                <c:pt idx="1">
                  <c:v>0.79</c:v>
                </c:pt>
                <c:pt idx="2">
                  <c:v>0.83</c:v>
                </c:pt>
                <c:pt idx="3">
                  <c:v>0.86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  <c:pt idx="7">
                  <c:v>0.94</c:v>
                </c:pt>
                <c:pt idx="8">
                  <c:v>0.97</c:v>
                </c:pt>
                <c:pt idx="9">
                  <c:v>0.99</c:v>
                </c:pt>
                <c:pt idx="10">
                  <c:v>0.99</c:v>
                </c:pt>
                <c:pt idx="11">
                  <c:v>1.01</c:v>
                </c:pt>
                <c:pt idx="12">
                  <c:v>1.03</c:v>
                </c:pt>
                <c:pt idx="13">
                  <c:v>1.05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1.1399999999999999</c:v>
                </c:pt>
              </c:numCache>
            </c:numRef>
          </c:cat>
          <c:val>
            <c:numRef>
              <c:f>'Aug11'!$O$2:$O$19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0.96430000000000005</c:v>
                </c:pt>
                <c:pt idx="7">
                  <c:v>0.83279999999999998</c:v>
                </c:pt>
                <c:pt idx="8">
                  <c:v>0.77710000000000001</c:v>
                </c:pt>
                <c:pt idx="9">
                  <c:v>0.69610000000000005</c:v>
                </c:pt>
                <c:pt idx="10">
                  <c:v>0.71230000000000004</c:v>
                </c:pt>
                <c:pt idx="11">
                  <c:v>0.7298</c:v>
                </c:pt>
                <c:pt idx="12">
                  <c:v>0.74439999999999995</c:v>
                </c:pt>
                <c:pt idx="13">
                  <c:v>0.7823</c:v>
                </c:pt>
                <c:pt idx="14">
                  <c:v>0.88790000000000002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E-4E10-8A2F-31D10F9C3E00}"/>
            </c:ext>
          </c:extLst>
        </c:ser>
        <c:ser>
          <c:idx val="2"/>
          <c:order val="2"/>
          <c:tx>
            <c:v>IV_Max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'Aug11'!$R$2:$R$19</c:f>
              <c:numCache>
                <c:formatCode>0%</c:formatCode>
                <c:ptCount val="18"/>
                <c:pt idx="0">
                  <c:v>0.75</c:v>
                </c:pt>
                <c:pt idx="1">
                  <c:v>0.79</c:v>
                </c:pt>
                <c:pt idx="2">
                  <c:v>0.83</c:v>
                </c:pt>
                <c:pt idx="3">
                  <c:v>0.86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  <c:pt idx="7">
                  <c:v>0.94</c:v>
                </c:pt>
                <c:pt idx="8">
                  <c:v>0.97</c:v>
                </c:pt>
                <c:pt idx="9">
                  <c:v>0.99</c:v>
                </c:pt>
                <c:pt idx="10">
                  <c:v>0.99</c:v>
                </c:pt>
                <c:pt idx="11">
                  <c:v>1.01</c:v>
                </c:pt>
                <c:pt idx="12">
                  <c:v>1.03</c:v>
                </c:pt>
                <c:pt idx="13">
                  <c:v>1.05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1.1399999999999999</c:v>
                </c:pt>
              </c:numCache>
            </c:numRef>
          </c:cat>
          <c:val>
            <c:numRef>
              <c:f>'Aug11'!$P$2:$P$19</c:f>
              <c:numCache>
                <c:formatCode>0.00%</c:formatCode>
                <c:ptCount val="18"/>
                <c:pt idx="0">
                  <c:v>2.9232999999999998</c:v>
                </c:pt>
                <c:pt idx="1">
                  <c:v>2.4121999999999999</c:v>
                </c:pt>
                <c:pt idx="2">
                  <c:v>1.9194</c:v>
                </c:pt>
                <c:pt idx="3">
                  <c:v>1.6782999999999999</c:v>
                </c:pt>
                <c:pt idx="4">
                  <c:v>1.6173999999999999</c:v>
                </c:pt>
                <c:pt idx="5">
                  <c:v>1.202</c:v>
                </c:pt>
                <c:pt idx="6">
                  <c:v>1.1979</c:v>
                </c:pt>
                <c:pt idx="7">
                  <c:v>0.98629999999999995</c:v>
                </c:pt>
                <c:pt idx="8">
                  <c:v>0.86439999999999995</c:v>
                </c:pt>
                <c:pt idx="9">
                  <c:v>0.75609999999999999</c:v>
                </c:pt>
                <c:pt idx="10">
                  <c:v>0.80179999999999996</c:v>
                </c:pt>
                <c:pt idx="11">
                  <c:v>0.7591</c:v>
                </c:pt>
                <c:pt idx="12">
                  <c:v>0.7873</c:v>
                </c:pt>
                <c:pt idx="13">
                  <c:v>0.92689999999999995</c:v>
                </c:pt>
                <c:pt idx="14">
                  <c:v>1.0113000000000001</c:v>
                </c:pt>
                <c:pt idx="15">
                  <c:v>1.2343</c:v>
                </c:pt>
                <c:pt idx="16">
                  <c:v>1.2695000000000001</c:v>
                </c:pt>
                <c:pt idx="17">
                  <c:v>1.4483999999999999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E-4E10-8A2F-31D10F9C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695055"/>
        <c:axId val="1074689231"/>
      </c:lineChart>
      <c:catAx>
        <c:axId val="10746950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89231"/>
        <c:crosses val="autoZero"/>
        <c:auto val="1"/>
        <c:lblAlgn val="ctr"/>
        <c:lblOffset val="100"/>
        <c:noMultiLvlLbl val="0"/>
      </c:catAx>
      <c:valAx>
        <c:axId val="10746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'Aug13'!$S$8:$S$25</c:f>
              <c:numCache>
                <c:formatCode>0%</c:formatCode>
                <c:ptCount val="18"/>
                <c:pt idx="0">
                  <c:v>0.74717720855644387</c:v>
                </c:pt>
                <c:pt idx="1">
                  <c:v>0.76915300890559235</c:v>
                </c:pt>
                <c:pt idx="2">
                  <c:v>0.7909567281162998</c:v>
                </c:pt>
                <c:pt idx="3">
                  <c:v>0.81321719710760021</c:v>
                </c:pt>
                <c:pt idx="4">
                  <c:v>0.83514648030630945</c:v>
                </c:pt>
                <c:pt idx="5">
                  <c:v>0.85710894995118181</c:v>
                </c:pt>
                <c:pt idx="6">
                  <c:v>0.87903200962884442</c:v>
                </c:pt>
                <c:pt idx="7">
                  <c:v>0.90109097980089348</c:v>
                </c:pt>
                <c:pt idx="8">
                  <c:v>0.92298361087688729</c:v>
                </c:pt>
                <c:pt idx="9">
                  <c:v>0.94495941074824397</c:v>
                </c:pt>
                <c:pt idx="10">
                  <c:v>0.96672488947314894</c:v>
                </c:pt>
                <c:pt idx="11">
                  <c:v>0.98869590983471689</c:v>
                </c:pt>
                <c:pt idx="12">
                  <c:v>1.0106669303374907</c:v>
                </c:pt>
                <c:pt idx="13">
                  <c:v>1.0326379503340433</c:v>
                </c:pt>
                <c:pt idx="14">
                  <c:v>1.0548384117719578</c:v>
                </c:pt>
                <c:pt idx="15">
                  <c:v>1.0989083445609846</c:v>
                </c:pt>
                <c:pt idx="16">
                  <c:v>1.2087619862838668</c:v>
                </c:pt>
                <c:pt idx="17">
                  <c:v>1.318669725855095</c:v>
                </c:pt>
              </c:numCache>
            </c:numRef>
          </c:cat>
          <c:val>
            <c:numRef>
              <c:f>'Aug13'!$O$8:$O$25</c:f>
              <c:numCache>
                <c:formatCode>0.0%</c:formatCode>
                <c:ptCount val="18"/>
                <c:pt idx="0">
                  <c:v>1.30284836</c:v>
                </c:pt>
                <c:pt idx="1">
                  <c:v>1.2537847200000001</c:v>
                </c:pt>
                <c:pt idx="2">
                  <c:v>1.2048680199999999</c:v>
                </c:pt>
                <c:pt idx="3">
                  <c:v>1.15464294</c:v>
                </c:pt>
                <c:pt idx="4">
                  <c:v>1.1048800000000001</c:v>
                </c:pt>
                <c:pt idx="5">
                  <c:v>1.0548154999999999</c:v>
                </c:pt>
                <c:pt idx="6">
                  <c:v>1.0047855999999999</c:v>
                </c:pt>
                <c:pt idx="7">
                  <c:v>0.95477676</c:v>
                </c:pt>
                <c:pt idx="8">
                  <c:v>0.90626200000000001</c:v>
                </c:pt>
                <c:pt idx="9">
                  <c:v>0.86025485000000002</c:v>
                </c:pt>
                <c:pt idx="10">
                  <c:v>0.82032839999999996</c:v>
                </c:pt>
                <c:pt idx="11">
                  <c:v>0.79108162000000004</c:v>
                </c:pt>
                <c:pt idx="12">
                  <c:v>0.78051716999999998</c:v>
                </c:pt>
                <c:pt idx="13">
                  <c:v>0.79406900999999996</c:v>
                </c:pt>
                <c:pt idx="14">
                  <c:v>0.82939735999999997</c:v>
                </c:pt>
                <c:pt idx="15">
                  <c:v>0.93036300000000005</c:v>
                </c:pt>
                <c:pt idx="16">
                  <c:v>1.1841211599999999</c:v>
                </c:pt>
                <c:pt idx="17">
                  <c:v>1.3893499899999999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7-49A6-864C-68F30C4DCDB4}"/>
            </c:ext>
          </c:extLst>
        </c:ser>
        <c:ser>
          <c:idx val="1"/>
          <c:order val="1"/>
          <c:tx>
            <c:v>IV_Min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'Aug13'!$S$8:$S$25</c:f>
              <c:numCache>
                <c:formatCode>0%</c:formatCode>
                <c:ptCount val="18"/>
                <c:pt idx="0">
                  <c:v>0.74717720855644387</c:v>
                </c:pt>
                <c:pt idx="1">
                  <c:v>0.76915300890559235</c:v>
                </c:pt>
                <c:pt idx="2">
                  <c:v>0.7909567281162998</c:v>
                </c:pt>
                <c:pt idx="3">
                  <c:v>0.81321719710760021</c:v>
                </c:pt>
                <c:pt idx="4">
                  <c:v>0.83514648030630945</c:v>
                </c:pt>
                <c:pt idx="5">
                  <c:v>0.85710894995118181</c:v>
                </c:pt>
                <c:pt idx="6">
                  <c:v>0.87903200962884442</c:v>
                </c:pt>
                <c:pt idx="7">
                  <c:v>0.90109097980089348</c:v>
                </c:pt>
                <c:pt idx="8">
                  <c:v>0.92298361087688729</c:v>
                </c:pt>
                <c:pt idx="9">
                  <c:v>0.94495941074824397</c:v>
                </c:pt>
                <c:pt idx="10">
                  <c:v>0.96672488947314894</c:v>
                </c:pt>
                <c:pt idx="11">
                  <c:v>0.98869590983471689</c:v>
                </c:pt>
                <c:pt idx="12">
                  <c:v>1.0106669303374907</c:v>
                </c:pt>
                <c:pt idx="13">
                  <c:v>1.0326379503340433</c:v>
                </c:pt>
                <c:pt idx="14">
                  <c:v>1.0548384117719578</c:v>
                </c:pt>
                <c:pt idx="15">
                  <c:v>1.0989083445609846</c:v>
                </c:pt>
                <c:pt idx="16">
                  <c:v>1.2087619862838668</c:v>
                </c:pt>
                <c:pt idx="17">
                  <c:v>1.318669725855095</c:v>
                </c:pt>
              </c:numCache>
            </c:numRef>
          </c:cat>
          <c:val>
            <c:numRef>
              <c:f>'Aug13'!$P$8:$P$25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1.1048799998189849</c:v>
                </c:pt>
                <c:pt idx="5">
                  <c:v>0.96924499998710334</c:v>
                </c:pt>
                <c:pt idx="6">
                  <c:v>0.90249999999999997</c:v>
                </c:pt>
                <c:pt idx="7">
                  <c:v>0.8928280002329676</c:v>
                </c:pt>
                <c:pt idx="8">
                  <c:v>0.85364400015463116</c:v>
                </c:pt>
                <c:pt idx="9">
                  <c:v>0.82810800020287212</c:v>
                </c:pt>
                <c:pt idx="10">
                  <c:v>0.81086199997286845</c:v>
                </c:pt>
                <c:pt idx="11">
                  <c:v>0.78081100017866034</c:v>
                </c:pt>
                <c:pt idx="12">
                  <c:v>0.77878499985554417</c:v>
                </c:pt>
                <c:pt idx="13">
                  <c:v>0.79406900015049076</c:v>
                </c:pt>
                <c:pt idx="14">
                  <c:v>0.80125400030202654</c:v>
                </c:pt>
                <c:pt idx="15">
                  <c:v>0.87278600011686713</c:v>
                </c:pt>
                <c:pt idx="16">
                  <c:v>1.1182199998211444</c:v>
                </c:pt>
                <c:pt idx="17">
                  <c:v>1.3893500001799401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7-49A6-864C-68F30C4DCDB4}"/>
            </c:ext>
          </c:extLst>
        </c:ser>
        <c:ser>
          <c:idx val="2"/>
          <c:order val="2"/>
          <c:tx>
            <c:v>IV_Max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'Aug13'!$S$8:$S$25</c:f>
              <c:numCache>
                <c:formatCode>0%</c:formatCode>
                <c:ptCount val="18"/>
                <c:pt idx="0">
                  <c:v>0.74717720855644387</c:v>
                </c:pt>
                <c:pt idx="1">
                  <c:v>0.76915300890559235</c:v>
                </c:pt>
                <c:pt idx="2">
                  <c:v>0.7909567281162998</c:v>
                </c:pt>
                <c:pt idx="3">
                  <c:v>0.81321719710760021</c:v>
                </c:pt>
                <c:pt idx="4">
                  <c:v>0.83514648030630945</c:v>
                </c:pt>
                <c:pt idx="5">
                  <c:v>0.85710894995118181</c:v>
                </c:pt>
                <c:pt idx="6">
                  <c:v>0.87903200962884442</c:v>
                </c:pt>
                <c:pt idx="7">
                  <c:v>0.90109097980089348</c:v>
                </c:pt>
                <c:pt idx="8">
                  <c:v>0.92298361087688729</c:v>
                </c:pt>
                <c:pt idx="9">
                  <c:v>0.94495941074824397</c:v>
                </c:pt>
                <c:pt idx="10">
                  <c:v>0.96672488947314894</c:v>
                </c:pt>
                <c:pt idx="11">
                  <c:v>0.98869590983471689</c:v>
                </c:pt>
                <c:pt idx="12">
                  <c:v>1.0106669303374907</c:v>
                </c:pt>
                <c:pt idx="13">
                  <c:v>1.0326379503340433</c:v>
                </c:pt>
                <c:pt idx="14">
                  <c:v>1.0548384117719578</c:v>
                </c:pt>
                <c:pt idx="15">
                  <c:v>1.0989083445609846</c:v>
                </c:pt>
                <c:pt idx="16">
                  <c:v>1.2087619862838668</c:v>
                </c:pt>
                <c:pt idx="17">
                  <c:v>1.318669725855095</c:v>
                </c:pt>
              </c:numCache>
            </c:numRef>
          </c:cat>
          <c:val>
            <c:numRef>
              <c:f>'Aug13'!$Q$8:$Q$25</c:f>
              <c:numCache>
                <c:formatCode>0.0%</c:formatCode>
                <c:ptCount val="18"/>
                <c:pt idx="0">
                  <c:v>1.5093400001325081</c:v>
                </c:pt>
                <c:pt idx="1">
                  <c:v>1.3759500001816927</c:v>
                </c:pt>
                <c:pt idx="2">
                  <c:v>1.2462799998395224</c:v>
                </c:pt>
                <c:pt idx="3">
                  <c:v>1.2419099999597394</c:v>
                </c:pt>
                <c:pt idx="4">
                  <c:v>1.1877400001683871</c:v>
                </c:pt>
                <c:pt idx="5">
                  <c:v>1.1064799998192465</c:v>
                </c:pt>
                <c:pt idx="6">
                  <c:v>1.0073500002481759</c:v>
                </c:pt>
                <c:pt idx="7">
                  <c:v>0.96381100014473786</c:v>
                </c:pt>
                <c:pt idx="8">
                  <c:v>0.90626200019641123</c:v>
                </c:pt>
                <c:pt idx="9">
                  <c:v>0.86832099997639123</c:v>
                </c:pt>
                <c:pt idx="10">
                  <c:v>0.8438639997061137</c:v>
                </c:pt>
                <c:pt idx="11">
                  <c:v>0.83993800009286401</c:v>
                </c:pt>
                <c:pt idx="12">
                  <c:v>0.79338999993697923</c:v>
                </c:pt>
                <c:pt idx="13">
                  <c:v>0.82578499986376597</c:v>
                </c:pt>
                <c:pt idx="14">
                  <c:v>0.83876600014545177</c:v>
                </c:pt>
                <c:pt idx="15">
                  <c:v>0.93036300012414508</c:v>
                </c:pt>
                <c:pt idx="16">
                  <c:v>1.1975400001670091</c:v>
                </c:pt>
                <c:pt idx="17">
                  <c:v>1.6276199998771212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7-49A6-864C-68F30C4D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144207"/>
        <c:axId val="681143791"/>
      </c:lineChart>
      <c:catAx>
        <c:axId val="68114420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43791"/>
        <c:crosses val="autoZero"/>
        <c:auto val="1"/>
        <c:lblAlgn val="ctr"/>
        <c:lblOffset val="100"/>
        <c:noMultiLvlLbl val="0"/>
      </c:catAx>
      <c:valAx>
        <c:axId val="6811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'Aug20'!$N$3:$N$24</c:f>
              <c:numCache>
                <c:formatCode>0.0%</c:formatCode>
                <c:ptCount val="22"/>
                <c:pt idx="0">
                  <c:v>1.25446382</c:v>
                </c:pt>
                <c:pt idx="1">
                  <c:v>1.1754913899999999</c:v>
                </c:pt>
                <c:pt idx="2">
                  <c:v>1.1015847400000001</c:v>
                </c:pt>
                <c:pt idx="3">
                  <c:v>1.0666483499999999</c:v>
                </c:pt>
                <c:pt idx="4">
                  <c:v>1.03356</c:v>
                </c:pt>
                <c:pt idx="5">
                  <c:v>0.97393797000000004</c:v>
                </c:pt>
                <c:pt idx="6">
                  <c:v>0.94729856000000001</c:v>
                </c:pt>
                <c:pt idx="7">
                  <c:v>0.92523063000000005</c:v>
                </c:pt>
                <c:pt idx="8">
                  <c:v>0.90605455999999995</c:v>
                </c:pt>
                <c:pt idx="9">
                  <c:v>0.89015770999999999</c:v>
                </c:pt>
                <c:pt idx="10">
                  <c:v>0.87822213000000005</c:v>
                </c:pt>
                <c:pt idx="11">
                  <c:v>0.87008927999999996</c:v>
                </c:pt>
                <c:pt idx="12">
                  <c:v>0.86572455000000004</c:v>
                </c:pt>
                <c:pt idx="13">
                  <c:v>0.86482725999999999</c:v>
                </c:pt>
                <c:pt idx="14">
                  <c:v>0.86705376999999995</c:v>
                </c:pt>
                <c:pt idx="15">
                  <c:v>0.87207769000000002</c:v>
                </c:pt>
                <c:pt idx="16">
                  <c:v>0.87948481000000001</c:v>
                </c:pt>
                <c:pt idx="17">
                  <c:v>0.88887780000000005</c:v>
                </c:pt>
                <c:pt idx="18">
                  <c:v>0.91217658000000001</c:v>
                </c:pt>
                <c:pt idx="19">
                  <c:v>0.95407498999999996</c:v>
                </c:pt>
                <c:pt idx="20">
                  <c:v>1.0309764400000001</c:v>
                </c:pt>
                <c:pt idx="21">
                  <c:v>1.1051599999999999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1-4A85-9523-9ACF2CB04A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'Aug20'!$O$3:$O$24</c:f>
              <c:numCache>
                <c:formatCode>0.0%</c:formatCode>
                <c:ptCount val="22"/>
                <c:pt idx="0">
                  <c:v>1.2138</c:v>
                </c:pt>
                <c:pt idx="1">
                  <c:v>1.1706500002135565</c:v>
                </c:pt>
                <c:pt idx="2">
                  <c:v>1.0775099999535966</c:v>
                </c:pt>
                <c:pt idx="3">
                  <c:v>1.0503600001904108</c:v>
                </c:pt>
                <c:pt idx="4">
                  <c:v>1.0335600001935059</c:v>
                </c:pt>
                <c:pt idx="5">
                  <c:v>0.97076699985114867</c:v>
                </c:pt>
                <c:pt idx="6">
                  <c:v>0.93847799974213564</c:v>
                </c:pt>
                <c:pt idx="7">
                  <c:v>0.91037000005492275</c:v>
                </c:pt>
                <c:pt idx="8">
                  <c:v>0.89777999977722833</c:v>
                </c:pt>
                <c:pt idx="9">
                  <c:v>0.87313400002519659</c:v>
                </c:pt>
                <c:pt idx="10">
                  <c:v>0.86631999976913843</c:v>
                </c:pt>
                <c:pt idx="11">
                  <c:v>0.86224800028762028</c:v>
                </c:pt>
                <c:pt idx="12">
                  <c:v>0.86152400024607556</c:v>
                </c:pt>
                <c:pt idx="13">
                  <c:v>0.85628900027969534</c:v>
                </c:pt>
                <c:pt idx="14">
                  <c:v>0.86398799991666553</c:v>
                </c:pt>
                <c:pt idx="15">
                  <c:v>0.87009599987587571</c:v>
                </c:pt>
                <c:pt idx="16">
                  <c:v>0.88234099984076453</c:v>
                </c:pt>
                <c:pt idx="17">
                  <c:v>0.88618600022794314</c:v>
                </c:pt>
                <c:pt idx="18">
                  <c:v>0.90236700017232452</c:v>
                </c:pt>
                <c:pt idx="19">
                  <c:v>0.90908800014080049</c:v>
                </c:pt>
                <c:pt idx="20">
                  <c:v>1.0250300000487791</c:v>
                </c:pt>
                <c:pt idx="21">
                  <c:v>1.1051600001809692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1-4A85-9523-9ACF2CB04A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'Aug20'!$P$3:$P$24</c:f>
              <c:numCache>
                <c:formatCode>0.0%</c:formatCode>
                <c:ptCount val="22"/>
                <c:pt idx="0">
                  <c:v>1.2911199998450957</c:v>
                </c:pt>
                <c:pt idx="1">
                  <c:v>1.2608400001586244</c:v>
                </c:pt>
                <c:pt idx="2">
                  <c:v>1.1435700000437228</c:v>
                </c:pt>
                <c:pt idx="3">
                  <c:v>1.1047</c:v>
                </c:pt>
                <c:pt idx="4">
                  <c:v>1.0778500002319431</c:v>
                </c:pt>
                <c:pt idx="5">
                  <c:v>1.0026999999999999</c:v>
                </c:pt>
                <c:pt idx="6">
                  <c:v>0.95227500019689693</c:v>
                </c:pt>
                <c:pt idx="7">
                  <c:v>0.92240499998644843</c:v>
                </c:pt>
                <c:pt idx="8">
                  <c:v>0.91877099976000542</c:v>
                </c:pt>
                <c:pt idx="9">
                  <c:v>0.90136799976480197</c:v>
                </c:pt>
                <c:pt idx="10">
                  <c:v>0.89214800005380268</c:v>
                </c:pt>
                <c:pt idx="11">
                  <c:v>0.87840799973588579</c:v>
                </c:pt>
                <c:pt idx="12">
                  <c:v>0.87708200015733995</c:v>
                </c:pt>
                <c:pt idx="13">
                  <c:v>0.87932099997668656</c:v>
                </c:pt>
                <c:pt idx="14">
                  <c:v>0.887248000279516</c:v>
                </c:pt>
                <c:pt idx="15">
                  <c:v>0.90205899973338766</c:v>
                </c:pt>
                <c:pt idx="16">
                  <c:v>0.90749499998622585</c:v>
                </c:pt>
                <c:pt idx="17">
                  <c:v>0.91304499998630961</c:v>
                </c:pt>
                <c:pt idx="18">
                  <c:v>0.92363599973149602</c:v>
                </c:pt>
                <c:pt idx="19">
                  <c:v>0.95407500019652547</c:v>
                </c:pt>
                <c:pt idx="20">
                  <c:v>1.0501700000476113</c:v>
                </c:pt>
                <c:pt idx="21">
                  <c:v>1.1833700000422522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1-4A85-9523-9ACF2CB0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27455"/>
        <c:axId val="686428287"/>
      </c:lineChart>
      <c:catAx>
        <c:axId val="68642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28287"/>
        <c:crosses val="autoZero"/>
        <c:auto val="1"/>
        <c:lblAlgn val="ctr"/>
        <c:lblOffset val="100"/>
        <c:noMultiLvlLbl val="0"/>
      </c:catAx>
      <c:valAx>
        <c:axId val="68642828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'Aug27'!$R$2:$R$22</c:f>
              <c:numCache>
                <c:formatCode>0%</c:formatCode>
                <c:ptCount val="21"/>
                <c:pt idx="0">
                  <c:v>0.32878225639225872</c:v>
                </c:pt>
                <c:pt idx="1">
                  <c:v>0.43834175293768585</c:v>
                </c:pt>
                <c:pt idx="2">
                  <c:v>0.54797282920830837</c:v>
                </c:pt>
                <c:pt idx="3">
                  <c:v>0.65737143445541402</c:v>
                </c:pt>
                <c:pt idx="4">
                  <c:v>0.70115625064652654</c:v>
                </c:pt>
                <c:pt idx="5">
                  <c:v>0.74523978077276953</c:v>
                </c:pt>
                <c:pt idx="6">
                  <c:v>0.76693334033046434</c:v>
                </c:pt>
                <c:pt idx="7">
                  <c:v>0.78884572150903476</c:v>
                </c:pt>
                <c:pt idx="8">
                  <c:v>0.83284385530452265</c:v>
                </c:pt>
                <c:pt idx="9">
                  <c:v>0.87649524642106336</c:v>
                </c:pt>
                <c:pt idx="10">
                  <c:v>0.9203200085861849</c:v>
                </c:pt>
                <c:pt idx="11">
                  <c:v>0.96435185707597604</c:v>
                </c:pt>
                <c:pt idx="12">
                  <c:v>0.98626894488270367</c:v>
                </c:pt>
                <c:pt idx="13">
                  <c:v>0.98626894488270367</c:v>
                </c:pt>
                <c:pt idx="14">
                  <c:v>1.0079695330060743</c:v>
                </c:pt>
                <c:pt idx="15">
                  <c:v>1.0517343758560298</c:v>
                </c:pt>
                <c:pt idx="16">
                  <c:v>1.0959528647652892</c:v>
                </c:pt>
                <c:pt idx="17">
                  <c:v>1.3147428694893868</c:v>
                </c:pt>
                <c:pt idx="18">
                  <c:v>1.5341961360561047</c:v>
                </c:pt>
                <c:pt idx="19">
                  <c:v>1.7529904918605479</c:v>
                </c:pt>
                <c:pt idx="20">
                  <c:v>1.9726935379036699</c:v>
                </c:pt>
              </c:numCache>
            </c:numRef>
          </c:cat>
          <c:val>
            <c:numRef>
              <c:f>'Aug27'!$N$2:$N$22</c:f>
              <c:numCache>
                <c:formatCode>0.00%</c:formatCode>
                <c:ptCount val="21"/>
                <c:pt idx="0">
                  <c:v>1.8093170000000001</c:v>
                </c:pt>
                <c:pt idx="1">
                  <c:v>1.56704</c:v>
                </c:pt>
                <c:pt idx="2">
                  <c:v>1.36006783</c:v>
                </c:pt>
                <c:pt idx="3">
                  <c:v>1.1826403599999999</c:v>
                </c:pt>
                <c:pt idx="4">
                  <c:v>1.12072043</c:v>
                </c:pt>
                <c:pt idx="5">
                  <c:v>1.0648424999999999</c:v>
                </c:pt>
                <c:pt idx="6">
                  <c:v>1.04007022</c:v>
                </c:pt>
                <c:pt idx="7">
                  <c:v>1.0170699999999999</c:v>
                </c:pt>
                <c:pt idx="8">
                  <c:v>0.97758416999999997</c:v>
                </c:pt>
                <c:pt idx="9">
                  <c:v>0.94795114000000003</c:v>
                </c:pt>
                <c:pt idx="10">
                  <c:v>0.92810338000000003</c:v>
                </c:pt>
                <c:pt idx="11">
                  <c:v>0.91777540000000002</c:v>
                </c:pt>
                <c:pt idx="12">
                  <c:v>0.91592096000000001</c:v>
                </c:pt>
                <c:pt idx="13">
                  <c:v>0.91592096000000001</c:v>
                </c:pt>
                <c:pt idx="14">
                  <c:v>0.91601500000000002</c:v>
                </c:pt>
                <c:pt idx="15">
                  <c:v>0.92128167999999999</c:v>
                </c:pt>
                <c:pt idx="16">
                  <c:v>0.93217466000000004</c:v>
                </c:pt>
                <c:pt idx="17">
                  <c:v>1.02617151</c:v>
                </c:pt>
                <c:pt idx="18">
                  <c:v>1.13238159</c:v>
                </c:pt>
                <c:pt idx="19">
                  <c:v>1.22778174</c:v>
                </c:pt>
                <c:pt idx="20">
                  <c:v>1.3111299999999999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2-489B-A7B4-56C9DF029471}"/>
            </c:ext>
          </c:extLst>
        </c:ser>
        <c:ser>
          <c:idx val="1"/>
          <c:order val="1"/>
          <c:tx>
            <c:v>IV_MIn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'Aug27'!$R$2:$R$22</c:f>
              <c:numCache>
                <c:formatCode>0%</c:formatCode>
                <c:ptCount val="21"/>
                <c:pt idx="0">
                  <c:v>0.32878225639225872</c:v>
                </c:pt>
                <c:pt idx="1">
                  <c:v>0.43834175293768585</c:v>
                </c:pt>
                <c:pt idx="2">
                  <c:v>0.54797282920830837</c:v>
                </c:pt>
                <c:pt idx="3">
                  <c:v>0.65737143445541402</c:v>
                </c:pt>
                <c:pt idx="4">
                  <c:v>0.70115625064652654</c:v>
                </c:pt>
                <c:pt idx="5">
                  <c:v>0.74523978077276953</c:v>
                </c:pt>
                <c:pt idx="6">
                  <c:v>0.76693334033046434</c:v>
                </c:pt>
                <c:pt idx="7">
                  <c:v>0.78884572150903476</c:v>
                </c:pt>
                <c:pt idx="8">
                  <c:v>0.83284385530452265</c:v>
                </c:pt>
                <c:pt idx="9">
                  <c:v>0.87649524642106336</c:v>
                </c:pt>
                <c:pt idx="10">
                  <c:v>0.9203200085861849</c:v>
                </c:pt>
                <c:pt idx="11">
                  <c:v>0.96435185707597604</c:v>
                </c:pt>
                <c:pt idx="12">
                  <c:v>0.98626894488270367</c:v>
                </c:pt>
                <c:pt idx="13">
                  <c:v>0.98626894488270367</c:v>
                </c:pt>
                <c:pt idx="14">
                  <c:v>1.0079695330060743</c:v>
                </c:pt>
                <c:pt idx="15">
                  <c:v>1.0517343758560298</c:v>
                </c:pt>
                <c:pt idx="16">
                  <c:v>1.0959528647652892</c:v>
                </c:pt>
                <c:pt idx="17">
                  <c:v>1.3147428694893868</c:v>
                </c:pt>
                <c:pt idx="18">
                  <c:v>1.5341961360561047</c:v>
                </c:pt>
                <c:pt idx="19">
                  <c:v>1.7529904918605479</c:v>
                </c:pt>
                <c:pt idx="20">
                  <c:v>1.9726935379036699</c:v>
                </c:pt>
              </c:numCache>
            </c:numRef>
          </c:cat>
          <c:val>
            <c:numRef>
              <c:f>'Aug27'!$O$2:$O$22</c:f>
              <c:numCache>
                <c:formatCode>0.00%</c:formatCode>
                <c:ptCount val="21"/>
                <c:pt idx="0">
                  <c:v>2.0779700000240617</c:v>
                </c:pt>
                <c:pt idx="1">
                  <c:v>1.5670400001276292</c:v>
                </c:pt>
                <c:pt idx="2">
                  <c:v>1.3576199998526834</c:v>
                </c:pt>
                <c:pt idx="3">
                  <c:v>1.1440799998251869</c:v>
                </c:pt>
                <c:pt idx="4">
                  <c:v>1.0933400001829257</c:v>
                </c:pt>
                <c:pt idx="5">
                  <c:v>1.0453300000478318</c:v>
                </c:pt>
                <c:pt idx="6">
                  <c:v>1.0099</c:v>
                </c:pt>
                <c:pt idx="7">
                  <c:v>0.99272199985695897</c:v>
                </c:pt>
                <c:pt idx="8">
                  <c:v>0.96721800024606663</c:v>
                </c:pt>
                <c:pt idx="9">
                  <c:v>0.93306000021434843</c:v>
                </c:pt>
                <c:pt idx="10">
                  <c:v>0.91931900012998746</c:v>
                </c:pt>
                <c:pt idx="11">
                  <c:v>0.90142400012424784</c:v>
                </c:pt>
                <c:pt idx="12">
                  <c:v>0.90535900006571979</c:v>
                </c:pt>
                <c:pt idx="13">
                  <c:v>0.9085250002063785</c:v>
                </c:pt>
                <c:pt idx="14">
                  <c:v>0.91601499987718538</c:v>
                </c:pt>
                <c:pt idx="15">
                  <c:v>0.91732500020439867</c:v>
                </c:pt>
                <c:pt idx="16">
                  <c:v>0.93952199974242223</c:v>
                </c:pt>
                <c:pt idx="17">
                  <c:v>0.97246100024628235</c:v>
                </c:pt>
                <c:pt idx="18">
                  <c:v>1.0761700000464611</c:v>
                </c:pt>
                <c:pt idx="19">
                  <c:v>1.2255600001631908</c:v>
                </c:pt>
                <c:pt idx="20">
                  <c:v>1.311130000038135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2-489B-A7B4-56C9DF029471}"/>
            </c:ext>
          </c:extLst>
        </c:ser>
        <c:ser>
          <c:idx val="2"/>
          <c:order val="2"/>
          <c:tx>
            <c:v>IV_Max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'Aug27'!$R$2:$R$22</c:f>
              <c:numCache>
                <c:formatCode>0%</c:formatCode>
                <c:ptCount val="21"/>
                <c:pt idx="0">
                  <c:v>0.32878225639225872</c:v>
                </c:pt>
                <c:pt idx="1">
                  <c:v>0.43834175293768585</c:v>
                </c:pt>
                <c:pt idx="2">
                  <c:v>0.54797282920830837</c:v>
                </c:pt>
                <c:pt idx="3">
                  <c:v>0.65737143445541402</c:v>
                </c:pt>
                <c:pt idx="4">
                  <c:v>0.70115625064652654</c:v>
                </c:pt>
                <c:pt idx="5">
                  <c:v>0.74523978077276953</c:v>
                </c:pt>
                <c:pt idx="6">
                  <c:v>0.76693334033046434</c:v>
                </c:pt>
                <c:pt idx="7">
                  <c:v>0.78884572150903476</c:v>
                </c:pt>
                <c:pt idx="8">
                  <c:v>0.83284385530452265</c:v>
                </c:pt>
                <c:pt idx="9">
                  <c:v>0.87649524642106336</c:v>
                </c:pt>
                <c:pt idx="10">
                  <c:v>0.9203200085861849</c:v>
                </c:pt>
                <c:pt idx="11">
                  <c:v>0.96435185707597604</c:v>
                </c:pt>
                <c:pt idx="12">
                  <c:v>0.98626894488270367</c:v>
                </c:pt>
                <c:pt idx="13">
                  <c:v>0.98626894488270367</c:v>
                </c:pt>
                <c:pt idx="14">
                  <c:v>1.0079695330060743</c:v>
                </c:pt>
                <c:pt idx="15">
                  <c:v>1.0517343758560298</c:v>
                </c:pt>
                <c:pt idx="16">
                  <c:v>1.0959528647652892</c:v>
                </c:pt>
                <c:pt idx="17">
                  <c:v>1.3147428694893868</c:v>
                </c:pt>
                <c:pt idx="18">
                  <c:v>1.5341961360561047</c:v>
                </c:pt>
                <c:pt idx="19">
                  <c:v>1.7529904918605479</c:v>
                </c:pt>
                <c:pt idx="20">
                  <c:v>1.9726935379036699</c:v>
                </c:pt>
              </c:numCache>
            </c:numRef>
          </c:cat>
          <c:val>
            <c:numRef>
              <c:f>'Aug27'!$P$2:$P$22</c:f>
              <c:numCache>
                <c:formatCode>0.0%</c:formatCode>
                <c:ptCount val="21"/>
                <c:pt idx="0">
                  <c:v>2.2616300000221079</c:v>
                </c:pt>
                <c:pt idx="1">
                  <c:v>1.7091099999707451</c:v>
                </c:pt>
                <c:pt idx="2">
                  <c:v>1.4195500001761121</c:v>
                </c:pt>
                <c:pt idx="3">
                  <c:v>1.2294500002033428</c:v>
                </c:pt>
                <c:pt idx="4">
                  <c:v>1.1359400001760656</c:v>
                </c:pt>
                <c:pt idx="5">
                  <c:v>1.0768799998142782</c:v>
                </c:pt>
                <c:pt idx="6">
                  <c:v>1.0514899999524485</c:v>
                </c:pt>
                <c:pt idx="7">
                  <c:v>1.0170700000491608</c:v>
                </c:pt>
                <c:pt idx="8">
                  <c:v>0.98613300015768657</c:v>
                </c:pt>
                <c:pt idx="9">
                  <c:v>0.95637999979087818</c:v>
                </c:pt>
                <c:pt idx="10">
                  <c:v>0.93939200017883906</c:v>
                </c:pt>
                <c:pt idx="11">
                  <c:v>0.92580100021548906</c:v>
                </c:pt>
                <c:pt idx="12">
                  <c:v>0.92317300003845437</c:v>
                </c:pt>
                <c:pt idx="13">
                  <c:v>0.93821600018332663</c:v>
                </c:pt>
                <c:pt idx="14">
                  <c:v>0.93360900006373115</c:v>
                </c:pt>
                <c:pt idx="15">
                  <c:v>0.94102300025025953</c:v>
                </c:pt>
                <c:pt idx="16">
                  <c:v>0.95197600022269468</c:v>
                </c:pt>
                <c:pt idx="17">
                  <c:v>1.0079</c:v>
                </c:pt>
                <c:pt idx="18">
                  <c:v>1.1256799998223297</c:v>
                </c:pt>
                <c:pt idx="19">
                  <c:v>1.3022500001919755</c:v>
                </c:pt>
                <c:pt idx="20">
                  <c:v>1.4329400001395731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2-489B-A7B4-56C9DF029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611039"/>
        <c:axId val="899611455"/>
      </c:lineChart>
      <c:catAx>
        <c:axId val="89961103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1455"/>
        <c:crosses val="autoZero"/>
        <c:auto val="1"/>
        <c:lblAlgn val="ctr"/>
        <c:lblOffset val="100"/>
        <c:noMultiLvlLbl val="0"/>
      </c:catAx>
      <c:valAx>
        <c:axId val="899611455"/>
        <c:scaling>
          <c:orientation val="minMax"/>
          <c:max val="2.4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'Sep24'!$R$2:$R$33</c:f>
              <c:numCache>
                <c:formatCode>0%</c:formatCode>
                <c:ptCount val="32"/>
                <c:pt idx="0">
                  <c:v>0.17397204266781713</c:v>
                </c:pt>
                <c:pt idx="1">
                  <c:v>0.34794408548874867</c:v>
                </c:pt>
                <c:pt idx="2">
                  <c:v>0.39143198887143488</c:v>
                </c:pt>
                <c:pt idx="3">
                  <c:v>0.43492916075232319</c:v>
                </c:pt>
                <c:pt idx="4">
                  <c:v>0.47837630368667744</c:v>
                </c:pt>
                <c:pt idx="5">
                  <c:v>0.52176068138828791</c:v>
                </c:pt>
                <c:pt idx="6">
                  <c:v>0.56524073835517574</c:v>
                </c:pt>
                <c:pt idx="7">
                  <c:v>0.60890082528389622</c:v>
                </c:pt>
                <c:pt idx="8">
                  <c:v>0.65233274183307211</c:v>
                </c:pt>
                <c:pt idx="9">
                  <c:v>0.69588665772859959</c:v>
                </c:pt>
                <c:pt idx="10">
                  <c:v>0.73938118138530251</c:v>
                </c:pt>
                <c:pt idx="11">
                  <c:v>0.78287248943081</c:v>
                </c:pt>
                <c:pt idx="12">
                  <c:v>0.82628813960215175</c:v>
                </c:pt>
                <c:pt idx="13">
                  <c:v>0.86977698958759109</c:v>
                </c:pt>
                <c:pt idx="14">
                  <c:v>0.91326583891223423</c:v>
                </c:pt>
                <c:pt idx="15">
                  <c:v>0.95675260779437832</c:v>
                </c:pt>
                <c:pt idx="16">
                  <c:v>1.000339245530754</c:v>
                </c:pt>
                <c:pt idx="17">
                  <c:v>1.0438299864799943</c:v>
                </c:pt>
                <c:pt idx="18">
                  <c:v>1.0872188719392553</c:v>
                </c:pt>
                <c:pt idx="19">
                  <c:v>1.1307076277742167</c:v>
                </c:pt>
                <c:pt idx="20">
                  <c:v>1.1741963827087507</c:v>
                </c:pt>
                <c:pt idx="21">
                  <c:v>1.2178016511036918</c:v>
                </c:pt>
                <c:pt idx="22">
                  <c:v>1.3043846891300188</c:v>
                </c:pt>
                <c:pt idx="23">
                  <c:v>1.3917733146778823</c:v>
                </c:pt>
                <c:pt idx="24">
                  <c:v>1.5655985798453078</c:v>
                </c:pt>
                <c:pt idx="25">
                  <c:v>1.7403335356291598</c:v>
                </c:pt>
                <c:pt idx="26">
                  <c:v>1.9131266573073493</c:v>
                </c:pt>
                <c:pt idx="27">
                  <c:v>2.174650532677366</c:v>
                </c:pt>
                <c:pt idx="28">
                  <c:v>2.6088260946708397</c:v>
                </c:pt>
                <c:pt idx="29">
                  <c:v>3.0436304412647779</c:v>
                </c:pt>
                <c:pt idx="30">
                  <c:v>3.4825459147255509</c:v>
                </c:pt>
                <c:pt idx="31">
                  <c:v>4.3492443179585702</c:v>
                </c:pt>
              </c:numCache>
            </c:numRef>
          </c:cat>
          <c:val>
            <c:numRef>
              <c:f>'Sep24'!$N$2:$N$33</c:f>
              <c:numCache>
                <c:formatCode>0.0%</c:formatCode>
                <c:ptCount val="32"/>
                <c:pt idx="0">
                  <c:v>1.9582157600000001</c:v>
                </c:pt>
                <c:pt idx="1">
                  <c:v>1.50118</c:v>
                </c:pt>
                <c:pt idx="2">
                  <c:v>1.41683991</c:v>
                </c:pt>
                <c:pt idx="3">
                  <c:v>1.3409167900000001</c:v>
                </c:pt>
                <c:pt idx="4">
                  <c:v>1.2729672700000001</c:v>
                </c:pt>
                <c:pt idx="5">
                  <c:v>1.21275556</c:v>
                </c:pt>
                <c:pt idx="6">
                  <c:v>1.1600097300000001</c:v>
                </c:pt>
                <c:pt idx="7">
                  <c:v>1.1146748799999999</c:v>
                </c:pt>
                <c:pt idx="8">
                  <c:v>1.0770617499999999</c:v>
                </c:pt>
                <c:pt idx="9">
                  <c:v>1.04658315</c:v>
                </c:pt>
                <c:pt idx="10">
                  <c:v>1.0229376100000001</c:v>
                </c:pt>
                <c:pt idx="11">
                  <c:v>1.0054652100000001</c:v>
                </c:pt>
                <c:pt idx="12">
                  <c:v>0.99344891000000002</c:v>
                </c:pt>
                <c:pt idx="13">
                  <c:v>0.98606698999999998</c:v>
                </c:pt>
                <c:pt idx="14">
                  <c:v>0.98257543000000003</c:v>
                </c:pt>
                <c:pt idx="15">
                  <c:v>0.982263</c:v>
                </c:pt>
                <c:pt idx="16">
                  <c:v>0.98450890000000002</c:v>
                </c:pt>
                <c:pt idx="17">
                  <c:v>0.98876604999999995</c:v>
                </c:pt>
                <c:pt idx="18">
                  <c:v>0.99457521000000004</c:v>
                </c:pt>
                <c:pt idx="19">
                  <c:v>1.00159902</c:v>
                </c:pt>
                <c:pt idx="20">
                  <c:v>1.00953118</c:v>
                </c:pt>
                <c:pt idx="21">
                  <c:v>1.01816</c:v>
                </c:pt>
                <c:pt idx="22">
                  <c:v>1.0365951799999999</c:v>
                </c:pt>
                <c:pt idx="23">
                  <c:v>1.0561188399999999</c:v>
                </c:pt>
                <c:pt idx="24">
                  <c:v>1.09531277</c:v>
                </c:pt>
                <c:pt idx="25">
                  <c:v>1.1332605600000001</c:v>
                </c:pt>
                <c:pt idx="26">
                  <c:v>1.16847127</c:v>
                </c:pt>
                <c:pt idx="27">
                  <c:v>1.2170743500000001</c:v>
                </c:pt>
                <c:pt idx="28">
                  <c:v>1.28653288</c:v>
                </c:pt>
                <c:pt idx="29">
                  <c:v>1.34481753</c:v>
                </c:pt>
                <c:pt idx="30">
                  <c:v>1.39497</c:v>
                </c:pt>
                <c:pt idx="31">
                  <c:v>1.4757161599999999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1-431A-8AC4-37C82A800E10}"/>
            </c:ext>
          </c:extLst>
        </c:ser>
        <c:ser>
          <c:idx val="1"/>
          <c:order val="1"/>
          <c:tx>
            <c:v>IV_Min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'Sep24'!$R$2:$R$33</c:f>
              <c:numCache>
                <c:formatCode>0%</c:formatCode>
                <c:ptCount val="32"/>
                <c:pt idx="0">
                  <c:v>0.17397204266781713</c:v>
                </c:pt>
                <c:pt idx="1">
                  <c:v>0.34794408548874867</c:v>
                </c:pt>
                <c:pt idx="2">
                  <c:v>0.39143198887143488</c:v>
                </c:pt>
                <c:pt idx="3">
                  <c:v>0.43492916075232319</c:v>
                </c:pt>
                <c:pt idx="4">
                  <c:v>0.47837630368667744</c:v>
                </c:pt>
                <c:pt idx="5">
                  <c:v>0.52176068138828791</c:v>
                </c:pt>
                <c:pt idx="6">
                  <c:v>0.56524073835517574</c:v>
                </c:pt>
                <c:pt idx="7">
                  <c:v>0.60890082528389622</c:v>
                </c:pt>
                <c:pt idx="8">
                  <c:v>0.65233274183307211</c:v>
                </c:pt>
                <c:pt idx="9">
                  <c:v>0.69588665772859959</c:v>
                </c:pt>
                <c:pt idx="10">
                  <c:v>0.73938118138530251</c:v>
                </c:pt>
                <c:pt idx="11">
                  <c:v>0.78287248943081</c:v>
                </c:pt>
                <c:pt idx="12">
                  <c:v>0.82628813960215175</c:v>
                </c:pt>
                <c:pt idx="13">
                  <c:v>0.86977698958759109</c:v>
                </c:pt>
                <c:pt idx="14">
                  <c:v>0.91326583891223423</c:v>
                </c:pt>
                <c:pt idx="15">
                  <c:v>0.95675260779437832</c:v>
                </c:pt>
                <c:pt idx="16">
                  <c:v>1.000339245530754</c:v>
                </c:pt>
                <c:pt idx="17">
                  <c:v>1.0438299864799943</c:v>
                </c:pt>
                <c:pt idx="18">
                  <c:v>1.0872188719392553</c:v>
                </c:pt>
                <c:pt idx="19">
                  <c:v>1.1307076277742167</c:v>
                </c:pt>
                <c:pt idx="20">
                  <c:v>1.1741963827087507</c:v>
                </c:pt>
                <c:pt idx="21">
                  <c:v>1.2178016511036918</c:v>
                </c:pt>
                <c:pt idx="22">
                  <c:v>1.3043846891300188</c:v>
                </c:pt>
                <c:pt idx="23">
                  <c:v>1.3917733146778823</c:v>
                </c:pt>
                <c:pt idx="24">
                  <c:v>1.5655985798453078</c:v>
                </c:pt>
                <c:pt idx="25">
                  <c:v>1.7403335356291598</c:v>
                </c:pt>
                <c:pt idx="26">
                  <c:v>1.9131266573073493</c:v>
                </c:pt>
                <c:pt idx="27">
                  <c:v>2.174650532677366</c:v>
                </c:pt>
                <c:pt idx="28">
                  <c:v>2.6088260946708397</c:v>
                </c:pt>
                <c:pt idx="29">
                  <c:v>3.0436304412647779</c:v>
                </c:pt>
                <c:pt idx="30">
                  <c:v>3.4825459147255509</c:v>
                </c:pt>
                <c:pt idx="31">
                  <c:v>4.3492443179585702</c:v>
                </c:pt>
              </c:numCache>
            </c:numRef>
          </c:cat>
          <c:val>
            <c:numRef>
              <c:f>'Sep24'!$O$2:$O$33</c:f>
              <c:numCache>
                <c:formatCode>0.0%</c:formatCode>
                <c:ptCount val="32"/>
                <c:pt idx="0">
                  <c:v>1.9743500001266239</c:v>
                </c:pt>
                <c:pt idx="1">
                  <c:v>1.3910099999640548</c:v>
                </c:pt>
                <c:pt idx="2">
                  <c:v>1.3450899999628279</c:v>
                </c:pt>
                <c:pt idx="3">
                  <c:v>1.3060600001531324</c:v>
                </c:pt>
                <c:pt idx="4">
                  <c:v>1.2440099999598073</c:v>
                </c:pt>
                <c:pt idx="5">
                  <c:v>1.1890300000420511</c:v>
                </c:pt>
                <c:pt idx="6">
                  <c:v>1.1492</c:v>
                </c:pt>
                <c:pt idx="7">
                  <c:v>1.1033999999999999</c:v>
                </c:pt>
                <c:pt idx="8">
                  <c:v>1.0713199998133145</c:v>
                </c:pt>
                <c:pt idx="9">
                  <c:v>1.0367099999517704</c:v>
                </c:pt>
                <c:pt idx="10">
                  <c:v>1.0176000000000001</c:v>
                </c:pt>
                <c:pt idx="11">
                  <c:v>0.99560400009240624</c:v>
                </c:pt>
                <c:pt idx="12">
                  <c:v>0.9846750001904182</c:v>
                </c:pt>
                <c:pt idx="13">
                  <c:v>0.97607299983146756</c:v>
                </c:pt>
                <c:pt idx="14">
                  <c:v>0.97303299995426673</c:v>
                </c:pt>
                <c:pt idx="15">
                  <c:v>0.97102700013954302</c:v>
                </c:pt>
                <c:pt idx="16">
                  <c:v>0.97944099975445176</c:v>
                </c:pt>
                <c:pt idx="17">
                  <c:v>0.98454699989385985</c:v>
                </c:pt>
                <c:pt idx="18">
                  <c:v>0.98928999994945876</c:v>
                </c:pt>
                <c:pt idx="19">
                  <c:v>0.99919799989791813</c:v>
                </c:pt>
                <c:pt idx="20">
                  <c:v>1.012</c:v>
                </c:pt>
                <c:pt idx="21">
                  <c:v>1.0181600001964328</c:v>
                </c:pt>
                <c:pt idx="22">
                  <c:v>1.0363300000482472</c:v>
                </c:pt>
                <c:pt idx="23">
                  <c:v>1.0484899999523123</c:v>
                </c:pt>
                <c:pt idx="24">
                  <c:v>1.0798799998147943</c:v>
                </c:pt>
                <c:pt idx="25">
                  <c:v>1.1097400001802225</c:v>
                </c:pt>
                <c:pt idx="26">
                  <c:v>1.1419500002189238</c:v>
                </c:pt>
                <c:pt idx="27">
                  <c:v>1.2088400001654478</c:v>
                </c:pt>
                <c:pt idx="28">
                  <c:v>1.2751700000392105</c:v>
                </c:pt>
                <c:pt idx="29">
                  <c:v>1.312989999961919</c:v>
                </c:pt>
                <c:pt idx="30">
                  <c:v>1.3949700000358431</c:v>
                </c:pt>
                <c:pt idx="31">
                  <c:v>1.5312099999673461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1-431A-8AC4-37C82A800E10}"/>
            </c:ext>
          </c:extLst>
        </c:ser>
        <c:ser>
          <c:idx val="2"/>
          <c:order val="2"/>
          <c:tx>
            <c:v>IV_Max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'Sep24'!$R$2:$R$33</c:f>
              <c:numCache>
                <c:formatCode>0%</c:formatCode>
                <c:ptCount val="32"/>
                <c:pt idx="0">
                  <c:v>0.17397204266781713</c:v>
                </c:pt>
                <c:pt idx="1">
                  <c:v>0.34794408548874867</c:v>
                </c:pt>
                <c:pt idx="2">
                  <c:v>0.39143198887143488</c:v>
                </c:pt>
                <c:pt idx="3">
                  <c:v>0.43492916075232319</c:v>
                </c:pt>
                <c:pt idx="4">
                  <c:v>0.47837630368667744</c:v>
                </c:pt>
                <c:pt idx="5">
                  <c:v>0.52176068138828791</c:v>
                </c:pt>
                <c:pt idx="6">
                  <c:v>0.56524073835517574</c:v>
                </c:pt>
                <c:pt idx="7">
                  <c:v>0.60890082528389622</c:v>
                </c:pt>
                <c:pt idx="8">
                  <c:v>0.65233274183307211</c:v>
                </c:pt>
                <c:pt idx="9">
                  <c:v>0.69588665772859959</c:v>
                </c:pt>
                <c:pt idx="10">
                  <c:v>0.73938118138530251</c:v>
                </c:pt>
                <c:pt idx="11">
                  <c:v>0.78287248943081</c:v>
                </c:pt>
                <c:pt idx="12">
                  <c:v>0.82628813960215175</c:v>
                </c:pt>
                <c:pt idx="13">
                  <c:v>0.86977698958759109</c:v>
                </c:pt>
                <c:pt idx="14">
                  <c:v>0.91326583891223423</c:v>
                </c:pt>
                <c:pt idx="15">
                  <c:v>0.95675260779437832</c:v>
                </c:pt>
                <c:pt idx="16">
                  <c:v>1.000339245530754</c:v>
                </c:pt>
                <c:pt idx="17">
                  <c:v>1.0438299864799943</c:v>
                </c:pt>
                <c:pt idx="18">
                  <c:v>1.0872188719392553</c:v>
                </c:pt>
                <c:pt idx="19">
                  <c:v>1.1307076277742167</c:v>
                </c:pt>
                <c:pt idx="20">
                  <c:v>1.1741963827087507</c:v>
                </c:pt>
                <c:pt idx="21">
                  <c:v>1.2178016511036918</c:v>
                </c:pt>
                <c:pt idx="22">
                  <c:v>1.3043846891300188</c:v>
                </c:pt>
                <c:pt idx="23">
                  <c:v>1.3917733146778823</c:v>
                </c:pt>
                <c:pt idx="24">
                  <c:v>1.5655985798453078</c:v>
                </c:pt>
                <c:pt idx="25">
                  <c:v>1.7403335356291598</c:v>
                </c:pt>
                <c:pt idx="26">
                  <c:v>1.9131266573073493</c:v>
                </c:pt>
                <c:pt idx="27">
                  <c:v>2.174650532677366</c:v>
                </c:pt>
                <c:pt idx="28">
                  <c:v>2.6088260946708397</c:v>
                </c:pt>
                <c:pt idx="29">
                  <c:v>3.0436304412647779</c:v>
                </c:pt>
                <c:pt idx="30">
                  <c:v>3.4825459147255509</c:v>
                </c:pt>
                <c:pt idx="31">
                  <c:v>4.3492443179585702</c:v>
                </c:pt>
              </c:numCache>
            </c:numRef>
          </c:cat>
          <c:val>
            <c:numRef>
              <c:f>'Sep24'!$P$2:$P$33</c:f>
              <c:numCache>
                <c:formatCode>0.0%</c:formatCode>
                <c:ptCount val="32"/>
                <c:pt idx="0">
                  <c:v>2.1467500001164552</c:v>
                </c:pt>
                <c:pt idx="1">
                  <c:v>1.5011799998667714</c:v>
                </c:pt>
                <c:pt idx="2">
                  <c:v>1.4219500001758147</c:v>
                </c:pt>
                <c:pt idx="3">
                  <c:v>1.3608199998530297</c:v>
                </c:pt>
                <c:pt idx="4">
                  <c:v>1.2864400001554679</c:v>
                </c:pt>
                <c:pt idx="5">
                  <c:v>1.2381700000403821</c:v>
                </c:pt>
                <c:pt idx="6">
                  <c:v>1.1752</c:v>
                </c:pt>
                <c:pt idx="7">
                  <c:v>1.1244099999555321</c:v>
                </c:pt>
                <c:pt idx="8">
                  <c:v>1.0884199998162474</c:v>
                </c:pt>
                <c:pt idx="9">
                  <c:v>1.0509899999524259</c:v>
                </c:pt>
                <c:pt idx="10">
                  <c:v>1.0356700000482779</c:v>
                </c:pt>
                <c:pt idx="11">
                  <c:v>1.0165400001967457</c:v>
                </c:pt>
                <c:pt idx="12">
                  <c:v>1.0032700000498371</c:v>
                </c:pt>
                <c:pt idx="13">
                  <c:v>0.99721299981498435</c:v>
                </c:pt>
                <c:pt idx="14">
                  <c:v>0.9927169999551736</c:v>
                </c:pt>
                <c:pt idx="15">
                  <c:v>0.98226299991397414</c:v>
                </c:pt>
                <c:pt idx="16">
                  <c:v>0.98670700007651713</c:v>
                </c:pt>
                <c:pt idx="17">
                  <c:v>0.99171600017343675</c:v>
                </c:pt>
                <c:pt idx="18">
                  <c:v>1.0036400001992747</c:v>
                </c:pt>
                <c:pt idx="19">
                  <c:v>1.0101</c:v>
                </c:pt>
                <c:pt idx="20">
                  <c:v>1.0231500002443434</c:v>
                </c:pt>
                <c:pt idx="21">
                  <c:v>1.0296600001942389</c:v>
                </c:pt>
                <c:pt idx="22">
                  <c:v>1.0446500002393146</c:v>
                </c:pt>
                <c:pt idx="23">
                  <c:v>1.0577199998109139</c:v>
                </c:pt>
                <c:pt idx="24">
                  <c:v>1.091560000183224</c:v>
                </c:pt>
                <c:pt idx="25">
                  <c:v>1.1248300000444511</c:v>
                </c:pt>
                <c:pt idx="26">
                  <c:v>1.1705799998291446</c:v>
                </c:pt>
                <c:pt idx="27">
                  <c:v>1.2219899999590831</c:v>
                </c:pt>
                <c:pt idx="28">
                  <c:v>1.2971199998458123</c:v>
                </c:pt>
                <c:pt idx="29">
                  <c:v>1.3812600001447952</c:v>
                </c:pt>
                <c:pt idx="30">
                  <c:v>1.4414700000346867</c:v>
                </c:pt>
                <c:pt idx="31">
                  <c:v>1.5966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1-431A-8AC4-37C82A80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656927"/>
        <c:axId val="1082657343"/>
      </c:lineChart>
      <c:catAx>
        <c:axId val="10826569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57343"/>
        <c:crosses val="autoZero"/>
        <c:auto val="1"/>
        <c:lblAlgn val="ctr"/>
        <c:lblOffset val="100"/>
        <c:noMultiLvlLbl val="0"/>
      </c:catAx>
      <c:valAx>
        <c:axId val="1082657343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'Oct29'!$N$2:$N$13</c:f>
              <c:numCache>
                <c:formatCode>0.0%</c:formatCode>
                <c:ptCount val="12"/>
                <c:pt idx="0">
                  <c:v>1.18408209</c:v>
                </c:pt>
                <c:pt idx="1">
                  <c:v>1.10328235</c:v>
                </c:pt>
                <c:pt idx="2">
                  <c:v>1.0482190199999999</c:v>
                </c:pt>
                <c:pt idx="3">
                  <c:v>1.0170151300000001</c:v>
                </c:pt>
                <c:pt idx="4">
                  <c:v>1.0053145100000001</c:v>
                </c:pt>
                <c:pt idx="5">
                  <c:v>1.0131902699999999</c:v>
                </c:pt>
                <c:pt idx="6">
                  <c:v>1.0131933500000001</c:v>
                </c:pt>
                <c:pt idx="7">
                  <c:v>1.0248674600000001</c:v>
                </c:pt>
                <c:pt idx="8">
                  <c:v>1.03827</c:v>
                </c:pt>
                <c:pt idx="9">
                  <c:v>1.0663835699999999</c:v>
                </c:pt>
                <c:pt idx="10">
                  <c:v>1.0934606200000001</c:v>
                </c:pt>
                <c:pt idx="11">
                  <c:v>1.14149912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3-421C-A086-FC1A7F2684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'Oct29'!$O$2:$O$13</c:f>
              <c:numCache>
                <c:formatCode>0.0%</c:formatCode>
                <c:ptCount val="12"/>
                <c:pt idx="0">
                  <c:v>1.173130000042621</c:v>
                </c:pt>
                <c:pt idx="1">
                  <c:v>1.0980899999544664</c:v>
                </c:pt>
                <c:pt idx="2">
                  <c:v>1.0412400001920787</c:v>
                </c:pt>
                <c:pt idx="3">
                  <c:v>1.0095600001981062</c:v>
                </c:pt>
                <c:pt idx="4">
                  <c:v>0.9966769998349515</c:v>
                </c:pt>
                <c:pt idx="5">
                  <c:v>1.010779999802133</c:v>
                </c:pt>
                <c:pt idx="6">
                  <c:v>1.0032700000498371</c:v>
                </c:pt>
                <c:pt idx="7">
                  <c:v>1.0188099999509233</c:v>
                </c:pt>
                <c:pt idx="8">
                  <c:v>1.0326799998063292</c:v>
                </c:pt>
                <c:pt idx="9">
                  <c:v>1.063130000047031</c:v>
                </c:pt>
                <c:pt idx="10">
                  <c:v>1.0886</c:v>
                </c:pt>
                <c:pt idx="11">
                  <c:v>1.1294099999557292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3-421C-A086-FC1A7F2684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'Oct29'!$P$2:$P$13</c:f>
              <c:numCache>
                <c:formatCode>0.0%</c:formatCode>
                <c:ptCount val="12"/>
                <c:pt idx="0">
                  <c:v>1.1867000000000001</c:v>
                </c:pt>
                <c:pt idx="1">
                  <c:v>1.1211300000445978</c:v>
                </c:pt>
                <c:pt idx="2">
                  <c:v>1.0514500002377669</c:v>
                </c:pt>
                <c:pt idx="3">
                  <c:v>1.020909999951024</c:v>
                </c:pt>
                <c:pt idx="4">
                  <c:v>1.0135000000000001</c:v>
                </c:pt>
                <c:pt idx="5">
                  <c:v>1.026919999805243</c:v>
                </c:pt>
                <c:pt idx="6">
                  <c:v>1.0194099999509521</c:v>
                </c:pt>
                <c:pt idx="7">
                  <c:v>1.0323</c:v>
                </c:pt>
                <c:pt idx="8">
                  <c:v>1.0382700000481571</c:v>
                </c:pt>
                <c:pt idx="9">
                  <c:v>1.0726300000466145</c:v>
                </c:pt>
                <c:pt idx="10">
                  <c:v>1.099770000045464</c:v>
                </c:pt>
                <c:pt idx="11">
                  <c:v>1.1560400001730045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3-421C-A086-FC1A7F26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077327"/>
        <c:axId val="798074415"/>
      </c:lineChart>
      <c:catAx>
        <c:axId val="7980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74415"/>
        <c:crosses val="autoZero"/>
        <c:auto val="1"/>
        <c:lblAlgn val="ctr"/>
        <c:lblOffset val="100"/>
        <c:noMultiLvlLbl val="0"/>
      </c:catAx>
      <c:valAx>
        <c:axId val="798074415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'Dec31'!$N$2:$N$33</c:f>
              <c:numCache>
                <c:formatCode>General</c:formatCode>
                <c:ptCount val="32"/>
                <c:pt idx="0" formatCode="0.0%">
                  <c:v>1.24803719</c:v>
                </c:pt>
                <c:pt idx="1">
                  <c:v>1.1685031800000001</c:v>
                </c:pt>
                <c:pt idx="2">
                  <c:v>1.1372803899999999</c:v>
                </c:pt>
                <c:pt idx="3">
                  <c:v>1.1106967000000001</c:v>
                </c:pt>
                <c:pt idx="4">
                  <c:v>1.0881639999999999</c:v>
                </c:pt>
                <c:pt idx="5">
                  <c:v>1.0693619000000001</c:v>
                </c:pt>
                <c:pt idx="6">
                  <c:v>1.05385241</c:v>
                </c:pt>
                <c:pt idx="7">
                  <c:v>1.0413615300000001</c:v>
                </c:pt>
                <c:pt idx="8">
                  <c:v>1.03158371</c:v>
                </c:pt>
                <c:pt idx="9">
                  <c:v>1.0241996799999999</c:v>
                </c:pt>
                <c:pt idx="10">
                  <c:v>1.0188925200000001</c:v>
                </c:pt>
                <c:pt idx="11">
                  <c:v>1.01538331</c:v>
                </c:pt>
                <c:pt idx="12">
                  <c:v>1.0134402600000001</c:v>
                </c:pt>
                <c:pt idx="13">
                  <c:v>1.01278928</c:v>
                </c:pt>
                <c:pt idx="14">
                  <c:v>1.01322723</c:v>
                </c:pt>
                <c:pt idx="15">
                  <c:v>1.01456207</c:v>
                </c:pt>
                <c:pt idx="16">
                  <c:v>1.01661242</c:v>
                </c:pt>
                <c:pt idx="17">
                  <c:v>1.0192815500000001</c:v>
                </c:pt>
                <c:pt idx="18">
                  <c:v>1.0193257099999999</c:v>
                </c:pt>
                <c:pt idx="19">
                  <c:v>1.0223875499999999</c:v>
                </c:pt>
                <c:pt idx="20">
                  <c:v>1.02591593</c:v>
                </c:pt>
                <c:pt idx="21">
                  <c:v>1.0297112900000001</c:v>
                </c:pt>
                <c:pt idx="22">
                  <c:v>1.03375207</c:v>
                </c:pt>
                <c:pt idx="23">
                  <c:v>1.04226405</c:v>
                </c:pt>
                <c:pt idx="24">
                  <c:v>1.05116455</c:v>
                </c:pt>
                <c:pt idx="25">
                  <c:v>1.0870077600000001</c:v>
                </c:pt>
                <c:pt idx="26">
                  <c:v>1.16283</c:v>
                </c:pt>
                <c:pt idx="27">
                  <c:v>1.19306482</c:v>
                </c:pt>
                <c:pt idx="28">
                  <c:v>1.21941732</c:v>
                </c:pt>
                <c:pt idx="29">
                  <c:v>1.2633846500000001</c:v>
                </c:pt>
                <c:pt idx="30">
                  <c:v>1.3419697799999999</c:v>
                </c:pt>
                <c:pt idx="31">
                  <c:v>1.39628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2-4593-B1BB-3390CB8E1A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'Dec31'!$O$2:$O$33</c:f>
              <c:numCache>
                <c:formatCode>0.0%</c:formatCode>
                <c:ptCount val="32"/>
                <c:pt idx="0">
                  <c:v>1.2065899999585608</c:v>
                </c:pt>
                <c:pt idx="1">
                  <c:v>1.1566600001729117</c:v>
                </c:pt>
                <c:pt idx="2">
                  <c:v>1.1262899999556064</c:v>
                </c:pt>
                <c:pt idx="3">
                  <c:v>1.0996700000454682</c:v>
                </c:pt>
                <c:pt idx="4">
                  <c:v>1.0806400001850756</c:v>
                </c:pt>
                <c:pt idx="5">
                  <c:v>1.0562300000473381</c:v>
                </c:pt>
                <c:pt idx="6">
                  <c:v>1.0454099999521718</c:v>
                </c:pt>
                <c:pt idx="7">
                  <c:v>1.0359199998069348</c:v>
                </c:pt>
                <c:pt idx="8">
                  <c:v>1.0275400001946395</c:v>
                </c:pt>
                <c:pt idx="9">
                  <c:v>1.0200700000490164</c:v>
                </c:pt>
                <c:pt idx="10">
                  <c:v>1.0103199998020429</c:v>
                </c:pt>
                <c:pt idx="11">
                  <c:v>1.0092000000000001</c:v>
                </c:pt>
                <c:pt idx="12">
                  <c:v>1.0040600001991913</c:v>
                </c:pt>
                <c:pt idx="13">
                  <c:v>1.0089700000495556</c:v>
                </c:pt>
                <c:pt idx="14">
                  <c:v>1.0091400001981885</c:v>
                </c:pt>
                <c:pt idx="15">
                  <c:v>1.008379999801662</c:v>
                </c:pt>
                <c:pt idx="16">
                  <c:v>1.011879999802348</c:v>
                </c:pt>
                <c:pt idx="17">
                  <c:v>1.0138500002465849</c:v>
                </c:pt>
                <c:pt idx="18">
                  <c:v>1.0045500002488676</c:v>
                </c:pt>
                <c:pt idx="19">
                  <c:v>1.0123500002469501</c:v>
                </c:pt>
                <c:pt idx="20">
                  <c:v>1.0126999999999999</c:v>
                </c:pt>
                <c:pt idx="21">
                  <c:v>1.0209400001958979</c:v>
                </c:pt>
                <c:pt idx="22">
                  <c:v>1.0278799998054247</c:v>
                </c:pt>
                <c:pt idx="23">
                  <c:v>1.041989999952015</c:v>
                </c:pt>
                <c:pt idx="24">
                  <c:v>1.0494000000000001</c:v>
                </c:pt>
                <c:pt idx="25">
                  <c:v>1.0858300000460477</c:v>
                </c:pt>
                <c:pt idx="26">
                  <c:v>1.1535799998266267</c:v>
                </c:pt>
                <c:pt idx="27">
                  <c:v>1.1802500002118195</c:v>
                </c:pt>
                <c:pt idx="28">
                  <c:v>1.2048899999585023</c:v>
                </c:pt>
                <c:pt idx="29">
                  <c:v>1.2488099999599618</c:v>
                </c:pt>
                <c:pt idx="30">
                  <c:v>1.3324400001501004</c:v>
                </c:pt>
                <c:pt idx="31">
                  <c:v>1.3962799998567623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2-4593-B1BB-3390CB8E1A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'Dec31'!$P$2:$P$33</c:f>
              <c:numCache>
                <c:formatCode>0.0%</c:formatCode>
                <c:ptCount val="32"/>
                <c:pt idx="0">
                  <c:v>1.2677300000394405</c:v>
                </c:pt>
                <c:pt idx="1">
                  <c:v>1.1892300000420439</c:v>
                </c:pt>
                <c:pt idx="2">
                  <c:v>1.1520500002170044</c:v>
                </c:pt>
                <c:pt idx="3">
                  <c:v>1.1206300000446177</c:v>
                </c:pt>
                <c:pt idx="4">
                  <c:v>1.0980300000455361</c:v>
                </c:pt>
                <c:pt idx="5">
                  <c:v>1.0809099999537426</c:v>
                </c:pt>
                <c:pt idx="6">
                  <c:v>1.0625</c:v>
                </c:pt>
                <c:pt idx="7">
                  <c:v>1.050970000047575</c:v>
                </c:pt>
                <c:pt idx="8">
                  <c:v>1.0376700000481849</c:v>
                </c:pt>
                <c:pt idx="9">
                  <c:v>1.0292799998056894</c:v>
                </c:pt>
                <c:pt idx="10">
                  <c:v>1.0244600001952247</c:v>
                </c:pt>
                <c:pt idx="11">
                  <c:v>1.0197400001961283</c:v>
                </c:pt>
                <c:pt idx="12">
                  <c:v>1.0164799998032426</c:v>
                </c:pt>
                <c:pt idx="13">
                  <c:v>1.0184199998036174</c:v>
                </c:pt>
                <c:pt idx="14">
                  <c:v>1.0182</c:v>
                </c:pt>
                <c:pt idx="15">
                  <c:v>1.0193400001962054</c:v>
                </c:pt>
                <c:pt idx="16">
                  <c:v>1.0225500002444867</c:v>
                </c:pt>
                <c:pt idx="17">
                  <c:v>1.036830000048224</c:v>
                </c:pt>
                <c:pt idx="18">
                  <c:v>1.0254300000487602</c:v>
                </c:pt>
                <c:pt idx="19">
                  <c:v>1.0287799998055949</c:v>
                </c:pt>
                <c:pt idx="20">
                  <c:v>1.0330099999515978</c:v>
                </c:pt>
                <c:pt idx="21">
                  <c:v>1.0370600001928529</c:v>
                </c:pt>
                <c:pt idx="22">
                  <c:v>1.0419199998080466</c:v>
                </c:pt>
                <c:pt idx="23">
                  <c:v>1.0520099999524719</c:v>
                </c:pt>
                <c:pt idx="24">
                  <c:v>1.0595099999528084</c:v>
                </c:pt>
                <c:pt idx="25">
                  <c:v>1.096840000182342</c:v>
                </c:pt>
                <c:pt idx="26">
                  <c:v>1.1628300000429985</c:v>
                </c:pt>
                <c:pt idx="27">
                  <c:v>1.1948500002092313</c:v>
                </c:pt>
                <c:pt idx="28">
                  <c:v>1.2220099999590839</c:v>
                </c:pt>
                <c:pt idx="29">
                  <c:v>1.271450000196626</c:v>
                </c:pt>
                <c:pt idx="30">
                  <c:v>1.361579999853112</c:v>
                </c:pt>
                <c:pt idx="31">
                  <c:v>1.4381500001738343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2-4593-B1BB-3390CB8E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428639"/>
        <c:axId val="806417823"/>
      </c:lineChart>
      <c:catAx>
        <c:axId val="80642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17823"/>
        <c:crosses val="autoZero"/>
        <c:auto val="1"/>
        <c:lblAlgn val="ctr"/>
        <c:lblOffset val="100"/>
        <c:noMultiLvlLbl val="0"/>
      </c:catAx>
      <c:valAx>
        <c:axId val="806417823"/>
        <c:scaling>
          <c:orientation val="minMax"/>
          <c:max val="1.45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'Mar25'!$N$2:$N$20</c:f>
              <c:numCache>
                <c:formatCode>General</c:formatCode>
                <c:ptCount val="19"/>
                <c:pt idx="0" formatCode="0.0%">
                  <c:v>1.08233596</c:v>
                </c:pt>
                <c:pt idx="1">
                  <c:v>1.07273493</c:v>
                </c:pt>
                <c:pt idx="2">
                  <c:v>1.05600698</c:v>
                </c:pt>
                <c:pt idx="3">
                  <c:v>1.0420955700000001</c:v>
                </c:pt>
                <c:pt idx="4">
                  <c:v>1.0175093799999999</c:v>
                </c:pt>
                <c:pt idx="5">
                  <c:v>1.0042364100000001</c:v>
                </c:pt>
                <c:pt idx="6">
                  <c:v>0.99907206999999998</c:v>
                </c:pt>
                <c:pt idx="7">
                  <c:v>0.99932984000000002</c:v>
                </c:pt>
                <c:pt idx="8">
                  <c:v>1.0087370099999999</c:v>
                </c:pt>
                <c:pt idx="9">
                  <c:v>1.0087376800000001</c:v>
                </c:pt>
                <c:pt idx="10">
                  <c:v>1.02307645</c:v>
                </c:pt>
                <c:pt idx="11">
                  <c:v>1.03839276</c:v>
                </c:pt>
                <c:pt idx="12">
                  <c:v>1.0533110400000001</c:v>
                </c:pt>
                <c:pt idx="13">
                  <c:v>1.1041040099999999</c:v>
                </c:pt>
                <c:pt idx="14">
                  <c:v>1.13370192</c:v>
                </c:pt>
                <c:pt idx="15">
                  <c:v>1.17240776</c:v>
                </c:pt>
                <c:pt idx="16">
                  <c:v>1.2022021899999999</c:v>
                </c:pt>
                <c:pt idx="17">
                  <c:v>1.2264894799999999</c:v>
                </c:pt>
                <c:pt idx="18">
                  <c:v>1.26439265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0-490E-B40A-5FA85FF681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'Mar25'!$O$2:$O$20</c:f>
              <c:numCache>
                <c:formatCode>0.0%</c:formatCode>
                <c:ptCount val="19"/>
                <c:pt idx="0">
                  <c:v>1.0717899999533491</c:v>
                </c:pt>
                <c:pt idx="1">
                  <c:v>1.0614899999528964</c:v>
                </c:pt>
                <c:pt idx="2">
                  <c:v>1.0444400001914902</c:v>
                </c:pt>
                <c:pt idx="3">
                  <c:v>1.0268700000486917</c:v>
                </c:pt>
                <c:pt idx="4">
                  <c:v>1.0048700000497577</c:v>
                </c:pt>
                <c:pt idx="5">
                  <c:v>0.99258900003979489</c:v>
                </c:pt>
                <c:pt idx="6">
                  <c:v>0.98911599976949116</c:v>
                </c:pt>
                <c:pt idx="7">
                  <c:v>0.99510699977439609</c:v>
                </c:pt>
                <c:pt idx="8">
                  <c:v>1.0029600001994097</c:v>
                </c:pt>
                <c:pt idx="9">
                  <c:v>0.99218799982664574</c:v>
                </c:pt>
                <c:pt idx="10">
                  <c:v>1.0101700000494966</c:v>
                </c:pt>
                <c:pt idx="11">
                  <c:v>1.0313700000484791</c:v>
                </c:pt>
                <c:pt idx="12">
                  <c:v>1.0524799998099728</c:v>
                </c:pt>
                <c:pt idx="13">
                  <c:v>1.0963899999543958</c:v>
                </c:pt>
                <c:pt idx="14">
                  <c:v>1.1237199998220198</c:v>
                </c:pt>
                <c:pt idx="15">
                  <c:v>1.1613199998277821</c:v>
                </c:pt>
                <c:pt idx="16">
                  <c:v>1.1874700000421063</c:v>
                </c:pt>
                <c:pt idx="17">
                  <c:v>1.2146000000000001</c:v>
                </c:pt>
                <c:pt idx="18">
                  <c:v>1.2616899999603706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0-490E-B40A-5FA85FF681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'Mar25'!$P$2:$P$20</c:f>
              <c:numCache>
                <c:formatCode>0.0%</c:formatCode>
                <c:ptCount val="19"/>
                <c:pt idx="0">
                  <c:v>1.0876999999999999</c:v>
                </c:pt>
                <c:pt idx="1">
                  <c:v>1.0756400001859359</c:v>
                </c:pt>
                <c:pt idx="2">
                  <c:v>1.0783899999536346</c:v>
                </c:pt>
                <c:pt idx="3">
                  <c:v>1.0647199998121573</c:v>
                </c:pt>
                <c:pt idx="4">
                  <c:v>1.0249000000000001</c:v>
                </c:pt>
                <c:pt idx="5">
                  <c:v>1.0133899999506606</c:v>
                </c:pt>
                <c:pt idx="6">
                  <c:v>1.0065899999503274</c:v>
                </c:pt>
                <c:pt idx="7">
                  <c:v>1.008650000247856</c:v>
                </c:pt>
                <c:pt idx="8">
                  <c:v>1.0215400001957828</c:v>
                </c:pt>
                <c:pt idx="9">
                  <c:v>1.0191799998037638</c:v>
                </c:pt>
                <c:pt idx="10">
                  <c:v>1.0277799998054058</c:v>
                </c:pt>
                <c:pt idx="11">
                  <c:v>1.0472700000477433</c:v>
                </c:pt>
                <c:pt idx="12">
                  <c:v>1.0621899999529274</c:v>
                </c:pt>
                <c:pt idx="13">
                  <c:v>1.1098300000450521</c:v>
                </c:pt>
                <c:pt idx="14">
                  <c:v>1.1393899999561168</c:v>
                </c:pt>
                <c:pt idx="15">
                  <c:v>1.1784799998302897</c:v>
                </c:pt>
                <c:pt idx="16">
                  <c:v>1.2123500002062111</c:v>
                </c:pt>
                <c:pt idx="17">
                  <c:v>1.2443700000401809</c:v>
                </c:pt>
                <c:pt idx="18">
                  <c:v>1.2848400001556615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0-490E-B40A-5FA85FF6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843663"/>
        <c:axId val="1848844079"/>
      </c:lineChart>
      <c:catAx>
        <c:axId val="184884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44079"/>
        <c:crosses val="autoZero"/>
        <c:auto val="1"/>
        <c:lblAlgn val="ctr"/>
        <c:lblOffset val="100"/>
        <c:noMultiLvlLbl val="0"/>
      </c:catAx>
      <c:valAx>
        <c:axId val="184884407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4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'Jun24'!$N$2:$N$16</c:f>
              <c:numCache>
                <c:formatCode>General</c:formatCode>
                <c:ptCount val="15"/>
                <c:pt idx="0" formatCode="0.0%">
                  <c:v>1.0314513199999999</c:v>
                </c:pt>
                <c:pt idx="1">
                  <c:v>1.0051218900000001</c:v>
                </c:pt>
                <c:pt idx="2">
                  <c:v>0.98776631000000004</c:v>
                </c:pt>
                <c:pt idx="3">
                  <c:v>0.97752530999999998</c:v>
                </c:pt>
                <c:pt idx="4">
                  <c:v>0.97321184000000005</c:v>
                </c:pt>
                <c:pt idx="5">
                  <c:v>0.97345506000000004</c:v>
                </c:pt>
                <c:pt idx="6">
                  <c:v>0.98187800000000003</c:v>
                </c:pt>
                <c:pt idx="7">
                  <c:v>0.98187800000000003</c:v>
                </c:pt>
                <c:pt idx="8">
                  <c:v>0.99440174000000003</c:v>
                </c:pt>
                <c:pt idx="9">
                  <c:v>1.0073782499999999</c:v>
                </c:pt>
                <c:pt idx="10">
                  <c:v>1.01972383</c:v>
                </c:pt>
                <c:pt idx="11">
                  <c:v>1.0416353899999999</c:v>
                </c:pt>
                <c:pt idx="12">
                  <c:v>1.0831951399999999</c:v>
                </c:pt>
                <c:pt idx="13">
                  <c:v>1.1127525</c:v>
                </c:pt>
                <c:pt idx="14">
                  <c:v>1.13552275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3-4D97-BB63-07B7C517DF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'Jun24'!$O$2:$O$16</c:f>
              <c:numCache>
                <c:formatCode>0.0%</c:formatCode>
                <c:ptCount val="15"/>
                <c:pt idx="0">
                  <c:v>1.0162</c:v>
                </c:pt>
                <c:pt idx="1">
                  <c:v>0.98025000025503695</c:v>
                </c:pt>
                <c:pt idx="2">
                  <c:v>0.97343800008012837</c:v>
                </c:pt>
                <c:pt idx="3">
                  <c:v>0.95746900002036617</c:v>
                </c:pt>
                <c:pt idx="4">
                  <c:v>0.95735699976550026</c:v>
                </c:pt>
                <c:pt idx="5">
                  <c:v>0.96223000005196258</c:v>
                </c:pt>
                <c:pt idx="6">
                  <c:v>0.96719200007030659</c:v>
                </c:pt>
                <c:pt idx="7">
                  <c:v>0.97815800001840192</c:v>
                </c:pt>
                <c:pt idx="8">
                  <c:v>0.98285600013430252</c:v>
                </c:pt>
                <c:pt idx="9">
                  <c:v>0.99709699979490463</c:v>
                </c:pt>
                <c:pt idx="10">
                  <c:v>1.0089700000495556</c:v>
                </c:pt>
                <c:pt idx="11">
                  <c:v>1.0293099999514237</c:v>
                </c:pt>
                <c:pt idx="12">
                  <c:v>1.0685899999532094</c:v>
                </c:pt>
                <c:pt idx="13">
                  <c:v>1.0976999999999999</c:v>
                </c:pt>
                <c:pt idx="14">
                  <c:v>1.1276799998226448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3-4D97-BB63-07B7C517DF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'Jun24'!$P$2:$P$16</c:f>
              <c:numCache>
                <c:formatCode>0.0%</c:formatCode>
                <c:ptCount val="15"/>
                <c:pt idx="0">
                  <c:v>1.0562300000473381</c:v>
                </c:pt>
                <c:pt idx="1">
                  <c:v>1.0207899999510184</c:v>
                </c:pt>
                <c:pt idx="2">
                  <c:v>1.003240000199354</c:v>
                </c:pt>
                <c:pt idx="3">
                  <c:v>0.99245099979797491</c:v>
                </c:pt>
                <c:pt idx="4">
                  <c:v>0.99111300011653569</c:v>
                </c:pt>
                <c:pt idx="5">
                  <c:v>0.99418199993763723</c:v>
                </c:pt>
                <c:pt idx="6">
                  <c:v>0.98187800005907044</c:v>
                </c:pt>
                <c:pt idx="7">
                  <c:v>1.0061700000496934</c:v>
                </c:pt>
                <c:pt idx="8">
                  <c:v>1.0104600001979296</c:v>
                </c:pt>
                <c:pt idx="9">
                  <c:v>1.0226600001955686</c:v>
                </c:pt>
                <c:pt idx="10">
                  <c:v>1.0344600001933375</c:v>
                </c:pt>
                <c:pt idx="11">
                  <c:v>1.0514600001902117</c:v>
                </c:pt>
                <c:pt idx="12">
                  <c:v>1.0896199998164497</c:v>
                </c:pt>
                <c:pt idx="13">
                  <c:v>1.1225799998218391</c:v>
                </c:pt>
                <c:pt idx="14">
                  <c:v>1.149919999826075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3-4D97-BB63-07B7C517D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206335"/>
        <c:axId val="1080207583"/>
      </c:lineChart>
      <c:catAx>
        <c:axId val="108020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07583"/>
        <c:crosses val="autoZero"/>
        <c:auto val="1"/>
        <c:lblAlgn val="ctr"/>
        <c:lblOffset val="100"/>
        <c:noMultiLvlLbl val="0"/>
      </c:catAx>
      <c:valAx>
        <c:axId val="1080207583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24</xdr:row>
      <xdr:rowOff>100965</xdr:rowOff>
    </xdr:from>
    <xdr:to>
      <xdr:col>8</xdr:col>
      <xdr:colOff>386715</xdr:colOff>
      <xdr:row>39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981E4-E2A4-493F-BEEC-4D015635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177165</xdr:rowOff>
    </xdr:from>
    <xdr:to>
      <xdr:col>5</xdr:col>
      <xdr:colOff>253365</xdr:colOff>
      <xdr:row>54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FF38-92C0-4261-B83E-A33CEF64A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15240</xdr:rowOff>
    </xdr:from>
    <xdr:to>
      <xdr:col>5</xdr:col>
      <xdr:colOff>253365</xdr:colOff>
      <xdr:row>52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86403-0819-43BA-94D9-9671B8DD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</xdr:colOff>
      <xdr:row>24</xdr:row>
      <xdr:rowOff>171450</xdr:rowOff>
    </xdr:from>
    <xdr:to>
      <xdr:col>5</xdr:col>
      <xdr:colOff>279082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01927-93CE-42D0-A697-18C8D308F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</xdr:colOff>
      <xdr:row>43</xdr:row>
      <xdr:rowOff>57150</xdr:rowOff>
    </xdr:from>
    <xdr:to>
      <xdr:col>7</xdr:col>
      <xdr:colOff>619125</xdr:colOff>
      <xdr:row>67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A4A89-DDE1-4ABF-8BC4-2AF0E9B3F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62865</xdr:rowOff>
    </xdr:from>
    <xdr:to>
      <xdr:col>5</xdr:col>
      <xdr:colOff>255270</xdr:colOff>
      <xdr:row>40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13F7C-26C0-49B8-A7AA-E04935934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129540</xdr:rowOff>
    </xdr:from>
    <xdr:to>
      <xdr:col>7</xdr:col>
      <xdr:colOff>304800</xdr:colOff>
      <xdr:row>53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003E5-880C-4970-A387-7C023FBB0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110490</xdr:rowOff>
    </xdr:from>
    <xdr:to>
      <xdr:col>7</xdr:col>
      <xdr:colOff>304800</xdr:colOff>
      <xdr:row>41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F1D96-C52A-4139-B99D-C4666624D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24765</xdr:rowOff>
    </xdr:from>
    <xdr:to>
      <xdr:col>7</xdr:col>
      <xdr:colOff>302895</xdr:colOff>
      <xdr:row>39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49F8A-E4AC-481D-9371-9705A248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3815-21AF-47EE-B4A0-CB48F755C9FC}">
  <sheetPr filterMode="1"/>
  <dimension ref="A1:M197"/>
  <sheetViews>
    <sheetView tabSelected="1" workbookViewId="0"/>
  </sheetViews>
  <sheetFormatPr defaultRowHeight="14.4" x14ac:dyDescent="0.3"/>
  <cols>
    <col min="1" max="1" width="10.5546875" bestFit="1" customWidth="1"/>
    <col min="2" max="3" width="12" bestFit="1" customWidth="1"/>
    <col min="4" max="4" width="14.5546875" bestFit="1" customWidth="1"/>
    <col min="5" max="5" width="12.6640625" bestFit="1" customWidth="1"/>
    <col min="6" max="8" width="12" bestFit="1" customWidth="1"/>
    <col min="9" max="9" width="12.109375" bestFit="1" customWidth="1"/>
    <col min="10" max="12" width="12" bestFit="1" customWidth="1"/>
    <col min="13" max="13" width="13.5546875" bestFit="1" customWidth="1"/>
  </cols>
  <sheetData>
    <row r="1" spans="1:13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3">
      <c r="A2" s="3">
        <v>44419</v>
      </c>
      <c r="B2">
        <v>1.2681602E-2</v>
      </c>
      <c r="C2">
        <v>2.6662610000000001E-3</v>
      </c>
      <c r="D2">
        <v>2.9680370000000002E-3</v>
      </c>
      <c r="E2">
        <v>-0.29165944599999999</v>
      </c>
      <c r="F2">
        <v>4.2727236890000002</v>
      </c>
      <c r="G2">
        <v>0.89832471800000002</v>
      </c>
      <c r="H2">
        <v>0</v>
      </c>
      <c r="I2">
        <v>8.5454490280000002</v>
      </c>
      <c r="J2">
        <v>0.74702289399999999</v>
      </c>
      <c r="K2">
        <v>0</v>
      </c>
      <c r="L2">
        <v>2.5363209000000001E-2</v>
      </c>
      <c r="M2">
        <v>2.6662610000000001E-3</v>
      </c>
    </row>
    <row r="3" spans="1:13" hidden="1" x14ac:dyDescent="0.3">
      <c r="A3" s="3">
        <v>44419</v>
      </c>
      <c r="B3">
        <v>8.6347839999999995E-3</v>
      </c>
      <c r="C3">
        <v>2.598618E-3</v>
      </c>
      <c r="D3">
        <v>2.9680370000000002E-3</v>
      </c>
      <c r="E3">
        <v>-0.234501032</v>
      </c>
      <c r="F3">
        <v>2.9092575329999999</v>
      </c>
      <c r="G3">
        <v>0.87553423399999997</v>
      </c>
      <c r="H3">
        <v>0</v>
      </c>
      <c r="I3">
        <v>5.8185158660000003</v>
      </c>
      <c r="J3">
        <v>0.79096541799999998</v>
      </c>
      <c r="K3">
        <v>0</v>
      </c>
      <c r="L3">
        <v>1.7269570000000001E-2</v>
      </c>
      <c r="M3">
        <v>2.598618E-3</v>
      </c>
    </row>
    <row r="4" spans="1:13" hidden="1" x14ac:dyDescent="0.3">
      <c r="A4" s="3">
        <v>44419</v>
      </c>
      <c r="B4">
        <v>5.4674370000000003E-3</v>
      </c>
      <c r="C4">
        <v>2.5549240000000001E-3</v>
      </c>
      <c r="D4">
        <v>2.9680370000000002E-3</v>
      </c>
      <c r="E4">
        <v>-0.180433811</v>
      </c>
      <c r="F4">
        <v>1.8421054050000001</v>
      </c>
      <c r="G4">
        <v>0.860812719</v>
      </c>
      <c r="H4">
        <v>0</v>
      </c>
      <c r="I4">
        <v>3.6842115249999998</v>
      </c>
      <c r="J4">
        <v>0.83490794099999999</v>
      </c>
      <c r="K4">
        <v>0</v>
      </c>
      <c r="L4">
        <v>1.0934876E-2</v>
      </c>
      <c r="M4">
        <v>2.5549240000000001E-3</v>
      </c>
    </row>
    <row r="5" spans="1:13" hidden="1" x14ac:dyDescent="0.3">
      <c r="A5" s="3">
        <v>44419</v>
      </c>
      <c r="B5">
        <v>4.1798210000000002E-3</v>
      </c>
      <c r="C5">
        <v>2.52308E-3</v>
      </c>
      <c r="D5">
        <v>2.9680370000000002E-3</v>
      </c>
      <c r="E5">
        <v>-0.15445832500000001</v>
      </c>
      <c r="F5">
        <v>1.408277929</v>
      </c>
      <c r="G5">
        <v>0.85008374200000003</v>
      </c>
      <c r="H5">
        <v>0</v>
      </c>
      <c r="I5">
        <v>2.8165566279999998</v>
      </c>
      <c r="J5">
        <v>0.85687920200000001</v>
      </c>
      <c r="K5">
        <v>0</v>
      </c>
      <c r="L5">
        <v>8.3596439999999994E-3</v>
      </c>
      <c r="M5">
        <v>2.52308E-3</v>
      </c>
    </row>
    <row r="6" spans="1:13" hidden="1" x14ac:dyDescent="0.3">
      <c r="A6" s="3">
        <v>44419</v>
      </c>
      <c r="B6">
        <v>3.8821179999999999E-3</v>
      </c>
      <c r="C6">
        <v>2.4974229999999999E-3</v>
      </c>
      <c r="D6">
        <v>2.9680370000000002E-3</v>
      </c>
      <c r="E6">
        <v>-0.12905702299999999</v>
      </c>
      <c r="F6">
        <v>1.307974934</v>
      </c>
      <c r="G6">
        <v>0.841439308</v>
      </c>
      <c r="H6">
        <v>0</v>
      </c>
      <c r="I6">
        <v>2.6159504120000001</v>
      </c>
      <c r="J6">
        <v>0.87892384499999998</v>
      </c>
      <c r="K6">
        <v>0</v>
      </c>
      <c r="L6">
        <v>7.7642379999999997E-3</v>
      </c>
      <c r="M6">
        <v>2.4974229999999999E-3</v>
      </c>
    </row>
    <row r="7" spans="1:13" hidden="1" x14ac:dyDescent="0.3">
      <c r="A7" s="3">
        <v>44419</v>
      </c>
      <c r="B7">
        <v>2.1440439999999999E-3</v>
      </c>
      <c r="C7">
        <v>2.482199E-3</v>
      </c>
      <c r="D7">
        <v>2.9680370000000002E-3</v>
      </c>
      <c r="E7">
        <v>-0.10444790399999999</v>
      </c>
      <c r="F7">
        <v>0.72237778699999999</v>
      </c>
      <c r="G7">
        <v>0.836309992</v>
      </c>
      <c r="H7">
        <v>0</v>
      </c>
      <c r="I7">
        <v>1.44475592</v>
      </c>
      <c r="J7">
        <v>0.90082172500000002</v>
      </c>
      <c r="K7">
        <v>0</v>
      </c>
      <c r="L7">
        <v>4.2880890000000001E-3</v>
      </c>
      <c r="M7">
        <v>2.482199E-3</v>
      </c>
    </row>
    <row r="8" spans="1:13" hidden="1" x14ac:dyDescent="0.3">
      <c r="A8" s="3">
        <v>44419</v>
      </c>
      <c r="B8">
        <v>3.5094890000000002E-3</v>
      </c>
      <c r="C8">
        <v>2.4713539999999998E-3</v>
      </c>
      <c r="D8">
        <v>2.9680370000000002E-3</v>
      </c>
      <c r="E8">
        <v>-8.0350352999999999E-2</v>
      </c>
      <c r="F8">
        <v>1.182427645</v>
      </c>
      <c r="G8">
        <v>0.83265606199999997</v>
      </c>
      <c r="H8">
        <v>0.92991499099999997</v>
      </c>
      <c r="I8">
        <v>1.434940452</v>
      </c>
      <c r="J8">
        <v>0.92279298600000004</v>
      </c>
      <c r="K8">
        <v>2.760022E-3</v>
      </c>
      <c r="L8">
        <v>4.2589560000000004E-3</v>
      </c>
      <c r="M8">
        <v>3.5094890000000002E-3</v>
      </c>
    </row>
    <row r="9" spans="1:13" hidden="1" x14ac:dyDescent="0.3">
      <c r="A9" s="3">
        <v>44419</v>
      </c>
      <c r="B9">
        <v>2.472714E-3</v>
      </c>
      <c r="C9">
        <v>2.3557389999999999E-3</v>
      </c>
      <c r="D9">
        <v>2.9680370000000002E-3</v>
      </c>
      <c r="E9">
        <v>-5.6736360999999999E-2</v>
      </c>
      <c r="F9">
        <v>0.83311427699999996</v>
      </c>
      <c r="G9">
        <v>0.79370270700000001</v>
      </c>
      <c r="H9">
        <v>0.69351420100000005</v>
      </c>
      <c r="I9">
        <v>0.97271470500000001</v>
      </c>
      <c r="J9">
        <v>0.94484313399999997</v>
      </c>
      <c r="K9">
        <v>2.0583760000000002E-3</v>
      </c>
      <c r="L9">
        <v>2.8870530000000001E-3</v>
      </c>
      <c r="M9">
        <v>2.472714E-3</v>
      </c>
    </row>
    <row r="10" spans="1:13" hidden="1" x14ac:dyDescent="0.3">
      <c r="A10" s="3">
        <v>44419</v>
      </c>
      <c r="B10">
        <v>2.0049899999999999E-3</v>
      </c>
      <c r="C10">
        <v>1.959368E-3</v>
      </c>
      <c r="D10">
        <v>2.9680370000000002E-3</v>
      </c>
      <c r="E10">
        <v>-3.3729264000000002E-2</v>
      </c>
      <c r="F10">
        <v>0.67552729300000003</v>
      </c>
      <c r="G10">
        <v>0.660156191</v>
      </c>
      <c r="H10">
        <v>0.60392948300000004</v>
      </c>
      <c r="I10">
        <v>0.74712512399999997</v>
      </c>
      <c r="J10">
        <v>0.96683322599999999</v>
      </c>
      <c r="K10">
        <v>1.7924849999999999E-3</v>
      </c>
      <c r="L10">
        <v>2.2174949999999999E-3</v>
      </c>
      <c r="M10">
        <v>2.0049899999999999E-3</v>
      </c>
    </row>
    <row r="11" spans="1:13" hidden="1" x14ac:dyDescent="0.3">
      <c r="A11" s="3">
        <v>44419</v>
      </c>
      <c r="B11">
        <v>1.567379E-3</v>
      </c>
      <c r="C11">
        <v>1.6332129999999999E-3</v>
      </c>
      <c r="D11">
        <v>2.9680370000000002E-3</v>
      </c>
      <c r="E11">
        <v>-1.1357480999999999E-2</v>
      </c>
      <c r="F11">
        <v>0.52808607200000002</v>
      </c>
      <c r="G11">
        <v>0.55026706199999997</v>
      </c>
      <c r="H11">
        <v>0.48450648400000002</v>
      </c>
      <c r="I11">
        <v>0.57166603900000001</v>
      </c>
      <c r="J11">
        <v>0.98870677200000001</v>
      </c>
      <c r="K11">
        <v>1.438033E-3</v>
      </c>
      <c r="L11">
        <v>1.696726E-3</v>
      </c>
      <c r="M11">
        <v>1.567379E-3</v>
      </c>
    </row>
    <row r="12" spans="1:13" hidden="1" x14ac:dyDescent="0.3">
      <c r="A12" s="3">
        <v>44419</v>
      </c>
      <c r="B12">
        <v>1.7071250000000001E-3</v>
      </c>
      <c r="C12">
        <v>1.6332129999999999E-3</v>
      </c>
      <c r="D12">
        <v>2.9680370000000002E-3</v>
      </c>
      <c r="E12">
        <v>-1.1256408000000001E-2</v>
      </c>
      <c r="F12">
        <v>0.57516971699999997</v>
      </c>
      <c r="G12">
        <v>0.55026706199999997</v>
      </c>
      <c r="H12">
        <v>0.50740832999999996</v>
      </c>
      <c r="I12">
        <v>0.64293134900000004</v>
      </c>
      <c r="J12">
        <v>0.98880670800000003</v>
      </c>
      <c r="K12">
        <v>1.506007E-3</v>
      </c>
      <c r="L12">
        <v>1.9082439999999999E-3</v>
      </c>
      <c r="M12">
        <v>1.7071250000000001E-3</v>
      </c>
    </row>
    <row r="13" spans="1:13" hidden="1" x14ac:dyDescent="0.3">
      <c r="A13" s="3">
        <v>44419</v>
      </c>
      <c r="B13">
        <v>1.6454810000000001E-3</v>
      </c>
      <c r="C13">
        <v>1.6318929999999999E-3</v>
      </c>
      <c r="D13">
        <v>2.9680370000000002E-3</v>
      </c>
      <c r="E13">
        <v>1.0410524000000001E-2</v>
      </c>
      <c r="F13">
        <v>0.55440043400000005</v>
      </c>
      <c r="G13">
        <v>0.54982232399999997</v>
      </c>
      <c r="H13">
        <v>0.53257301000000001</v>
      </c>
      <c r="I13">
        <v>0.57622825499999997</v>
      </c>
      <c r="J13">
        <v>0.98964347799999997</v>
      </c>
      <c r="K13">
        <v>1.5806959999999999E-3</v>
      </c>
      <c r="L13">
        <v>1.7102669999999999E-3</v>
      </c>
      <c r="M13">
        <v>1.6454810000000001E-3</v>
      </c>
    </row>
    <row r="14" spans="1:13" hidden="1" x14ac:dyDescent="0.3">
      <c r="A14" s="3">
        <v>44419</v>
      </c>
      <c r="B14">
        <v>1.742113E-3</v>
      </c>
      <c r="C14">
        <v>1.738332E-3</v>
      </c>
      <c r="D14">
        <v>2.9680370000000002E-3</v>
      </c>
      <c r="E14">
        <v>3.2127630999999997E-2</v>
      </c>
      <c r="F14">
        <v>0.58695797900000002</v>
      </c>
      <c r="G14">
        <v>0.58568407300000003</v>
      </c>
      <c r="H14">
        <v>0.55407627599999998</v>
      </c>
      <c r="I14">
        <v>0.61983971500000001</v>
      </c>
      <c r="J14">
        <v>0.96838297900000003</v>
      </c>
      <c r="K14">
        <v>1.6445190000000001E-3</v>
      </c>
      <c r="L14">
        <v>1.8397070000000001E-3</v>
      </c>
      <c r="M14">
        <v>1.742113E-3</v>
      </c>
    </row>
    <row r="15" spans="1:13" hidden="1" x14ac:dyDescent="0.3">
      <c r="A15" s="3">
        <v>44419</v>
      </c>
      <c r="B15">
        <v>2.1832000000000002E-3</v>
      </c>
      <c r="C15">
        <v>2.0937479999999999E-3</v>
      </c>
      <c r="D15">
        <v>2.9680370000000002E-3</v>
      </c>
      <c r="E15">
        <v>5.3181039999999999E-2</v>
      </c>
      <c r="F15">
        <v>0.73557034499999996</v>
      </c>
      <c r="G15">
        <v>0.70543190700000002</v>
      </c>
      <c r="H15">
        <v>0.61199172499999999</v>
      </c>
      <c r="I15">
        <v>0.85914917099999999</v>
      </c>
      <c r="J15">
        <v>0.94820833299999996</v>
      </c>
      <c r="K15">
        <v>1.8164139999999999E-3</v>
      </c>
      <c r="L15">
        <v>2.5499870000000001E-3</v>
      </c>
      <c r="M15">
        <v>2.1832000000000002E-3</v>
      </c>
    </row>
    <row r="16" spans="1:13" hidden="1" x14ac:dyDescent="0.3">
      <c r="A16" s="3">
        <v>44419</v>
      </c>
      <c r="B16">
        <v>2.68769E-3</v>
      </c>
      <c r="C16">
        <v>2.663449E-3</v>
      </c>
      <c r="D16">
        <v>2.9680370000000002E-3</v>
      </c>
      <c r="E16">
        <v>7.3903597000000001E-2</v>
      </c>
      <c r="F16">
        <v>0.90554464099999998</v>
      </c>
      <c r="G16">
        <v>0.89737728999999999</v>
      </c>
      <c r="H16">
        <v>0.78838239200000004</v>
      </c>
      <c r="I16">
        <v>1.022707464</v>
      </c>
      <c r="J16">
        <v>0.92876122500000002</v>
      </c>
      <c r="K16">
        <v>2.3399480000000001E-3</v>
      </c>
      <c r="L16">
        <v>3.035434E-3</v>
      </c>
      <c r="M16">
        <v>2.68769E-3</v>
      </c>
    </row>
    <row r="17" spans="1:13" hidden="1" x14ac:dyDescent="0.3">
      <c r="A17" s="3">
        <v>44419</v>
      </c>
      <c r="B17">
        <v>2.2608229999999999E-3</v>
      </c>
      <c r="C17">
        <v>2.6967290000000001E-3</v>
      </c>
      <c r="D17">
        <v>2.9680370000000002E-3</v>
      </c>
      <c r="E17">
        <v>9.4985632E-2</v>
      </c>
      <c r="F17">
        <v>0.76172332099999995</v>
      </c>
      <c r="G17">
        <v>0.90859008799999996</v>
      </c>
      <c r="H17">
        <v>0</v>
      </c>
      <c r="I17">
        <v>1.523447118</v>
      </c>
      <c r="J17">
        <v>0.90938600000000003</v>
      </c>
      <c r="K17">
        <v>0</v>
      </c>
      <c r="L17">
        <v>4.5216470000000002E-3</v>
      </c>
      <c r="M17">
        <v>2.6967290000000001E-3</v>
      </c>
    </row>
    <row r="18" spans="1:13" hidden="1" x14ac:dyDescent="0.3">
      <c r="A18" s="3">
        <v>44419</v>
      </c>
      <c r="B18">
        <v>2.3916509999999998E-3</v>
      </c>
      <c r="C18">
        <v>2.7404740000000001E-3</v>
      </c>
      <c r="D18">
        <v>2.9680370000000002E-3</v>
      </c>
      <c r="E18">
        <v>0.113805662</v>
      </c>
      <c r="F18">
        <v>0.80580228600000003</v>
      </c>
      <c r="G18">
        <v>0.92332878600000001</v>
      </c>
      <c r="H18">
        <v>0</v>
      </c>
      <c r="I18">
        <v>1.6116048599999999</v>
      </c>
      <c r="J18">
        <v>0.892431372</v>
      </c>
      <c r="K18">
        <v>0</v>
      </c>
      <c r="L18">
        <v>4.783303E-3</v>
      </c>
      <c r="M18">
        <v>2.7404740000000001E-3</v>
      </c>
    </row>
    <row r="19" spans="1:13" hidden="1" x14ac:dyDescent="0.3">
      <c r="A19" s="3">
        <v>44419</v>
      </c>
      <c r="B19">
        <v>3.113223E-3</v>
      </c>
      <c r="C19">
        <v>2.7857200000000002E-3</v>
      </c>
      <c r="D19">
        <v>2.9680370000000002E-3</v>
      </c>
      <c r="E19">
        <v>0.133223748</v>
      </c>
      <c r="F19">
        <v>1.0489165060000001</v>
      </c>
      <c r="G19">
        <v>0.93857320499999997</v>
      </c>
      <c r="H19">
        <v>0</v>
      </c>
      <c r="I19">
        <v>2.0978335920000002</v>
      </c>
      <c r="J19">
        <v>0.87526923000000001</v>
      </c>
      <c r="K19">
        <v>0</v>
      </c>
      <c r="L19">
        <v>6.2264479999999999E-3</v>
      </c>
      <c r="M19">
        <v>2.7857200000000002E-3</v>
      </c>
    </row>
    <row r="20" spans="1:13" hidden="1" x14ac:dyDescent="0.3">
      <c r="A20" s="3">
        <v>44421</v>
      </c>
      <c r="B20">
        <v>6.3197149999999994E-2</v>
      </c>
      <c r="C20">
        <v>1.0815254E-2</v>
      </c>
      <c r="D20">
        <v>8.4474890000000007E-3</v>
      </c>
      <c r="E20">
        <v>-0.82198884400000005</v>
      </c>
      <c r="F20">
        <v>7.4811757669999999</v>
      </c>
      <c r="G20">
        <v>1.280292167</v>
      </c>
      <c r="H20">
        <v>0</v>
      </c>
      <c r="I20">
        <v>14.96235233</v>
      </c>
      <c r="J20">
        <v>0.439556575</v>
      </c>
      <c r="K20">
        <v>0</v>
      </c>
      <c r="L20">
        <v>0.12639430700000001</v>
      </c>
      <c r="M20">
        <v>1.0815254E-2</v>
      </c>
    </row>
    <row r="21" spans="1:13" hidden="1" x14ac:dyDescent="0.3">
      <c r="A21" s="3">
        <v>44421</v>
      </c>
      <c r="B21">
        <v>3.5182474999999998E-2</v>
      </c>
      <c r="C21">
        <v>1.0769423E-2</v>
      </c>
      <c r="D21">
        <v>8.4474890000000007E-3</v>
      </c>
      <c r="E21">
        <v>-0.59884529200000003</v>
      </c>
      <c r="F21">
        <v>4.1648441329999999</v>
      </c>
      <c r="G21">
        <v>1.2748667680000001</v>
      </c>
      <c r="H21">
        <v>0</v>
      </c>
      <c r="I21">
        <v>8.3296886539999999</v>
      </c>
      <c r="J21">
        <v>0.54944571900000005</v>
      </c>
      <c r="K21">
        <v>0</v>
      </c>
      <c r="L21">
        <v>7.0364952999999994E-2</v>
      </c>
      <c r="M21">
        <v>1.0769423E-2</v>
      </c>
    </row>
    <row r="22" spans="1:13" hidden="1" x14ac:dyDescent="0.3">
      <c r="A22" s="3">
        <v>44421</v>
      </c>
      <c r="B22">
        <v>3.1082129E-2</v>
      </c>
      <c r="C22">
        <v>1.0717979000000001E-2</v>
      </c>
      <c r="D22">
        <v>8.4474890000000007E-3</v>
      </c>
      <c r="E22">
        <v>-0.55962457899999996</v>
      </c>
      <c r="F22">
        <v>3.6794518470000002</v>
      </c>
      <c r="G22">
        <v>1.268776911</v>
      </c>
      <c r="H22">
        <v>0</v>
      </c>
      <c r="I22">
        <v>7.3589040529999998</v>
      </c>
      <c r="J22">
        <v>0.57142354799999995</v>
      </c>
      <c r="K22">
        <v>0</v>
      </c>
      <c r="L22">
        <v>6.2164260999999998E-2</v>
      </c>
      <c r="M22">
        <v>1.0717979000000001E-2</v>
      </c>
    </row>
    <row r="23" spans="1:13" hidden="1" x14ac:dyDescent="0.3">
      <c r="A23" s="3">
        <v>44421</v>
      </c>
      <c r="B23">
        <v>2.400325E-2</v>
      </c>
      <c r="C23">
        <v>1.0657168E-2</v>
      </c>
      <c r="D23">
        <v>8.4474890000000007E-3</v>
      </c>
      <c r="E23">
        <v>-0.48551660699999999</v>
      </c>
      <c r="F23">
        <v>2.8414656709999999</v>
      </c>
      <c r="G23">
        <v>1.2615782040000001</v>
      </c>
      <c r="H23">
        <v>0</v>
      </c>
      <c r="I23">
        <v>5.6829315319999996</v>
      </c>
      <c r="J23">
        <v>0.61537920499999998</v>
      </c>
      <c r="K23">
        <v>0</v>
      </c>
      <c r="L23">
        <v>4.8006502E-2</v>
      </c>
      <c r="M23">
        <v>1.0657168E-2</v>
      </c>
    </row>
    <row r="24" spans="1:13" hidden="1" x14ac:dyDescent="0.3">
      <c r="A24" s="3">
        <v>44421</v>
      </c>
      <c r="B24">
        <v>1.8199534E-2</v>
      </c>
      <c r="C24">
        <v>1.0579506000000001E-2</v>
      </c>
      <c r="D24">
        <v>8.4474890000000007E-3</v>
      </c>
      <c r="E24">
        <v>-0.41653692199999998</v>
      </c>
      <c r="F24">
        <v>2.1544312159999999</v>
      </c>
      <c r="G24">
        <v>1.2523847029999999</v>
      </c>
      <c r="H24">
        <v>0</v>
      </c>
      <c r="I24">
        <v>4.3088626080000001</v>
      </c>
      <c r="J24">
        <v>0.65932616899999996</v>
      </c>
      <c r="K24">
        <v>0</v>
      </c>
      <c r="L24">
        <v>3.6399068999999999E-2</v>
      </c>
      <c r="M24">
        <v>1.0579506000000001E-2</v>
      </c>
    </row>
    <row r="25" spans="1:13" hidden="1" x14ac:dyDescent="0.3">
      <c r="A25" s="3">
        <v>44421</v>
      </c>
      <c r="B25">
        <v>1.347922E-2</v>
      </c>
      <c r="C25">
        <v>1.0488947E-2</v>
      </c>
      <c r="D25">
        <v>8.4474890000000007E-3</v>
      </c>
      <c r="E25">
        <v>-0.352295054</v>
      </c>
      <c r="F25">
        <v>1.595648127</v>
      </c>
      <c r="G25">
        <v>1.241664476</v>
      </c>
      <c r="H25">
        <v>0</v>
      </c>
      <c r="I25">
        <v>3.1912964160000001</v>
      </c>
      <c r="J25">
        <v>0.70307264700000005</v>
      </c>
      <c r="K25">
        <v>0</v>
      </c>
      <c r="L25">
        <v>2.6958441E-2</v>
      </c>
      <c r="M25">
        <v>1.0488947E-2</v>
      </c>
    </row>
    <row r="26" spans="1:13" hidden="1" x14ac:dyDescent="0.3">
      <c r="A26" s="3">
        <v>44421</v>
      </c>
      <c r="B26">
        <v>9.6221420000000002E-3</v>
      </c>
      <c r="C26">
        <v>1.0396902E-2</v>
      </c>
      <c r="D26">
        <v>8.4474890000000007E-3</v>
      </c>
      <c r="E26">
        <v>-0.29145289499999999</v>
      </c>
      <c r="F26">
        <v>1.1390535100000001</v>
      </c>
      <c r="G26">
        <v>1.2307683380000001</v>
      </c>
      <c r="H26">
        <v>0</v>
      </c>
      <c r="I26">
        <v>2.2781072359999999</v>
      </c>
      <c r="J26">
        <v>0.74717720899999995</v>
      </c>
      <c r="K26">
        <v>0</v>
      </c>
      <c r="L26">
        <v>1.9244285999999999E-2</v>
      </c>
      <c r="M26">
        <v>1.0396902E-2</v>
      </c>
    </row>
    <row r="27" spans="1:13" hidden="1" x14ac:dyDescent="0.3">
      <c r="A27" s="3">
        <v>44421</v>
      </c>
      <c r="B27">
        <v>7.9965550000000007E-3</v>
      </c>
      <c r="C27">
        <v>1.0325799E-2</v>
      </c>
      <c r="D27">
        <v>8.4474890000000007E-3</v>
      </c>
      <c r="E27">
        <v>-0.26246535799999998</v>
      </c>
      <c r="F27">
        <v>0.94661916700000004</v>
      </c>
      <c r="G27">
        <v>1.2223512809999999</v>
      </c>
      <c r="H27">
        <v>0</v>
      </c>
      <c r="I27">
        <v>1.893238403</v>
      </c>
      <c r="J27">
        <v>0.76915300900000005</v>
      </c>
      <c r="K27">
        <v>0</v>
      </c>
      <c r="L27">
        <v>1.5993111000000001E-2</v>
      </c>
      <c r="M27">
        <v>1.0325799E-2</v>
      </c>
    </row>
    <row r="28" spans="1:13" hidden="1" x14ac:dyDescent="0.3">
      <c r="A28" s="3">
        <v>44421</v>
      </c>
      <c r="B28">
        <v>6.5603780000000004E-3</v>
      </c>
      <c r="C28">
        <v>1.0281017999999999E-2</v>
      </c>
      <c r="D28">
        <v>8.4474890000000007E-3</v>
      </c>
      <c r="E28">
        <v>-0.23451201799999999</v>
      </c>
      <c r="F28">
        <v>0.77660687100000003</v>
      </c>
      <c r="G28">
        <v>1.2170501789999999</v>
      </c>
      <c r="H28">
        <v>0</v>
      </c>
      <c r="I28">
        <v>1.553213838</v>
      </c>
      <c r="J28">
        <v>0.79095672800000005</v>
      </c>
      <c r="K28">
        <v>0</v>
      </c>
      <c r="L28">
        <v>1.3120757E-2</v>
      </c>
      <c r="M28">
        <v>1.0281017999999999E-2</v>
      </c>
    </row>
    <row r="29" spans="1:13" hidden="1" x14ac:dyDescent="0.3">
      <c r="A29" s="3">
        <v>44421</v>
      </c>
      <c r="B29">
        <v>6.5144519999999996E-3</v>
      </c>
      <c r="C29">
        <v>1.0247496E-2</v>
      </c>
      <c r="D29">
        <v>8.4474890000000007E-3</v>
      </c>
      <c r="E29">
        <v>-0.20675705</v>
      </c>
      <c r="F29">
        <v>0.77117022599999996</v>
      </c>
      <c r="G29">
        <v>1.2130818990000001</v>
      </c>
      <c r="H29">
        <v>0</v>
      </c>
      <c r="I29">
        <v>1.542340448</v>
      </c>
      <c r="J29">
        <v>0.81321719699999995</v>
      </c>
      <c r="K29">
        <v>0</v>
      </c>
      <c r="L29">
        <v>1.3028903999999999E-2</v>
      </c>
      <c r="M29">
        <v>1.0247496E-2</v>
      </c>
    </row>
    <row r="30" spans="1:13" hidden="1" x14ac:dyDescent="0.3">
      <c r="A30" s="3">
        <v>44421</v>
      </c>
      <c r="B30">
        <v>1.1114723999999999E-2</v>
      </c>
      <c r="C30">
        <v>1.0225178E-2</v>
      </c>
      <c r="D30">
        <v>8.4474890000000007E-3</v>
      </c>
      <c r="E30">
        <v>-0.18014814400000001</v>
      </c>
      <c r="F30">
        <v>1.3157429389999999</v>
      </c>
      <c r="G30">
        <v>1.210439931</v>
      </c>
      <c r="H30">
        <v>1.220759814</v>
      </c>
      <c r="I30">
        <v>1.4107263080000001</v>
      </c>
      <c r="J30">
        <v>0.83514648000000002</v>
      </c>
      <c r="K30">
        <v>1.0312355E-2</v>
      </c>
      <c r="L30">
        <v>1.1917095000000001E-2</v>
      </c>
      <c r="M30">
        <v>1.1114723999999999E-2</v>
      </c>
    </row>
    <row r="31" spans="1:13" hidden="1" x14ac:dyDescent="0.3">
      <c r="A31" s="3">
        <v>44421</v>
      </c>
      <c r="B31">
        <v>9.1390589999999997E-3</v>
      </c>
      <c r="C31">
        <v>9.0824149999999999E-3</v>
      </c>
      <c r="D31">
        <v>8.4474890000000007E-3</v>
      </c>
      <c r="E31">
        <v>-0.15419023900000001</v>
      </c>
      <c r="F31">
        <v>1.081866931</v>
      </c>
      <c r="G31">
        <v>1.075161507</v>
      </c>
      <c r="H31">
        <v>0.93943586999999995</v>
      </c>
      <c r="I31">
        <v>1.2242979899999999</v>
      </c>
      <c r="J31">
        <v>0.85710894999999998</v>
      </c>
      <c r="K31">
        <v>7.9358740000000007E-3</v>
      </c>
      <c r="L31">
        <v>1.0342244E-2</v>
      </c>
      <c r="M31">
        <v>9.1390589999999997E-3</v>
      </c>
    </row>
    <row r="32" spans="1:13" hidden="1" x14ac:dyDescent="0.3">
      <c r="A32" s="3">
        <v>44421</v>
      </c>
      <c r="B32">
        <v>7.7263280000000002E-3</v>
      </c>
      <c r="C32">
        <v>7.7204639999999998E-3</v>
      </c>
      <c r="D32">
        <v>8.4474890000000007E-3</v>
      </c>
      <c r="E32">
        <v>-0.12893396600000001</v>
      </c>
      <c r="F32">
        <v>0.91463013400000004</v>
      </c>
      <c r="G32">
        <v>0.91393596399999999</v>
      </c>
      <c r="H32">
        <v>0.81450624999999999</v>
      </c>
      <c r="I32">
        <v>1.0147540230000001</v>
      </c>
      <c r="J32">
        <v>0.87903200999999997</v>
      </c>
      <c r="K32">
        <v>6.8805330000000003E-3</v>
      </c>
      <c r="L32">
        <v>8.5721229999999992E-3</v>
      </c>
      <c r="M32">
        <v>7.7263280000000002E-3</v>
      </c>
    </row>
    <row r="33" spans="1:13" hidden="1" x14ac:dyDescent="0.3">
      <c r="A33" s="3">
        <v>44421</v>
      </c>
      <c r="B33">
        <v>7.2904930000000003E-3</v>
      </c>
      <c r="C33">
        <v>7.2169469999999996E-3</v>
      </c>
      <c r="D33">
        <v>8.4474890000000007E-3</v>
      </c>
      <c r="E33">
        <v>-0.10414905000000001</v>
      </c>
      <c r="F33">
        <v>0.86303669599999999</v>
      </c>
      <c r="G33">
        <v>0.854330441</v>
      </c>
      <c r="H33">
        <v>0.79714183800000005</v>
      </c>
      <c r="I33">
        <v>0.92893164399999995</v>
      </c>
      <c r="J33">
        <v>0.90109097999999999</v>
      </c>
      <c r="K33">
        <v>6.7338470000000003E-3</v>
      </c>
      <c r="L33">
        <v>7.8471400000000007E-3</v>
      </c>
      <c r="M33">
        <v>7.2904930000000003E-3</v>
      </c>
    </row>
    <row r="34" spans="1:13" hidden="1" x14ac:dyDescent="0.3">
      <c r="A34" s="3">
        <v>44421</v>
      </c>
      <c r="B34">
        <v>6.5468829999999999E-3</v>
      </c>
      <c r="C34">
        <v>6.538762E-3</v>
      </c>
      <c r="D34">
        <v>8.4474890000000007E-3</v>
      </c>
      <c r="E34">
        <v>-8.0143801000000001E-2</v>
      </c>
      <c r="F34">
        <v>0.77500935500000001</v>
      </c>
      <c r="G34">
        <v>0.77404800399999996</v>
      </c>
      <c r="H34">
        <v>0.72870807900000001</v>
      </c>
      <c r="I34">
        <v>0.82131081299999997</v>
      </c>
      <c r="J34">
        <v>0.92298361100000004</v>
      </c>
      <c r="K34">
        <v>6.1557529999999999E-3</v>
      </c>
      <c r="L34">
        <v>6.9380140000000002E-3</v>
      </c>
      <c r="M34">
        <v>6.5468829999999999E-3</v>
      </c>
    </row>
    <row r="35" spans="1:13" hidden="1" x14ac:dyDescent="0.3">
      <c r="A35" s="3">
        <v>44421</v>
      </c>
      <c r="B35">
        <v>6.0811110000000002E-3</v>
      </c>
      <c r="C35">
        <v>6.0903930000000004E-3</v>
      </c>
      <c r="D35">
        <v>8.4474890000000007E-3</v>
      </c>
      <c r="E35">
        <v>-5.6613304000000003E-2</v>
      </c>
      <c r="F35">
        <v>0.71987202400000005</v>
      </c>
      <c r="G35">
        <v>0.72097081200000002</v>
      </c>
      <c r="H35">
        <v>0.68576285999999997</v>
      </c>
      <c r="I35">
        <v>0.75398135899999996</v>
      </c>
      <c r="J35">
        <v>0.94495941100000003</v>
      </c>
      <c r="K35">
        <v>5.7929740000000002E-3</v>
      </c>
      <c r="L35">
        <v>6.3692489999999996E-3</v>
      </c>
      <c r="M35">
        <v>6.0811110000000002E-3</v>
      </c>
    </row>
    <row r="36" spans="1:13" hidden="1" x14ac:dyDescent="0.3">
      <c r="A36" s="3">
        <v>44421</v>
      </c>
      <c r="B36">
        <v>5.7848559999999997E-3</v>
      </c>
      <c r="C36">
        <v>5.7523599999999998E-3</v>
      </c>
      <c r="D36">
        <v>8.4474890000000007E-3</v>
      </c>
      <c r="E36">
        <v>-3.3841323E-2</v>
      </c>
      <c r="F36">
        <v>0.68480183900000002</v>
      </c>
      <c r="G36">
        <v>0.680955015</v>
      </c>
      <c r="H36">
        <v>0.65749718300000004</v>
      </c>
      <c r="I36">
        <v>0.71210644999999995</v>
      </c>
      <c r="J36">
        <v>0.96672488899999998</v>
      </c>
      <c r="K36">
        <v>5.5541999999999996E-3</v>
      </c>
      <c r="L36">
        <v>6.0155110000000003E-3</v>
      </c>
      <c r="M36">
        <v>5.7848559999999997E-3</v>
      </c>
    </row>
    <row r="37" spans="1:13" hidden="1" x14ac:dyDescent="0.3">
      <c r="A37" s="3">
        <v>44421</v>
      </c>
      <c r="B37">
        <v>5.5549070000000004E-3</v>
      </c>
      <c r="C37">
        <v>5.5082380000000004E-3</v>
      </c>
      <c r="D37">
        <v>8.4474890000000007E-3</v>
      </c>
      <c r="E37">
        <v>-1.1368467E-2</v>
      </c>
      <c r="F37">
        <v>0.65758084999999999</v>
      </c>
      <c r="G37">
        <v>0.65205625</v>
      </c>
      <c r="H37">
        <v>0.60966581799999997</v>
      </c>
      <c r="I37">
        <v>0.70549584399999998</v>
      </c>
      <c r="J37">
        <v>0.98869591000000001</v>
      </c>
      <c r="K37">
        <v>5.1501450000000001E-3</v>
      </c>
      <c r="L37">
        <v>5.9596680000000004E-3</v>
      </c>
      <c r="M37">
        <v>5.5549070000000004E-3</v>
      </c>
    </row>
    <row r="38" spans="1:13" hidden="1" x14ac:dyDescent="0.3">
      <c r="A38" s="3">
        <v>44421</v>
      </c>
      <c r="B38">
        <v>5.2204369999999996E-3</v>
      </c>
      <c r="C38">
        <v>5.3497750000000002E-3</v>
      </c>
      <c r="D38">
        <v>8.4474890000000007E-3</v>
      </c>
      <c r="E38">
        <v>1.061044E-2</v>
      </c>
      <c r="F38">
        <v>0.61798683600000004</v>
      </c>
      <c r="G38">
        <v>0.63329765800000004</v>
      </c>
      <c r="H38">
        <v>0.60650607599999995</v>
      </c>
      <c r="I38">
        <v>0.62946769199999997</v>
      </c>
      <c r="J38">
        <v>0.98944565200000001</v>
      </c>
      <c r="K38">
        <v>5.123453E-3</v>
      </c>
      <c r="L38">
        <v>5.3174210000000001E-3</v>
      </c>
      <c r="M38">
        <v>5.2204369999999996E-3</v>
      </c>
    </row>
    <row r="39" spans="1:13" hidden="1" x14ac:dyDescent="0.3">
      <c r="A39" s="3">
        <v>44421</v>
      </c>
      <c r="B39">
        <v>5.5435229999999999E-3</v>
      </c>
      <c r="C39">
        <v>5.5287210000000003E-3</v>
      </c>
      <c r="D39">
        <v>8.4474890000000007E-3</v>
      </c>
      <c r="E39">
        <v>3.2116644999999999E-2</v>
      </c>
      <c r="F39">
        <v>0.65623323099999997</v>
      </c>
      <c r="G39">
        <v>0.65448099400000004</v>
      </c>
      <c r="H39">
        <v>0.63054557700000002</v>
      </c>
      <c r="I39">
        <v>0.68192086600000001</v>
      </c>
      <c r="J39">
        <v>0.96839361700000004</v>
      </c>
      <c r="K39">
        <v>5.3265270000000002E-3</v>
      </c>
      <c r="L39">
        <v>5.7605190000000004E-3</v>
      </c>
      <c r="M39">
        <v>5.5435229999999999E-3</v>
      </c>
    </row>
    <row r="40" spans="1:13" hidden="1" x14ac:dyDescent="0.3">
      <c r="A40" s="3">
        <v>44421</v>
      </c>
      <c r="B40">
        <v>5.683202E-3</v>
      </c>
      <c r="C40">
        <v>5.818073E-3</v>
      </c>
      <c r="D40">
        <v>8.4474890000000007E-3</v>
      </c>
      <c r="E40">
        <v>5.3387590999999998E-2</v>
      </c>
      <c r="F40">
        <v>0.67276820400000004</v>
      </c>
      <c r="G40">
        <v>0.68873401300000003</v>
      </c>
      <c r="H40">
        <v>0.64200797300000001</v>
      </c>
      <c r="I40">
        <v>0.70352840299999997</v>
      </c>
      <c r="J40">
        <v>0.94801250000000004</v>
      </c>
      <c r="K40">
        <v>5.4233550000000004E-3</v>
      </c>
      <c r="L40">
        <v>5.9430480000000003E-3</v>
      </c>
      <c r="M40">
        <v>5.683202E-3</v>
      </c>
    </row>
    <row r="41" spans="1:13" hidden="1" x14ac:dyDescent="0.3">
      <c r="A41" s="3">
        <v>44421</v>
      </c>
      <c r="B41">
        <v>6.8734290000000003E-3</v>
      </c>
      <c r="C41">
        <v>6.8363850000000004E-3</v>
      </c>
      <c r="D41">
        <v>8.4474890000000007E-3</v>
      </c>
      <c r="E41">
        <v>9.4317272999999993E-2</v>
      </c>
      <c r="F41">
        <v>0.81366533900000004</v>
      </c>
      <c r="G41">
        <v>0.80928012999999999</v>
      </c>
      <c r="H41">
        <v>0.76175540200000003</v>
      </c>
      <c r="I41">
        <v>0.86557531200000004</v>
      </c>
      <c r="J41">
        <v>0.90999399999999997</v>
      </c>
      <c r="K41">
        <v>6.4349200000000002E-3</v>
      </c>
      <c r="L41">
        <v>7.3119379999999996E-3</v>
      </c>
      <c r="M41">
        <v>6.8734290000000003E-3</v>
      </c>
    </row>
    <row r="42" spans="1:13" hidden="1" x14ac:dyDescent="0.3">
      <c r="A42" s="3">
        <v>44421</v>
      </c>
      <c r="B42">
        <v>1.1338717999999999E-2</v>
      </c>
      <c r="C42">
        <v>1.1300404999999999E-2</v>
      </c>
      <c r="D42">
        <v>8.4474890000000007E-3</v>
      </c>
      <c r="E42">
        <v>0.18959668399999999</v>
      </c>
      <c r="F42">
        <v>1.3422589840000001</v>
      </c>
      <c r="G42">
        <v>1.337723553</v>
      </c>
      <c r="H42">
        <v>1.250415968</v>
      </c>
      <c r="I42">
        <v>1.4341020520000001</v>
      </c>
      <c r="J42">
        <v>0.82729272700000001</v>
      </c>
      <c r="K42">
        <v>1.0562874999999999E-2</v>
      </c>
      <c r="L42">
        <v>1.2114560999999999E-2</v>
      </c>
      <c r="M42">
        <v>1.1338717999999999E-2</v>
      </c>
    </row>
    <row r="43" spans="1:13" hidden="1" x14ac:dyDescent="0.3">
      <c r="A43" s="3">
        <v>44421</v>
      </c>
      <c r="B43">
        <v>1.9342385E-2</v>
      </c>
      <c r="C43">
        <v>1.5195490000000001E-2</v>
      </c>
      <c r="D43">
        <v>8.4474890000000007E-3</v>
      </c>
      <c r="E43">
        <v>0.27662344500000002</v>
      </c>
      <c r="F43">
        <v>2.2897200579999999</v>
      </c>
      <c r="G43">
        <v>1.7988173759999999</v>
      </c>
      <c r="H43">
        <v>1.930293423</v>
      </c>
      <c r="I43">
        <v>2.649146864</v>
      </c>
      <c r="J43">
        <v>0.75834000000000001</v>
      </c>
      <c r="K43">
        <v>1.6306132000000001E-2</v>
      </c>
      <c r="L43">
        <v>2.2378638999999999E-2</v>
      </c>
      <c r="M43">
        <v>1.9342385E-2</v>
      </c>
    </row>
    <row r="44" spans="1:13" hidden="1" x14ac:dyDescent="0.3">
      <c r="A44" s="3">
        <v>44428</v>
      </c>
      <c r="B44">
        <v>5.7719673999999999E-2</v>
      </c>
      <c r="C44">
        <v>7.0690401999999999E-2</v>
      </c>
      <c r="D44">
        <v>2.739726E-2</v>
      </c>
      <c r="E44">
        <v>-0.82381134199999995</v>
      </c>
      <c r="F44">
        <v>2.1067681220000001</v>
      </c>
      <c r="G44">
        <v>2.580199699</v>
      </c>
      <c r="H44">
        <v>0</v>
      </c>
      <c r="I44">
        <v>4.2135362360000004</v>
      </c>
      <c r="J44">
        <v>0.43875621399999998</v>
      </c>
      <c r="K44">
        <v>0</v>
      </c>
      <c r="L44">
        <v>0.115439348</v>
      </c>
      <c r="M44">
        <v>7.0690401999999999E-2</v>
      </c>
    </row>
    <row r="45" spans="1:13" hidden="1" x14ac:dyDescent="0.3">
      <c r="A45" s="3">
        <v>44428</v>
      </c>
      <c r="B45">
        <v>4.3017826000000002E-2</v>
      </c>
      <c r="C45">
        <v>4.3247698000000001E-2</v>
      </c>
      <c r="D45">
        <v>2.739726E-2</v>
      </c>
      <c r="E45">
        <v>-0.41864235</v>
      </c>
      <c r="F45">
        <v>1.5701506649999999</v>
      </c>
      <c r="G45">
        <v>1.5785409930000001</v>
      </c>
      <c r="H45">
        <v>1.4733104400000001</v>
      </c>
      <c r="I45">
        <v>1.666990854</v>
      </c>
      <c r="J45">
        <v>0.657939465</v>
      </c>
      <c r="K45">
        <v>4.0364668999999999E-2</v>
      </c>
      <c r="L45">
        <v>4.5670981999999999E-2</v>
      </c>
      <c r="M45">
        <v>4.3017826000000002E-2</v>
      </c>
    </row>
    <row r="46" spans="1:13" hidden="1" x14ac:dyDescent="0.3">
      <c r="A46" s="3">
        <v>44428</v>
      </c>
      <c r="B46">
        <v>4.0549847999999999E-2</v>
      </c>
      <c r="C46">
        <v>4.0544444999999998E-2</v>
      </c>
      <c r="D46">
        <v>2.739726E-2</v>
      </c>
      <c r="E46">
        <v>-0.353807712</v>
      </c>
      <c r="F46">
        <v>1.4800694670000001</v>
      </c>
      <c r="G46">
        <v>1.479872257</v>
      </c>
      <c r="H46">
        <v>1.370421423</v>
      </c>
      <c r="I46">
        <v>1.5897175059999999</v>
      </c>
      <c r="J46">
        <v>0.702009942</v>
      </c>
      <c r="K46">
        <v>3.7545792000000001E-2</v>
      </c>
      <c r="L46">
        <v>4.3553903999999997E-2</v>
      </c>
      <c r="M46">
        <v>4.0549847999999999E-2</v>
      </c>
    </row>
    <row r="47" spans="1:13" hidden="1" x14ac:dyDescent="0.3">
      <c r="A47" s="3">
        <v>44428</v>
      </c>
      <c r="B47">
        <v>3.3818906000000003E-2</v>
      </c>
      <c r="C47">
        <v>3.3829190000000002E-2</v>
      </c>
      <c r="D47">
        <v>2.739726E-2</v>
      </c>
      <c r="E47">
        <v>-0.29326425699999997</v>
      </c>
      <c r="F47">
        <v>1.2343900809999999</v>
      </c>
      <c r="G47">
        <v>1.234765447</v>
      </c>
      <c r="H47">
        <v>1.1610278000000001</v>
      </c>
      <c r="I47">
        <v>1.3077523449999999</v>
      </c>
      <c r="J47">
        <v>0.74582502500000003</v>
      </c>
      <c r="K47">
        <v>3.1808981E-2</v>
      </c>
      <c r="L47">
        <v>3.5828830999999998E-2</v>
      </c>
      <c r="M47">
        <v>3.3818906000000003E-2</v>
      </c>
    </row>
    <row r="48" spans="1:13" hidden="1" x14ac:dyDescent="0.3">
      <c r="A48" s="3">
        <v>44428</v>
      </c>
      <c r="B48">
        <v>3.1830387000000002E-2</v>
      </c>
      <c r="C48">
        <v>3.1873368999999999E-2</v>
      </c>
      <c r="D48">
        <v>2.739726E-2</v>
      </c>
      <c r="E48">
        <v>-0.264195554</v>
      </c>
      <c r="F48">
        <v>1.1618091370000001</v>
      </c>
      <c r="G48">
        <v>1.1633779799999999</v>
      </c>
      <c r="H48">
        <v>1.1032561299999999</v>
      </c>
      <c r="I48">
        <v>1.2203620900000001</v>
      </c>
      <c r="J48">
        <v>0.767823374</v>
      </c>
      <c r="K48">
        <v>3.0226195000000001E-2</v>
      </c>
      <c r="L48">
        <v>3.3434577E-2</v>
      </c>
      <c r="M48">
        <v>3.1830387000000002E-2</v>
      </c>
    </row>
    <row r="49" spans="1:13" hidden="1" x14ac:dyDescent="0.3">
      <c r="A49" s="3">
        <v>44428</v>
      </c>
      <c r="B49">
        <v>3.0548039999999999E-2</v>
      </c>
      <c r="C49">
        <v>3.0412958E-2</v>
      </c>
      <c r="D49">
        <v>2.739726E-2</v>
      </c>
      <c r="E49">
        <v>-0.23601370799999999</v>
      </c>
      <c r="F49">
        <v>1.1150034710000001</v>
      </c>
      <c r="G49">
        <v>1.110072978</v>
      </c>
      <c r="H49">
        <v>1.0682462740000001</v>
      </c>
      <c r="I49">
        <v>1.1617606229999999</v>
      </c>
      <c r="J49">
        <v>0.78976984800000005</v>
      </c>
      <c r="K49">
        <v>2.9267021000000001E-2</v>
      </c>
      <c r="L49">
        <v>3.1829058E-2</v>
      </c>
      <c r="M49">
        <v>3.0548039999999999E-2</v>
      </c>
    </row>
    <row r="50" spans="1:13" hidden="1" x14ac:dyDescent="0.3">
      <c r="A50" s="3">
        <v>44428</v>
      </c>
      <c r="B50">
        <v>2.6682134999999999E-2</v>
      </c>
      <c r="C50">
        <v>2.6505998999999999E-2</v>
      </c>
      <c r="D50">
        <v>2.739726E-2</v>
      </c>
      <c r="E50">
        <v>-0.18197281200000001</v>
      </c>
      <c r="F50">
        <v>0.97389793700000005</v>
      </c>
      <c r="G50">
        <v>0.96746897300000001</v>
      </c>
      <c r="H50">
        <v>0.94238856800000004</v>
      </c>
      <c r="I50">
        <v>1.00540729</v>
      </c>
      <c r="J50">
        <v>0.833624005</v>
      </c>
      <c r="K50">
        <v>2.5818865E-2</v>
      </c>
      <c r="L50">
        <v>2.7545404999999999E-2</v>
      </c>
      <c r="M50">
        <v>2.6682134999999999E-2</v>
      </c>
    </row>
    <row r="51" spans="1:13" hidden="1" x14ac:dyDescent="0.3">
      <c r="A51" s="3">
        <v>44428</v>
      </c>
      <c r="B51">
        <v>2.4487241999999999E-2</v>
      </c>
      <c r="C51">
        <v>2.4710413000000001E-2</v>
      </c>
      <c r="D51">
        <v>2.739726E-2</v>
      </c>
      <c r="E51">
        <v>-0.155211655</v>
      </c>
      <c r="F51">
        <v>0.89378434200000001</v>
      </c>
      <c r="G51">
        <v>0.90193008399999997</v>
      </c>
      <c r="H51">
        <v>0.88074095600000002</v>
      </c>
      <c r="I51">
        <v>0.90682767600000003</v>
      </c>
      <c r="J51">
        <v>0.85623393199999998</v>
      </c>
      <c r="K51">
        <v>2.4129889000000002E-2</v>
      </c>
      <c r="L51">
        <v>2.4844594000000001E-2</v>
      </c>
      <c r="M51">
        <v>2.4487241999999999E-2</v>
      </c>
    </row>
    <row r="52" spans="1:13" hidden="1" x14ac:dyDescent="0.3">
      <c r="A52" s="3">
        <v>44428</v>
      </c>
      <c r="B52">
        <v>2.3008280999999998E-2</v>
      </c>
      <c r="C52">
        <v>2.3148729999999999E-2</v>
      </c>
      <c r="D52">
        <v>2.739726E-2</v>
      </c>
      <c r="E52">
        <v>-0.130664161</v>
      </c>
      <c r="F52">
        <v>0.83980226499999999</v>
      </c>
      <c r="G52">
        <v>0.84492865299999997</v>
      </c>
      <c r="H52">
        <v>0.828773537</v>
      </c>
      <c r="I52">
        <v>0.85083098400000001</v>
      </c>
      <c r="J52">
        <v>0.87751242799999996</v>
      </c>
      <c r="K52">
        <v>2.2706124000000001E-2</v>
      </c>
      <c r="L52">
        <v>2.3310437999999999E-2</v>
      </c>
      <c r="M52">
        <v>2.3008280999999998E-2</v>
      </c>
    </row>
    <row r="53" spans="1:13" hidden="1" x14ac:dyDescent="0.3">
      <c r="A53" s="3">
        <v>44428</v>
      </c>
      <c r="B53">
        <v>2.2604782E-2</v>
      </c>
      <c r="C53">
        <v>2.2538328999999999E-2</v>
      </c>
      <c r="D53">
        <v>2.739726E-2</v>
      </c>
      <c r="E53">
        <v>-0.106267665</v>
      </c>
      <c r="F53">
        <v>0.82507455100000004</v>
      </c>
      <c r="G53">
        <v>0.82264901700000004</v>
      </c>
      <c r="H53">
        <v>0.80600892800000001</v>
      </c>
      <c r="I53">
        <v>0.84414014999999998</v>
      </c>
      <c r="J53">
        <v>0.89918393600000002</v>
      </c>
      <c r="K53">
        <v>2.2082436E-2</v>
      </c>
      <c r="L53">
        <v>2.3127127000000001E-2</v>
      </c>
      <c r="M53">
        <v>2.2604782E-2</v>
      </c>
    </row>
    <row r="54" spans="1:13" hidden="1" x14ac:dyDescent="0.3">
      <c r="A54" s="3">
        <v>44428</v>
      </c>
      <c r="B54">
        <v>2.1572976000000001E-2</v>
      </c>
      <c r="C54">
        <v>2.1799013999999999E-2</v>
      </c>
      <c r="D54">
        <v>2.739726E-2</v>
      </c>
      <c r="E54">
        <v>-8.1955162999999998E-2</v>
      </c>
      <c r="F54">
        <v>0.78741363200000003</v>
      </c>
      <c r="G54">
        <v>0.79566401899999994</v>
      </c>
      <c r="H54">
        <v>0.76236298199999997</v>
      </c>
      <c r="I54">
        <v>0.81246427099999996</v>
      </c>
      <c r="J54">
        <v>0.92131326700000005</v>
      </c>
      <c r="K54">
        <v>2.0886656999999999E-2</v>
      </c>
      <c r="L54">
        <v>2.2259294999999998E-2</v>
      </c>
      <c r="M54">
        <v>2.1572976000000001E-2</v>
      </c>
    </row>
    <row r="55" spans="1:13" hidden="1" x14ac:dyDescent="0.3">
      <c r="A55" s="3">
        <v>44428</v>
      </c>
      <c r="B55">
        <v>2.1184088E-2</v>
      </c>
      <c r="C55">
        <v>2.1230907E-2</v>
      </c>
      <c r="D55">
        <v>2.739726E-2</v>
      </c>
      <c r="E55">
        <v>-5.8424666E-2</v>
      </c>
      <c r="F55">
        <v>0.77321921999999998</v>
      </c>
      <c r="G55">
        <v>0.77492811299999997</v>
      </c>
      <c r="H55">
        <v>0.750510342</v>
      </c>
      <c r="I55">
        <v>0.795928054</v>
      </c>
      <c r="J55">
        <v>0.94324929599999996</v>
      </c>
      <c r="K55">
        <v>2.0561927000000001E-2</v>
      </c>
      <c r="L55">
        <v>2.1806248E-2</v>
      </c>
      <c r="M55">
        <v>2.1184088E-2</v>
      </c>
    </row>
    <row r="56" spans="1:13" hidden="1" x14ac:dyDescent="0.3">
      <c r="A56" s="3">
        <v>44428</v>
      </c>
      <c r="B56">
        <v>2.0754413999999999E-2</v>
      </c>
      <c r="C56">
        <v>2.0942479E-2</v>
      </c>
      <c r="D56">
        <v>2.739726E-2</v>
      </c>
      <c r="E56">
        <v>-3.5343012E-2</v>
      </c>
      <c r="F56">
        <v>0.75753611899999995</v>
      </c>
      <c r="G56">
        <v>0.76440049099999996</v>
      </c>
      <c r="H56">
        <v>0.74347161399999995</v>
      </c>
      <c r="I56">
        <v>0.77160061400000002</v>
      </c>
      <c r="J56">
        <v>0.96527425899999997</v>
      </c>
      <c r="K56">
        <v>2.0369084999999999E-2</v>
      </c>
      <c r="L56">
        <v>2.1139742999999999E-2</v>
      </c>
      <c r="M56">
        <v>2.0754413999999999E-2</v>
      </c>
    </row>
    <row r="57" spans="1:13" hidden="1" x14ac:dyDescent="0.3">
      <c r="A57" s="3">
        <v>44428</v>
      </c>
      <c r="B57">
        <v>2.0705431E-2</v>
      </c>
      <c r="C57">
        <v>2.0837217000000002E-2</v>
      </c>
      <c r="D57">
        <v>2.739726E-2</v>
      </c>
      <c r="E57">
        <v>-1.2962292E-2</v>
      </c>
      <c r="F57">
        <v>0.75574823899999999</v>
      </c>
      <c r="G57">
        <v>0.76055842799999995</v>
      </c>
      <c r="H57">
        <v>0.74222360300000001</v>
      </c>
      <c r="I57">
        <v>0.76927283499999999</v>
      </c>
      <c r="J57">
        <v>0.98712135700000003</v>
      </c>
      <c r="K57">
        <v>2.0334893E-2</v>
      </c>
      <c r="L57">
        <v>2.1075968E-2</v>
      </c>
      <c r="M57">
        <v>2.0705431E-2</v>
      </c>
    </row>
    <row r="58" spans="1:13" hidden="1" x14ac:dyDescent="0.3">
      <c r="A58" s="3">
        <v>44428</v>
      </c>
      <c r="B58">
        <v>2.0636113000000001E-2</v>
      </c>
      <c r="C58">
        <v>2.0694104000000001E-2</v>
      </c>
      <c r="D58">
        <v>2.739726E-2</v>
      </c>
      <c r="E58">
        <v>9.1614030000000003E-3</v>
      </c>
      <c r="F58">
        <v>0.75321813199999998</v>
      </c>
      <c r="G58">
        <v>0.75533480399999997</v>
      </c>
      <c r="H58">
        <v>0.73323085200000004</v>
      </c>
      <c r="I58">
        <v>0.773205421</v>
      </c>
      <c r="J58">
        <v>0.990880435</v>
      </c>
      <c r="K58">
        <v>2.0088516000000001E-2</v>
      </c>
      <c r="L58">
        <v>2.1183710000000001E-2</v>
      </c>
      <c r="M58">
        <v>2.0636113000000001E-2</v>
      </c>
    </row>
    <row r="59" spans="1:13" hidden="1" x14ac:dyDescent="0.3">
      <c r="A59" s="3">
        <v>44428</v>
      </c>
      <c r="B59">
        <v>2.1009374000000001E-2</v>
      </c>
      <c r="C59">
        <v>2.1024000000000001E-2</v>
      </c>
      <c r="D59">
        <v>2.739726E-2</v>
      </c>
      <c r="E59">
        <v>3.0345153999999999E-2</v>
      </c>
      <c r="F59">
        <v>0.76684215899999997</v>
      </c>
      <c r="G59">
        <v>0.76737600800000005</v>
      </c>
      <c r="H59">
        <v>0.74647526399999997</v>
      </c>
      <c r="I59">
        <v>0.78720901399999998</v>
      </c>
      <c r="J59">
        <v>0.97011063799999997</v>
      </c>
      <c r="K59">
        <v>2.0451377E-2</v>
      </c>
      <c r="L59">
        <v>2.1567369999999999E-2</v>
      </c>
      <c r="M59">
        <v>2.1009374000000001E-2</v>
      </c>
    </row>
    <row r="60" spans="1:13" hidden="1" x14ac:dyDescent="0.3">
      <c r="A60" s="3">
        <v>44428</v>
      </c>
      <c r="B60">
        <v>2.1517499999999998E-2</v>
      </c>
      <c r="C60">
        <v>2.1487325000000002E-2</v>
      </c>
      <c r="D60">
        <v>2.739726E-2</v>
      </c>
      <c r="E60">
        <v>5.1398563000000001E-2</v>
      </c>
      <c r="F60">
        <v>0.78538875799999996</v>
      </c>
      <c r="G60">
        <v>0.78428737000000004</v>
      </c>
      <c r="H60">
        <v>0.75706704899999999</v>
      </c>
      <c r="I60">
        <v>0.81371043899999995</v>
      </c>
      <c r="J60">
        <v>0.94989999999999997</v>
      </c>
      <c r="K60">
        <v>2.0741563000000001E-2</v>
      </c>
      <c r="L60">
        <v>2.2293436E-2</v>
      </c>
      <c r="M60">
        <v>2.1517499999999998E-2</v>
      </c>
    </row>
    <row r="61" spans="1:13" hidden="1" x14ac:dyDescent="0.3">
      <c r="A61" s="3">
        <v>44428</v>
      </c>
      <c r="B61">
        <v>2.1946203000000001E-2</v>
      </c>
      <c r="C61">
        <v>2.1896876999999999E-2</v>
      </c>
      <c r="D61">
        <v>2.739726E-2</v>
      </c>
      <c r="E61">
        <v>7.2017849999999994E-2</v>
      </c>
      <c r="F61">
        <v>0.80103641800000003</v>
      </c>
      <c r="G61">
        <v>0.79923601799999999</v>
      </c>
      <c r="H61">
        <v>0.77852564000000002</v>
      </c>
      <c r="I61">
        <v>0.82354717499999996</v>
      </c>
      <c r="J61">
        <v>0.93051428599999997</v>
      </c>
      <c r="K61">
        <v>2.1329469E-2</v>
      </c>
      <c r="L61">
        <v>2.2562935999999999E-2</v>
      </c>
      <c r="M61">
        <v>2.1946203000000001E-2</v>
      </c>
    </row>
    <row r="62" spans="1:13" hidden="1" x14ac:dyDescent="0.3">
      <c r="A62" s="3">
        <v>44428</v>
      </c>
      <c r="B62">
        <v>2.2177763999999999E-2</v>
      </c>
      <c r="C62">
        <v>2.2157274000000001E-2</v>
      </c>
      <c r="D62">
        <v>2.739726E-2</v>
      </c>
      <c r="E62">
        <v>9.2220557999999994E-2</v>
      </c>
      <c r="F62">
        <v>0.80948839399999994</v>
      </c>
      <c r="G62">
        <v>0.80874050900000005</v>
      </c>
      <c r="H62">
        <v>0.78532562699999997</v>
      </c>
      <c r="I62">
        <v>0.83365117200000005</v>
      </c>
      <c r="J62">
        <v>0.91190400000000005</v>
      </c>
      <c r="K62">
        <v>2.151577E-2</v>
      </c>
      <c r="L62">
        <v>2.2839758000000002E-2</v>
      </c>
      <c r="M62">
        <v>2.2177763999999999E-2</v>
      </c>
    </row>
    <row r="63" spans="1:13" hidden="1" x14ac:dyDescent="0.3">
      <c r="A63" s="3">
        <v>44428</v>
      </c>
      <c r="B63">
        <v>2.2840679999999999E-2</v>
      </c>
      <c r="C63">
        <v>2.2662747E-2</v>
      </c>
      <c r="D63">
        <v>2.739726E-2</v>
      </c>
      <c r="E63">
        <v>0.131441271</v>
      </c>
      <c r="F63">
        <v>0.83368482799999999</v>
      </c>
      <c r="G63">
        <v>0.827190274</v>
      </c>
      <c r="H63">
        <v>0.81426620299999997</v>
      </c>
      <c r="I63">
        <v>0.85310346000000004</v>
      </c>
      <c r="J63">
        <v>0.87683076900000001</v>
      </c>
      <c r="K63">
        <v>2.2308662999999999E-2</v>
      </c>
      <c r="L63">
        <v>2.3372697000000001E-2</v>
      </c>
      <c r="M63">
        <v>2.2840679999999999E-2</v>
      </c>
    </row>
    <row r="64" spans="1:13" hidden="1" x14ac:dyDescent="0.3">
      <c r="A64" s="3">
        <v>44428</v>
      </c>
      <c r="B64">
        <v>2.3790412E-2</v>
      </c>
      <c r="C64">
        <v>2.405908E-2</v>
      </c>
      <c r="D64">
        <v>2.739726E-2</v>
      </c>
      <c r="E64">
        <v>0.187530737</v>
      </c>
      <c r="F64">
        <v>0.86835004699999996</v>
      </c>
      <c r="G64">
        <v>0.87815642900000002</v>
      </c>
      <c r="H64">
        <v>0.82644099199999999</v>
      </c>
      <c r="I64">
        <v>0.91025910600000004</v>
      </c>
      <c r="J64">
        <v>0.82900363700000002</v>
      </c>
      <c r="K64">
        <v>2.2642219000000002E-2</v>
      </c>
      <c r="L64">
        <v>2.4938604999999999E-2</v>
      </c>
      <c r="M64">
        <v>2.3790412E-2</v>
      </c>
    </row>
    <row r="65" spans="1:13" hidden="1" x14ac:dyDescent="0.3">
      <c r="A65" s="3">
        <v>44428</v>
      </c>
      <c r="B65">
        <v>2.9500596E-2</v>
      </c>
      <c r="C65">
        <v>2.9337288999999999E-2</v>
      </c>
      <c r="D65">
        <v>2.739726E-2</v>
      </c>
      <c r="E65">
        <v>0.27528808500000002</v>
      </c>
      <c r="F65">
        <v>1.0767717649999999</v>
      </c>
      <c r="G65">
        <v>1.070811059</v>
      </c>
      <c r="H65">
        <v>1.0506865009999999</v>
      </c>
      <c r="I65">
        <v>1.1028570289999999</v>
      </c>
      <c r="J65">
        <v>0.75935333299999996</v>
      </c>
      <c r="K65">
        <v>2.8785931000000001E-2</v>
      </c>
      <c r="L65">
        <v>3.0215261E-2</v>
      </c>
      <c r="M65">
        <v>2.9500596E-2</v>
      </c>
    </row>
    <row r="66" spans="1:13" hidden="1" x14ac:dyDescent="0.3">
      <c r="A66" s="3">
        <v>44428</v>
      </c>
      <c r="B66">
        <v>3.5914290000000001E-2</v>
      </c>
      <c r="C66">
        <v>3.5830711000000001E-2</v>
      </c>
      <c r="D66">
        <v>2.739726E-2</v>
      </c>
      <c r="E66">
        <v>0.35458482200000002</v>
      </c>
      <c r="F66">
        <v>1.3108715980000001</v>
      </c>
      <c r="G66">
        <v>1.3078209649999999</v>
      </c>
      <c r="H66">
        <v>1.2213786259999999</v>
      </c>
      <c r="I66">
        <v>1.4003645570000001</v>
      </c>
      <c r="J66">
        <v>0.70146461500000001</v>
      </c>
      <c r="K66">
        <v>3.3462428000000002E-2</v>
      </c>
      <c r="L66">
        <v>3.8366152000000001E-2</v>
      </c>
      <c r="M66">
        <v>3.5914290000000001E-2</v>
      </c>
    </row>
    <row r="67" spans="1:13" hidden="1" x14ac:dyDescent="0.3">
      <c r="A67" s="3">
        <v>44435</v>
      </c>
      <c r="B67">
        <v>0.219670963</v>
      </c>
      <c r="C67">
        <v>0.152686658</v>
      </c>
      <c r="D67">
        <v>4.6575341999999999E-2</v>
      </c>
      <c r="E67">
        <v>-1.1123595820000001</v>
      </c>
      <c r="F67">
        <v>4.7164648409999996</v>
      </c>
      <c r="G67">
        <v>3.2782723960000002</v>
      </c>
      <c r="H67">
        <v>4.317959321</v>
      </c>
      <c r="I67">
        <v>5.1149702570000004</v>
      </c>
      <c r="J67">
        <v>0.32878225599999999</v>
      </c>
      <c r="K67">
        <v>0.152686658</v>
      </c>
      <c r="L67">
        <v>0.23823148899999999</v>
      </c>
      <c r="M67">
        <v>0.152686658</v>
      </c>
    </row>
    <row r="68" spans="1:13" hidden="1" x14ac:dyDescent="0.3">
      <c r="A68" s="3">
        <v>44435</v>
      </c>
      <c r="B68">
        <v>0.12521015499999999</v>
      </c>
      <c r="C68">
        <v>0.12500947200000001</v>
      </c>
      <c r="D68">
        <v>4.6575341999999999E-2</v>
      </c>
      <c r="E68">
        <v>-0.82475641499999996</v>
      </c>
      <c r="F68">
        <v>2.6883357079999999</v>
      </c>
      <c r="G68">
        <v>2.684026926</v>
      </c>
      <c r="H68">
        <v>2.4556143619999999</v>
      </c>
      <c r="I68">
        <v>2.921056992</v>
      </c>
      <c r="J68">
        <v>0.438341753</v>
      </c>
      <c r="K68">
        <v>0.114371079</v>
      </c>
      <c r="L68">
        <v>0.13604922799999999</v>
      </c>
      <c r="M68">
        <v>0.12521015499999999</v>
      </c>
    </row>
    <row r="69" spans="1:13" hidden="1" x14ac:dyDescent="0.3">
      <c r="A69" s="3">
        <v>44435</v>
      </c>
      <c r="B69">
        <v>8.9849757000000002E-2</v>
      </c>
      <c r="C69">
        <v>8.9845848000000006E-2</v>
      </c>
      <c r="D69">
        <v>4.6575341999999999E-2</v>
      </c>
      <c r="E69">
        <v>-0.60152957500000004</v>
      </c>
      <c r="F69">
        <v>1.929127155</v>
      </c>
      <c r="G69">
        <v>1.9290432260000001</v>
      </c>
      <c r="H69">
        <v>1.843132064</v>
      </c>
      <c r="I69">
        <v>2.0151222029999998</v>
      </c>
      <c r="J69">
        <v>0.54797282899999999</v>
      </c>
      <c r="K69">
        <v>8.5844506000000001E-2</v>
      </c>
      <c r="L69">
        <v>9.3855006000000005E-2</v>
      </c>
      <c r="M69">
        <v>8.9849757000000002E-2</v>
      </c>
    </row>
    <row r="70" spans="1:13" hidden="1" x14ac:dyDescent="0.3">
      <c r="A70" s="3">
        <v>44435</v>
      </c>
      <c r="B70">
        <v>6.5682092999999997E-2</v>
      </c>
      <c r="C70">
        <v>6.5567940000000005E-2</v>
      </c>
      <c r="D70">
        <v>4.6575341999999999E-2</v>
      </c>
      <c r="E70">
        <v>-0.41950607099999998</v>
      </c>
      <c r="F70">
        <v>1.410233187</v>
      </c>
      <c r="G70">
        <v>1.4077822550000001</v>
      </c>
      <c r="H70">
        <v>1.308919046</v>
      </c>
      <c r="I70">
        <v>1.511547303</v>
      </c>
      <c r="J70">
        <v>0.65737143399999998</v>
      </c>
      <c r="K70">
        <v>6.0963351999999998E-2</v>
      </c>
      <c r="L70">
        <v>7.0400832999999996E-2</v>
      </c>
      <c r="M70">
        <v>6.5682092999999997E-2</v>
      </c>
    </row>
    <row r="71" spans="1:13" hidden="1" x14ac:dyDescent="0.3">
      <c r="A71" s="3">
        <v>44435</v>
      </c>
      <c r="B71">
        <v>5.7887375999999997E-2</v>
      </c>
      <c r="C71">
        <v>5.7841328999999997E-2</v>
      </c>
      <c r="D71">
        <v>4.6575341999999999E-2</v>
      </c>
      <c r="E71">
        <v>-0.35502452000000001</v>
      </c>
      <c r="F71">
        <v>1.2428760270000001</v>
      </c>
      <c r="G71">
        <v>1.2418873699999999</v>
      </c>
      <c r="H71">
        <v>1.1953923559999999</v>
      </c>
      <c r="I71">
        <v>1.290359684</v>
      </c>
      <c r="J71">
        <v>0.70115625100000001</v>
      </c>
      <c r="K71">
        <v>5.5675808E-2</v>
      </c>
      <c r="L71">
        <v>6.0098944000000001E-2</v>
      </c>
      <c r="M71">
        <v>5.7887375999999997E-2</v>
      </c>
    </row>
    <row r="72" spans="1:13" hidden="1" x14ac:dyDescent="0.3">
      <c r="A72" s="3">
        <v>44435</v>
      </c>
      <c r="B72">
        <v>5.2452809000000003E-2</v>
      </c>
      <c r="C72">
        <v>5.2262959999999997E-2</v>
      </c>
      <c r="D72">
        <v>4.6575341999999999E-2</v>
      </c>
      <c r="E72">
        <v>-0.29404925900000001</v>
      </c>
      <c r="F72">
        <v>1.126192675</v>
      </c>
      <c r="G72">
        <v>1.1221165049999999</v>
      </c>
      <c r="H72">
        <v>1.0927148090000001</v>
      </c>
      <c r="I72">
        <v>1.159670534</v>
      </c>
      <c r="J72">
        <v>0.74523978099999999</v>
      </c>
      <c r="K72">
        <v>5.0893566000000001E-2</v>
      </c>
      <c r="L72">
        <v>5.4012051999999998E-2</v>
      </c>
      <c r="M72">
        <v>5.2452809000000003E-2</v>
      </c>
    </row>
    <row r="73" spans="1:13" hidden="1" x14ac:dyDescent="0.3">
      <c r="A73" s="3">
        <v>44435</v>
      </c>
      <c r="B73">
        <v>4.9498625999999997E-2</v>
      </c>
      <c r="C73">
        <v>4.9805939E-2</v>
      </c>
      <c r="D73">
        <v>4.6575341999999999E-2</v>
      </c>
      <c r="E73">
        <v>-0.265355391</v>
      </c>
      <c r="F73">
        <v>1.062764628</v>
      </c>
      <c r="G73">
        <v>1.069362819</v>
      </c>
      <c r="H73">
        <v>1.0198980099999999</v>
      </c>
      <c r="I73">
        <v>1.10563122</v>
      </c>
      <c r="J73">
        <v>0.76693334000000002</v>
      </c>
      <c r="K73">
        <v>4.7502098999999999E-2</v>
      </c>
      <c r="L73">
        <v>5.1495152000000002E-2</v>
      </c>
      <c r="M73">
        <v>4.9498625999999997E-2</v>
      </c>
    </row>
    <row r="74" spans="1:13" hidden="1" x14ac:dyDescent="0.3">
      <c r="A74" s="3">
        <v>44435</v>
      </c>
      <c r="B74">
        <v>4.7039427000000002E-2</v>
      </c>
      <c r="C74">
        <v>4.7201542999999999E-2</v>
      </c>
      <c r="D74">
        <v>4.6575341999999999E-2</v>
      </c>
      <c r="E74">
        <v>-0.23718451400000001</v>
      </c>
      <c r="F74">
        <v>1.0099641779999999</v>
      </c>
      <c r="G74">
        <v>1.013444904</v>
      </c>
      <c r="H74">
        <v>0.98549696899999994</v>
      </c>
      <c r="I74">
        <v>1.034431385</v>
      </c>
      <c r="J74">
        <v>0.78884572200000003</v>
      </c>
      <c r="K74">
        <v>4.5899858000000002E-2</v>
      </c>
      <c r="L74">
        <v>4.8178996000000002E-2</v>
      </c>
      <c r="M74">
        <v>4.7039427000000002E-2</v>
      </c>
    </row>
    <row r="75" spans="1:13" hidden="1" x14ac:dyDescent="0.3">
      <c r="A75" s="3">
        <v>44435</v>
      </c>
      <c r="B75">
        <v>4.4432154000000001E-2</v>
      </c>
      <c r="C75">
        <v>4.4175837000000003E-2</v>
      </c>
      <c r="D75">
        <v>4.6575341999999999E-2</v>
      </c>
      <c r="E75">
        <v>-0.18290910299999999</v>
      </c>
      <c r="F75">
        <v>0.95398449200000002</v>
      </c>
      <c r="G75">
        <v>0.94848121600000002</v>
      </c>
      <c r="H75">
        <v>0.93551066000000005</v>
      </c>
      <c r="I75">
        <v>0.97245829399999995</v>
      </c>
      <c r="J75">
        <v>0.83284385500000002</v>
      </c>
      <c r="K75">
        <v>4.3571728999999997E-2</v>
      </c>
      <c r="L75">
        <v>4.5292578E-2</v>
      </c>
      <c r="M75">
        <v>4.4432154000000001E-2</v>
      </c>
    </row>
    <row r="76" spans="1:13" hidden="1" x14ac:dyDescent="0.3">
      <c r="A76" s="3">
        <v>44435</v>
      </c>
      <c r="B76">
        <v>4.1574633E-2</v>
      </c>
      <c r="C76">
        <v>4.1610553000000002E-2</v>
      </c>
      <c r="D76">
        <v>4.6575341999999999E-2</v>
      </c>
      <c r="E76">
        <v>-0.131823998</v>
      </c>
      <c r="F76">
        <v>0.89263183499999998</v>
      </c>
      <c r="G76">
        <v>0.89340305900000005</v>
      </c>
      <c r="H76">
        <v>0.87060096399999998</v>
      </c>
      <c r="I76">
        <v>0.91466270400000005</v>
      </c>
      <c r="J76">
        <v>0.87649524599999995</v>
      </c>
      <c r="K76">
        <v>4.0548538000000002E-2</v>
      </c>
      <c r="L76">
        <v>4.2600727999999997E-2</v>
      </c>
      <c r="M76">
        <v>4.1574633E-2</v>
      </c>
    </row>
    <row r="77" spans="1:13" hidden="1" x14ac:dyDescent="0.3">
      <c r="A77" s="3">
        <v>44435</v>
      </c>
      <c r="B77">
        <v>4.0231891999999998E-2</v>
      </c>
      <c r="C77">
        <v>4.0040814000000001E-2</v>
      </c>
      <c r="D77">
        <v>4.6575341999999999E-2</v>
      </c>
      <c r="E77">
        <v>-8.3033834000000001E-2</v>
      </c>
      <c r="F77">
        <v>0.86380239599999997</v>
      </c>
      <c r="G77">
        <v>0.85969983900000002</v>
      </c>
      <c r="H77">
        <v>0.84514742399999998</v>
      </c>
      <c r="I77">
        <v>0.88245733000000004</v>
      </c>
      <c r="J77">
        <v>0.92032000899999999</v>
      </c>
      <c r="K77">
        <v>3.936303E-2</v>
      </c>
      <c r="L77">
        <v>4.1100751999999997E-2</v>
      </c>
      <c r="M77">
        <v>4.0231891999999998E-2</v>
      </c>
    </row>
    <row r="78" spans="1:13" hidden="1" x14ac:dyDescent="0.3">
      <c r="A78" s="3">
        <v>44435</v>
      </c>
      <c r="B78">
        <v>3.8882789000000001E-2</v>
      </c>
      <c r="C78">
        <v>3.9190322999999999E-2</v>
      </c>
      <c r="D78">
        <v>4.6575341999999999E-2</v>
      </c>
      <c r="E78">
        <v>-3.6299053999999997E-2</v>
      </c>
      <c r="F78">
        <v>0.83483636000000006</v>
      </c>
      <c r="G78">
        <v>0.841439296</v>
      </c>
      <c r="H78">
        <v>0.81256522799999997</v>
      </c>
      <c r="I78">
        <v>0.85710749200000003</v>
      </c>
      <c r="J78">
        <v>0.96435185700000003</v>
      </c>
      <c r="K78">
        <v>3.7845503000000003E-2</v>
      </c>
      <c r="L78">
        <v>3.9920074999999999E-2</v>
      </c>
      <c r="M78">
        <v>3.8882789000000001E-2</v>
      </c>
    </row>
    <row r="79" spans="1:13" hidden="1" x14ac:dyDescent="0.3">
      <c r="A79" s="3">
        <v>44435</v>
      </c>
      <c r="B79">
        <v>3.8935200000000003E-2</v>
      </c>
      <c r="C79">
        <v>3.9164693E-2</v>
      </c>
      <c r="D79">
        <v>4.6575341999999999E-2</v>
      </c>
      <c r="E79">
        <v>-1.3826198E-2</v>
      </c>
      <c r="F79">
        <v>0.83596165499999997</v>
      </c>
      <c r="G79">
        <v>0.84088900499999997</v>
      </c>
      <c r="H79">
        <v>0.819674919</v>
      </c>
      <c r="I79">
        <v>0.85224838800000002</v>
      </c>
      <c r="J79">
        <v>0.98626894499999995</v>
      </c>
      <c r="K79">
        <v>3.8176639999999998E-2</v>
      </c>
      <c r="L79">
        <v>3.9693760000000002E-2</v>
      </c>
      <c r="M79">
        <v>3.8935200000000003E-2</v>
      </c>
    </row>
    <row r="80" spans="1:13" hidden="1" x14ac:dyDescent="0.3">
      <c r="A80" s="3">
        <v>44435</v>
      </c>
      <c r="B80">
        <v>3.9721011000000001E-2</v>
      </c>
      <c r="C80">
        <v>3.9164693E-2</v>
      </c>
      <c r="D80">
        <v>4.6575341999999999E-2</v>
      </c>
      <c r="E80">
        <v>-1.3826198E-2</v>
      </c>
      <c r="F80">
        <v>0.85283348000000003</v>
      </c>
      <c r="G80">
        <v>0.84088900499999997</v>
      </c>
      <c r="H80">
        <v>0.82541767600000004</v>
      </c>
      <c r="I80">
        <v>0.88024926299999995</v>
      </c>
      <c r="J80">
        <v>0.98626894499999995</v>
      </c>
      <c r="K80">
        <v>3.8444111000000003E-2</v>
      </c>
      <c r="L80">
        <v>4.0997909999999999E-2</v>
      </c>
      <c r="M80">
        <v>3.9721011000000001E-2</v>
      </c>
    </row>
    <row r="81" spans="1:13" hidden="1" x14ac:dyDescent="0.3">
      <c r="A81" s="3">
        <v>44435</v>
      </c>
      <c r="B81">
        <v>3.9838433999999999E-2</v>
      </c>
      <c r="C81">
        <v>3.9181779E-2</v>
      </c>
      <c r="D81">
        <v>4.6575341999999999E-2</v>
      </c>
      <c r="E81">
        <v>7.9379440000000006E-3</v>
      </c>
      <c r="F81">
        <v>0.85535462100000004</v>
      </c>
      <c r="G81">
        <v>0.84125585199999997</v>
      </c>
      <c r="H81">
        <v>0.83908347999999999</v>
      </c>
      <c r="I81">
        <v>0.871625765</v>
      </c>
      <c r="J81">
        <v>0.99209347800000003</v>
      </c>
      <c r="K81">
        <v>3.90806E-2</v>
      </c>
      <c r="L81">
        <v>4.0596267999999998E-2</v>
      </c>
      <c r="M81">
        <v>3.9838433999999999E-2</v>
      </c>
    </row>
    <row r="82" spans="1:13" hidden="1" x14ac:dyDescent="0.3">
      <c r="A82" s="3">
        <v>44435</v>
      </c>
      <c r="B82">
        <v>4.0218028000000003E-2</v>
      </c>
      <c r="C82">
        <v>4.0534633E-2</v>
      </c>
      <c r="D82">
        <v>4.6575341999999999E-2</v>
      </c>
      <c r="E82">
        <v>5.0440588000000001E-2</v>
      </c>
      <c r="F82">
        <v>0.86350472700000003</v>
      </c>
      <c r="G82">
        <v>0.87030242300000005</v>
      </c>
      <c r="H82">
        <v>0.84148515599999996</v>
      </c>
      <c r="I82">
        <v>0.88552428699999997</v>
      </c>
      <c r="J82">
        <v>0.95081041700000002</v>
      </c>
      <c r="K82">
        <v>3.9192458999999999E-2</v>
      </c>
      <c r="L82">
        <v>4.1243596E-2</v>
      </c>
      <c r="M82">
        <v>4.0218028000000003E-2</v>
      </c>
    </row>
    <row r="83" spans="1:13" hidden="1" x14ac:dyDescent="0.3">
      <c r="A83" s="3">
        <v>44435</v>
      </c>
      <c r="B83">
        <v>4.1660709999999997E-2</v>
      </c>
      <c r="C83">
        <v>4.1663396999999998E-2</v>
      </c>
      <c r="D83">
        <v>4.6575341999999999E-2</v>
      </c>
      <c r="E83">
        <v>9.1624180999999999E-2</v>
      </c>
      <c r="F83">
        <v>0.89447995899999999</v>
      </c>
      <c r="G83">
        <v>0.89453764999999996</v>
      </c>
      <c r="H83">
        <v>0.88270158799999998</v>
      </c>
      <c r="I83">
        <v>0.90625830500000004</v>
      </c>
      <c r="J83">
        <v>0.91244800000000004</v>
      </c>
      <c r="K83">
        <v>4.1112127999999998E-2</v>
      </c>
      <c r="L83">
        <v>4.2209289999999997E-2</v>
      </c>
      <c r="M83">
        <v>4.1660709999999997E-2</v>
      </c>
    </row>
    <row r="84" spans="1:13" hidden="1" x14ac:dyDescent="0.3">
      <c r="A84" s="3">
        <v>44435</v>
      </c>
      <c r="B84">
        <v>4.5679763999999998E-2</v>
      </c>
      <c r="C84">
        <v>4.5593177999999998E-2</v>
      </c>
      <c r="D84">
        <v>4.6575341999999999E-2</v>
      </c>
      <c r="E84">
        <v>0.27364111000000002</v>
      </c>
      <c r="F84">
        <v>0.98077141300000004</v>
      </c>
      <c r="G84">
        <v>0.97891236100000001</v>
      </c>
      <c r="H84">
        <v>0.94568039699999995</v>
      </c>
      <c r="I84">
        <v>1.01586241</v>
      </c>
      <c r="J84">
        <v>0.76060499999999998</v>
      </c>
      <c r="K84">
        <v>4.4045387999999998E-2</v>
      </c>
      <c r="L84">
        <v>4.7314138999999998E-2</v>
      </c>
      <c r="M84">
        <v>4.5679763999999998E-2</v>
      </c>
    </row>
    <row r="85" spans="1:13" hidden="1" x14ac:dyDescent="0.3">
      <c r="A85" s="3">
        <v>44435</v>
      </c>
      <c r="B85">
        <v>5.6479527000000002E-2</v>
      </c>
      <c r="C85">
        <v>5.6530491000000002E-2</v>
      </c>
      <c r="D85">
        <v>4.6575341999999999E-2</v>
      </c>
      <c r="E85">
        <v>0.42800655399999998</v>
      </c>
      <c r="F85">
        <v>1.21264868</v>
      </c>
      <c r="G85">
        <v>1.2137429070000001</v>
      </c>
      <c r="H85">
        <v>1.158141869</v>
      </c>
      <c r="I85">
        <v>1.2671554620000001</v>
      </c>
      <c r="J85">
        <v>0.65180714299999998</v>
      </c>
      <c r="K85">
        <v>5.3940854000000003E-2</v>
      </c>
      <c r="L85">
        <v>5.9018199E-2</v>
      </c>
      <c r="M85">
        <v>5.6479527000000002E-2</v>
      </c>
    </row>
    <row r="86" spans="1:13" hidden="1" x14ac:dyDescent="0.3">
      <c r="A86" s="3">
        <v>44435</v>
      </c>
      <c r="B86">
        <v>7.4470535000000004E-2</v>
      </c>
      <c r="C86">
        <v>7.4354378999999998E-2</v>
      </c>
      <c r="D86">
        <v>4.6575341999999999E-2</v>
      </c>
      <c r="E86">
        <v>0.56132318199999998</v>
      </c>
      <c r="F86">
        <v>1.598926209</v>
      </c>
      <c r="G86">
        <v>1.5964322710000001</v>
      </c>
      <c r="H86">
        <v>1.501997314</v>
      </c>
      <c r="I86">
        <v>1.695855063</v>
      </c>
      <c r="J86">
        <v>0.57045374999999998</v>
      </c>
      <c r="K86">
        <v>6.9956038999999998E-2</v>
      </c>
      <c r="L86">
        <v>7.8985029999999998E-2</v>
      </c>
      <c r="M86">
        <v>7.4470535000000004E-2</v>
      </c>
    </row>
    <row r="87" spans="1:13" hidden="1" x14ac:dyDescent="0.3">
      <c r="A87" s="3">
        <v>44435</v>
      </c>
      <c r="B87">
        <v>8.7849919999999998E-2</v>
      </c>
      <c r="C87">
        <v>8.7583240000000007E-2</v>
      </c>
      <c r="D87">
        <v>4.6575341999999999E-2</v>
      </c>
      <c r="E87">
        <v>0.67939988699999998</v>
      </c>
      <c r="F87">
        <v>1.8861894779999999</v>
      </c>
      <c r="G87">
        <v>1.880463701</v>
      </c>
      <c r="H87">
        <v>1.7190618769999999</v>
      </c>
      <c r="I87">
        <v>2.0533170439999999</v>
      </c>
      <c r="J87">
        <v>0.50692111100000004</v>
      </c>
      <c r="K87">
        <v>8.0065894999999998E-2</v>
      </c>
      <c r="L87">
        <v>9.5633943999999999E-2</v>
      </c>
      <c r="M87">
        <v>8.7849919999999998E-2</v>
      </c>
    </row>
    <row r="88" spans="1:13" hidden="1" x14ac:dyDescent="0.3">
      <c r="A88" s="3">
        <v>44463</v>
      </c>
      <c r="B88">
        <v>0.52437904999999996</v>
      </c>
      <c r="C88">
        <v>0.41531833499999998</v>
      </c>
      <c r="D88">
        <v>0.123287671</v>
      </c>
      <c r="E88">
        <v>-1.748860667</v>
      </c>
      <c r="F88">
        <v>4.2532967470000003</v>
      </c>
      <c r="G88">
        <v>3.3686931680000001</v>
      </c>
      <c r="H88">
        <v>3.8980579230000001</v>
      </c>
      <c r="I88">
        <v>4.6085355630000002</v>
      </c>
      <c r="J88">
        <v>0.17397204299999999</v>
      </c>
      <c r="K88">
        <v>0.480582483</v>
      </c>
      <c r="L88">
        <v>0.56817561599999999</v>
      </c>
      <c r="M88">
        <v>0.52437904999999996</v>
      </c>
    </row>
    <row r="89" spans="1:13" hidden="1" x14ac:dyDescent="0.3">
      <c r="A89" s="3">
        <v>44463</v>
      </c>
      <c r="B89">
        <v>0.25819213600000002</v>
      </c>
      <c r="C89">
        <v>0.257855479</v>
      </c>
      <c r="D89">
        <v>0.123287671</v>
      </c>
      <c r="E89">
        <v>-1.0557134859999999</v>
      </c>
      <c r="F89">
        <v>2.0942251070000002</v>
      </c>
      <c r="G89">
        <v>2.0914944449999999</v>
      </c>
      <c r="H89">
        <v>1.93490882</v>
      </c>
      <c r="I89">
        <v>2.2535413919999998</v>
      </c>
      <c r="J89">
        <v>0.34794408500000001</v>
      </c>
      <c r="K89">
        <v>0.23855040199999999</v>
      </c>
      <c r="L89">
        <v>0.27783386999999998</v>
      </c>
      <c r="M89">
        <v>0.25819213600000002</v>
      </c>
    </row>
    <row r="90" spans="1:13" hidden="1" x14ac:dyDescent="0.3">
      <c r="A90" s="3">
        <v>44463</v>
      </c>
      <c r="B90">
        <v>0.236170412</v>
      </c>
      <c r="C90">
        <v>0.23601562500000001</v>
      </c>
      <c r="D90">
        <v>0.123287671</v>
      </c>
      <c r="E90">
        <v>-0.93794349799999999</v>
      </c>
      <c r="F90">
        <v>1.9156044569999999</v>
      </c>
      <c r="G90">
        <v>1.914348962</v>
      </c>
      <c r="H90">
        <v>1.809267108</v>
      </c>
      <c r="I90">
        <v>2.0219418029999998</v>
      </c>
      <c r="J90">
        <v>0.39143198899999998</v>
      </c>
      <c r="K90">
        <v>0.223060328</v>
      </c>
      <c r="L90">
        <v>0.24928049599999999</v>
      </c>
      <c r="M90">
        <v>0.236170412</v>
      </c>
    </row>
    <row r="91" spans="1:13" hidden="1" x14ac:dyDescent="0.3">
      <c r="A91" s="3">
        <v>44463</v>
      </c>
      <c r="B91">
        <v>0.219305576</v>
      </c>
      <c r="C91">
        <v>0.21923287999999999</v>
      </c>
      <c r="D91">
        <v>0.123287671</v>
      </c>
      <c r="E91">
        <v>-0.83257210999999998</v>
      </c>
      <c r="F91">
        <v>1.7788118980000001</v>
      </c>
      <c r="G91">
        <v>1.7782222519999999</v>
      </c>
      <c r="H91">
        <v>1.7057927239999999</v>
      </c>
      <c r="I91">
        <v>1.851831072</v>
      </c>
      <c r="J91">
        <v>0.43492916100000001</v>
      </c>
      <c r="K91">
        <v>0.21030321199999999</v>
      </c>
      <c r="L91">
        <v>0.22830793999999999</v>
      </c>
      <c r="M91">
        <v>0.219305576</v>
      </c>
    </row>
    <row r="92" spans="1:13" hidden="1" x14ac:dyDescent="0.3">
      <c r="A92" s="3">
        <v>44463</v>
      </c>
      <c r="B92">
        <v>0.19741369</v>
      </c>
      <c r="C92">
        <v>0.19735040200000001</v>
      </c>
      <c r="D92">
        <v>0.123287671</v>
      </c>
      <c r="E92">
        <v>-0.73735761</v>
      </c>
      <c r="F92">
        <v>1.601244377</v>
      </c>
      <c r="G92">
        <v>1.600731041</v>
      </c>
      <c r="H92">
        <v>1.54756088</v>
      </c>
      <c r="I92">
        <v>1.654927874</v>
      </c>
      <c r="J92">
        <v>0.47837630399999997</v>
      </c>
      <c r="K92">
        <v>0.19079517700000001</v>
      </c>
      <c r="L92">
        <v>0.204032203</v>
      </c>
      <c r="M92">
        <v>0.19741369</v>
      </c>
    </row>
    <row r="93" spans="1:13" hidden="1" x14ac:dyDescent="0.3">
      <c r="A93" s="3">
        <v>44463</v>
      </c>
      <c r="B93">
        <v>0.18165558600000001</v>
      </c>
      <c r="C93">
        <v>0.18389264699999999</v>
      </c>
      <c r="D93">
        <v>0.123287671</v>
      </c>
      <c r="E93">
        <v>-0.65054626100000001</v>
      </c>
      <c r="F93">
        <v>1.473428645</v>
      </c>
      <c r="G93">
        <v>1.491573695</v>
      </c>
      <c r="H93">
        <v>1.413792341</v>
      </c>
      <c r="I93">
        <v>1.5330649489999999</v>
      </c>
      <c r="J93">
        <v>0.52176068099999995</v>
      </c>
      <c r="K93">
        <v>0.17430316500000001</v>
      </c>
      <c r="L93">
        <v>0.18900800700000001</v>
      </c>
      <c r="M93">
        <v>0.18165558600000001</v>
      </c>
    </row>
    <row r="94" spans="1:13" hidden="1" x14ac:dyDescent="0.3">
      <c r="A94" s="3">
        <v>44463</v>
      </c>
      <c r="B94">
        <v>0.166546583</v>
      </c>
      <c r="C94">
        <v>0.16727166199999999</v>
      </c>
      <c r="D94">
        <v>0.123287671</v>
      </c>
      <c r="E94">
        <v>-0.570503553</v>
      </c>
      <c r="F94">
        <v>1.3508778420000001</v>
      </c>
      <c r="G94">
        <v>1.3567590389999999</v>
      </c>
      <c r="H94">
        <v>1.3206606400000001</v>
      </c>
      <c r="I94">
        <v>1.3810950399999999</v>
      </c>
      <c r="J94">
        <v>0.56524073799999996</v>
      </c>
      <c r="K94">
        <v>0.16282117400000001</v>
      </c>
      <c r="L94">
        <v>0.17027199100000001</v>
      </c>
      <c r="M94">
        <v>0.166546583</v>
      </c>
    </row>
    <row r="95" spans="1:13" hidden="1" x14ac:dyDescent="0.3">
      <c r="A95" s="3">
        <v>44463</v>
      </c>
      <c r="B95">
        <v>0.152987018</v>
      </c>
      <c r="C95">
        <v>0.15456921700000001</v>
      </c>
      <c r="D95">
        <v>0.123287671</v>
      </c>
      <c r="E95">
        <v>-0.49609987300000002</v>
      </c>
      <c r="F95">
        <v>1.240894704</v>
      </c>
      <c r="G95">
        <v>1.2537280959999999</v>
      </c>
      <c r="H95">
        <v>1.21749156</v>
      </c>
      <c r="I95">
        <v>1.264297848</v>
      </c>
      <c r="J95">
        <v>0.60890082499999998</v>
      </c>
      <c r="K95">
        <v>0.15010169900000001</v>
      </c>
      <c r="L95">
        <v>0.155872337</v>
      </c>
      <c r="M95">
        <v>0.152987018</v>
      </c>
    </row>
    <row r="96" spans="1:13" hidden="1" x14ac:dyDescent="0.3">
      <c r="A96" s="3">
        <v>44463</v>
      </c>
      <c r="B96">
        <v>0.143777135</v>
      </c>
      <c r="C96">
        <v>0.14486991799999999</v>
      </c>
      <c r="D96">
        <v>0.123287671</v>
      </c>
      <c r="E96">
        <v>-0.42720050700000001</v>
      </c>
      <c r="F96">
        <v>1.1661923190000001</v>
      </c>
      <c r="G96">
        <v>1.175056004</v>
      </c>
      <c r="H96">
        <v>1.147726542</v>
      </c>
      <c r="I96">
        <v>1.1846580959999999</v>
      </c>
      <c r="J96">
        <v>0.65233274200000002</v>
      </c>
      <c r="K96">
        <v>0.14150053200000001</v>
      </c>
      <c r="L96">
        <v>0.14605373799999999</v>
      </c>
      <c r="M96">
        <v>0.143777135</v>
      </c>
    </row>
    <row r="97" spans="1:13" hidden="1" x14ac:dyDescent="0.3">
      <c r="A97" s="3">
        <v>44463</v>
      </c>
      <c r="B97">
        <v>0.134343345</v>
      </c>
      <c r="C97">
        <v>0.13532983000000001</v>
      </c>
      <c r="D97">
        <v>0.123287671</v>
      </c>
      <c r="E97">
        <v>-0.36256848000000003</v>
      </c>
      <c r="F97">
        <v>1.0896737999999999</v>
      </c>
      <c r="G97">
        <v>1.09767529</v>
      </c>
      <c r="H97">
        <v>1.0747676239999999</v>
      </c>
      <c r="I97">
        <v>1.10457998</v>
      </c>
      <c r="J97">
        <v>0.69588665800000005</v>
      </c>
      <c r="K97">
        <v>0.132505597</v>
      </c>
      <c r="L97">
        <v>0.136181093</v>
      </c>
      <c r="M97">
        <v>0.134343345</v>
      </c>
    </row>
    <row r="98" spans="1:13" hidden="1" x14ac:dyDescent="0.3">
      <c r="A98" s="3">
        <v>44463</v>
      </c>
      <c r="B98">
        <v>0.12995273299999999</v>
      </c>
      <c r="C98">
        <v>0.12995912300000001</v>
      </c>
      <c r="D98">
        <v>0.123287671</v>
      </c>
      <c r="E98">
        <v>-0.30194168399999999</v>
      </c>
      <c r="F98">
        <v>1.0540610589999999</v>
      </c>
      <c r="G98">
        <v>1.054112889</v>
      </c>
      <c r="H98">
        <v>1.0355097600000001</v>
      </c>
      <c r="I98">
        <v>1.0726123489999999</v>
      </c>
      <c r="J98">
        <v>0.73938118100000005</v>
      </c>
      <c r="K98">
        <v>0.127665587</v>
      </c>
      <c r="L98">
        <v>0.13223987800000001</v>
      </c>
      <c r="M98">
        <v>0.12995273299999999</v>
      </c>
    </row>
    <row r="99" spans="1:13" hidden="1" x14ac:dyDescent="0.3">
      <c r="A99" s="3">
        <v>44463</v>
      </c>
      <c r="B99">
        <v>0.12480293200000001</v>
      </c>
      <c r="C99">
        <v>0.12536760299999999</v>
      </c>
      <c r="D99">
        <v>0.123287671</v>
      </c>
      <c r="E99">
        <v>-0.24478544499999999</v>
      </c>
      <c r="F99">
        <v>1.0122904500000001</v>
      </c>
      <c r="G99">
        <v>1.0168705600000001</v>
      </c>
      <c r="H99">
        <v>0.99122732499999999</v>
      </c>
      <c r="I99">
        <v>1.033353572</v>
      </c>
      <c r="J99">
        <v>0.78287248899999995</v>
      </c>
      <c r="K99">
        <v>0.12220610799999999</v>
      </c>
      <c r="L99">
        <v>0.127399755</v>
      </c>
      <c r="M99">
        <v>0.12480293200000001</v>
      </c>
    </row>
    <row r="100" spans="1:13" hidden="1" x14ac:dyDescent="0.3">
      <c r="A100" s="3">
        <v>44463</v>
      </c>
      <c r="B100">
        <v>0.121816575</v>
      </c>
      <c r="C100">
        <v>0.12200881299999999</v>
      </c>
      <c r="D100">
        <v>0.123287671</v>
      </c>
      <c r="E100">
        <v>-0.19081172900000001</v>
      </c>
      <c r="F100">
        <v>0.98806777700000004</v>
      </c>
      <c r="G100">
        <v>0.98962704099999999</v>
      </c>
      <c r="H100">
        <v>0.96958485599999999</v>
      </c>
      <c r="I100">
        <v>1.0065506930000001</v>
      </c>
      <c r="J100">
        <v>0.82628813999999995</v>
      </c>
      <c r="K100">
        <v>0.119537859</v>
      </c>
      <c r="L100">
        <v>0.124095291</v>
      </c>
      <c r="M100">
        <v>0.121816575</v>
      </c>
    </row>
    <row r="101" spans="1:13" hidden="1" x14ac:dyDescent="0.3">
      <c r="A101" s="3">
        <v>44463</v>
      </c>
      <c r="B101">
        <v>0.120029934</v>
      </c>
      <c r="C101">
        <v>0.120614648</v>
      </c>
      <c r="D101">
        <v>0.123287671</v>
      </c>
      <c r="E101">
        <v>-0.139518434</v>
      </c>
      <c r="F101">
        <v>0.97357613300000001</v>
      </c>
      <c r="G101">
        <v>0.97831881300000001</v>
      </c>
      <c r="H101">
        <v>0.952718501</v>
      </c>
      <c r="I101">
        <v>0.99443376699999997</v>
      </c>
      <c r="J101">
        <v>0.86977698999999997</v>
      </c>
      <c r="K101">
        <v>0.11745844499999999</v>
      </c>
      <c r="L101">
        <v>0.122601423</v>
      </c>
      <c r="M101">
        <v>0.120029934</v>
      </c>
    </row>
    <row r="102" spans="1:13" hidden="1" x14ac:dyDescent="0.3">
      <c r="A102" s="3">
        <v>44463</v>
      </c>
      <c r="B102">
        <v>0.11911316700000001</v>
      </c>
      <c r="C102">
        <v>0.11915576</v>
      </c>
      <c r="D102">
        <v>0.123287671</v>
      </c>
      <c r="E102">
        <v>-9.072827E-2</v>
      </c>
      <c r="F102">
        <v>0.96614013399999998</v>
      </c>
      <c r="G102">
        <v>0.96648561099999997</v>
      </c>
      <c r="H102">
        <v>0.94679321900000002</v>
      </c>
      <c r="I102">
        <v>0.98548704200000004</v>
      </c>
      <c r="J102">
        <v>0.91326583900000002</v>
      </c>
      <c r="K102">
        <v>0.11672793099999999</v>
      </c>
      <c r="L102">
        <v>0.12149840200000001</v>
      </c>
      <c r="M102">
        <v>0.11911316700000001</v>
      </c>
    </row>
    <row r="103" spans="1:13" hidden="1" x14ac:dyDescent="0.3">
      <c r="A103" s="3">
        <v>44463</v>
      </c>
      <c r="B103">
        <v>0.117600043</v>
      </c>
      <c r="C103">
        <v>0.118502157</v>
      </c>
      <c r="D103">
        <v>0.123287671</v>
      </c>
      <c r="E103">
        <v>-4.4210429000000002E-2</v>
      </c>
      <c r="F103">
        <v>0.95386701699999998</v>
      </c>
      <c r="G103">
        <v>0.96118416399999995</v>
      </c>
      <c r="H103">
        <v>0.942893435</v>
      </c>
      <c r="I103">
        <v>0.96484060100000002</v>
      </c>
      <c r="J103">
        <v>0.95675260799999995</v>
      </c>
      <c r="K103">
        <v>0.116247136</v>
      </c>
      <c r="L103">
        <v>0.118952951</v>
      </c>
      <c r="M103">
        <v>0.117600043</v>
      </c>
    </row>
    <row r="104" spans="1:13" hidden="1" x14ac:dyDescent="0.3">
      <c r="A104" s="3">
        <v>44463</v>
      </c>
      <c r="B104">
        <v>0.119151085</v>
      </c>
      <c r="C104">
        <v>0.118961912</v>
      </c>
      <c r="D104">
        <v>0.123287671</v>
      </c>
      <c r="E104">
        <v>3.3918799999999998E-4</v>
      </c>
      <c r="F104">
        <v>0.96644769100000005</v>
      </c>
      <c r="G104">
        <v>0.96491328799999998</v>
      </c>
      <c r="H104">
        <v>0.95930467200000002</v>
      </c>
      <c r="I104">
        <v>0.97359070400000003</v>
      </c>
      <c r="J104">
        <v>0.99966087000000003</v>
      </c>
      <c r="K104">
        <v>0.118270439</v>
      </c>
      <c r="L104">
        <v>0.12003173</v>
      </c>
      <c r="M104">
        <v>0.119151085</v>
      </c>
    </row>
    <row r="105" spans="1:13" hidden="1" x14ac:dyDescent="0.3">
      <c r="A105" s="3">
        <v>44463</v>
      </c>
      <c r="B105">
        <v>0.120380142</v>
      </c>
      <c r="C105">
        <v>0.121176242</v>
      </c>
      <c r="D105">
        <v>0.123287671</v>
      </c>
      <c r="E105">
        <v>4.2896627999999999E-2</v>
      </c>
      <c r="F105">
        <v>0.97641670899999999</v>
      </c>
      <c r="G105">
        <v>0.98287396500000002</v>
      </c>
      <c r="H105">
        <v>0.96933279500000002</v>
      </c>
      <c r="I105">
        <v>0.98350062500000002</v>
      </c>
      <c r="J105">
        <v>0.95801041600000003</v>
      </c>
      <c r="K105">
        <v>0.11950678300000001</v>
      </c>
      <c r="L105">
        <v>0.121253501</v>
      </c>
      <c r="M105">
        <v>0.120380142</v>
      </c>
    </row>
    <row r="106" spans="1:13" hidden="1" x14ac:dyDescent="0.3">
      <c r="A106" s="3">
        <v>44463</v>
      </c>
      <c r="B106">
        <v>0.12242391499999999</v>
      </c>
      <c r="C106">
        <v>0.123115129</v>
      </c>
      <c r="D106">
        <v>0.123287671</v>
      </c>
      <c r="E106">
        <v>8.3622942000000006E-2</v>
      </c>
      <c r="F106">
        <v>0.99299397899999997</v>
      </c>
      <c r="G106">
        <v>0.99860049299999998</v>
      </c>
      <c r="H106">
        <v>0.97869470400000003</v>
      </c>
      <c r="I106">
        <v>1.00729325</v>
      </c>
      <c r="J106">
        <v>0.91977799999999998</v>
      </c>
      <c r="K106">
        <v>0.120660991</v>
      </c>
      <c r="L106">
        <v>0.12418683899999999</v>
      </c>
      <c r="M106">
        <v>0.12242391499999999</v>
      </c>
    </row>
    <row r="107" spans="1:13" hidden="1" x14ac:dyDescent="0.3">
      <c r="A107" s="3">
        <v>44463</v>
      </c>
      <c r="B107">
        <v>0.124440328</v>
      </c>
      <c r="C107">
        <v>0.12492043899999999</v>
      </c>
      <c r="D107">
        <v>0.123287671</v>
      </c>
      <c r="E107">
        <v>0.122843656</v>
      </c>
      <c r="F107">
        <v>1.009349329</v>
      </c>
      <c r="G107">
        <v>1.0132435630000001</v>
      </c>
      <c r="H107">
        <v>0.99839664299999997</v>
      </c>
      <c r="I107">
        <v>1.02030201</v>
      </c>
      <c r="J107">
        <v>0.88440192299999998</v>
      </c>
      <c r="K107">
        <v>0.12308999700000001</v>
      </c>
      <c r="L107">
        <v>0.125790659</v>
      </c>
      <c r="M107">
        <v>0.124440328</v>
      </c>
    </row>
    <row r="108" spans="1:13" hidden="1" x14ac:dyDescent="0.3">
      <c r="A108" s="3">
        <v>44463</v>
      </c>
      <c r="B108">
        <v>0.12766314600000001</v>
      </c>
      <c r="C108">
        <v>0.12761540900000001</v>
      </c>
      <c r="D108">
        <v>0.123287671</v>
      </c>
      <c r="E108">
        <v>0.16058398400000001</v>
      </c>
      <c r="F108">
        <v>1.0354899639999999</v>
      </c>
      <c r="G108">
        <v>1.0351027639999999</v>
      </c>
      <c r="H108">
        <v>1.0241439999999999</v>
      </c>
      <c r="I108">
        <v>1.0468359229999999</v>
      </c>
      <c r="J108">
        <v>0.85164629599999997</v>
      </c>
      <c r="K108">
        <v>0.12626432900000001</v>
      </c>
      <c r="L108">
        <v>0.129061963</v>
      </c>
      <c r="M108">
        <v>0.12766314600000001</v>
      </c>
    </row>
    <row r="109" spans="1:13" hidden="1" x14ac:dyDescent="0.3">
      <c r="A109" s="3">
        <v>44463</v>
      </c>
      <c r="B109">
        <v>0.12925784600000001</v>
      </c>
      <c r="C109">
        <v>0.12952911</v>
      </c>
      <c r="D109">
        <v>0.123287671</v>
      </c>
      <c r="E109">
        <v>0.197047308</v>
      </c>
      <c r="F109">
        <v>1.0484247529999999</v>
      </c>
      <c r="G109">
        <v>1.0506250049999999</v>
      </c>
      <c r="H109">
        <v>1.0366497859999999</v>
      </c>
      <c r="I109">
        <v>1.0601997160000001</v>
      </c>
      <c r="J109">
        <v>0.82115178499999997</v>
      </c>
      <c r="K109">
        <v>0.12780613800000001</v>
      </c>
      <c r="L109">
        <v>0.13070955400000001</v>
      </c>
      <c r="M109">
        <v>0.12925784600000001</v>
      </c>
    </row>
    <row r="110" spans="1:13" hidden="1" x14ac:dyDescent="0.3">
      <c r="A110" s="3">
        <v>44463</v>
      </c>
      <c r="B110">
        <v>0.133475763</v>
      </c>
      <c r="C110">
        <v>0.133322303</v>
      </c>
      <c r="D110">
        <v>0.123287671</v>
      </c>
      <c r="E110">
        <v>0.26573142700000002</v>
      </c>
      <c r="F110">
        <v>1.0826367459999999</v>
      </c>
      <c r="G110">
        <v>1.081392015</v>
      </c>
      <c r="H110">
        <v>1.073979869</v>
      </c>
      <c r="I110">
        <v>1.0912936230000001</v>
      </c>
      <c r="J110">
        <v>0.76664500000000002</v>
      </c>
      <c r="K110">
        <v>0.132408477</v>
      </c>
      <c r="L110">
        <v>0.134543049</v>
      </c>
      <c r="M110">
        <v>0.133475763</v>
      </c>
    </row>
    <row r="111" spans="1:13" hidden="1" x14ac:dyDescent="0.3">
      <c r="A111" s="3">
        <v>44463</v>
      </c>
      <c r="B111">
        <v>0.13673236899999999</v>
      </c>
      <c r="C111">
        <v>0.13711822500000001</v>
      </c>
      <c r="D111">
        <v>0.123287671</v>
      </c>
      <c r="E111">
        <v>0.3305787</v>
      </c>
      <c r="F111">
        <v>1.10905144</v>
      </c>
      <c r="G111">
        <v>1.11218116</v>
      </c>
      <c r="H111">
        <v>1.0993312799999999</v>
      </c>
      <c r="I111">
        <v>1.1187715979999999</v>
      </c>
      <c r="J111">
        <v>0.718507813</v>
      </c>
      <c r="K111">
        <v>0.13553399299999999</v>
      </c>
      <c r="L111">
        <v>0.13793074499999999</v>
      </c>
      <c r="M111">
        <v>0.13673236899999999</v>
      </c>
    </row>
    <row r="112" spans="1:13" hidden="1" x14ac:dyDescent="0.3">
      <c r="A112" s="3">
        <v>44463</v>
      </c>
      <c r="B112">
        <v>0.14533422200000001</v>
      </c>
      <c r="C112">
        <v>0.144602753</v>
      </c>
      <c r="D112">
        <v>0.123287671</v>
      </c>
      <c r="E112">
        <v>0.44826822999999999</v>
      </c>
      <c r="F112">
        <v>1.1788220250000001</v>
      </c>
      <c r="G112">
        <v>1.172888999</v>
      </c>
      <c r="H112">
        <v>1.166140814</v>
      </c>
      <c r="I112">
        <v>1.191503234</v>
      </c>
      <c r="J112">
        <v>0.63873333399999999</v>
      </c>
      <c r="K112">
        <v>0.14377078500000001</v>
      </c>
      <c r="L112">
        <v>0.14689765900000001</v>
      </c>
      <c r="M112">
        <v>0.14533422200000001</v>
      </c>
    </row>
    <row r="113" spans="1:13" hidden="1" x14ac:dyDescent="0.3">
      <c r="A113" s="3">
        <v>44463</v>
      </c>
      <c r="B113">
        <v>0.153910196</v>
      </c>
      <c r="C113">
        <v>0.15390730999999999</v>
      </c>
      <c r="D113">
        <v>0.123287671</v>
      </c>
      <c r="E113">
        <v>0.55407678199999999</v>
      </c>
      <c r="F113">
        <v>1.2483827030000001</v>
      </c>
      <c r="G113">
        <v>1.248359295</v>
      </c>
      <c r="H113">
        <v>1.2315228680000001</v>
      </c>
      <c r="I113">
        <v>1.265242529</v>
      </c>
      <c r="J113">
        <v>0.57460250000000002</v>
      </c>
      <c r="K113">
        <v>0.15183158599999999</v>
      </c>
      <c r="L113">
        <v>0.15598880500000001</v>
      </c>
      <c r="M113">
        <v>0.153910196</v>
      </c>
    </row>
    <row r="114" spans="1:13" hidden="1" x14ac:dyDescent="0.3">
      <c r="A114" s="3">
        <v>44463</v>
      </c>
      <c r="B114">
        <v>0.16485456200000001</v>
      </c>
      <c r="C114">
        <v>0.164924822</v>
      </c>
      <c r="D114">
        <v>0.123287671</v>
      </c>
      <c r="E114">
        <v>0.64873889699999998</v>
      </c>
      <c r="F114">
        <v>1.3371536719999999</v>
      </c>
      <c r="G114">
        <v>1.3377235590000001</v>
      </c>
      <c r="H114">
        <v>1.3040498030000001</v>
      </c>
      <c r="I114">
        <v>1.370257536</v>
      </c>
      <c r="J114">
        <v>0.52270454600000005</v>
      </c>
      <c r="K114">
        <v>0.160773263</v>
      </c>
      <c r="L114">
        <v>0.16893585999999999</v>
      </c>
      <c r="M114">
        <v>0.16485456200000001</v>
      </c>
    </row>
    <row r="115" spans="1:13" hidden="1" x14ac:dyDescent="0.3">
      <c r="A115" s="3">
        <v>44463</v>
      </c>
      <c r="B115">
        <v>0.182130023</v>
      </c>
      <c r="C115">
        <v>0.182150168</v>
      </c>
      <c r="D115">
        <v>0.123287671</v>
      </c>
      <c r="E115">
        <v>0.77686797699999999</v>
      </c>
      <c r="F115">
        <v>1.477276856</v>
      </c>
      <c r="G115">
        <v>1.477440254</v>
      </c>
      <c r="H115">
        <v>1.461294146</v>
      </c>
      <c r="I115">
        <v>1.49325956</v>
      </c>
      <c r="J115">
        <v>0.45984399999999997</v>
      </c>
      <c r="K115">
        <v>0.180159552</v>
      </c>
      <c r="L115">
        <v>0.184100493</v>
      </c>
      <c r="M115">
        <v>0.182130023</v>
      </c>
    </row>
    <row r="116" spans="1:13" hidden="1" x14ac:dyDescent="0.3">
      <c r="A116" s="3">
        <v>44463</v>
      </c>
      <c r="B116">
        <v>0.20395348899999999</v>
      </c>
      <c r="C116">
        <v>0.20462263</v>
      </c>
      <c r="D116">
        <v>0.123287671</v>
      </c>
      <c r="E116">
        <v>0.95890034800000001</v>
      </c>
      <c r="F116">
        <v>1.654289414</v>
      </c>
      <c r="G116">
        <v>1.659716891</v>
      </c>
      <c r="H116">
        <v>1.626058529</v>
      </c>
      <c r="I116">
        <v>1.6825202939999999</v>
      </c>
      <c r="J116">
        <v>0.38331416600000001</v>
      </c>
      <c r="K116">
        <v>0.200472969</v>
      </c>
      <c r="L116">
        <v>0.207434009</v>
      </c>
      <c r="M116">
        <v>0.20395348899999999</v>
      </c>
    </row>
    <row r="117" spans="1:13" hidden="1" x14ac:dyDescent="0.3">
      <c r="A117" s="3">
        <v>44463</v>
      </c>
      <c r="B117">
        <v>0.22387943399999999</v>
      </c>
      <c r="C117">
        <v>0.22376069300000001</v>
      </c>
      <c r="D117">
        <v>0.123287671</v>
      </c>
      <c r="E117">
        <v>1.113051027</v>
      </c>
      <c r="F117">
        <v>1.8159109680000001</v>
      </c>
      <c r="G117">
        <v>1.814947847</v>
      </c>
      <c r="H117">
        <v>1.72394274</v>
      </c>
      <c r="I117">
        <v>1.9078791879999999</v>
      </c>
      <c r="J117">
        <v>0.32855499999999999</v>
      </c>
      <c r="K117">
        <v>0.21254088500000001</v>
      </c>
      <c r="L117">
        <v>0.23521798199999999</v>
      </c>
      <c r="M117">
        <v>0.22387943399999999</v>
      </c>
    </row>
    <row r="118" spans="1:13" hidden="1" x14ac:dyDescent="0.3">
      <c r="A118" s="3">
        <v>44463</v>
      </c>
      <c r="B118">
        <v>0.24804105200000001</v>
      </c>
      <c r="C118">
        <v>0.247617843</v>
      </c>
      <c r="D118">
        <v>0.123287671</v>
      </c>
      <c r="E118">
        <v>1.2477636110000001</v>
      </c>
      <c r="F118">
        <v>2.0118885369999999</v>
      </c>
      <c r="G118">
        <v>2.008455841</v>
      </c>
      <c r="H118">
        <v>1.945941301</v>
      </c>
      <c r="I118">
        <v>2.0778357609999998</v>
      </c>
      <c r="J118">
        <v>0.28714624999999999</v>
      </c>
      <c r="K118">
        <v>0.23991057099999999</v>
      </c>
      <c r="L118">
        <v>0.25617153199999998</v>
      </c>
      <c r="M118">
        <v>0.24804105200000001</v>
      </c>
    </row>
    <row r="119" spans="1:13" hidden="1" x14ac:dyDescent="0.3">
      <c r="A119" s="3">
        <v>44463</v>
      </c>
      <c r="B119">
        <v>0.30166863399999999</v>
      </c>
      <c r="C119">
        <v>0.30134213799999998</v>
      </c>
      <c r="D119">
        <v>0.123287671</v>
      </c>
      <c r="E119">
        <v>1.47000211</v>
      </c>
      <c r="F119">
        <v>2.446867814</v>
      </c>
      <c r="G119">
        <v>2.4442195679999998</v>
      </c>
      <c r="H119">
        <v>2.3446040639999999</v>
      </c>
      <c r="I119">
        <v>2.5491315600000002</v>
      </c>
      <c r="J119">
        <v>0.22992499999999999</v>
      </c>
      <c r="K119">
        <v>0.28906077400000002</v>
      </c>
      <c r="L119">
        <v>0.31427649299999999</v>
      </c>
      <c r="M119">
        <v>0.30166863399999999</v>
      </c>
    </row>
    <row r="120" spans="1:13" hidden="1" x14ac:dyDescent="0.3">
      <c r="A120" s="3">
        <v>44498</v>
      </c>
      <c r="B120">
        <v>0.30514968599999998</v>
      </c>
      <c r="C120">
        <v>0.30518356200000002</v>
      </c>
      <c r="D120">
        <v>0.219178082</v>
      </c>
      <c r="E120">
        <v>-0.84087729300000003</v>
      </c>
      <c r="F120">
        <v>1.3922454440000001</v>
      </c>
      <c r="G120">
        <v>1.3924000030000001</v>
      </c>
      <c r="H120">
        <v>1.3762339969999999</v>
      </c>
      <c r="I120">
        <v>1.4082568900000001</v>
      </c>
      <c r="J120">
        <v>0.43133195299999999</v>
      </c>
      <c r="K120">
        <v>0.30164032800000001</v>
      </c>
      <c r="L120">
        <v>0.30865904399999999</v>
      </c>
      <c r="M120">
        <v>0.30514968599999998</v>
      </c>
    </row>
    <row r="121" spans="1:13" hidden="1" x14ac:dyDescent="0.3">
      <c r="A121" s="3">
        <v>44498</v>
      </c>
      <c r="B121">
        <v>0.26988867100000002</v>
      </c>
      <c r="C121">
        <v>0.269806082</v>
      </c>
      <c r="D121">
        <v>0.219178082</v>
      </c>
      <c r="E121">
        <v>-0.61784803799999999</v>
      </c>
      <c r="F121">
        <v>1.231367063</v>
      </c>
      <c r="G121">
        <v>1.2309902500000001</v>
      </c>
      <c r="H121">
        <v>1.205801648</v>
      </c>
      <c r="I121">
        <v>1.2569324770000001</v>
      </c>
      <c r="J121">
        <v>0.53910332000000005</v>
      </c>
      <c r="K121">
        <v>0.26428529299999998</v>
      </c>
      <c r="L121">
        <v>0.27549204900000002</v>
      </c>
      <c r="M121">
        <v>0.26988867100000002</v>
      </c>
    </row>
    <row r="122" spans="1:13" hidden="1" x14ac:dyDescent="0.3">
      <c r="A122" s="3">
        <v>44498</v>
      </c>
      <c r="B122">
        <v>0.23997017400000001</v>
      </c>
      <c r="C122">
        <v>0.240310884</v>
      </c>
      <c r="D122">
        <v>0.219178082</v>
      </c>
      <c r="E122">
        <v>-0.43517276700000002</v>
      </c>
      <c r="F122">
        <v>1.0948639200000001</v>
      </c>
      <c r="G122">
        <v>1.096418409</v>
      </c>
      <c r="H122">
        <v>1.0841807379999999</v>
      </c>
      <c r="I122">
        <v>1.1055471029999999</v>
      </c>
      <c r="J122">
        <v>0.64715285099999997</v>
      </c>
      <c r="K122">
        <v>0.23762865499999999</v>
      </c>
      <c r="L122">
        <v>0.24231169299999999</v>
      </c>
      <c r="M122">
        <v>0.23997017400000001</v>
      </c>
    </row>
    <row r="123" spans="1:13" hidden="1" x14ac:dyDescent="0.3">
      <c r="A123" s="3">
        <v>44498</v>
      </c>
      <c r="B123">
        <v>0.22591437</v>
      </c>
      <c r="C123">
        <v>0.22602526000000001</v>
      </c>
      <c r="D123">
        <v>0.219178082</v>
      </c>
      <c r="E123">
        <v>-0.28132404599999999</v>
      </c>
      <c r="F123">
        <v>1.030734314</v>
      </c>
      <c r="G123">
        <v>1.03124025</v>
      </c>
      <c r="H123">
        <v>1.019211394</v>
      </c>
      <c r="I123">
        <v>1.042257228</v>
      </c>
      <c r="J123">
        <v>0.75478371099999997</v>
      </c>
      <c r="K123">
        <v>0.223388798</v>
      </c>
      <c r="L123">
        <v>0.22843994000000001</v>
      </c>
      <c r="M123">
        <v>0.22591437</v>
      </c>
    </row>
    <row r="124" spans="1:13" hidden="1" x14ac:dyDescent="0.3">
      <c r="A124" s="3">
        <v>44498</v>
      </c>
      <c r="B124">
        <v>0.22142983999999999</v>
      </c>
      <c r="C124">
        <v>0.21979220999999999</v>
      </c>
      <c r="D124">
        <v>0.219178082</v>
      </c>
      <c r="E124">
        <v>-2.9947076E-2</v>
      </c>
      <c r="F124">
        <v>1.0102736459999999</v>
      </c>
      <c r="G124">
        <v>1.0028019589999999</v>
      </c>
      <c r="H124">
        <v>0.99336504199999998</v>
      </c>
      <c r="I124">
        <v>1.0271822500000001</v>
      </c>
      <c r="J124">
        <v>0.97049689500000003</v>
      </c>
      <c r="K124">
        <v>0.217723845</v>
      </c>
      <c r="L124">
        <v>0.22513583500000001</v>
      </c>
      <c r="M124">
        <v>0.22142983999999999</v>
      </c>
    </row>
    <row r="125" spans="1:13" hidden="1" x14ac:dyDescent="0.3">
      <c r="A125" s="3">
        <v>44498</v>
      </c>
      <c r="B125">
        <v>0.22753324899999999</v>
      </c>
      <c r="C125">
        <v>0.22455865</v>
      </c>
      <c r="D125">
        <v>0.219178082</v>
      </c>
      <c r="E125">
        <v>7.5355211000000005E-2</v>
      </c>
      <c r="F125">
        <v>1.038120449</v>
      </c>
      <c r="G125">
        <v>1.024548842</v>
      </c>
      <c r="H125">
        <v>1.0216762079999999</v>
      </c>
      <c r="I125">
        <v>1.054564686</v>
      </c>
      <c r="J125">
        <v>0.92741399999999996</v>
      </c>
      <c r="K125">
        <v>0.223929032</v>
      </c>
      <c r="L125">
        <v>0.23113746499999999</v>
      </c>
      <c r="M125">
        <v>0.22753324899999999</v>
      </c>
    </row>
    <row r="126" spans="1:13" hidden="1" x14ac:dyDescent="0.3">
      <c r="A126" s="3">
        <v>44498</v>
      </c>
      <c r="B126">
        <v>0.22419149999999999</v>
      </c>
      <c r="C126">
        <v>0.22455865</v>
      </c>
      <c r="D126">
        <v>0.219178082</v>
      </c>
      <c r="E126">
        <v>7.5385403000000004E-2</v>
      </c>
      <c r="F126">
        <v>1.02287372</v>
      </c>
      <c r="G126">
        <v>1.024548842</v>
      </c>
      <c r="H126">
        <v>1.0065506930000001</v>
      </c>
      <c r="I126">
        <v>1.0391967479999999</v>
      </c>
      <c r="J126">
        <v>0.92738600000000004</v>
      </c>
      <c r="K126">
        <v>0.22061385</v>
      </c>
      <c r="L126">
        <v>0.22776915</v>
      </c>
      <c r="M126">
        <v>0.22419149999999999</v>
      </c>
    </row>
    <row r="127" spans="1:13" hidden="1" x14ac:dyDescent="0.3">
      <c r="A127" s="3">
        <v>44498</v>
      </c>
      <c r="B127">
        <v>0.23053338100000001</v>
      </c>
      <c r="C127">
        <v>0.23117347899999999</v>
      </c>
      <c r="D127">
        <v>0.219178082</v>
      </c>
      <c r="E127">
        <v>0.17069558300000001</v>
      </c>
      <c r="F127">
        <v>1.051808552</v>
      </c>
      <c r="G127">
        <v>1.0547289989999999</v>
      </c>
      <c r="H127">
        <v>1.037973816</v>
      </c>
      <c r="I127">
        <v>1.0656432899999999</v>
      </c>
      <c r="J127">
        <v>0.84307818199999995</v>
      </c>
      <c r="K127">
        <v>0.22750111000000001</v>
      </c>
      <c r="L127">
        <v>0.23356565200000001</v>
      </c>
      <c r="M127">
        <v>0.23053338100000001</v>
      </c>
    </row>
    <row r="128" spans="1:13" hidden="1" x14ac:dyDescent="0.3">
      <c r="A128" s="3">
        <v>44498</v>
      </c>
      <c r="B128">
        <v>0.23500631</v>
      </c>
      <c r="C128">
        <v>0.237929997</v>
      </c>
      <c r="D128">
        <v>0.219178082</v>
      </c>
      <c r="E128">
        <v>0.25762069999999998</v>
      </c>
      <c r="F128">
        <v>1.0722162900000001</v>
      </c>
      <c r="G128">
        <v>1.0855556120000001</v>
      </c>
      <c r="H128">
        <v>1.066427982</v>
      </c>
      <c r="I128">
        <v>1.078004593</v>
      </c>
      <c r="J128">
        <v>0.77288833300000004</v>
      </c>
      <c r="K128">
        <v>0.23373764</v>
      </c>
      <c r="L128">
        <v>0.236274979</v>
      </c>
      <c r="M128">
        <v>0.23500631</v>
      </c>
    </row>
    <row r="129" spans="1:13" hidden="1" x14ac:dyDescent="0.3">
      <c r="A129" s="3">
        <v>44498</v>
      </c>
      <c r="B129">
        <v>0.24994854899999999</v>
      </c>
      <c r="C129">
        <v>0.25046816399999999</v>
      </c>
      <c r="D129">
        <v>0.219178082</v>
      </c>
      <c r="E129">
        <v>0.41185764000000002</v>
      </c>
      <c r="F129">
        <v>1.1403902560000001</v>
      </c>
      <c r="G129">
        <v>1.1427609990000001</v>
      </c>
      <c r="H129">
        <v>1.1302453969999999</v>
      </c>
      <c r="I129">
        <v>1.150535117</v>
      </c>
      <c r="J129">
        <v>0.66241857100000001</v>
      </c>
      <c r="K129">
        <v>0.24772501799999999</v>
      </c>
      <c r="L129">
        <v>0.25217208000000002</v>
      </c>
      <c r="M129">
        <v>0.24994854899999999</v>
      </c>
    </row>
    <row r="130" spans="1:13" hidden="1" x14ac:dyDescent="0.3">
      <c r="A130" s="3">
        <v>44498</v>
      </c>
      <c r="B130">
        <v>0.26241578199999999</v>
      </c>
      <c r="C130">
        <v>0.26279999999999998</v>
      </c>
      <c r="D130">
        <v>0.219178082</v>
      </c>
      <c r="E130">
        <v>0.54530277199999999</v>
      </c>
      <c r="F130">
        <v>1.1972720059999999</v>
      </c>
      <c r="G130">
        <v>1.1990250010000001</v>
      </c>
      <c r="H130">
        <v>1.18504996</v>
      </c>
      <c r="I130">
        <v>1.209494053</v>
      </c>
      <c r="J130">
        <v>0.57966625000000005</v>
      </c>
      <c r="K130">
        <v>0.25973697699999998</v>
      </c>
      <c r="L130">
        <v>0.26509458699999999</v>
      </c>
      <c r="M130">
        <v>0.26241578199999999</v>
      </c>
    </row>
    <row r="131" spans="1:13" hidden="1" x14ac:dyDescent="0.3">
      <c r="A131" s="3">
        <v>44498</v>
      </c>
      <c r="B131">
        <v>0.28624607400000002</v>
      </c>
      <c r="C131">
        <v>0.28569400299999997</v>
      </c>
      <c r="D131">
        <v>0.219178082</v>
      </c>
      <c r="E131">
        <v>0.76853258400000002</v>
      </c>
      <c r="F131">
        <v>1.3059977140000001</v>
      </c>
      <c r="G131">
        <v>1.3034788900000001</v>
      </c>
      <c r="H131">
        <v>1.275566948</v>
      </c>
      <c r="I131">
        <v>1.3364284820000001</v>
      </c>
      <c r="J131">
        <v>0.46369300000000002</v>
      </c>
      <c r="K131">
        <v>0.27957631700000002</v>
      </c>
      <c r="L131">
        <v>0.29291583100000002</v>
      </c>
      <c r="M131">
        <v>0.28624607400000002</v>
      </c>
    </row>
    <row r="132" spans="1:13" hidden="1" x14ac:dyDescent="0.3">
      <c r="A132" s="3">
        <v>44561</v>
      </c>
      <c r="B132">
        <v>0.60001209</v>
      </c>
      <c r="C132">
        <v>0.59949086799999995</v>
      </c>
      <c r="D132">
        <v>0.39178082199999997</v>
      </c>
      <c r="E132">
        <v>-1.366559232</v>
      </c>
      <c r="F132">
        <v>1.53149939</v>
      </c>
      <c r="G132">
        <v>1.5301689979999999</v>
      </c>
      <c r="H132">
        <v>1.4558594279999999</v>
      </c>
      <c r="I132">
        <v>1.607139353</v>
      </c>
      <c r="J132">
        <v>0.25498278899999999</v>
      </c>
      <c r="K132">
        <v>0.57037780299999996</v>
      </c>
      <c r="L132">
        <v>0.62964637700000003</v>
      </c>
      <c r="M132">
        <v>0.60001209</v>
      </c>
    </row>
    <row r="133" spans="1:13" hidden="1" x14ac:dyDescent="0.3">
      <c r="A133" s="3">
        <v>44561</v>
      </c>
      <c r="B133">
        <v>0.53911594500000004</v>
      </c>
      <c r="C133">
        <v>0.53887878700000003</v>
      </c>
      <c r="D133">
        <v>0.39178082199999997</v>
      </c>
      <c r="E133">
        <v>-1.0788771589999999</v>
      </c>
      <c r="F133">
        <v>1.3760651740000001</v>
      </c>
      <c r="G133">
        <v>1.3754598410000001</v>
      </c>
      <c r="H133">
        <v>1.337862356</v>
      </c>
      <c r="I133">
        <v>1.4142679929999999</v>
      </c>
      <c r="J133">
        <v>0.339977052</v>
      </c>
      <c r="K133">
        <v>0.52414881300000005</v>
      </c>
      <c r="L133">
        <v>0.55408307700000003</v>
      </c>
      <c r="M133">
        <v>0.53911594500000004</v>
      </c>
    </row>
    <row r="134" spans="1:13" hidden="1" x14ac:dyDescent="0.3">
      <c r="A134" s="3">
        <v>44561</v>
      </c>
      <c r="B134">
        <v>0.50848221400000004</v>
      </c>
      <c r="C134">
        <v>0.50826548800000004</v>
      </c>
      <c r="D134">
        <v>0.39178082199999997</v>
      </c>
      <c r="E134">
        <v>-0.96109412299999997</v>
      </c>
      <c r="F134">
        <v>1.2978741819999999</v>
      </c>
      <c r="G134">
        <v>1.297321001</v>
      </c>
      <c r="H134">
        <v>1.268529164</v>
      </c>
      <c r="I134">
        <v>1.3272192030000001</v>
      </c>
      <c r="J134">
        <v>0.38247418300000002</v>
      </c>
      <c r="K134">
        <v>0.49698539899999999</v>
      </c>
      <c r="L134">
        <v>0.51997903000000001</v>
      </c>
      <c r="M134">
        <v>0.50848221400000004</v>
      </c>
    </row>
    <row r="135" spans="1:13" hidden="1" x14ac:dyDescent="0.3">
      <c r="A135" s="3">
        <v>44561</v>
      </c>
      <c r="B135">
        <v>0.48288665200000003</v>
      </c>
      <c r="C135">
        <v>0.48271315100000001</v>
      </c>
      <c r="D135">
        <v>0.39178082199999997</v>
      </c>
      <c r="E135">
        <v>-0.85581434899999997</v>
      </c>
      <c r="F135">
        <v>1.232542853</v>
      </c>
      <c r="G135">
        <v>1.2321000010000001</v>
      </c>
      <c r="H135">
        <v>1.2092741090000001</v>
      </c>
      <c r="I135">
        <v>1.2558115969999999</v>
      </c>
      <c r="J135">
        <v>0.42493700299999998</v>
      </c>
      <c r="K135">
        <v>0.47377040399999998</v>
      </c>
      <c r="L135">
        <v>0.49200290000000002</v>
      </c>
      <c r="M135">
        <v>0.48288665200000003</v>
      </c>
    </row>
    <row r="136" spans="1:13" hidden="1" x14ac:dyDescent="0.3">
      <c r="A136" s="3">
        <v>44561</v>
      </c>
      <c r="B136">
        <v>0.46493662299999999</v>
      </c>
      <c r="C136">
        <v>0.464877129</v>
      </c>
      <c r="D136">
        <v>0.39178082199999997</v>
      </c>
      <c r="E136">
        <v>-0.76040430400000003</v>
      </c>
      <c r="F136">
        <v>1.1867263450000001</v>
      </c>
      <c r="G136">
        <v>1.1865744899999999</v>
      </c>
      <c r="H136">
        <v>1.1677828100000001</v>
      </c>
      <c r="I136">
        <v>1.2056698809999999</v>
      </c>
      <c r="J136">
        <v>0.46747738599999999</v>
      </c>
      <c r="K136">
        <v>0.45751490900000003</v>
      </c>
      <c r="L136">
        <v>0.47235833700000002</v>
      </c>
      <c r="M136">
        <v>0.46493662299999999</v>
      </c>
    </row>
    <row r="137" spans="1:13" hidden="1" x14ac:dyDescent="0.3">
      <c r="A137" s="3">
        <v>44561</v>
      </c>
      <c r="B137">
        <v>0.44741139499999999</v>
      </c>
      <c r="C137">
        <v>0.44754433399999999</v>
      </c>
      <c r="D137">
        <v>0.39178082199999997</v>
      </c>
      <c r="E137">
        <v>-0.67350553999999996</v>
      </c>
      <c r="F137">
        <v>1.1419941199999999</v>
      </c>
      <c r="G137">
        <v>1.14233344</v>
      </c>
      <c r="H137">
        <v>1.115621813</v>
      </c>
      <c r="I137">
        <v>1.1683664279999999</v>
      </c>
      <c r="J137">
        <v>0.50991790299999995</v>
      </c>
      <c r="K137">
        <v>0.43707923100000001</v>
      </c>
      <c r="L137">
        <v>0.45774355999999999</v>
      </c>
      <c r="M137">
        <v>0.44741139499999999</v>
      </c>
    </row>
    <row r="138" spans="1:13" hidden="1" x14ac:dyDescent="0.3">
      <c r="A138" s="3">
        <v>44561</v>
      </c>
      <c r="B138">
        <v>0.43522702699999999</v>
      </c>
      <c r="C138">
        <v>0.43515300000000001</v>
      </c>
      <c r="D138">
        <v>0.39178082199999997</v>
      </c>
      <c r="E138">
        <v>-0.59339271599999999</v>
      </c>
      <c r="F138">
        <v>1.11089416</v>
      </c>
      <c r="G138">
        <v>1.1107052100000001</v>
      </c>
      <c r="H138">
        <v>1.092882068</v>
      </c>
      <c r="I138">
        <v>1.12890625</v>
      </c>
      <c r="J138">
        <v>0.55244979599999999</v>
      </c>
      <c r="K138">
        <v>0.42817023500000001</v>
      </c>
      <c r="L138">
        <v>0.44228381900000002</v>
      </c>
      <c r="M138">
        <v>0.43522702699999999</v>
      </c>
    </row>
    <row r="139" spans="1:13" hidden="1" x14ac:dyDescent="0.3">
      <c r="A139" s="3">
        <v>44561</v>
      </c>
      <c r="B139">
        <v>0.42658431600000002</v>
      </c>
      <c r="C139">
        <v>0.42619837500000002</v>
      </c>
      <c r="D139">
        <v>0.39178082199999997</v>
      </c>
      <c r="E139">
        <v>-0.51926137100000003</v>
      </c>
      <c r="F139">
        <v>1.088834093</v>
      </c>
      <c r="G139">
        <v>1.087848999</v>
      </c>
      <c r="H139">
        <v>1.0731302460000001</v>
      </c>
      <c r="I139">
        <v>1.104537941</v>
      </c>
      <c r="J139">
        <v>0.59495984000000002</v>
      </c>
      <c r="K139">
        <v>0.42043185</v>
      </c>
      <c r="L139">
        <v>0.43273678199999999</v>
      </c>
      <c r="M139">
        <v>0.42658431600000002</v>
      </c>
    </row>
    <row r="140" spans="1:13" hidden="1" x14ac:dyDescent="0.3">
      <c r="A140" s="3">
        <v>44561</v>
      </c>
      <c r="B140">
        <v>0.41775539699999997</v>
      </c>
      <c r="C140">
        <v>0.417498604</v>
      </c>
      <c r="D140">
        <v>0.39178082199999997</v>
      </c>
      <c r="E140">
        <v>-0.45036198900000002</v>
      </c>
      <c r="F140">
        <v>1.0662987399999999</v>
      </c>
      <c r="G140">
        <v>1.0656432899999999</v>
      </c>
      <c r="H140">
        <v>1.0558384519999999</v>
      </c>
      <c r="I140">
        <v>1.076759029</v>
      </c>
      <c r="J140">
        <v>0.63739737900000004</v>
      </c>
      <c r="K140">
        <v>0.41365725599999997</v>
      </c>
      <c r="L140">
        <v>0.421853537</v>
      </c>
      <c r="M140">
        <v>0.41775539699999997</v>
      </c>
    </row>
    <row r="141" spans="1:13" hidden="1" x14ac:dyDescent="0.3">
      <c r="A141" s="3">
        <v>44561</v>
      </c>
      <c r="B141">
        <v>0.41136205199999998</v>
      </c>
      <c r="C141">
        <v>0.41201639899999998</v>
      </c>
      <c r="D141">
        <v>0.39178082199999997</v>
      </c>
      <c r="E141">
        <v>-0.38598280499999998</v>
      </c>
      <c r="F141">
        <v>1.049980063</v>
      </c>
      <c r="G141">
        <v>1.0516502489999999</v>
      </c>
      <c r="H141">
        <v>1.0405428050000001</v>
      </c>
      <c r="I141">
        <v>1.0594173179999999</v>
      </c>
      <c r="J141">
        <v>0.67978221400000005</v>
      </c>
      <c r="K141">
        <v>0.40766471500000001</v>
      </c>
      <c r="L141">
        <v>0.41505938799999997</v>
      </c>
      <c r="M141">
        <v>0.41136205199999998</v>
      </c>
    </row>
    <row r="142" spans="1:13" hidden="1" x14ac:dyDescent="0.3">
      <c r="A142" s="3">
        <v>44561</v>
      </c>
      <c r="B142">
        <v>0.40554502100000001</v>
      </c>
      <c r="C142">
        <v>0.40545369399999998</v>
      </c>
      <c r="D142">
        <v>0.39178082199999997</v>
      </c>
      <c r="E142">
        <v>-0.32538367400000001</v>
      </c>
      <c r="F142">
        <v>1.0351323960000001</v>
      </c>
      <c r="G142">
        <v>1.0348992889999999</v>
      </c>
      <c r="H142">
        <v>1.0207465019999999</v>
      </c>
      <c r="I142">
        <v>1.0495182919999999</v>
      </c>
      <c r="J142">
        <v>0.72225019199999996</v>
      </c>
      <c r="K142">
        <v>0.39990890400000001</v>
      </c>
      <c r="L142">
        <v>0.41118113899999997</v>
      </c>
      <c r="M142">
        <v>0.40554502100000001</v>
      </c>
    </row>
    <row r="143" spans="1:13" hidden="1" x14ac:dyDescent="0.3">
      <c r="A143" s="3">
        <v>44561</v>
      </c>
      <c r="B143">
        <v>0.403211871</v>
      </c>
      <c r="C143">
        <v>0.40378147599999997</v>
      </c>
      <c r="D143">
        <v>0.39178082199999997</v>
      </c>
      <c r="E143">
        <v>-0.26800431200000002</v>
      </c>
      <c r="F143">
        <v>1.029177153</v>
      </c>
      <c r="G143">
        <v>1.0306310400000001</v>
      </c>
      <c r="H143">
        <v>1.0184846400000001</v>
      </c>
      <c r="I143">
        <v>1.0398696679999999</v>
      </c>
      <c r="J143">
        <v>0.76490448300000002</v>
      </c>
      <c r="K143">
        <v>0.39902274900000001</v>
      </c>
      <c r="L143">
        <v>0.40740099299999999</v>
      </c>
      <c r="M143">
        <v>0.403211871</v>
      </c>
    </row>
    <row r="144" spans="1:13" hidden="1" x14ac:dyDescent="0.3">
      <c r="A144" s="3">
        <v>44561</v>
      </c>
      <c r="B144">
        <v>0.39988443099999998</v>
      </c>
      <c r="C144">
        <v>0.401239978</v>
      </c>
      <c r="D144">
        <v>0.39178082199999997</v>
      </c>
      <c r="E144">
        <v>-0.21414529299999999</v>
      </c>
      <c r="F144">
        <v>1.0206840370000001</v>
      </c>
      <c r="G144">
        <v>1.0241439999999999</v>
      </c>
      <c r="H144">
        <v>1.008136484</v>
      </c>
      <c r="I144">
        <v>1.03323159</v>
      </c>
      <c r="J144">
        <v>0.80723109100000001</v>
      </c>
      <c r="K144">
        <v>0.39496853999999998</v>
      </c>
      <c r="L144">
        <v>0.40480032199999999</v>
      </c>
      <c r="M144">
        <v>0.39988443099999998</v>
      </c>
    </row>
    <row r="145" spans="1:13" hidden="1" x14ac:dyDescent="0.3">
      <c r="A145" s="3">
        <v>44561</v>
      </c>
      <c r="B145">
        <v>0.40259392500000002</v>
      </c>
      <c r="C145">
        <v>0.40116068599999999</v>
      </c>
      <c r="D145">
        <v>0.39178082199999997</v>
      </c>
      <c r="E145">
        <v>-0.16286474500000001</v>
      </c>
      <c r="F145">
        <v>1.027599878</v>
      </c>
      <c r="G145">
        <v>1.0239416109999999</v>
      </c>
      <c r="H145">
        <v>1.0180204610000001</v>
      </c>
      <c r="I145">
        <v>1.0371792959999999</v>
      </c>
      <c r="J145">
        <v>0.84970610800000002</v>
      </c>
      <c r="K145">
        <v>0.39884089299999997</v>
      </c>
      <c r="L145">
        <v>0.40634695700000001</v>
      </c>
      <c r="M145">
        <v>0.40259392500000002</v>
      </c>
    </row>
    <row r="146" spans="1:13" hidden="1" x14ac:dyDescent="0.3">
      <c r="A146" s="3">
        <v>44561</v>
      </c>
      <c r="B146">
        <v>0.40257336100000002</v>
      </c>
      <c r="C146">
        <v>0.40076434</v>
      </c>
      <c r="D146">
        <v>0.39178082199999997</v>
      </c>
      <c r="E146">
        <v>-0.113853633</v>
      </c>
      <c r="F146">
        <v>1.0275473900000001</v>
      </c>
      <c r="G146">
        <v>1.0229299590000001</v>
      </c>
      <c r="H146">
        <v>1.01836354</v>
      </c>
      <c r="I146">
        <v>1.0367312399999999</v>
      </c>
      <c r="J146">
        <v>0.89238856300000002</v>
      </c>
      <c r="K146">
        <v>0.398975305</v>
      </c>
      <c r="L146">
        <v>0.40617141699999998</v>
      </c>
      <c r="M146">
        <v>0.40257336100000002</v>
      </c>
    </row>
    <row r="147" spans="1:13" hidden="1" x14ac:dyDescent="0.3">
      <c r="A147" s="3">
        <v>44561</v>
      </c>
      <c r="B147">
        <v>0.402728013</v>
      </c>
      <c r="C147">
        <v>0.40314534899999999</v>
      </c>
      <c r="D147">
        <v>0.39178082199999997</v>
      </c>
      <c r="E147">
        <v>-6.7276246999999997E-2</v>
      </c>
      <c r="F147">
        <v>1.0279421310000001</v>
      </c>
      <c r="G147">
        <v>1.029007359</v>
      </c>
      <c r="H147">
        <v>1.016830224</v>
      </c>
      <c r="I147">
        <v>1.039054036</v>
      </c>
      <c r="J147">
        <v>0.93493689199999996</v>
      </c>
      <c r="K147">
        <v>0.39837458100000001</v>
      </c>
      <c r="L147">
        <v>0.40708144400000001</v>
      </c>
      <c r="M147">
        <v>0.402728013</v>
      </c>
    </row>
    <row r="148" spans="1:13" hidden="1" x14ac:dyDescent="0.3">
      <c r="A148" s="3">
        <v>44561</v>
      </c>
      <c r="B148">
        <v>0.40539709299999999</v>
      </c>
      <c r="C148">
        <v>0.40529428699999998</v>
      </c>
      <c r="D148">
        <v>0.39178082199999997</v>
      </c>
      <c r="E148">
        <v>-2.3077311E-2</v>
      </c>
      <c r="F148">
        <v>1.0347548179999999</v>
      </c>
      <c r="G148">
        <v>1.034492411</v>
      </c>
      <c r="H148">
        <v>1.0239011339999999</v>
      </c>
      <c r="I148">
        <v>1.045608503</v>
      </c>
      <c r="J148">
        <v>0.97718693400000001</v>
      </c>
      <c r="K148">
        <v>0.40114482800000001</v>
      </c>
      <c r="L148">
        <v>0.40964935899999999</v>
      </c>
      <c r="M148">
        <v>0.40539709299999999</v>
      </c>
    </row>
    <row r="149" spans="1:13" hidden="1" x14ac:dyDescent="0.3">
      <c r="A149" s="3">
        <v>44561</v>
      </c>
      <c r="B149">
        <v>0.41193956500000001</v>
      </c>
      <c r="C149">
        <v>0.40521459500000001</v>
      </c>
      <c r="D149">
        <v>0.39178082199999997</v>
      </c>
      <c r="E149">
        <v>2.0366411000000001E-2</v>
      </c>
      <c r="F149">
        <v>1.0514541340000001</v>
      </c>
      <c r="G149">
        <v>1.0342890010000001</v>
      </c>
      <c r="H149">
        <v>1.027891823</v>
      </c>
      <c r="I149">
        <v>1.075016449</v>
      </c>
      <c r="J149">
        <v>0.97983958400000004</v>
      </c>
      <c r="K149">
        <v>0.40270830299999999</v>
      </c>
      <c r="L149">
        <v>0.421170828</v>
      </c>
      <c r="M149">
        <v>0.41193956500000001</v>
      </c>
    </row>
    <row r="150" spans="1:13" hidden="1" x14ac:dyDescent="0.3">
      <c r="A150" s="3">
        <v>44561</v>
      </c>
      <c r="B150">
        <v>0.40365714600000002</v>
      </c>
      <c r="C150">
        <v>0.40521459500000001</v>
      </c>
      <c r="D150">
        <v>0.39178082199999997</v>
      </c>
      <c r="E150">
        <v>1.973513E-2</v>
      </c>
      <c r="F150">
        <v>1.0303136939999999</v>
      </c>
      <c r="G150">
        <v>1.0342890010000001</v>
      </c>
      <c r="H150">
        <v>1.009120703</v>
      </c>
      <c r="I150">
        <v>1.0515066850000001</v>
      </c>
      <c r="J150">
        <v>0.98045833299999996</v>
      </c>
      <c r="K150">
        <v>0.39535413800000002</v>
      </c>
      <c r="L150">
        <v>0.411960153</v>
      </c>
      <c r="M150">
        <v>0.40365714600000002</v>
      </c>
    </row>
    <row r="151" spans="1:13" hidden="1" x14ac:dyDescent="0.3">
      <c r="A151" s="3">
        <v>44561</v>
      </c>
      <c r="B151">
        <v>0.408086899</v>
      </c>
      <c r="C151">
        <v>0.40888854299999999</v>
      </c>
      <c r="D151">
        <v>0.39178082199999997</v>
      </c>
      <c r="E151">
        <v>6.0278806999999997E-2</v>
      </c>
      <c r="F151">
        <v>1.0416204060000001</v>
      </c>
      <c r="G151">
        <v>1.043666561</v>
      </c>
      <c r="H151">
        <v>1.0248525230000001</v>
      </c>
      <c r="I151">
        <v>1.058388288</v>
      </c>
      <c r="J151">
        <v>0.94150199999999995</v>
      </c>
      <c r="K151">
        <v>0.40151756399999999</v>
      </c>
      <c r="L151">
        <v>0.41465623400000001</v>
      </c>
      <c r="M151">
        <v>0.408086899</v>
      </c>
    </row>
    <row r="152" spans="1:13" hidden="1" x14ac:dyDescent="0.3">
      <c r="A152" s="3">
        <v>44561</v>
      </c>
      <c r="B152">
        <v>0.40993417199999999</v>
      </c>
      <c r="C152">
        <v>0.41153441499999999</v>
      </c>
      <c r="D152">
        <v>0.39178082199999997</v>
      </c>
      <c r="E152">
        <v>9.9777836999999994E-2</v>
      </c>
      <c r="F152">
        <v>1.0463354739999999</v>
      </c>
      <c r="G152">
        <v>1.0504200100000001</v>
      </c>
      <c r="H152">
        <v>1.02556129</v>
      </c>
      <c r="I152">
        <v>1.0671096600000001</v>
      </c>
      <c r="J152">
        <v>0.90503846200000004</v>
      </c>
      <c r="K152">
        <v>0.40179524500000002</v>
      </c>
      <c r="L152">
        <v>0.41807309999999998</v>
      </c>
      <c r="M152">
        <v>0.40993417199999999</v>
      </c>
    </row>
    <row r="153" spans="1:13" hidden="1" x14ac:dyDescent="0.3">
      <c r="A153" s="3">
        <v>44561</v>
      </c>
      <c r="B153">
        <v>0.41485904899999998</v>
      </c>
      <c r="C153">
        <v>0.41572098499999999</v>
      </c>
      <c r="D153">
        <v>0.39178082199999997</v>
      </c>
      <c r="E153">
        <v>0.137473544</v>
      </c>
      <c r="F153">
        <v>1.058905964</v>
      </c>
      <c r="G153">
        <v>1.06110601</v>
      </c>
      <c r="H153">
        <v>1.0423184839999999</v>
      </c>
      <c r="I153">
        <v>1.0754934439999999</v>
      </c>
      <c r="J153">
        <v>0.87155740800000003</v>
      </c>
      <c r="K153">
        <v>0.40836039200000002</v>
      </c>
      <c r="L153">
        <v>0.42135770500000003</v>
      </c>
      <c r="M153">
        <v>0.41485904899999998</v>
      </c>
    </row>
    <row r="154" spans="1:13" hidden="1" x14ac:dyDescent="0.3">
      <c r="A154" s="3">
        <v>44561</v>
      </c>
      <c r="B154">
        <v>0.419623623</v>
      </c>
      <c r="C154">
        <v>0.42009100199999999</v>
      </c>
      <c r="D154">
        <v>0.39178082199999997</v>
      </c>
      <c r="E154">
        <v>0.17395593200000001</v>
      </c>
      <c r="F154">
        <v>1.0710672889999999</v>
      </c>
      <c r="G154">
        <v>1.07226025</v>
      </c>
      <c r="H154">
        <v>1.056537294</v>
      </c>
      <c r="I154">
        <v>1.0855972860000001</v>
      </c>
      <c r="J154">
        <v>0.84033392900000004</v>
      </c>
      <c r="K154">
        <v>0.41393105000000002</v>
      </c>
      <c r="L154">
        <v>0.42531619700000001</v>
      </c>
      <c r="M154">
        <v>0.419623623</v>
      </c>
    </row>
    <row r="155" spans="1:13" hidden="1" x14ac:dyDescent="0.3">
      <c r="A155" s="3">
        <v>44561</v>
      </c>
      <c r="B155">
        <v>0.42948349699999999</v>
      </c>
      <c r="C155">
        <v>0.42963775599999998</v>
      </c>
      <c r="D155">
        <v>0.39178082199999997</v>
      </c>
      <c r="E155">
        <v>0.242810688</v>
      </c>
      <c r="F155">
        <v>1.0962341010000001</v>
      </c>
      <c r="G155">
        <v>1.0966278389999999</v>
      </c>
      <c r="H155">
        <v>1.08574316</v>
      </c>
      <c r="I155">
        <v>1.1067250399999999</v>
      </c>
      <c r="J155">
        <v>0.78442000000000001</v>
      </c>
      <c r="K155">
        <v>0.42537334799999998</v>
      </c>
      <c r="L155">
        <v>0.433593646</v>
      </c>
      <c r="M155">
        <v>0.42948349699999999</v>
      </c>
    </row>
    <row r="156" spans="1:13" hidden="1" x14ac:dyDescent="0.3">
      <c r="A156" s="3">
        <v>44561</v>
      </c>
      <c r="B156">
        <v>0.43562144899999999</v>
      </c>
      <c r="C156">
        <v>0.436888899</v>
      </c>
      <c r="D156">
        <v>0.39178082199999997</v>
      </c>
      <c r="E156">
        <v>0.30737258099999998</v>
      </c>
      <c r="F156">
        <v>1.1119009010000001</v>
      </c>
      <c r="G156">
        <v>1.115136001</v>
      </c>
      <c r="H156">
        <v>1.10124036</v>
      </c>
      <c r="I156">
        <v>1.1225614399999999</v>
      </c>
      <c r="J156">
        <v>0.73537656299999998</v>
      </c>
      <c r="K156">
        <v>0.43144485300000002</v>
      </c>
      <c r="L156">
        <v>0.439798044</v>
      </c>
      <c r="M156">
        <v>0.43562144899999999</v>
      </c>
    </row>
    <row r="157" spans="1:13" hidden="1" x14ac:dyDescent="0.3">
      <c r="A157" s="3">
        <v>44561</v>
      </c>
      <c r="B157">
        <v>0.46662756500000002</v>
      </c>
      <c r="C157">
        <v>0.46701341200000002</v>
      </c>
      <c r="D157">
        <v>0.39178082199999997</v>
      </c>
      <c r="E157">
        <v>0.53056075300000005</v>
      </c>
      <c r="F157">
        <v>1.1910423859999999</v>
      </c>
      <c r="G157">
        <v>1.19202724</v>
      </c>
      <c r="H157">
        <v>1.1790267889999999</v>
      </c>
      <c r="I157">
        <v>1.2030579859999999</v>
      </c>
      <c r="J157">
        <v>0.58827499999999999</v>
      </c>
      <c r="K157">
        <v>0.46192008499999998</v>
      </c>
      <c r="L157">
        <v>0.47133504700000001</v>
      </c>
      <c r="M157">
        <v>0.46662756500000002</v>
      </c>
    </row>
    <row r="158" spans="1:13" hidden="1" x14ac:dyDescent="0.3">
      <c r="A158" s="3">
        <v>44561</v>
      </c>
      <c r="B158">
        <v>0.52555838499999996</v>
      </c>
      <c r="C158">
        <v>0.52672590600000002</v>
      </c>
      <c r="D158">
        <v>0.39178082199999997</v>
      </c>
      <c r="E158">
        <v>0.93602586099999996</v>
      </c>
      <c r="F158">
        <v>1.341460213</v>
      </c>
      <c r="G158">
        <v>1.344440249</v>
      </c>
      <c r="H158">
        <v>1.330746816</v>
      </c>
      <c r="I158">
        <v>1.3521736090000001</v>
      </c>
      <c r="J158">
        <v>0.39218333399999999</v>
      </c>
      <c r="K158">
        <v>0.52136108199999998</v>
      </c>
      <c r="L158">
        <v>0.52975568799999995</v>
      </c>
      <c r="M158">
        <v>0.52555838499999996</v>
      </c>
    </row>
    <row r="159" spans="1:13" hidden="1" x14ac:dyDescent="0.3">
      <c r="A159" s="3">
        <v>44561</v>
      </c>
      <c r="B159">
        <v>0.55253957799999998</v>
      </c>
      <c r="C159">
        <v>0.55237913100000002</v>
      </c>
      <c r="D159">
        <v>0.39178082199999997</v>
      </c>
      <c r="E159">
        <v>1.0901319199999999</v>
      </c>
      <c r="F159">
        <v>1.4103282930000001</v>
      </c>
      <c r="G159">
        <v>1.4099187609999999</v>
      </c>
      <c r="H159">
        <v>1.3929900630000001</v>
      </c>
      <c r="I159">
        <v>1.4276665230000001</v>
      </c>
      <c r="J159">
        <v>0.33617214299999998</v>
      </c>
      <c r="K159">
        <v>0.54574679199999998</v>
      </c>
      <c r="L159">
        <v>0.55933236399999997</v>
      </c>
      <c r="M159">
        <v>0.55253957799999998</v>
      </c>
    </row>
    <row r="160" spans="1:13" hidden="1" x14ac:dyDescent="0.3">
      <c r="A160" s="3">
        <v>44561</v>
      </c>
      <c r="B160">
        <v>0.57691064999999997</v>
      </c>
      <c r="C160">
        <v>0.57721477499999996</v>
      </c>
      <c r="D160">
        <v>0.39178082199999997</v>
      </c>
      <c r="E160">
        <v>1.2236633130000001</v>
      </c>
      <c r="F160">
        <v>1.4725341759999999</v>
      </c>
      <c r="G160">
        <v>1.473310439</v>
      </c>
      <c r="H160">
        <v>1.451759912</v>
      </c>
      <c r="I160">
        <v>1.4933084400000001</v>
      </c>
      <c r="J160">
        <v>0.294150625</v>
      </c>
      <c r="K160">
        <v>0.568771692</v>
      </c>
      <c r="L160">
        <v>0.58504960800000005</v>
      </c>
      <c r="M160">
        <v>0.57691064999999997</v>
      </c>
    </row>
    <row r="161" spans="1:13" hidden="1" x14ac:dyDescent="0.3">
      <c r="A161" s="3">
        <v>44561</v>
      </c>
      <c r="B161">
        <v>0.62216979100000003</v>
      </c>
      <c r="C161">
        <v>0.62238621100000002</v>
      </c>
      <c r="D161">
        <v>0.39178082199999997</v>
      </c>
      <c r="E161">
        <v>1.446806864</v>
      </c>
      <c r="F161">
        <v>1.58805576</v>
      </c>
      <c r="G161">
        <v>1.588608161</v>
      </c>
      <c r="H161">
        <v>1.559526416</v>
      </c>
      <c r="I161">
        <v>1.616585103</v>
      </c>
      <c r="J161">
        <v>0.23532049999999999</v>
      </c>
      <c r="K161">
        <v>0.610992541</v>
      </c>
      <c r="L161">
        <v>0.63334703999999997</v>
      </c>
      <c r="M161">
        <v>0.62216979100000003</v>
      </c>
    </row>
    <row r="162" spans="1:13" hidden="1" x14ac:dyDescent="0.3">
      <c r="A162" s="3">
        <v>44561</v>
      </c>
      <c r="B162">
        <v>0.71094437300000002</v>
      </c>
      <c r="C162">
        <v>0.71127289500000002</v>
      </c>
      <c r="D162">
        <v>0.39178082199999997</v>
      </c>
      <c r="E162">
        <v>1.852063767</v>
      </c>
      <c r="F162">
        <v>1.8146482239999999</v>
      </c>
      <c r="G162">
        <v>1.81548676</v>
      </c>
      <c r="H162">
        <v>1.775396354</v>
      </c>
      <c r="I162">
        <v>1.8539000960000001</v>
      </c>
      <c r="J162">
        <v>0.156913</v>
      </c>
      <c r="K162">
        <v>0.69556624300000003</v>
      </c>
      <c r="L162">
        <v>0.72632250399999998</v>
      </c>
      <c r="M162">
        <v>0.71094437300000002</v>
      </c>
    </row>
    <row r="163" spans="1:13" hidden="1" x14ac:dyDescent="0.3">
      <c r="A163" s="3">
        <v>44561</v>
      </c>
      <c r="B163">
        <v>0.78706284400000004</v>
      </c>
      <c r="C163">
        <v>0.78720765400000003</v>
      </c>
      <c r="D163">
        <v>0.39178082199999997</v>
      </c>
      <c r="E163">
        <v>2.1397352180000002</v>
      </c>
      <c r="F163">
        <v>2.0089366289999999</v>
      </c>
      <c r="G163">
        <v>2.0093062490000002</v>
      </c>
      <c r="H163">
        <v>1.9495978380000001</v>
      </c>
      <c r="I163">
        <v>2.0682754229999998</v>
      </c>
      <c r="J163">
        <v>0.117686</v>
      </c>
      <c r="K163">
        <v>0.763815044</v>
      </c>
      <c r="L163">
        <v>0.81031064500000005</v>
      </c>
      <c r="M163">
        <v>0.78706284400000004</v>
      </c>
    </row>
    <row r="164" spans="1:13" hidden="1" x14ac:dyDescent="0.3">
      <c r="A164" s="3">
        <v>44645</v>
      </c>
      <c r="B164">
        <v>0.72510177600000003</v>
      </c>
      <c r="C164">
        <v>0.725404932</v>
      </c>
      <c r="D164">
        <v>0.62191780799999996</v>
      </c>
      <c r="E164">
        <v>-1.164162798</v>
      </c>
      <c r="F164">
        <v>1.1659125480000001</v>
      </c>
      <c r="G164">
        <v>1.166400001</v>
      </c>
      <c r="H164">
        <v>1.1487338039999999</v>
      </c>
      <c r="I164">
        <v>1.1830912899999999</v>
      </c>
      <c r="J164">
        <v>0.31218391400000001</v>
      </c>
      <c r="K164">
        <v>0.71441800899999996</v>
      </c>
      <c r="L164">
        <v>0.73578554200000001</v>
      </c>
      <c r="M164">
        <v>0.72510177600000003</v>
      </c>
    </row>
    <row r="165" spans="1:13" hidden="1" x14ac:dyDescent="0.3">
      <c r="A165" s="3">
        <v>44645</v>
      </c>
      <c r="B165">
        <v>0.71015626200000004</v>
      </c>
      <c r="C165">
        <v>0.711767543</v>
      </c>
      <c r="D165">
        <v>0.62191780799999996</v>
      </c>
      <c r="E165">
        <v>-1.099649251</v>
      </c>
      <c r="F165">
        <v>1.1418812149999999</v>
      </c>
      <c r="G165">
        <v>1.144472041</v>
      </c>
      <c r="H165">
        <v>1.12676102</v>
      </c>
      <c r="I165">
        <v>1.1570014099999999</v>
      </c>
      <c r="J165">
        <v>0.33298785800000003</v>
      </c>
      <c r="K165">
        <v>0.70075274399999998</v>
      </c>
      <c r="L165">
        <v>0.71955978099999995</v>
      </c>
      <c r="M165">
        <v>0.71015626200000004</v>
      </c>
    </row>
    <row r="166" spans="1:13" hidden="1" x14ac:dyDescent="0.3">
      <c r="A166" s="3">
        <v>44645</v>
      </c>
      <c r="B166">
        <v>0.70083293000000002</v>
      </c>
      <c r="C166">
        <v>0.69247254300000005</v>
      </c>
      <c r="D166">
        <v>0.62191780799999996</v>
      </c>
      <c r="E166">
        <v>-0.98213465099999997</v>
      </c>
      <c r="F166">
        <v>1.1268899539999999</v>
      </c>
      <c r="G166">
        <v>1.1134470409999999</v>
      </c>
      <c r="H166">
        <v>1.0908549139999999</v>
      </c>
      <c r="I166">
        <v>1.162924992</v>
      </c>
      <c r="J166">
        <v>0.37451079500000001</v>
      </c>
      <c r="K166">
        <v>0.678422097</v>
      </c>
      <c r="L166">
        <v>0.72324376199999996</v>
      </c>
      <c r="M166">
        <v>0.70083293000000002</v>
      </c>
    </row>
    <row r="167" spans="1:13" hidden="1" x14ac:dyDescent="0.3">
      <c r="A167" s="3">
        <v>44645</v>
      </c>
      <c r="B167">
        <v>0.68040627799999998</v>
      </c>
      <c r="C167">
        <v>0.67240760799999999</v>
      </c>
      <c r="D167">
        <v>0.62191780799999996</v>
      </c>
      <c r="E167">
        <v>-0.876776216</v>
      </c>
      <c r="F167">
        <v>1.0940453370000001</v>
      </c>
      <c r="G167">
        <v>1.0811840399999999</v>
      </c>
      <c r="H167">
        <v>1.054461997</v>
      </c>
      <c r="I167">
        <v>1.133628678</v>
      </c>
      <c r="J167">
        <v>0.41612223999999998</v>
      </c>
      <c r="K167">
        <v>0.65578869399999995</v>
      </c>
      <c r="L167">
        <v>0.70502386299999997</v>
      </c>
      <c r="M167">
        <v>0.68040627799999998</v>
      </c>
    </row>
    <row r="168" spans="1:13" hidden="1" x14ac:dyDescent="0.3">
      <c r="A168" s="3">
        <v>44645</v>
      </c>
      <c r="B168">
        <v>0.64063247400000001</v>
      </c>
      <c r="C168">
        <v>0.63920117799999998</v>
      </c>
      <c r="D168">
        <v>0.62191780799999996</v>
      </c>
      <c r="E168">
        <v>-0.65363058399999996</v>
      </c>
      <c r="F168">
        <v>1.0300918640000001</v>
      </c>
      <c r="G168">
        <v>1.0277904410000001</v>
      </c>
      <c r="H168">
        <v>1.009763717</v>
      </c>
      <c r="I168">
        <v>1.0504200100000001</v>
      </c>
      <c r="J168">
        <v>0.52015388200000001</v>
      </c>
      <c r="K168">
        <v>0.627990037</v>
      </c>
      <c r="L168">
        <v>0.65327491000000004</v>
      </c>
      <c r="M168">
        <v>0.64063247400000001</v>
      </c>
    </row>
    <row r="169" spans="1:13" hidden="1" x14ac:dyDescent="0.3">
      <c r="A169" s="3">
        <v>44645</v>
      </c>
      <c r="B169">
        <v>0.62570908599999997</v>
      </c>
      <c r="C169">
        <v>0.62440796700000001</v>
      </c>
      <c r="D169">
        <v>0.62191780799999996</v>
      </c>
      <c r="E169">
        <v>-0.47098856099999997</v>
      </c>
      <c r="F169">
        <v>1.0060961079999999</v>
      </c>
      <c r="G169">
        <v>1.0040039999999999</v>
      </c>
      <c r="H169">
        <v>0.98523292299999998</v>
      </c>
      <c r="I169">
        <v>1.0269592919999999</v>
      </c>
      <c r="J169">
        <v>0.62438472099999998</v>
      </c>
      <c r="K169">
        <v>0.61273390000000005</v>
      </c>
      <c r="L169">
        <v>0.638684272</v>
      </c>
      <c r="M169">
        <v>0.62570908599999997</v>
      </c>
    </row>
    <row r="170" spans="1:13" hidden="1" x14ac:dyDescent="0.3">
      <c r="A170" s="3">
        <v>44645</v>
      </c>
      <c r="B170">
        <v>0.61929763400000004</v>
      </c>
      <c r="C170">
        <v>0.62303776399999999</v>
      </c>
      <c r="D170">
        <v>0.62191780799999996</v>
      </c>
      <c r="E170">
        <v>-0.31715834700000001</v>
      </c>
      <c r="F170">
        <v>0.99578694499999998</v>
      </c>
      <c r="G170">
        <v>1.00180081</v>
      </c>
      <c r="H170">
        <v>0.978350461</v>
      </c>
      <c r="I170">
        <v>1.0132234280000001</v>
      </c>
      <c r="J170">
        <v>0.72821543499999997</v>
      </c>
      <c r="K170">
        <v>0.608453574</v>
      </c>
      <c r="L170">
        <v>0.630141693</v>
      </c>
      <c r="M170">
        <v>0.61929763400000004</v>
      </c>
    </row>
    <row r="171" spans="1:13" hidden="1" x14ac:dyDescent="0.3">
      <c r="A171" s="3">
        <v>44645</v>
      </c>
      <c r="B171">
        <v>0.62428506500000003</v>
      </c>
      <c r="C171">
        <v>0.62303776399999999</v>
      </c>
      <c r="D171">
        <v>0.62191780799999996</v>
      </c>
      <c r="E171">
        <v>-0.18342303300000001</v>
      </c>
      <c r="F171">
        <v>1.0038063820000001</v>
      </c>
      <c r="G171">
        <v>1.00180081</v>
      </c>
      <c r="H171">
        <v>0.99023794099999995</v>
      </c>
      <c r="I171">
        <v>1.0173748229999999</v>
      </c>
      <c r="J171">
        <v>0.83241594200000002</v>
      </c>
      <c r="K171">
        <v>0.61584660999999996</v>
      </c>
      <c r="L171">
        <v>0.63272351999999998</v>
      </c>
      <c r="M171">
        <v>0.62428506500000003</v>
      </c>
    </row>
    <row r="172" spans="1:13" hidden="1" x14ac:dyDescent="0.3">
      <c r="A172" s="3">
        <v>44645</v>
      </c>
      <c r="B172">
        <v>0.63730179499999995</v>
      </c>
      <c r="C172">
        <v>0.63630416599999995</v>
      </c>
      <c r="D172">
        <v>0.62191780799999996</v>
      </c>
      <c r="E172">
        <v>3.9506194000000001E-2</v>
      </c>
      <c r="F172">
        <v>1.024736367</v>
      </c>
      <c r="G172">
        <v>1.02313225</v>
      </c>
      <c r="H172">
        <v>1.0059287619999999</v>
      </c>
      <c r="I172">
        <v>1.0435439719999999</v>
      </c>
      <c r="J172">
        <v>0.96126400000000001</v>
      </c>
      <c r="K172">
        <v>0.62560501000000002</v>
      </c>
      <c r="L172">
        <v>0.64899857900000002</v>
      </c>
      <c r="M172">
        <v>0.63730179499999995</v>
      </c>
    </row>
    <row r="173" spans="1:13" hidden="1" x14ac:dyDescent="0.3">
      <c r="A173" s="3">
        <v>44645</v>
      </c>
      <c r="B173">
        <v>0.62912113999999997</v>
      </c>
      <c r="C173">
        <v>0.63630416599999995</v>
      </c>
      <c r="D173">
        <v>0.62191780799999996</v>
      </c>
      <c r="E173">
        <v>3.9516597000000001E-2</v>
      </c>
      <c r="F173">
        <v>1.0115824499999999</v>
      </c>
      <c r="G173">
        <v>1.02313225</v>
      </c>
      <c r="H173">
        <v>0.98443702700000002</v>
      </c>
      <c r="I173">
        <v>1.0387278719999999</v>
      </c>
      <c r="J173">
        <v>0.96125400000000005</v>
      </c>
      <c r="K173">
        <v>0.61223891799999997</v>
      </c>
      <c r="L173">
        <v>0.64600336199999997</v>
      </c>
      <c r="M173">
        <v>0.62912113999999997</v>
      </c>
    </row>
    <row r="174" spans="1:13" hidden="1" x14ac:dyDescent="0.3">
      <c r="A174" s="3">
        <v>44645</v>
      </c>
      <c r="B174">
        <v>0.64579172699999998</v>
      </c>
      <c r="C174">
        <v>0.64894775500000002</v>
      </c>
      <c r="D174">
        <v>0.62191780799999996</v>
      </c>
      <c r="E174">
        <v>0.22232721799999999</v>
      </c>
      <c r="F174">
        <v>1.0383875789999999</v>
      </c>
      <c r="G174">
        <v>1.0434622499999999</v>
      </c>
      <c r="H174">
        <v>1.020443429</v>
      </c>
      <c r="I174">
        <v>1.056331728</v>
      </c>
      <c r="J174">
        <v>0.80065333299999997</v>
      </c>
      <c r="K174">
        <v>0.63463194000000001</v>
      </c>
      <c r="L174">
        <v>0.65695151299999999</v>
      </c>
      <c r="M174">
        <v>0.64579172699999998</v>
      </c>
    </row>
    <row r="175" spans="1:13" hidden="1" x14ac:dyDescent="0.3">
      <c r="A175" s="3">
        <v>44645</v>
      </c>
      <c r="B175">
        <v>0.67182625500000004</v>
      </c>
      <c r="C175">
        <v>0.67383103499999997</v>
      </c>
      <c r="D175">
        <v>0.62191780799999996</v>
      </c>
      <c r="E175">
        <v>0.376288487</v>
      </c>
      <c r="F175">
        <v>1.080249265</v>
      </c>
      <c r="G175">
        <v>1.08347281</v>
      </c>
      <c r="H175">
        <v>1.063724077</v>
      </c>
      <c r="I175">
        <v>1.0967744530000001</v>
      </c>
      <c r="J175">
        <v>0.68640428600000003</v>
      </c>
      <c r="K175">
        <v>0.66154894600000003</v>
      </c>
      <c r="L175">
        <v>0.68210356400000005</v>
      </c>
      <c r="M175">
        <v>0.67182625500000004</v>
      </c>
    </row>
    <row r="176" spans="1:13" hidden="1" x14ac:dyDescent="0.3">
      <c r="A176" s="3">
        <v>44645</v>
      </c>
      <c r="B176">
        <v>0.69529221399999996</v>
      </c>
      <c r="C176">
        <v>0.69812777199999998</v>
      </c>
      <c r="D176">
        <v>0.62191780799999996</v>
      </c>
      <c r="E176">
        <v>0.50952022600000002</v>
      </c>
      <c r="F176">
        <v>1.117980873</v>
      </c>
      <c r="G176">
        <v>1.122540251</v>
      </c>
      <c r="H176">
        <v>1.1077141500000001</v>
      </c>
      <c r="I176">
        <v>1.128247596</v>
      </c>
      <c r="J176">
        <v>0.60078374999999995</v>
      </c>
      <c r="K176">
        <v>0.68890715599999996</v>
      </c>
      <c r="L176">
        <v>0.70167727199999996</v>
      </c>
      <c r="M176">
        <v>0.69529221399999996</v>
      </c>
    </row>
    <row r="177" spans="1:13" hidden="1" x14ac:dyDescent="0.3">
      <c r="A177" s="3">
        <v>44645</v>
      </c>
      <c r="B177">
        <v>0.75680981000000003</v>
      </c>
      <c r="C177">
        <v>0.75992706700000001</v>
      </c>
      <c r="D177">
        <v>0.62191780799999996</v>
      </c>
      <c r="E177">
        <v>0.91518925500000003</v>
      </c>
      <c r="F177">
        <v>1.2168968309999999</v>
      </c>
      <c r="G177">
        <v>1.2219091609999999</v>
      </c>
      <c r="H177">
        <v>1.2020710320000001</v>
      </c>
      <c r="I177">
        <v>1.2317226290000001</v>
      </c>
      <c r="J177">
        <v>0.400440833</v>
      </c>
      <c r="K177">
        <v>0.74758938100000005</v>
      </c>
      <c r="L177">
        <v>0.76603023699999995</v>
      </c>
      <c r="M177">
        <v>0.75680981000000003</v>
      </c>
    </row>
    <row r="178" spans="1:13" hidden="1" x14ac:dyDescent="0.3">
      <c r="A178" s="3">
        <v>44645</v>
      </c>
      <c r="B178">
        <v>0.79635213699999996</v>
      </c>
      <c r="C178">
        <v>0.80159365000000005</v>
      </c>
      <c r="D178">
        <v>0.62191780799999996</v>
      </c>
      <c r="E178">
        <v>1.138409808</v>
      </c>
      <c r="F178">
        <v>1.2804781059999999</v>
      </c>
      <c r="G178">
        <v>1.28890609</v>
      </c>
      <c r="H178">
        <v>1.2627466380000001</v>
      </c>
      <c r="I178">
        <v>1.298209572</v>
      </c>
      <c r="J178">
        <v>0.320328</v>
      </c>
      <c r="K178">
        <v>0.785324621</v>
      </c>
      <c r="L178">
        <v>0.80737965099999998</v>
      </c>
      <c r="M178">
        <v>0.79635213699999996</v>
      </c>
    </row>
    <row r="179" spans="1:13" hidden="1" x14ac:dyDescent="0.3">
      <c r="A179" s="3">
        <v>44645</v>
      </c>
      <c r="B179">
        <v>0.85124354800000002</v>
      </c>
      <c r="C179">
        <v>0.85323621299999997</v>
      </c>
      <c r="D179">
        <v>0.62191780799999996</v>
      </c>
      <c r="E179">
        <v>1.426756004</v>
      </c>
      <c r="F179">
        <v>1.368739626</v>
      </c>
      <c r="G179">
        <v>1.371943691</v>
      </c>
      <c r="H179">
        <v>1.3486641420000001</v>
      </c>
      <c r="I179">
        <v>1.3888151099999999</v>
      </c>
      <c r="J179">
        <v>0.24008650000000001</v>
      </c>
      <c r="K179">
        <v>0.83875824700000001</v>
      </c>
      <c r="L179">
        <v>0.86372884900000002</v>
      </c>
      <c r="M179">
        <v>0.85124354800000002</v>
      </c>
    </row>
    <row r="180" spans="1:13" hidden="1" x14ac:dyDescent="0.3">
      <c r="A180" s="3">
        <v>44645</v>
      </c>
      <c r="B180">
        <v>0.89552355900000002</v>
      </c>
      <c r="C180">
        <v>0.89705486800000001</v>
      </c>
      <c r="D180">
        <v>0.62191780799999996</v>
      </c>
      <c r="E180">
        <v>1.6489441060000001</v>
      </c>
      <c r="F180">
        <v>1.439938763</v>
      </c>
      <c r="G180">
        <v>1.442401</v>
      </c>
      <c r="H180">
        <v>1.4100850009999999</v>
      </c>
      <c r="I180">
        <v>1.469792523</v>
      </c>
      <c r="J180">
        <v>0.1922528</v>
      </c>
      <c r="K180">
        <v>0.87695697299999997</v>
      </c>
      <c r="L180">
        <v>0.91409014399999999</v>
      </c>
      <c r="M180">
        <v>0.89552355900000002</v>
      </c>
    </row>
    <row r="181" spans="1:13" hidden="1" x14ac:dyDescent="0.3">
      <c r="A181" s="3">
        <v>44645</v>
      </c>
      <c r="B181">
        <v>0.94024950299999999</v>
      </c>
      <c r="C181">
        <v>0.93860597499999998</v>
      </c>
      <c r="D181">
        <v>0.62191780799999996</v>
      </c>
      <c r="E181">
        <v>1.831273986</v>
      </c>
      <c r="F181">
        <v>1.511854928</v>
      </c>
      <c r="G181">
        <v>1.5092122509999999</v>
      </c>
      <c r="H181">
        <v>1.4752531600000001</v>
      </c>
      <c r="I181">
        <v>1.548456697</v>
      </c>
      <c r="J181">
        <v>0.16020933300000001</v>
      </c>
      <c r="K181">
        <v>0.91748621200000002</v>
      </c>
      <c r="L181">
        <v>0.96301279500000003</v>
      </c>
      <c r="M181">
        <v>0.94024950299999999</v>
      </c>
    </row>
    <row r="182" spans="1:13" hidden="1" x14ac:dyDescent="0.3">
      <c r="A182" s="3">
        <v>44645</v>
      </c>
      <c r="B182">
        <v>1.008338814</v>
      </c>
      <c r="C182">
        <v>1.0097368229999999</v>
      </c>
      <c r="D182">
        <v>0.62191780799999996</v>
      </c>
      <c r="E182">
        <v>2.1191620599999998</v>
      </c>
      <c r="F182">
        <v>1.6213377410000001</v>
      </c>
      <c r="G182">
        <v>1.623585641</v>
      </c>
      <c r="H182">
        <v>1.5918616560000001</v>
      </c>
      <c r="I182">
        <v>1.650813826</v>
      </c>
      <c r="J182">
        <v>0.12013225</v>
      </c>
      <c r="K182">
        <v>0.99000711200000002</v>
      </c>
      <c r="L182">
        <v>1.026670516</v>
      </c>
      <c r="M182">
        <v>1.008338814</v>
      </c>
    </row>
    <row r="183" spans="1:13" x14ac:dyDescent="0.3">
      <c r="A183" s="3">
        <v>44736</v>
      </c>
      <c r="B183">
        <v>0.93582793500000006</v>
      </c>
      <c r="C183">
        <v>0.93274548099999999</v>
      </c>
      <c r="D183">
        <v>0.87123287699999996</v>
      </c>
      <c r="E183">
        <v>-1.1772632590000001</v>
      </c>
      <c r="F183">
        <v>1.0741421259999999</v>
      </c>
      <c r="G183">
        <v>1.0706040889999999</v>
      </c>
      <c r="H183">
        <v>1.03266244</v>
      </c>
      <c r="I183">
        <v>1.115621813</v>
      </c>
      <c r="J183">
        <v>0.30812083299999998</v>
      </c>
      <c r="K183">
        <v>0.89968946900000002</v>
      </c>
      <c r="L183">
        <v>0.97196640199999995</v>
      </c>
      <c r="M183">
        <v>0.93582793500000006</v>
      </c>
    </row>
    <row r="184" spans="1:13" x14ac:dyDescent="0.3">
      <c r="A184" s="3">
        <v>44736</v>
      </c>
      <c r="B184">
        <v>0.87249715999999999</v>
      </c>
      <c r="C184">
        <v>0.86792533699999996</v>
      </c>
      <c r="D184">
        <v>0.87123287699999996</v>
      </c>
      <c r="E184">
        <v>-0.88957707799999997</v>
      </c>
      <c r="F184">
        <v>1.0014511420000001</v>
      </c>
      <c r="G184">
        <v>0.99620361000000002</v>
      </c>
      <c r="H184">
        <v>0.96089006300000002</v>
      </c>
      <c r="I184">
        <v>1.042012224</v>
      </c>
      <c r="J184">
        <v>0.410829465</v>
      </c>
      <c r="K184">
        <v>0.83715901400000003</v>
      </c>
      <c r="L184">
        <v>0.90783530800000001</v>
      </c>
      <c r="M184">
        <v>0.87249715999999999</v>
      </c>
    </row>
    <row r="185" spans="1:13" x14ac:dyDescent="0.3">
      <c r="A185" s="3">
        <v>44736</v>
      </c>
      <c r="B185">
        <v>0.85122590099999995</v>
      </c>
      <c r="C185">
        <v>0.846665538</v>
      </c>
      <c r="D185">
        <v>0.87123287699999996</v>
      </c>
      <c r="E185">
        <v>-0.66644379799999998</v>
      </c>
      <c r="F185">
        <v>0.97703601799999995</v>
      </c>
      <c r="G185">
        <v>0.97180163900000005</v>
      </c>
      <c r="H185">
        <v>0.94758154000000006</v>
      </c>
      <c r="I185">
        <v>1.006490498</v>
      </c>
      <c r="J185">
        <v>0.513531556</v>
      </c>
      <c r="K185">
        <v>0.825564191</v>
      </c>
      <c r="L185">
        <v>0.87688761199999998</v>
      </c>
      <c r="M185">
        <v>0.85122590099999995</v>
      </c>
    </row>
    <row r="186" spans="1:13" x14ac:dyDescent="0.3">
      <c r="A186" s="3">
        <v>44736</v>
      </c>
      <c r="B186">
        <v>0.82841433900000006</v>
      </c>
      <c r="C186">
        <v>0.832979515</v>
      </c>
      <c r="D186">
        <v>0.87123287699999996</v>
      </c>
      <c r="E186">
        <v>-0.48387776999999998</v>
      </c>
      <c r="F186">
        <v>0.95085293599999998</v>
      </c>
      <c r="G186">
        <v>0.95609283899999997</v>
      </c>
      <c r="H186">
        <v>0.91674688599999998</v>
      </c>
      <c r="I186">
        <v>0.98495898699999995</v>
      </c>
      <c r="J186">
        <v>0.61638853800000004</v>
      </c>
      <c r="K186">
        <v>0.79870002699999998</v>
      </c>
      <c r="L186">
        <v>0.85812865199999999</v>
      </c>
      <c r="M186">
        <v>0.82841433900000006</v>
      </c>
    </row>
    <row r="187" spans="1:13" x14ac:dyDescent="0.3">
      <c r="A187" s="3">
        <v>44736</v>
      </c>
      <c r="B187">
        <v>0.82716478699999996</v>
      </c>
      <c r="C187">
        <v>0.83263879399999996</v>
      </c>
      <c r="D187">
        <v>0.87123287699999996</v>
      </c>
      <c r="E187">
        <v>-0.32963668200000001</v>
      </c>
      <c r="F187">
        <v>0.949418702</v>
      </c>
      <c r="G187">
        <v>0.95570175999999996</v>
      </c>
      <c r="H187">
        <v>0.91653242499999998</v>
      </c>
      <c r="I187">
        <v>0.98230497900000002</v>
      </c>
      <c r="J187">
        <v>0.719184979</v>
      </c>
      <c r="K187">
        <v>0.79851318199999999</v>
      </c>
      <c r="L187">
        <v>0.85581639300000001</v>
      </c>
      <c r="M187">
        <v>0.82716478699999996</v>
      </c>
    </row>
    <row r="188" spans="1:13" x14ac:dyDescent="0.3">
      <c r="A188" s="3">
        <v>44736</v>
      </c>
      <c r="B188">
        <v>0.83389376199999998</v>
      </c>
      <c r="C188">
        <v>0.83195755900000001</v>
      </c>
      <c r="D188">
        <v>0.87123287699999996</v>
      </c>
      <c r="E188">
        <v>-0.19610528999999999</v>
      </c>
      <c r="F188">
        <v>0.95714221099999997</v>
      </c>
      <c r="G188">
        <v>0.95491983899999999</v>
      </c>
      <c r="H188">
        <v>0.92588657299999999</v>
      </c>
      <c r="I188">
        <v>0.98839784900000005</v>
      </c>
      <c r="J188">
        <v>0.82192569000000004</v>
      </c>
      <c r="K188">
        <v>0.80666282300000003</v>
      </c>
      <c r="L188">
        <v>0.86112470200000002</v>
      </c>
      <c r="M188">
        <v>0.83389376199999998</v>
      </c>
    </row>
    <row r="189" spans="1:13" x14ac:dyDescent="0.3">
      <c r="A189" s="3">
        <v>44736</v>
      </c>
      <c r="B189">
        <v>0.82747292800000005</v>
      </c>
      <c r="C189">
        <v>0.83536651900000003</v>
      </c>
      <c r="D189">
        <v>0.87123287699999996</v>
      </c>
      <c r="E189">
        <v>2.6703383000000001E-2</v>
      </c>
      <c r="F189">
        <v>0.94977238600000002</v>
      </c>
      <c r="G189">
        <v>0.95883263900000004</v>
      </c>
      <c r="H189">
        <v>0.93546036499999996</v>
      </c>
      <c r="I189">
        <v>0.96408440699999998</v>
      </c>
      <c r="J189">
        <v>0.97365000000000002</v>
      </c>
      <c r="K189">
        <v>0.81500382500000002</v>
      </c>
      <c r="L189">
        <v>0.83994203099999998</v>
      </c>
      <c r="M189">
        <v>0.82747292800000005</v>
      </c>
    </row>
    <row r="190" spans="1:13" x14ac:dyDescent="0.3">
      <c r="A190" s="3">
        <v>44736</v>
      </c>
      <c r="B190">
        <v>0.85780331899999995</v>
      </c>
      <c r="C190">
        <v>0.83536651900000003</v>
      </c>
      <c r="D190">
        <v>0.87123287699999996</v>
      </c>
      <c r="E190">
        <v>2.6703383000000001E-2</v>
      </c>
      <c r="F190">
        <v>0.98458557000000002</v>
      </c>
      <c r="G190">
        <v>0.95883263900000004</v>
      </c>
      <c r="H190">
        <v>0.95679307300000005</v>
      </c>
      <c r="I190">
        <v>1.0123780689999999</v>
      </c>
      <c r="J190">
        <v>0.97365000000000002</v>
      </c>
      <c r="K190">
        <v>0.833589582</v>
      </c>
      <c r="L190">
        <v>0.88201705799999996</v>
      </c>
      <c r="M190">
        <v>0.85780331899999995</v>
      </c>
    </row>
    <row r="191" spans="1:13" x14ac:dyDescent="0.3">
      <c r="A191" s="3">
        <v>44736</v>
      </c>
      <c r="B191">
        <v>0.865585253</v>
      </c>
      <c r="C191">
        <v>0.86531856500000004</v>
      </c>
      <c r="D191">
        <v>0.87123287699999996</v>
      </c>
      <c r="E191">
        <v>0.209244755</v>
      </c>
      <c r="F191">
        <v>0.99351766399999997</v>
      </c>
      <c r="G191">
        <v>0.99321155999999999</v>
      </c>
      <c r="H191">
        <v>0.96600591700000005</v>
      </c>
      <c r="I191">
        <v>1.0210294120000001</v>
      </c>
      <c r="J191">
        <v>0.81119666700000004</v>
      </c>
      <c r="K191">
        <v>0.84161611400000003</v>
      </c>
      <c r="L191">
        <v>0.88955439199999997</v>
      </c>
      <c r="M191">
        <v>0.865585253</v>
      </c>
    </row>
    <row r="192" spans="1:13" x14ac:dyDescent="0.3">
      <c r="A192" s="3">
        <v>44736</v>
      </c>
      <c r="B192">
        <v>0.88867317400000001</v>
      </c>
      <c r="C192">
        <v>0.88821676900000002</v>
      </c>
      <c r="D192">
        <v>0.87123287699999996</v>
      </c>
      <c r="E192">
        <v>0.36319205300000001</v>
      </c>
      <c r="F192">
        <v>1.020017951</v>
      </c>
      <c r="G192">
        <v>1.01949409</v>
      </c>
      <c r="H192">
        <v>0.99420242700000006</v>
      </c>
      <c r="I192">
        <v>1.0458334760000001</v>
      </c>
      <c r="J192">
        <v>0.69545285700000004</v>
      </c>
      <c r="K192">
        <v>0.86618184099999995</v>
      </c>
      <c r="L192">
        <v>0.91116450800000004</v>
      </c>
      <c r="M192">
        <v>0.88867317400000001</v>
      </c>
    </row>
    <row r="193" spans="1:13" x14ac:dyDescent="0.3">
      <c r="A193" s="3">
        <v>44736</v>
      </c>
      <c r="B193">
        <v>0.90962286199999998</v>
      </c>
      <c r="C193">
        <v>0.91034499499999999</v>
      </c>
      <c r="D193">
        <v>0.87123287699999996</v>
      </c>
      <c r="E193">
        <v>0.49672344499999999</v>
      </c>
      <c r="F193">
        <v>1.0440639759999999</v>
      </c>
      <c r="G193">
        <v>1.0448928399999999</v>
      </c>
      <c r="H193">
        <v>1.0180204610000001</v>
      </c>
      <c r="I193">
        <v>1.070107492</v>
      </c>
      <c r="J193">
        <v>0.60852125000000001</v>
      </c>
      <c r="K193">
        <v>0.88693289500000005</v>
      </c>
      <c r="L193">
        <v>0.93231282900000001</v>
      </c>
      <c r="M193">
        <v>0.90962286199999998</v>
      </c>
    </row>
    <row r="194" spans="1:13" x14ac:dyDescent="0.3">
      <c r="A194" s="3">
        <v>44736</v>
      </c>
      <c r="B194">
        <v>0.94313015300000003</v>
      </c>
      <c r="C194">
        <v>0.94813332699999997</v>
      </c>
      <c r="D194">
        <v>0.87123287699999996</v>
      </c>
      <c r="E194">
        <v>0.71986699700000001</v>
      </c>
      <c r="F194">
        <v>1.0825236030000001</v>
      </c>
      <c r="G194">
        <v>1.0882662400000001</v>
      </c>
      <c r="H194">
        <v>1.0594790759999999</v>
      </c>
      <c r="I194">
        <v>1.1055681319999999</v>
      </c>
      <c r="J194">
        <v>0.486817</v>
      </c>
      <c r="K194">
        <v>0.92305300400000001</v>
      </c>
      <c r="L194">
        <v>0.96320730399999999</v>
      </c>
      <c r="M194">
        <v>0.94313015300000003</v>
      </c>
    </row>
    <row r="195" spans="1:13" x14ac:dyDescent="0.3">
      <c r="A195" s="3">
        <v>44736</v>
      </c>
      <c r="B195">
        <v>1.014618786</v>
      </c>
      <c r="C195">
        <v>1.01790041</v>
      </c>
      <c r="D195">
        <v>0.87123287699999996</v>
      </c>
      <c r="E195">
        <v>1.1261931679999999</v>
      </c>
      <c r="F195">
        <v>1.1645781660000001</v>
      </c>
      <c r="G195">
        <v>1.16834481</v>
      </c>
      <c r="H195">
        <v>1.1418845879999999</v>
      </c>
      <c r="I195">
        <v>1.187271744</v>
      </c>
      <c r="J195">
        <v>0.32426533299999999</v>
      </c>
      <c r="K195">
        <v>0.99484739499999997</v>
      </c>
      <c r="L195">
        <v>1.034390178</v>
      </c>
      <c r="M195">
        <v>1.014618786</v>
      </c>
    </row>
    <row r="196" spans="1:13" x14ac:dyDescent="0.3">
      <c r="A196" s="3">
        <v>44736</v>
      </c>
      <c r="B196">
        <v>1.0738516499999999</v>
      </c>
      <c r="C196">
        <v>1.077899151</v>
      </c>
      <c r="D196">
        <v>0.87123287699999996</v>
      </c>
      <c r="E196">
        <v>1.413295637</v>
      </c>
      <c r="F196">
        <v>1.232565573</v>
      </c>
      <c r="G196">
        <v>1.237211289</v>
      </c>
      <c r="H196">
        <v>1.2049452899999999</v>
      </c>
      <c r="I196">
        <v>1.2601858560000001</v>
      </c>
      <c r="J196">
        <v>0.24334</v>
      </c>
      <c r="K196">
        <v>1.049787952</v>
      </c>
      <c r="L196">
        <v>1.097915349</v>
      </c>
      <c r="M196">
        <v>1.0738516499999999</v>
      </c>
    </row>
    <row r="197" spans="1:13" x14ac:dyDescent="0.3">
      <c r="A197" s="3">
        <v>44736</v>
      </c>
      <c r="B197">
        <v>1.1299795399999999</v>
      </c>
      <c r="C197">
        <v>1.133645161</v>
      </c>
      <c r="D197">
        <v>0.87123287699999996</v>
      </c>
      <c r="E197">
        <v>1.6361412950000001</v>
      </c>
      <c r="F197">
        <v>1.296989094</v>
      </c>
      <c r="G197">
        <v>1.3011964890000001</v>
      </c>
      <c r="H197">
        <v>1.271662182</v>
      </c>
      <c r="I197">
        <v>1.3223160060000001</v>
      </c>
      <c r="J197">
        <v>0.19472999999999999</v>
      </c>
      <c r="K197">
        <v>1.107913902</v>
      </c>
      <c r="L197">
        <v>1.1520451789999999</v>
      </c>
      <c r="M197">
        <v>1.1299795399999999</v>
      </c>
    </row>
  </sheetData>
  <autoFilter ref="A1:M197" xr:uid="{B21C3815-21AF-47EE-B4A0-CB48F755C9FC}">
    <filterColumn colId="0">
      <filters>
        <dateGroupItem year="2022" month="6" dateTimeGrouping="month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89D4-6392-48F5-9976-2AFD11A8598F}">
  <dimension ref="A1:V45"/>
  <sheetViews>
    <sheetView workbookViewId="0">
      <selection activeCell="Q1" sqref="Q1:R16"/>
    </sheetView>
  </sheetViews>
  <sheetFormatPr defaultRowHeight="14.4" x14ac:dyDescent="0.3"/>
  <cols>
    <col min="19" max="19" width="11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0.93582793500000006</v>
      </c>
      <c r="B2">
        <v>0.93274548099999999</v>
      </c>
      <c r="C2">
        <v>0.87123287699999996</v>
      </c>
      <c r="D2">
        <v>-1.1772632590000001</v>
      </c>
      <c r="E2">
        <v>1.0741421259999999</v>
      </c>
      <c r="F2">
        <v>1.0706040889999999</v>
      </c>
      <c r="G2">
        <v>1.03266244</v>
      </c>
      <c r="H2">
        <v>1.115621813</v>
      </c>
      <c r="I2">
        <v>0.30812083299999998</v>
      </c>
      <c r="J2">
        <v>0.89968946900000002</v>
      </c>
      <c r="K2">
        <v>0.97196640199999995</v>
      </c>
      <c r="L2">
        <v>0.93582793500000006</v>
      </c>
      <c r="M2" s="6">
        <f>SQRT(E2)</f>
        <v>1.036408281518437</v>
      </c>
      <c r="N2" s="6">
        <v>1.0314513199999999</v>
      </c>
      <c r="O2" s="6">
        <f>SQRT(G2)</f>
        <v>1.0162</v>
      </c>
      <c r="P2" s="6">
        <f>SQRT(H2)</f>
        <v>1.0562300000473381</v>
      </c>
      <c r="Q2" s="8">
        <f>N2^2*C2</f>
        <v>0.92689753597305935</v>
      </c>
      <c r="R2" s="1">
        <f>EXP(D2)</f>
        <v>0.30812083269461543</v>
      </c>
      <c r="S2" s="11" t="str">
        <f>IF(O2&gt;=N2,"Below IV_Low","")</f>
        <v/>
      </c>
      <c r="T2" s="11" t="str">
        <f>IF(N2&gt;=P2,"Above IV_Max","")</f>
        <v/>
      </c>
    </row>
    <row r="3" spans="1:20" x14ac:dyDescent="0.3">
      <c r="A3">
        <v>0.87249715999999999</v>
      </c>
      <c r="B3">
        <v>0.86792533699999996</v>
      </c>
      <c r="C3">
        <v>0.87123287699999996</v>
      </c>
      <c r="D3">
        <v>-0.88957707799999997</v>
      </c>
      <c r="E3">
        <v>1.0014511420000001</v>
      </c>
      <c r="F3">
        <v>0.99620361000000002</v>
      </c>
      <c r="G3">
        <v>0.96089006300000002</v>
      </c>
      <c r="H3">
        <v>1.042012224</v>
      </c>
      <c r="I3">
        <v>0.410829465</v>
      </c>
      <c r="J3">
        <v>0.83715901400000003</v>
      </c>
      <c r="K3">
        <v>0.90783530800000001</v>
      </c>
      <c r="L3">
        <v>0.87249715999999999</v>
      </c>
      <c r="M3" s="6">
        <f t="shared" ref="M3:M16" si="0">SQRT(E3)</f>
        <v>1.0007253079641787</v>
      </c>
      <c r="N3">
        <v>1.0051218900000001</v>
      </c>
      <c r="O3" s="6">
        <f t="shared" ref="O3:O16" si="1">SQRT(G3)</f>
        <v>0.98025000025503695</v>
      </c>
      <c r="P3" s="6">
        <f t="shared" ref="P3:P16" si="2">SQRT(H3)</f>
        <v>1.0207899999510184</v>
      </c>
      <c r="Q3" s="8">
        <f t="shared" ref="Q3:Q16" si="3">N3^2*C3</f>
        <v>0.88018045063249073</v>
      </c>
      <c r="R3" s="1">
        <f t="shared" ref="R3:R16" si="4">EXP(D3)</f>
        <v>0.4108294648353526</v>
      </c>
      <c r="S3" s="11" t="str">
        <f t="shared" ref="S3:S16" si="5">IF(O3&gt;=N3,"Below IV_Low","")</f>
        <v/>
      </c>
      <c r="T3" s="11" t="str">
        <f t="shared" ref="T3:T16" si="6">IF(N3&gt;=P3,"Above IV_Max","")</f>
        <v/>
      </c>
    </row>
    <row r="4" spans="1:20" x14ac:dyDescent="0.3">
      <c r="A4">
        <v>0.85122590099999995</v>
      </c>
      <c r="B4">
        <v>0.846665538</v>
      </c>
      <c r="C4">
        <v>0.87123287699999996</v>
      </c>
      <c r="D4">
        <v>-0.66644379799999998</v>
      </c>
      <c r="E4">
        <v>0.97703601799999995</v>
      </c>
      <c r="F4">
        <v>0.97180163900000005</v>
      </c>
      <c r="G4">
        <v>0.94758154000000006</v>
      </c>
      <c r="H4">
        <v>1.006490498</v>
      </c>
      <c r="I4">
        <v>0.513531556</v>
      </c>
      <c r="J4">
        <v>0.825564191</v>
      </c>
      <c r="K4">
        <v>0.87688761199999998</v>
      </c>
      <c r="L4">
        <v>0.85122590099999995</v>
      </c>
      <c r="M4" s="6">
        <f t="shared" si="0"/>
        <v>0.98845132303012273</v>
      </c>
      <c r="N4">
        <v>0.98776631000000004</v>
      </c>
      <c r="O4" s="6">
        <f t="shared" si="1"/>
        <v>0.97343800008012837</v>
      </c>
      <c r="P4" s="6">
        <f t="shared" si="2"/>
        <v>1.003240000199354</v>
      </c>
      <c r="Q4" s="8">
        <f t="shared" si="3"/>
        <v>0.85004648260501303</v>
      </c>
      <c r="R4" s="1">
        <f t="shared" si="4"/>
        <v>0.51353155637312975</v>
      </c>
      <c r="S4" s="11" t="str">
        <f t="shared" si="5"/>
        <v/>
      </c>
      <c r="T4" s="11" t="str">
        <f t="shared" si="6"/>
        <v/>
      </c>
    </row>
    <row r="5" spans="1:20" x14ac:dyDescent="0.3">
      <c r="A5">
        <v>0.82841433900000006</v>
      </c>
      <c r="B5">
        <v>0.832979515</v>
      </c>
      <c r="C5">
        <v>0.87123287699999996</v>
      </c>
      <c r="D5">
        <v>-0.48387776999999998</v>
      </c>
      <c r="E5">
        <v>0.95085293599999998</v>
      </c>
      <c r="F5">
        <v>0.95609283899999997</v>
      </c>
      <c r="G5">
        <v>0.91674688599999998</v>
      </c>
      <c r="H5">
        <v>0.98495898699999995</v>
      </c>
      <c r="I5">
        <v>0.61638853800000004</v>
      </c>
      <c r="J5">
        <v>0.79870002699999998</v>
      </c>
      <c r="K5">
        <v>0.85812865199999999</v>
      </c>
      <c r="L5">
        <v>0.82841433900000006</v>
      </c>
      <c r="M5" s="6">
        <f t="shared" si="0"/>
        <v>0.97511688325041324</v>
      </c>
      <c r="N5">
        <v>0.97752530999999998</v>
      </c>
      <c r="O5" s="6">
        <f t="shared" si="1"/>
        <v>0.95746900002036617</v>
      </c>
      <c r="P5" s="6">
        <f t="shared" si="2"/>
        <v>0.99245099979797491</v>
      </c>
      <c r="Q5" s="8">
        <f t="shared" si="3"/>
        <v>0.83251156925463798</v>
      </c>
      <c r="R5" s="1">
        <f t="shared" si="4"/>
        <v>0.61638853847905983</v>
      </c>
      <c r="S5" s="11" t="str">
        <f t="shared" si="5"/>
        <v/>
      </c>
      <c r="T5" s="11" t="str">
        <f t="shared" si="6"/>
        <v/>
      </c>
    </row>
    <row r="6" spans="1:20" x14ac:dyDescent="0.3">
      <c r="A6">
        <v>0.82716478699999996</v>
      </c>
      <c r="B6">
        <v>0.83263879399999996</v>
      </c>
      <c r="C6">
        <v>0.87123287699999996</v>
      </c>
      <c r="D6">
        <v>-0.32963668200000001</v>
      </c>
      <c r="E6">
        <v>0.949418702</v>
      </c>
      <c r="F6">
        <v>0.95570175999999996</v>
      </c>
      <c r="G6">
        <v>0.91653242499999998</v>
      </c>
      <c r="H6">
        <v>0.98230497900000002</v>
      </c>
      <c r="I6">
        <v>0.719184979</v>
      </c>
      <c r="J6">
        <v>0.79851318199999999</v>
      </c>
      <c r="K6">
        <v>0.85581639300000001</v>
      </c>
      <c r="L6">
        <v>0.82716478699999996</v>
      </c>
      <c r="M6" s="6">
        <f t="shared" si="0"/>
        <v>0.97438118926834794</v>
      </c>
      <c r="N6">
        <v>0.97321184000000005</v>
      </c>
      <c r="O6" s="6">
        <f t="shared" si="1"/>
        <v>0.95735699976550026</v>
      </c>
      <c r="P6" s="6">
        <f t="shared" si="2"/>
        <v>0.99111300011653569</v>
      </c>
      <c r="Q6" s="8">
        <f t="shared" si="3"/>
        <v>0.82518062710574491</v>
      </c>
      <c r="R6" s="1">
        <f t="shared" si="4"/>
        <v>0.71918497881961141</v>
      </c>
      <c r="S6" s="11" t="str">
        <f t="shared" si="5"/>
        <v/>
      </c>
      <c r="T6" s="11" t="str">
        <f t="shared" si="6"/>
        <v/>
      </c>
    </row>
    <row r="7" spans="1:20" x14ac:dyDescent="0.3">
      <c r="A7">
        <v>0.83389376199999998</v>
      </c>
      <c r="B7">
        <v>0.83195755900000001</v>
      </c>
      <c r="C7">
        <v>0.87123287699999996</v>
      </c>
      <c r="D7">
        <v>-0.19610528999999999</v>
      </c>
      <c r="E7">
        <v>0.95714221099999997</v>
      </c>
      <c r="F7">
        <v>0.95491983899999999</v>
      </c>
      <c r="G7">
        <v>0.92588657299999999</v>
      </c>
      <c r="H7">
        <v>0.98839784900000005</v>
      </c>
      <c r="I7">
        <v>0.82192569000000004</v>
      </c>
      <c r="J7">
        <v>0.80666282300000003</v>
      </c>
      <c r="K7">
        <v>0.86112470200000002</v>
      </c>
      <c r="L7">
        <v>0.83389376199999998</v>
      </c>
      <c r="M7" s="6">
        <f t="shared" si="0"/>
        <v>0.97833645081842879</v>
      </c>
      <c r="N7">
        <v>0.97345506000000004</v>
      </c>
      <c r="O7" s="6">
        <f t="shared" si="1"/>
        <v>0.96223000005196258</v>
      </c>
      <c r="P7" s="6">
        <f t="shared" si="2"/>
        <v>0.99418199993763723</v>
      </c>
      <c r="Q7" s="8">
        <f t="shared" si="3"/>
        <v>0.82559312827532472</v>
      </c>
      <c r="R7" s="1">
        <f t="shared" si="4"/>
        <v>0.82192568956624468</v>
      </c>
      <c r="S7" s="11" t="str">
        <f t="shared" si="5"/>
        <v/>
      </c>
      <c r="T7" s="11" t="str">
        <f t="shared" si="6"/>
        <v/>
      </c>
    </row>
    <row r="8" spans="1:20" x14ac:dyDescent="0.3">
      <c r="A8">
        <v>0.82747292800000005</v>
      </c>
      <c r="B8">
        <v>0.83536651900000003</v>
      </c>
      <c r="C8">
        <v>0.87123287699999996</v>
      </c>
      <c r="D8">
        <v>2.6703383000000001E-2</v>
      </c>
      <c r="E8">
        <v>0.94977238600000002</v>
      </c>
      <c r="F8">
        <v>0.95883263900000004</v>
      </c>
      <c r="G8">
        <v>0.93546036499999996</v>
      </c>
      <c r="H8">
        <v>0.96408440699999998</v>
      </c>
      <c r="I8">
        <v>0.97365000000000002</v>
      </c>
      <c r="J8">
        <v>0.81500382500000002</v>
      </c>
      <c r="K8">
        <v>0.83994203099999998</v>
      </c>
      <c r="L8">
        <v>0.82747292800000005</v>
      </c>
      <c r="M8" s="6">
        <f t="shared" si="0"/>
        <v>0.97456266396779223</v>
      </c>
      <c r="N8">
        <v>0.98187800000000003</v>
      </c>
      <c r="O8" s="6">
        <f t="shared" si="1"/>
        <v>0.96719200007030659</v>
      </c>
      <c r="P8" s="6">
        <f t="shared" si="2"/>
        <v>0.98187800005907044</v>
      </c>
      <c r="Q8" s="8">
        <f t="shared" si="3"/>
        <v>0.83994203148038593</v>
      </c>
      <c r="R8" s="1">
        <f t="shared" si="4"/>
        <v>1.0270631131982233</v>
      </c>
      <c r="S8" s="11" t="str">
        <f t="shared" si="5"/>
        <v/>
      </c>
      <c r="T8" s="11" t="str">
        <f t="shared" si="6"/>
        <v/>
      </c>
    </row>
    <row r="9" spans="1:20" x14ac:dyDescent="0.3">
      <c r="A9">
        <v>0.85780331899999995</v>
      </c>
      <c r="B9">
        <v>0.83536651900000003</v>
      </c>
      <c r="C9">
        <v>0.87123287699999996</v>
      </c>
      <c r="D9">
        <v>2.6703383000000001E-2</v>
      </c>
      <c r="E9">
        <v>0.98458557000000002</v>
      </c>
      <c r="F9">
        <v>0.95883263900000004</v>
      </c>
      <c r="G9">
        <v>0.95679307300000005</v>
      </c>
      <c r="H9">
        <v>1.0123780689999999</v>
      </c>
      <c r="I9">
        <v>0.97365000000000002</v>
      </c>
      <c r="J9">
        <v>0.833589582</v>
      </c>
      <c r="K9">
        <v>0.88201705799999996</v>
      </c>
      <c r="L9">
        <v>0.85780331899999995</v>
      </c>
      <c r="M9" s="6">
        <f t="shared" si="0"/>
        <v>0.99226285328031905</v>
      </c>
      <c r="N9">
        <v>0.98187800000000003</v>
      </c>
      <c r="O9" s="6">
        <f t="shared" si="1"/>
        <v>0.97815800001840192</v>
      </c>
      <c r="P9" s="6">
        <f t="shared" si="2"/>
        <v>1.0061700000496934</v>
      </c>
      <c r="Q9" s="8">
        <f t="shared" si="3"/>
        <v>0.83994203148038593</v>
      </c>
      <c r="R9" s="1">
        <f t="shared" si="4"/>
        <v>1.0270631131982233</v>
      </c>
      <c r="S9" s="11" t="str">
        <f t="shared" si="5"/>
        <v/>
      </c>
      <c r="T9" s="11" t="str">
        <f t="shared" si="6"/>
        <v/>
      </c>
    </row>
    <row r="10" spans="1:20" x14ac:dyDescent="0.3">
      <c r="A10">
        <v>0.865585253</v>
      </c>
      <c r="B10">
        <v>0.86531856500000004</v>
      </c>
      <c r="C10">
        <v>0.87123287699999996</v>
      </c>
      <c r="D10">
        <v>0.209244755</v>
      </c>
      <c r="E10">
        <v>0.99351766399999997</v>
      </c>
      <c r="F10">
        <v>0.99321155999999999</v>
      </c>
      <c r="G10">
        <v>0.96600591700000005</v>
      </c>
      <c r="H10">
        <v>1.0210294120000001</v>
      </c>
      <c r="I10">
        <v>0.81119666700000004</v>
      </c>
      <c r="J10">
        <v>0.84161611400000003</v>
      </c>
      <c r="K10">
        <v>0.88955439199999997</v>
      </c>
      <c r="L10">
        <v>0.865585253</v>
      </c>
      <c r="M10" s="6">
        <f t="shared" si="0"/>
        <v>0.99675356232119883</v>
      </c>
      <c r="N10">
        <v>0.99440174000000003</v>
      </c>
      <c r="O10" s="6">
        <f t="shared" si="1"/>
        <v>0.98285600013430252</v>
      </c>
      <c r="P10" s="6">
        <f t="shared" si="2"/>
        <v>1.0104600001979296</v>
      </c>
      <c r="Q10" s="8">
        <f t="shared" si="3"/>
        <v>0.86150540555508615</v>
      </c>
      <c r="R10" s="1">
        <f t="shared" si="4"/>
        <v>1.232746682523697</v>
      </c>
      <c r="S10" s="11" t="str">
        <f t="shared" si="5"/>
        <v/>
      </c>
      <c r="T10" s="11" t="str">
        <f t="shared" si="6"/>
        <v/>
      </c>
    </row>
    <row r="11" spans="1:20" x14ac:dyDescent="0.3">
      <c r="A11">
        <v>0.88867317400000001</v>
      </c>
      <c r="B11">
        <v>0.88821676900000002</v>
      </c>
      <c r="C11">
        <v>0.87123287699999996</v>
      </c>
      <c r="D11">
        <v>0.36319205300000001</v>
      </c>
      <c r="E11">
        <v>1.020017951</v>
      </c>
      <c r="F11">
        <v>1.01949409</v>
      </c>
      <c r="G11">
        <v>0.99420242700000006</v>
      </c>
      <c r="H11">
        <v>1.0458334760000001</v>
      </c>
      <c r="I11">
        <v>0.69545285700000004</v>
      </c>
      <c r="J11">
        <v>0.86618184099999995</v>
      </c>
      <c r="K11">
        <v>0.91116450800000004</v>
      </c>
      <c r="L11">
        <v>0.88867317400000001</v>
      </c>
      <c r="M11" s="6">
        <f t="shared" si="0"/>
        <v>1.0099593808663792</v>
      </c>
      <c r="N11">
        <v>1.0073782499999999</v>
      </c>
      <c r="O11" s="6">
        <f t="shared" si="1"/>
        <v>0.99709699979490463</v>
      </c>
      <c r="P11" s="6">
        <f t="shared" si="2"/>
        <v>1.0226600001955686</v>
      </c>
      <c r="Q11" s="8">
        <f t="shared" si="3"/>
        <v>0.88413665362407934</v>
      </c>
      <c r="R11" s="1">
        <f t="shared" si="4"/>
        <v>1.4379119880357174</v>
      </c>
      <c r="S11" s="11" t="str">
        <f t="shared" si="5"/>
        <v/>
      </c>
      <c r="T11" s="11" t="str">
        <f t="shared" si="6"/>
        <v/>
      </c>
    </row>
    <row r="12" spans="1:20" x14ac:dyDescent="0.3">
      <c r="A12">
        <v>0.90962286199999998</v>
      </c>
      <c r="B12">
        <v>0.91034499499999999</v>
      </c>
      <c r="C12">
        <v>0.87123287699999996</v>
      </c>
      <c r="D12">
        <v>0.49672344499999999</v>
      </c>
      <c r="E12">
        <v>1.0440639759999999</v>
      </c>
      <c r="F12">
        <v>1.0448928399999999</v>
      </c>
      <c r="G12">
        <v>1.0180204610000001</v>
      </c>
      <c r="H12">
        <v>1.070107492</v>
      </c>
      <c r="I12">
        <v>0.60852125000000001</v>
      </c>
      <c r="J12">
        <v>0.88693289500000005</v>
      </c>
      <c r="K12">
        <v>0.93231282900000001</v>
      </c>
      <c r="L12">
        <v>0.90962286199999998</v>
      </c>
      <c r="M12" s="6">
        <f t="shared" si="0"/>
        <v>1.0217944881432861</v>
      </c>
      <c r="N12">
        <v>1.01972383</v>
      </c>
      <c r="O12" s="6">
        <f t="shared" si="1"/>
        <v>1.0089700000495556</v>
      </c>
      <c r="P12" s="6">
        <f t="shared" si="2"/>
        <v>1.0344600001933375</v>
      </c>
      <c r="Q12" s="8">
        <f t="shared" si="3"/>
        <v>0.90593991057698953</v>
      </c>
      <c r="R12" s="1">
        <f t="shared" si="4"/>
        <v>1.6433279853002385</v>
      </c>
      <c r="S12" s="11" t="str">
        <f t="shared" si="5"/>
        <v/>
      </c>
      <c r="T12" s="11" t="str">
        <f t="shared" si="6"/>
        <v/>
      </c>
    </row>
    <row r="13" spans="1:20" x14ac:dyDescent="0.3">
      <c r="A13">
        <v>0.94313015300000003</v>
      </c>
      <c r="B13">
        <v>0.94813332699999997</v>
      </c>
      <c r="C13">
        <v>0.87123287699999996</v>
      </c>
      <c r="D13">
        <v>0.71986699700000001</v>
      </c>
      <c r="E13">
        <v>1.0825236030000001</v>
      </c>
      <c r="F13">
        <v>1.0882662400000001</v>
      </c>
      <c r="G13">
        <v>1.0594790759999999</v>
      </c>
      <c r="H13">
        <v>1.1055681319999999</v>
      </c>
      <c r="I13">
        <v>0.486817</v>
      </c>
      <c r="J13">
        <v>0.92305300400000001</v>
      </c>
      <c r="K13">
        <v>0.96320730399999999</v>
      </c>
      <c r="L13">
        <v>0.94313015300000003</v>
      </c>
      <c r="M13" s="6">
        <f t="shared" si="0"/>
        <v>1.0404439451503382</v>
      </c>
      <c r="N13">
        <v>1.0416353899999999</v>
      </c>
      <c r="O13" s="6">
        <f t="shared" si="1"/>
        <v>1.0293099999514237</v>
      </c>
      <c r="P13" s="6">
        <f t="shared" si="2"/>
        <v>1.0514600001902117</v>
      </c>
      <c r="Q13" s="8">
        <f t="shared" si="3"/>
        <v>0.94529140538813472</v>
      </c>
      <c r="R13" s="1">
        <f t="shared" si="4"/>
        <v>2.0541599830340211</v>
      </c>
      <c r="S13" s="11" t="str">
        <f t="shared" si="5"/>
        <v/>
      </c>
      <c r="T13" s="11" t="str">
        <f t="shared" si="6"/>
        <v/>
      </c>
    </row>
    <row r="14" spans="1:20" x14ac:dyDescent="0.3">
      <c r="A14">
        <v>1.014618786</v>
      </c>
      <c r="B14">
        <v>1.01790041</v>
      </c>
      <c r="C14">
        <v>0.87123287699999996</v>
      </c>
      <c r="D14">
        <v>1.1261931679999999</v>
      </c>
      <c r="E14">
        <v>1.1645781660000001</v>
      </c>
      <c r="F14">
        <v>1.16834481</v>
      </c>
      <c r="G14">
        <v>1.1418845879999999</v>
      </c>
      <c r="H14">
        <v>1.187271744</v>
      </c>
      <c r="I14">
        <v>0.32426533299999999</v>
      </c>
      <c r="J14">
        <v>0.99484739499999997</v>
      </c>
      <c r="K14">
        <v>1.034390178</v>
      </c>
      <c r="L14">
        <v>1.014618786</v>
      </c>
      <c r="M14" s="6">
        <f t="shared" si="0"/>
        <v>1.0791562287268697</v>
      </c>
      <c r="N14">
        <v>1.0831951399999999</v>
      </c>
      <c r="O14" s="6">
        <f t="shared" si="1"/>
        <v>1.0685899999532094</v>
      </c>
      <c r="P14" s="6">
        <f t="shared" si="2"/>
        <v>1.0896199998164497</v>
      </c>
      <c r="Q14" s="8">
        <f t="shared" si="3"/>
        <v>1.0222277378707854</v>
      </c>
      <c r="R14" s="1">
        <f t="shared" si="4"/>
        <v>3.0838942585426858</v>
      </c>
      <c r="S14" s="11" t="str">
        <f t="shared" si="5"/>
        <v/>
      </c>
      <c r="T14" s="11" t="str">
        <f t="shared" si="6"/>
        <v/>
      </c>
    </row>
    <row r="15" spans="1:20" x14ac:dyDescent="0.3">
      <c r="A15">
        <v>1.0738516499999999</v>
      </c>
      <c r="B15">
        <v>1.077899151</v>
      </c>
      <c r="C15">
        <v>0.87123287699999996</v>
      </c>
      <c r="D15">
        <v>1.413295637</v>
      </c>
      <c r="E15">
        <v>1.232565573</v>
      </c>
      <c r="F15">
        <v>1.237211289</v>
      </c>
      <c r="G15">
        <v>1.2049452899999999</v>
      </c>
      <c r="H15">
        <v>1.2601858560000001</v>
      </c>
      <c r="I15">
        <v>0.24334</v>
      </c>
      <c r="J15">
        <v>1.049787952</v>
      </c>
      <c r="K15">
        <v>1.097915349</v>
      </c>
      <c r="L15">
        <v>1.0738516499999999</v>
      </c>
      <c r="M15" s="6">
        <f t="shared" si="0"/>
        <v>1.1102096977598421</v>
      </c>
      <c r="N15">
        <v>1.1127525</v>
      </c>
      <c r="O15" s="6">
        <f t="shared" si="1"/>
        <v>1.0976999999999999</v>
      </c>
      <c r="P15" s="6">
        <f t="shared" si="2"/>
        <v>1.1225799998218391</v>
      </c>
      <c r="Q15" s="8">
        <f t="shared" si="3"/>
        <v>1.0787763404917821</v>
      </c>
      <c r="R15" s="1">
        <f t="shared" si="4"/>
        <v>4.1094764542498812</v>
      </c>
      <c r="S15" s="11" t="str">
        <f t="shared" si="5"/>
        <v/>
      </c>
      <c r="T15" s="11" t="str">
        <f t="shared" si="6"/>
        <v/>
      </c>
    </row>
    <row r="16" spans="1:20" x14ac:dyDescent="0.3">
      <c r="A16">
        <v>1.1299795399999999</v>
      </c>
      <c r="B16">
        <v>1.133645161</v>
      </c>
      <c r="C16">
        <v>0.87123287699999996</v>
      </c>
      <c r="D16">
        <v>1.6361412950000001</v>
      </c>
      <c r="E16">
        <v>1.296989094</v>
      </c>
      <c r="F16">
        <v>1.3011964890000001</v>
      </c>
      <c r="G16">
        <v>1.271662182</v>
      </c>
      <c r="H16">
        <v>1.3223160060000001</v>
      </c>
      <c r="I16">
        <v>0.19472999999999999</v>
      </c>
      <c r="J16">
        <v>1.107913902</v>
      </c>
      <c r="K16">
        <v>1.1520451789999999</v>
      </c>
      <c r="L16">
        <v>1.1299795399999999</v>
      </c>
      <c r="M16" s="6">
        <f t="shared" si="0"/>
        <v>1.1388542900652392</v>
      </c>
      <c r="N16">
        <v>1.13552275</v>
      </c>
      <c r="O16" s="6">
        <f t="shared" si="1"/>
        <v>1.1276799998226448</v>
      </c>
      <c r="P16" s="6">
        <f t="shared" si="2"/>
        <v>1.149919999826075</v>
      </c>
      <c r="Q16" s="8">
        <f t="shared" si="3"/>
        <v>1.123378053012255</v>
      </c>
      <c r="R16" s="1">
        <f t="shared" si="4"/>
        <v>5.1353155637618748</v>
      </c>
      <c r="S16" s="11" t="str">
        <f t="shared" si="5"/>
        <v/>
      </c>
      <c r="T16" s="11" t="str">
        <f t="shared" si="6"/>
        <v/>
      </c>
    </row>
    <row r="20" spans="1:22" x14ac:dyDescent="0.3">
      <c r="A20" t="s">
        <v>23</v>
      </c>
      <c r="M20" t="s">
        <v>22</v>
      </c>
      <c r="S20" t="s">
        <v>26</v>
      </c>
    </row>
    <row r="21" spans="1:22" x14ac:dyDescent="0.3">
      <c r="A21" t="s">
        <v>31</v>
      </c>
      <c r="M21" s="7">
        <v>0.37199606000000002</v>
      </c>
      <c r="N21" s="7">
        <v>0.37836028999999999</v>
      </c>
      <c r="O21" s="7">
        <v>0.38477492000000002</v>
      </c>
      <c r="P21" s="7">
        <v>0.39123421000000003</v>
      </c>
      <c r="Q21" s="7">
        <v>0.39773123999999999</v>
      </c>
      <c r="S21" s="15" t="str">
        <f>IF(N21&gt;=0,"True","False")</f>
        <v>True</v>
      </c>
      <c r="T21" s="15" t="str">
        <f>IF(O21&gt;=0,"True","False")</f>
        <v>True</v>
      </c>
      <c r="U21" s="15" t="str">
        <f>IF(P21&gt;=0,"True","False")</f>
        <v>True</v>
      </c>
      <c r="V21" s="15" t="str">
        <f>IF(Q21&gt;=0,"True","False")</f>
        <v>True</v>
      </c>
    </row>
    <row r="22" spans="1:22" x14ac:dyDescent="0.3">
      <c r="F22" s="12"/>
      <c r="K22" s="12"/>
      <c r="M22" s="7">
        <v>0.40425779000000001</v>
      </c>
      <c r="N22" s="7">
        <v>0.41080411999999999</v>
      </c>
      <c r="O22" s="7">
        <v>0.41735882000000002</v>
      </c>
      <c r="P22" s="17">
        <v>0.42390860000000002</v>
      </c>
      <c r="Q22" s="7">
        <v>0.43043811999999998</v>
      </c>
      <c r="S22" s="15" t="str">
        <f t="shared" ref="S22:V40" si="7">IF(N22&gt;=0,"True","False")</f>
        <v>True</v>
      </c>
      <c r="T22" s="15" t="str">
        <f t="shared" si="7"/>
        <v>True</v>
      </c>
      <c r="U22" s="15" t="str">
        <f t="shared" si="7"/>
        <v>True</v>
      </c>
      <c r="V22" s="15" t="str">
        <f t="shared" si="7"/>
        <v>True</v>
      </c>
    </row>
    <row r="23" spans="1:22" x14ac:dyDescent="0.3">
      <c r="F23" s="12"/>
      <c r="M23" s="7">
        <v>0.43692983000000002</v>
      </c>
      <c r="N23" s="7">
        <v>0.44336375</v>
      </c>
      <c r="O23" s="7">
        <v>0.44971738</v>
      </c>
      <c r="P23" s="7">
        <v>0.45596562000000002</v>
      </c>
      <c r="Q23" s="7">
        <v>0.46208068000000002</v>
      </c>
      <c r="S23" s="15" t="str">
        <f t="shared" si="7"/>
        <v>True</v>
      </c>
      <c r="T23" s="15" t="str">
        <f t="shared" si="7"/>
        <v>True</v>
      </c>
      <c r="U23" s="15" t="str">
        <f t="shared" si="7"/>
        <v>True</v>
      </c>
      <c r="V23" s="15" t="str">
        <f t="shared" si="7"/>
        <v>True</v>
      </c>
    </row>
    <row r="24" spans="1:22" x14ac:dyDescent="0.3">
      <c r="F24" s="12"/>
      <c r="M24" s="7">
        <v>0.46803211</v>
      </c>
      <c r="N24" s="7">
        <v>0.47378693999999999</v>
      </c>
      <c r="O24" s="7">
        <v>0.47930982999999999</v>
      </c>
      <c r="P24" s="7">
        <v>0.48456338999999998</v>
      </c>
      <c r="Q24" s="7">
        <v>0.48950860000000002</v>
      </c>
      <c r="S24" s="15" t="str">
        <f t="shared" si="7"/>
        <v>True</v>
      </c>
      <c r="T24" s="15" t="str">
        <f t="shared" si="7"/>
        <v>True</v>
      </c>
      <c r="U24" s="15" t="str">
        <f t="shared" si="7"/>
        <v>True</v>
      </c>
      <c r="V24" s="15" t="str">
        <f t="shared" si="7"/>
        <v>True</v>
      </c>
    </row>
    <row r="25" spans="1:22" x14ac:dyDescent="0.3">
      <c r="M25" s="7">
        <v>0.49410533000000001</v>
      </c>
      <c r="N25" s="7">
        <v>0.49831299000000001</v>
      </c>
      <c r="O25" s="7">
        <v>0.50209128999999997</v>
      </c>
      <c r="P25" s="7">
        <v>0.50540110000000005</v>
      </c>
      <c r="Q25" s="7">
        <v>0.50820531000000002</v>
      </c>
      <c r="S25" s="15" t="str">
        <f t="shared" si="7"/>
        <v>True</v>
      </c>
      <c r="T25" s="15" t="str">
        <f t="shared" si="7"/>
        <v>True</v>
      </c>
      <c r="U25" s="15" t="str">
        <f t="shared" si="7"/>
        <v>True</v>
      </c>
      <c r="V25" s="15" t="str">
        <f t="shared" si="7"/>
        <v>True</v>
      </c>
    </row>
    <row r="26" spans="1:22" x14ac:dyDescent="0.3">
      <c r="M26" s="7">
        <v>0.51046979000000003</v>
      </c>
      <c r="N26" s="7">
        <v>0.51216430999999996</v>
      </c>
      <c r="O26" s="7">
        <v>0.51326340999999998</v>
      </c>
      <c r="P26" s="7">
        <v>0.51374713000000005</v>
      </c>
      <c r="Q26" s="7">
        <v>0.51360165999999996</v>
      </c>
      <c r="S26" s="15" t="str">
        <f t="shared" si="7"/>
        <v>True</v>
      </c>
      <c r="T26" s="15" t="str">
        <f t="shared" si="7"/>
        <v>True</v>
      </c>
      <c r="U26" s="15" t="str">
        <f t="shared" si="7"/>
        <v>True</v>
      </c>
      <c r="V26" s="15" t="str">
        <f t="shared" si="7"/>
        <v>True</v>
      </c>
    </row>
    <row r="27" spans="1:22" x14ac:dyDescent="0.3">
      <c r="M27" s="7">
        <v>0.51281977999999995</v>
      </c>
      <c r="N27" s="7">
        <v>0.51140105999999996</v>
      </c>
      <c r="O27" s="7">
        <v>0.50935191999999996</v>
      </c>
      <c r="P27" s="7">
        <v>0.50668541</v>
      </c>
      <c r="Q27" s="7">
        <v>0.50342078999999995</v>
      </c>
      <c r="S27" s="15" t="str">
        <f t="shared" si="7"/>
        <v>True</v>
      </c>
      <c r="T27" s="15" t="str">
        <f t="shared" si="7"/>
        <v>True</v>
      </c>
      <c r="U27" s="15" t="str">
        <f t="shared" si="7"/>
        <v>True</v>
      </c>
      <c r="V27" s="15" t="str">
        <f t="shared" si="7"/>
        <v>True</v>
      </c>
    </row>
    <row r="28" spans="1:22" x14ac:dyDescent="0.3">
      <c r="M28" s="7">
        <v>0.49958295000000003</v>
      </c>
      <c r="N28" s="7">
        <v>0.49520167999999998</v>
      </c>
      <c r="O28" s="7">
        <v>0.49031081999999998</v>
      </c>
      <c r="P28" s="7">
        <v>0.48494737999999998</v>
      </c>
      <c r="Q28" s="7">
        <v>0.47915057999999999</v>
      </c>
      <c r="S28" s="15" t="str">
        <f t="shared" si="7"/>
        <v>True</v>
      </c>
      <c r="T28" s="15" t="str">
        <f t="shared" si="7"/>
        <v>True</v>
      </c>
      <c r="U28" s="15" t="str">
        <f t="shared" si="7"/>
        <v>True</v>
      </c>
      <c r="V28" s="15" t="str">
        <f t="shared" si="7"/>
        <v>True</v>
      </c>
    </row>
    <row r="29" spans="1:22" x14ac:dyDescent="0.3">
      <c r="M29" s="7">
        <v>0.47296101000000002</v>
      </c>
      <c r="N29" s="7">
        <v>0.46641975000000002</v>
      </c>
      <c r="O29" s="7">
        <v>0.45956764999999999</v>
      </c>
      <c r="P29" s="7">
        <v>0.45244464000000001</v>
      </c>
      <c r="Q29" s="7">
        <v>0.44508924999999999</v>
      </c>
      <c r="S29" s="15" t="str">
        <f t="shared" si="7"/>
        <v>True</v>
      </c>
      <c r="T29" s="15" t="str">
        <f t="shared" si="7"/>
        <v>True</v>
      </c>
      <c r="U29" s="15" t="str">
        <f t="shared" si="7"/>
        <v>True</v>
      </c>
      <c r="V29" s="15" t="str">
        <f t="shared" si="7"/>
        <v>True</v>
      </c>
    </row>
    <row r="30" spans="1:22" x14ac:dyDescent="0.3">
      <c r="M30" s="7">
        <v>0.43753813000000003</v>
      </c>
      <c r="N30" s="7">
        <v>0.42982575000000001</v>
      </c>
      <c r="O30" s="7">
        <v>0.42198423000000002</v>
      </c>
      <c r="P30" s="7">
        <v>0.41404316000000002</v>
      </c>
      <c r="Q30" s="7">
        <v>0.40602958</v>
      </c>
      <c r="S30" s="15" t="str">
        <f t="shared" si="7"/>
        <v>True</v>
      </c>
      <c r="T30" s="15" t="str">
        <f t="shared" si="7"/>
        <v>True</v>
      </c>
      <c r="U30" s="15" t="str">
        <f t="shared" si="7"/>
        <v>True</v>
      </c>
      <c r="V30" s="15" t="str">
        <f t="shared" si="7"/>
        <v>True</v>
      </c>
    </row>
    <row r="31" spans="1:22" x14ac:dyDescent="0.3">
      <c r="M31" s="7">
        <v>0.39796805000000002</v>
      </c>
      <c r="N31" s="7">
        <v>0.38988065</v>
      </c>
      <c r="O31" s="7">
        <v>0.38178715000000002</v>
      </c>
      <c r="P31" s="7">
        <v>0.37370511000000001</v>
      </c>
      <c r="Q31" s="7">
        <v>0.36565007999999999</v>
      </c>
      <c r="S31" s="15" t="str">
        <f t="shared" si="7"/>
        <v>True</v>
      </c>
      <c r="T31" s="15" t="str">
        <f t="shared" si="7"/>
        <v>True</v>
      </c>
      <c r="U31" s="15" t="str">
        <f t="shared" si="7"/>
        <v>True</v>
      </c>
      <c r="V31" s="15" t="str">
        <f t="shared" si="7"/>
        <v>True</v>
      </c>
    </row>
    <row r="32" spans="1:22" x14ac:dyDescent="0.3">
      <c r="M32" s="7">
        <v>0.35763571999999999</v>
      </c>
      <c r="N32" s="7">
        <v>0.34967399999999998</v>
      </c>
      <c r="O32" s="7">
        <v>0.34177535999999997</v>
      </c>
      <c r="P32" s="7">
        <v>0.33394885000000002</v>
      </c>
      <c r="Q32" s="7">
        <v>0.32620229000000001</v>
      </c>
      <c r="S32" s="15" t="str">
        <f t="shared" si="7"/>
        <v>True</v>
      </c>
      <c r="T32" s="15" t="str">
        <f t="shared" si="7"/>
        <v>True</v>
      </c>
      <c r="U32" s="15" t="str">
        <f t="shared" si="7"/>
        <v>True</v>
      </c>
      <c r="V32" s="15" t="str">
        <f t="shared" si="7"/>
        <v>True</v>
      </c>
    </row>
    <row r="33" spans="13:22" x14ac:dyDescent="0.3">
      <c r="M33" s="7">
        <v>0.31854241</v>
      </c>
      <c r="N33" s="7">
        <v>0.310975</v>
      </c>
      <c r="O33" s="7">
        <v>0.30350496999999999</v>
      </c>
      <c r="P33" s="7">
        <v>0.29613648999999997</v>
      </c>
      <c r="Q33" s="7">
        <v>0.28887309</v>
      </c>
      <c r="S33" s="15" t="str">
        <f t="shared" si="7"/>
        <v>True</v>
      </c>
      <c r="T33" s="15" t="str">
        <f t="shared" si="7"/>
        <v>True</v>
      </c>
      <c r="U33" s="15" t="str">
        <f t="shared" si="7"/>
        <v>True</v>
      </c>
      <c r="V33" s="15" t="str">
        <f t="shared" si="7"/>
        <v>True</v>
      </c>
    </row>
    <row r="34" spans="13:22" x14ac:dyDescent="0.3">
      <c r="M34" s="7">
        <v>0.28171772</v>
      </c>
      <c r="N34" s="7">
        <v>0.27467282999999998</v>
      </c>
      <c r="O34" s="7">
        <v>0.26774041999999998</v>
      </c>
      <c r="P34" s="7">
        <v>0.26092211999999998</v>
      </c>
      <c r="Q34" s="7">
        <v>0.25421922000000002</v>
      </c>
      <c r="S34" s="15" t="str">
        <f t="shared" si="7"/>
        <v>True</v>
      </c>
      <c r="T34" s="15" t="str">
        <f t="shared" si="7"/>
        <v>True</v>
      </c>
      <c r="U34" s="15" t="str">
        <f t="shared" si="7"/>
        <v>True</v>
      </c>
      <c r="V34" s="15" t="str">
        <f t="shared" si="7"/>
        <v>True</v>
      </c>
    </row>
    <row r="35" spans="13:22" x14ac:dyDescent="0.3">
      <c r="M35" s="7">
        <v>0.24763268999999999</v>
      </c>
      <c r="N35" s="7">
        <v>0.24116328000000001</v>
      </c>
      <c r="O35" s="7">
        <v>0.23481146</v>
      </c>
      <c r="P35" s="7">
        <v>0.22857754</v>
      </c>
      <c r="Q35" s="7">
        <v>0.22246161</v>
      </c>
      <c r="S35" s="15" t="str">
        <f t="shared" si="7"/>
        <v>True</v>
      </c>
      <c r="T35" s="15" t="str">
        <f t="shared" si="7"/>
        <v>True</v>
      </c>
      <c r="U35" s="15" t="str">
        <f t="shared" si="7"/>
        <v>True</v>
      </c>
      <c r="V35" s="15" t="str">
        <f t="shared" si="7"/>
        <v>True</v>
      </c>
    </row>
    <row r="36" spans="13:22" x14ac:dyDescent="0.3">
      <c r="M36" s="7">
        <v>0.21646362</v>
      </c>
      <c r="N36" s="7">
        <v>0.21058336</v>
      </c>
      <c r="O36" s="7">
        <v>0.20482049999999999</v>
      </c>
      <c r="P36" s="7">
        <v>0.19917457999999999</v>
      </c>
      <c r="Q36" s="7">
        <v>0.19364503</v>
      </c>
      <c r="S36" s="15" t="str">
        <f t="shared" si="7"/>
        <v>True</v>
      </c>
      <c r="T36" s="15" t="str">
        <f t="shared" si="7"/>
        <v>True</v>
      </c>
      <c r="U36" s="15" t="str">
        <f t="shared" si="7"/>
        <v>True</v>
      </c>
      <c r="V36" s="15" t="str">
        <f t="shared" si="7"/>
        <v>True</v>
      </c>
    </row>
    <row r="37" spans="13:22" x14ac:dyDescent="0.3">
      <c r="M37" s="7">
        <v>0.18823118</v>
      </c>
      <c r="N37" s="7">
        <v>0.18293229</v>
      </c>
      <c r="O37" s="7">
        <v>0.17774749000000001</v>
      </c>
      <c r="P37" s="7">
        <v>0.17267589</v>
      </c>
      <c r="Q37" s="7">
        <v>0.16771649</v>
      </c>
      <c r="S37" s="15" t="str">
        <f t="shared" si="7"/>
        <v>True</v>
      </c>
      <c r="T37" s="15" t="str">
        <f t="shared" si="7"/>
        <v>True</v>
      </c>
      <c r="U37" s="15" t="str">
        <f t="shared" si="7"/>
        <v>True</v>
      </c>
      <c r="V37" s="15" t="str">
        <f t="shared" si="7"/>
        <v>True</v>
      </c>
    </row>
    <row r="38" spans="13:22" x14ac:dyDescent="0.3">
      <c r="M38" s="7">
        <v>0.16286824</v>
      </c>
      <c r="N38" s="7">
        <v>0.15813002000000001</v>
      </c>
      <c r="O38" s="7">
        <v>0.15350067000000001</v>
      </c>
      <c r="P38" s="7">
        <v>0.14897895999999999</v>
      </c>
      <c r="Q38" s="7">
        <v>0.14456363</v>
      </c>
      <c r="S38" s="15" t="str">
        <f t="shared" si="7"/>
        <v>True</v>
      </c>
      <c r="T38" s="15" t="str">
        <f t="shared" si="7"/>
        <v>True</v>
      </c>
      <c r="U38" s="15" t="str">
        <f t="shared" si="7"/>
        <v>True</v>
      </c>
      <c r="V38" s="15" t="str">
        <f t="shared" si="7"/>
        <v>True</v>
      </c>
    </row>
    <row r="39" spans="13:22" x14ac:dyDescent="0.3">
      <c r="M39" s="7">
        <v>0.14025336999999999</v>
      </c>
      <c r="N39" s="7">
        <v>0.13604683000000001</v>
      </c>
      <c r="O39" s="7">
        <v>0.13194260999999999</v>
      </c>
      <c r="P39" s="7">
        <v>0.12793931</v>
      </c>
      <c r="Q39" s="7">
        <v>0.12403546</v>
      </c>
      <c r="S39" s="15" t="str">
        <f t="shared" si="7"/>
        <v>True</v>
      </c>
      <c r="T39" s="15" t="str">
        <f t="shared" si="7"/>
        <v>True</v>
      </c>
      <c r="U39" s="15" t="str">
        <f t="shared" si="7"/>
        <v>True</v>
      </c>
      <c r="V39" s="15" t="str">
        <f t="shared" si="7"/>
        <v>True</v>
      </c>
    </row>
    <row r="40" spans="13:22" x14ac:dyDescent="0.3">
      <c r="M40" s="7">
        <v>0.12022959</v>
      </c>
      <c r="N40" s="7">
        <v>0.11652021</v>
      </c>
      <c r="O40" s="7">
        <v>0.11290577</v>
      </c>
      <c r="P40" s="7">
        <v>0.10938475</v>
      </c>
      <c r="Q40" s="7">
        <v>0.10595557999999999</v>
      </c>
      <c r="S40" s="15" t="str">
        <f t="shared" si="7"/>
        <v>True</v>
      </c>
      <c r="T40" s="15" t="str">
        <f t="shared" si="7"/>
        <v>True</v>
      </c>
      <c r="U40" s="15" t="str">
        <f t="shared" si="7"/>
        <v>True</v>
      </c>
      <c r="V40" s="15" t="str">
        <f t="shared" si="7"/>
        <v>True</v>
      </c>
    </row>
    <row r="41" spans="13:22" x14ac:dyDescent="0.3">
      <c r="M41" s="12"/>
    </row>
    <row r="42" spans="13:22" x14ac:dyDescent="0.3">
      <c r="M42" s="12"/>
    </row>
    <row r="43" spans="13:22" x14ac:dyDescent="0.3">
      <c r="M43" s="12"/>
    </row>
    <row r="44" spans="13:22" x14ac:dyDescent="0.3">
      <c r="M44" s="12"/>
    </row>
    <row r="45" spans="13:22" x14ac:dyDescent="0.3">
      <c r="M45" s="1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5EA2-1D66-44ED-836F-25EB3D5B577A}">
  <dimension ref="A1:Z33"/>
  <sheetViews>
    <sheetView workbookViewId="0">
      <selection activeCell="Z58" sqref="Z58"/>
    </sheetView>
  </sheetViews>
  <sheetFormatPr defaultRowHeight="14.4" x14ac:dyDescent="0.3"/>
  <sheetData>
    <row r="1" spans="1:26" x14ac:dyDescent="0.3">
      <c r="A1" t="s">
        <v>16</v>
      </c>
      <c r="B1" t="s">
        <v>15</v>
      </c>
      <c r="D1" t="s">
        <v>15</v>
      </c>
      <c r="E1" t="s">
        <v>16</v>
      </c>
      <c r="G1" t="s">
        <v>15</v>
      </c>
      <c r="H1" t="s">
        <v>16</v>
      </c>
      <c r="J1" t="s">
        <v>15</v>
      </c>
      <c r="K1" t="s">
        <v>16</v>
      </c>
      <c r="M1" t="s">
        <v>15</v>
      </c>
      <c r="N1" t="s">
        <v>16</v>
      </c>
      <c r="P1" t="s">
        <v>15</v>
      </c>
      <c r="Q1" t="s">
        <v>16</v>
      </c>
      <c r="S1" t="s">
        <v>15</v>
      </c>
      <c r="T1" t="s">
        <v>16</v>
      </c>
      <c r="V1" t="s">
        <v>15</v>
      </c>
      <c r="W1" t="s">
        <v>16</v>
      </c>
      <c r="Y1" t="s">
        <v>15</v>
      </c>
      <c r="Z1" t="s">
        <v>16</v>
      </c>
    </row>
    <row r="2" spans="1:26" x14ac:dyDescent="0.3">
      <c r="A2" s="5">
        <v>0.75</v>
      </c>
      <c r="B2" s="2">
        <v>6.1186725038206808E-3</v>
      </c>
      <c r="C2" s="2"/>
      <c r="D2" s="6">
        <v>3.4073555002127588E-2</v>
      </c>
      <c r="E2" s="5">
        <v>0.43955657513914709</v>
      </c>
      <c r="G2" s="6">
        <v>7.9281592577319399E-2</v>
      </c>
      <c r="H2" s="1">
        <v>0.43875621371015433</v>
      </c>
      <c r="J2">
        <v>0.15247034398300341</v>
      </c>
      <c r="K2" s="5">
        <v>0.32878225639225872</v>
      </c>
      <c r="M2">
        <v>0.47276000820853492</v>
      </c>
      <c r="N2" s="5">
        <v>0.17397204266781713</v>
      </c>
      <c r="P2">
        <v>0.30729871663166552</v>
      </c>
      <c r="Q2" s="5">
        <v>0.43133195289177056</v>
      </c>
      <c r="S2">
        <v>0.61023656547076888</v>
      </c>
      <c r="T2" s="5">
        <v>0.25498278854592371</v>
      </c>
      <c r="V2" s="8">
        <v>0.72854631914097112</v>
      </c>
      <c r="W2" s="1">
        <v>0.31218391365407638</v>
      </c>
      <c r="Y2">
        <v>0.92689753597305935</v>
      </c>
      <c r="Z2" s="5">
        <v>0.30812083269461543</v>
      </c>
    </row>
    <row r="3" spans="1:26" x14ac:dyDescent="0.3">
      <c r="A3" s="5">
        <v>0.79</v>
      </c>
      <c r="B3" s="2">
        <v>5.2091870172364801E-3</v>
      </c>
      <c r="C3" s="2"/>
      <c r="D3" s="6">
        <v>2.5736503614221331E-2</v>
      </c>
      <c r="E3" s="5">
        <v>0.54944571930073838</v>
      </c>
      <c r="G3" s="6">
        <v>4.3114505752115007E-2</v>
      </c>
      <c r="H3" s="1">
        <v>0.65793946524289992</v>
      </c>
      <c r="J3">
        <v>0.11437107871163166</v>
      </c>
      <c r="K3" s="5">
        <v>0.43834175293768585</v>
      </c>
      <c r="M3">
        <v>0.27783386977109309</v>
      </c>
      <c r="N3" s="5">
        <v>0.34794408548874867</v>
      </c>
      <c r="P3">
        <v>0.26679056279593305</v>
      </c>
      <c r="Q3" s="5">
        <v>0.53910332007078887</v>
      </c>
      <c r="S3">
        <v>0.53493740964325498</v>
      </c>
      <c r="T3" s="5">
        <v>0.33997705158094688</v>
      </c>
      <c r="V3" s="8">
        <v>0.71567827980136156</v>
      </c>
      <c r="W3" s="1">
        <v>0.33298785837591915</v>
      </c>
      <c r="Y3">
        <v>0.88018045063249073</v>
      </c>
      <c r="Z3" s="5">
        <v>0.4108294648353526</v>
      </c>
    </row>
    <row r="4" spans="1:26" x14ac:dyDescent="0.3">
      <c r="A4" s="5">
        <v>0.83</v>
      </c>
      <c r="B4" s="2">
        <v>4.3490950384792492E-3</v>
      </c>
      <c r="C4" s="2"/>
      <c r="D4" s="6">
        <v>2.4274135089779689E-2</v>
      </c>
      <c r="E4" s="5">
        <v>0.57142354798517947</v>
      </c>
      <c r="G4" s="6">
        <v>3.7856986140995391E-2</v>
      </c>
      <c r="H4" s="1">
        <v>0.70200994246574799</v>
      </c>
      <c r="J4">
        <v>8.6154345816307071E-2</v>
      </c>
      <c r="K4" s="5">
        <v>0.54797282920830837</v>
      </c>
      <c r="M4">
        <v>0.24749202658894345</v>
      </c>
      <c r="N4" s="5">
        <v>0.39143198887143488</v>
      </c>
      <c r="P4">
        <v>0.24082479187470521</v>
      </c>
      <c r="Q4" s="5">
        <v>0.64715285076266038</v>
      </c>
      <c r="S4">
        <v>0.50673193441708253</v>
      </c>
      <c r="T4" s="5">
        <v>0.38247418315998966</v>
      </c>
      <c r="V4" s="8">
        <v>0.69353210493525341</v>
      </c>
      <c r="W4" s="1">
        <v>0.37451079512739532</v>
      </c>
      <c r="Y4">
        <v>0.85004648260501303</v>
      </c>
      <c r="Z4" s="5">
        <v>0.51353155637312975</v>
      </c>
    </row>
    <row r="5" spans="1:26" x14ac:dyDescent="0.3">
      <c r="A5" s="5">
        <v>0.86</v>
      </c>
      <c r="B5" s="2">
        <v>3.9361589068347197E-3</v>
      </c>
      <c r="C5" s="2"/>
      <c r="D5" s="6">
        <v>2.1515015443275894E-2</v>
      </c>
      <c r="E5" s="5">
        <v>0.6153792054279037</v>
      </c>
      <c r="G5" s="6">
        <v>3.3246271979889816E-2</v>
      </c>
      <c r="H5" s="1">
        <v>0.74582502517011329</v>
      </c>
      <c r="J5">
        <v>6.5142053482047407E-2</v>
      </c>
      <c r="K5" s="5">
        <v>0.65737143445541402</v>
      </c>
      <c r="M5">
        <v>0.22167836313381034</v>
      </c>
      <c r="N5" s="5">
        <v>0.43492916075232319</v>
      </c>
      <c r="P5">
        <v>0.22670022438222184</v>
      </c>
      <c r="Q5" s="5">
        <v>0.75478371120510845</v>
      </c>
      <c r="S5">
        <v>0.48331929816412794</v>
      </c>
      <c r="T5" s="5">
        <v>0.42493700311894195</v>
      </c>
      <c r="V5" s="8">
        <v>0.67537983861702966</v>
      </c>
      <c r="W5" s="1">
        <v>0.41612223988821007</v>
      </c>
      <c r="Y5">
        <v>0.83251156925463798</v>
      </c>
      <c r="Z5" s="5">
        <v>0.61638853847905983</v>
      </c>
    </row>
    <row r="6" spans="1:26" x14ac:dyDescent="0.3">
      <c r="A6" s="5">
        <v>0.88</v>
      </c>
      <c r="B6" s="2">
        <v>3.5327980483970001E-3</v>
      </c>
      <c r="C6" s="2"/>
      <c r="D6" s="6">
        <v>1.8953524579309763E-2</v>
      </c>
      <c r="E6" s="5">
        <v>0.65932616870522465</v>
      </c>
      <c r="G6" s="6">
        <v>3.1170923046036584E-2</v>
      </c>
      <c r="H6" s="1">
        <v>0.76782337404235401</v>
      </c>
      <c r="J6">
        <v>5.8499294751252373E-2</v>
      </c>
      <c r="K6" s="5">
        <v>0.70115625064652654</v>
      </c>
      <c r="M6">
        <v>0.19978097269690001</v>
      </c>
      <c r="N6" s="5">
        <v>0.47837630368667744</v>
      </c>
      <c r="P6">
        <v>0.22151392068651288</v>
      </c>
      <c r="Q6" s="5">
        <v>0.97049689476703427</v>
      </c>
      <c r="S6">
        <v>0.46390802036616707</v>
      </c>
      <c r="T6" s="5">
        <v>0.46747738582043302</v>
      </c>
      <c r="V6" s="8">
        <v>0.64388726501711335</v>
      </c>
      <c r="W6" s="1">
        <v>0.52015388213592795</v>
      </c>
      <c r="Y6">
        <v>0.82518062710574491</v>
      </c>
      <c r="Z6" s="5">
        <v>0.71918497881961141</v>
      </c>
    </row>
    <row r="7" spans="1:26" x14ac:dyDescent="0.3">
      <c r="A7" s="5">
        <v>0.9</v>
      </c>
      <c r="B7" s="2">
        <v>3.1420684727827696E-3</v>
      </c>
      <c r="C7" s="2"/>
      <c r="D7" s="6">
        <v>1.657693206758112E-2</v>
      </c>
      <c r="E7" s="5">
        <v>0.70307264697290128</v>
      </c>
      <c r="G7" s="6">
        <v>2.9267020901850335E-2</v>
      </c>
      <c r="H7" s="1">
        <v>0.78976984769352776</v>
      </c>
      <c r="J7">
        <v>5.2811293572452116E-2</v>
      </c>
      <c r="K7" s="5">
        <v>0.74523978077276953</v>
      </c>
      <c r="M7">
        <v>0.18132855355883601</v>
      </c>
      <c r="N7" s="5">
        <v>0.52176068138828791</v>
      </c>
      <c r="P7">
        <v>0.22499825146836985</v>
      </c>
      <c r="Q7" s="5">
        <v>1.0782670952007416</v>
      </c>
      <c r="S7">
        <v>0.44801503259683917</v>
      </c>
      <c r="T7" s="5">
        <v>0.50991790337293186</v>
      </c>
      <c r="V7" s="8">
        <v>0.62719836730641088</v>
      </c>
      <c r="W7" s="1">
        <v>0.62438472070738094</v>
      </c>
      <c r="Y7">
        <v>0.82559312827532472</v>
      </c>
      <c r="Z7" s="5">
        <v>0.82192568956624468</v>
      </c>
    </row>
    <row r="8" spans="1:26" x14ac:dyDescent="0.3">
      <c r="A8" s="5">
        <v>0.92</v>
      </c>
      <c r="B8" s="2">
        <v>2.7599018916761304E-3</v>
      </c>
      <c r="C8" s="2"/>
      <c r="D8" s="6">
        <v>1.4338884819181903E-2</v>
      </c>
      <c r="E8" s="5">
        <v>0.74717720855644387</v>
      </c>
      <c r="F8" s="2">
        <f>B2</f>
        <v>6.1186725038206808E-3</v>
      </c>
      <c r="G8" s="6">
        <v>2.5987812600607379E-2</v>
      </c>
      <c r="H8" s="1">
        <v>0.83362400467707509</v>
      </c>
      <c r="J8">
        <v>5.0382692819527661E-2</v>
      </c>
      <c r="K8" s="5">
        <v>0.76693334033046434</v>
      </c>
      <c r="M8">
        <v>0.16589867315584209</v>
      </c>
      <c r="N8" s="5">
        <v>0.56524073835517574</v>
      </c>
      <c r="P8">
        <v>0.22499961941610566</v>
      </c>
      <c r="Q8" s="5">
        <v>1.0782996507323357</v>
      </c>
      <c r="S8">
        <v>0.43511370144739636</v>
      </c>
      <c r="T8" s="5">
        <v>0.55244979637964797</v>
      </c>
      <c r="V8" s="8">
        <v>0.62076415112171413</v>
      </c>
      <c r="W8" s="1">
        <v>0.72821543526613763</v>
      </c>
      <c r="Y8">
        <v>0.83994203148038593</v>
      </c>
      <c r="Z8" s="5">
        <v>1.0270631131982233</v>
      </c>
    </row>
    <row r="9" spans="1:26" x14ac:dyDescent="0.3">
      <c r="A9" s="5">
        <v>0.94</v>
      </c>
      <c r="B9" s="2">
        <v>2.3870444695788806E-3</v>
      </c>
      <c r="C9" s="2"/>
      <c r="D9" s="6">
        <v>1.3279251016643666E-2</v>
      </c>
      <c r="E9" s="5">
        <v>0.76915300890559235</v>
      </c>
      <c r="G9" s="6">
        <v>2.4585604186419946E-2</v>
      </c>
      <c r="H9" s="1">
        <v>0.85623393211064458</v>
      </c>
      <c r="J9">
        <v>4.817899552725112E-2</v>
      </c>
      <c r="K9" s="5">
        <v>0.78884572150903476</v>
      </c>
      <c r="M9">
        <v>0.15318494207951541</v>
      </c>
      <c r="N9" s="5">
        <v>0.60890082528389622</v>
      </c>
      <c r="P9">
        <v>0.23021442403239287</v>
      </c>
      <c r="Q9" s="5">
        <v>1.1861296160376655</v>
      </c>
      <c r="S9">
        <v>0.42486037973692214</v>
      </c>
      <c r="T9" s="5">
        <v>0.59495984030507787</v>
      </c>
      <c r="V9" s="8">
        <v>0.62108451843584056</v>
      </c>
      <c r="W9" s="1">
        <v>0.83241594183017042</v>
      </c>
      <c r="Y9">
        <v>0.83994203148038593</v>
      </c>
      <c r="Z9" s="5">
        <v>1.0270631131982233</v>
      </c>
    </row>
    <row r="10" spans="1:26" x14ac:dyDescent="0.3">
      <c r="A10" s="5">
        <v>0.97</v>
      </c>
      <c r="B10" s="2">
        <v>2.0279633989797202E-3</v>
      </c>
      <c r="C10" s="2"/>
      <c r="D10" s="6">
        <v>1.2263278454337738E-2</v>
      </c>
      <c r="E10" s="5">
        <v>0.7909567281162998</v>
      </c>
      <c r="F10" s="2">
        <v>5.2091870172364801E-3</v>
      </c>
      <c r="G10" s="6">
        <v>2.3453471510402186E-2</v>
      </c>
      <c r="H10" s="1">
        <v>0.87751242780646199</v>
      </c>
      <c r="J10">
        <v>4.4510694788832801E-2</v>
      </c>
      <c r="K10" s="5">
        <v>0.83284385530452265</v>
      </c>
      <c r="M10">
        <v>0.14302134383693846</v>
      </c>
      <c r="N10" s="5">
        <v>0.65233274183307211</v>
      </c>
      <c r="P10">
        <v>0.23627497905901279</v>
      </c>
      <c r="Q10" s="5">
        <v>1.2938479690058484</v>
      </c>
      <c r="S10">
        <v>0.41691941914347408</v>
      </c>
      <c r="T10" s="5">
        <v>0.63739737901588822</v>
      </c>
      <c r="V10" s="8">
        <v>0.6328326865249998</v>
      </c>
      <c r="W10" s="1">
        <v>1.0402969424642639</v>
      </c>
      <c r="Y10">
        <v>0.86150540555508615</v>
      </c>
      <c r="Z10" s="5">
        <v>1.232746682523697</v>
      </c>
    </row>
    <row r="11" spans="1:26" x14ac:dyDescent="0.3">
      <c r="A11" s="5">
        <v>0.99</v>
      </c>
      <c r="B11" s="2">
        <v>1.6967887917067701E-3</v>
      </c>
      <c r="C11" s="2"/>
      <c r="D11" s="6">
        <v>1.1262195028635342E-2</v>
      </c>
      <c r="E11" s="5">
        <v>0.81321719710760021</v>
      </c>
      <c r="G11" s="6">
        <v>2.2491365958560133E-2</v>
      </c>
      <c r="H11" s="1">
        <v>0.89918393579406042</v>
      </c>
      <c r="J11">
        <v>4.1853131595342909E-2</v>
      </c>
      <c r="K11" s="5">
        <v>0.87649524642106336</v>
      </c>
      <c r="M11">
        <v>0.13504146013910392</v>
      </c>
      <c r="N11" s="5">
        <v>0.69588665772859959</v>
      </c>
      <c r="P11">
        <v>0.24924359832787235</v>
      </c>
      <c r="Q11" s="5">
        <v>1.5096195115970945</v>
      </c>
      <c r="S11">
        <v>0.41097219949780867</v>
      </c>
      <c r="T11" s="5">
        <v>0.67978221443500397</v>
      </c>
      <c r="V11" s="8">
        <v>0.6328335271763027</v>
      </c>
      <c r="W11" s="1">
        <v>1.0403077647296481</v>
      </c>
      <c r="Y11">
        <v>0.88413665362407934</v>
      </c>
      <c r="Z11" s="5">
        <v>1.4379119880357174</v>
      </c>
    </row>
    <row r="12" spans="1:26" x14ac:dyDescent="0.3">
      <c r="A12" s="5">
        <v>0.99</v>
      </c>
      <c r="B12" s="2">
        <v>1.6954425791646801E-3</v>
      </c>
      <c r="C12" s="2"/>
      <c r="D12" s="6">
        <v>1.0312355103786044E-2</v>
      </c>
      <c r="E12" s="5">
        <v>0.83514648030630945</v>
      </c>
      <c r="G12" s="6">
        <v>2.1709061390373607E-2</v>
      </c>
      <c r="H12" s="1">
        <v>0.92131326669321711</v>
      </c>
      <c r="J12">
        <v>4.0118876386335114E-2</v>
      </c>
      <c r="K12" s="5">
        <v>0.9203200085861849</v>
      </c>
      <c r="M12">
        <v>0.12900838586005187</v>
      </c>
      <c r="N12" s="5">
        <v>0.73938118138530251</v>
      </c>
      <c r="P12">
        <v>0.26206161675497763</v>
      </c>
      <c r="Q12" s="5">
        <v>1.7251306245617501</v>
      </c>
      <c r="S12">
        <v>0.40672411330617309</v>
      </c>
      <c r="T12" s="5">
        <v>0.72225019185547656</v>
      </c>
      <c r="V12" s="8">
        <v>0.65095230365449297</v>
      </c>
      <c r="W12" s="1">
        <v>1.2489799997439766</v>
      </c>
      <c r="Y12">
        <v>0.90593991057698953</v>
      </c>
      <c r="Z12" s="5">
        <v>1.6433279853002385</v>
      </c>
    </row>
    <row r="13" spans="1:26" x14ac:dyDescent="0.3">
      <c r="A13" s="5">
        <v>1.01</v>
      </c>
      <c r="B13" s="2">
        <v>1.5808003692174802E-3</v>
      </c>
      <c r="C13" s="2"/>
      <c r="D13" s="6">
        <v>9.3989781665493807E-3</v>
      </c>
      <c r="E13" s="5">
        <v>0.85710894995118181</v>
      </c>
      <c r="G13" s="6">
        <v>2.1130797312575229E-2</v>
      </c>
      <c r="H13" s="1">
        <v>0.94324929646566413</v>
      </c>
      <c r="J13">
        <v>3.9230954792259548E-2</v>
      </c>
      <c r="K13" s="5">
        <v>0.96435185707597604</v>
      </c>
      <c r="M13">
        <v>0.1246389394451613</v>
      </c>
      <c r="N13" s="5">
        <v>0.78287248943081</v>
      </c>
      <c r="P13">
        <v>0.28559347722096035</v>
      </c>
      <c r="Q13" s="5">
        <v>2.1565993024136931</v>
      </c>
      <c r="S13">
        <v>0.40392730712692504</v>
      </c>
      <c r="T13" s="5">
        <v>0.76490448282762302</v>
      </c>
      <c r="V13" s="8">
        <v>0.67058879963390139</v>
      </c>
      <c r="W13" s="1">
        <v>1.4568673604474185</v>
      </c>
      <c r="Y13">
        <v>0.94529140538813472</v>
      </c>
      <c r="Z13" s="5">
        <v>2.0541599830340211</v>
      </c>
    </row>
    <row r="14" spans="1:26" x14ac:dyDescent="0.3">
      <c r="A14" s="5">
        <v>1.03</v>
      </c>
      <c r="B14" s="2">
        <v>1.8113141500372802E-3</v>
      </c>
      <c r="C14" s="2"/>
      <c r="D14" s="6">
        <v>8.5285350708341531E-3</v>
      </c>
      <c r="E14" s="5">
        <v>0.87903200962884442</v>
      </c>
      <c r="G14" s="6">
        <v>2.0741242400009994E-2</v>
      </c>
      <c r="H14" s="1">
        <v>0.96527425881126105</v>
      </c>
      <c r="J14">
        <v>3.9072576278985104E-2</v>
      </c>
      <c r="K14" s="5">
        <v>0.98626894488270367</v>
      </c>
      <c r="M14">
        <v>0.12167762485265343</v>
      </c>
      <c r="N14" s="5">
        <v>0.82628813960215175</v>
      </c>
      <c r="S14">
        <v>0.4023828657397806</v>
      </c>
      <c r="T14" s="5">
        <v>0.80723109147494843</v>
      </c>
      <c r="V14" s="8">
        <v>0.68999551034804929</v>
      </c>
      <c r="W14" s="1">
        <v>1.6644924231584122</v>
      </c>
      <c r="Y14">
        <v>1.0222277378707854</v>
      </c>
      <c r="Z14" s="5">
        <v>3.0838942585426858</v>
      </c>
    </row>
    <row r="15" spans="1:26" x14ac:dyDescent="0.3">
      <c r="A15" s="5">
        <v>1.05</v>
      </c>
      <c r="B15" s="2">
        <v>2.0748454726187701E-3</v>
      </c>
      <c r="C15" s="2"/>
      <c r="D15" s="6">
        <v>7.7007196648961589E-3</v>
      </c>
      <c r="E15" s="5">
        <v>0.90109097980089348</v>
      </c>
      <c r="G15" s="6">
        <v>2.0533670930901714E-2</v>
      </c>
      <c r="H15" s="1">
        <v>0.98712135669062384</v>
      </c>
      <c r="J15">
        <v>3.9072576278985104E-2</v>
      </c>
      <c r="K15" s="5">
        <v>0.98626894488270367</v>
      </c>
      <c r="M15">
        <v>0.1198760679777995</v>
      </c>
      <c r="N15" s="5">
        <v>0.86977698958759109</v>
      </c>
      <c r="S15">
        <v>0.40186609316008109</v>
      </c>
      <c r="T15" s="5">
        <v>0.84970610764230414</v>
      </c>
      <c r="V15" s="8">
        <v>0.75814620776531627</v>
      </c>
      <c r="W15" s="1">
        <v>2.4972478238220761</v>
      </c>
      <c r="Y15">
        <v>1.0787763404917821</v>
      </c>
      <c r="Z15" s="5">
        <v>4.1094764542498812</v>
      </c>
    </row>
    <row r="16" spans="1:26" x14ac:dyDescent="0.3">
      <c r="A16" s="5">
        <v>1.08</v>
      </c>
      <c r="B16" s="2">
        <v>2.3399006744371704E-3</v>
      </c>
      <c r="C16" s="2"/>
      <c r="D16" s="6">
        <v>6.9380140553912525E-3</v>
      </c>
      <c r="E16" s="5">
        <v>0.92298361087688729</v>
      </c>
      <c r="G16" s="6">
        <v>2.0491128278351936E-2</v>
      </c>
      <c r="H16" s="1">
        <v>1.0092034971012736</v>
      </c>
      <c r="J16">
        <v>3.9080600058029609E-2</v>
      </c>
      <c r="K16" s="5">
        <v>1.0079695330060743</v>
      </c>
      <c r="M16">
        <v>0.119028633758143</v>
      </c>
      <c r="N16" s="5">
        <v>0.91326583891223423</v>
      </c>
      <c r="S16">
        <v>0.40221371790554927</v>
      </c>
      <c r="T16" s="5">
        <v>0.89238856256065768</v>
      </c>
      <c r="V16" s="8">
        <v>0.79933854726474085</v>
      </c>
      <c r="W16" s="1">
        <v>3.1218001543974396</v>
      </c>
      <c r="Y16">
        <v>1.123378053012255</v>
      </c>
      <c r="Z16" s="5">
        <v>5.1353155637618748</v>
      </c>
    </row>
    <row r="17" spans="1:23" x14ac:dyDescent="0.3">
      <c r="A17" s="5">
        <v>1.1000000000000001</v>
      </c>
      <c r="B17" s="2">
        <v>2.6114095462279998E-3</v>
      </c>
      <c r="C17" s="2"/>
      <c r="D17" s="6">
        <v>6.2514663022751682E-3</v>
      </c>
      <c r="E17" s="5">
        <v>0.94495941074824397</v>
      </c>
      <c r="G17" s="6">
        <v>2.0596773494613436E-2</v>
      </c>
      <c r="H17" s="1">
        <v>1.0308102608444771</v>
      </c>
      <c r="J17">
        <v>3.9531284197458605E-2</v>
      </c>
      <c r="K17" s="5">
        <v>1.0517343758560298</v>
      </c>
      <c r="M17">
        <v>0.11895295060436588</v>
      </c>
      <c r="N17" s="5">
        <v>0.95675260779437832</v>
      </c>
      <c r="S17">
        <v>0.40327418015370958</v>
      </c>
      <c r="T17" s="5">
        <v>0.93493689214820475</v>
      </c>
      <c r="V17" s="8">
        <v>0.85485087626247169</v>
      </c>
      <c r="W17" s="1">
        <v>4.1651654719946185</v>
      </c>
    </row>
    <row r="18" spans="1:23" x14ac:dyDescent="0.3">
      <c r="A18" s="5">
        <v>1.1200000000000001</v>
      </c>
      <c r="B18" s="2">
        <v>2.8545763359021301E-3</v>
      </c>
      <c r="C18" s="2"/>
      <c r="D18" s="6">
        <v>5.6846421294682939E-3</v>
      </c>
      <c r="E18" s="5">
        <v>0.96672488947314894</v>
      </c>
      <c r="G18" s="6">
        <v>2.0836150405220303E-2</v>
      </c>
      <c r="H18" s="1">
        <v>1.0527423938456677</v>
      </c>
      <c r="J18">
        <v>4.0471624649212425E-2</v>
      </c>
      <c r="K18" s="5">
        <v>1.0959528647652892</v>
      </c>
      <c r="M18">
        <v>0.11949753357719874</v>
      </c>
      <c r="N18" s="5">
        <v>1.000339245530754</v>
      </c>
      <c r="S18">
        <v>0.40490579785823472</v>
      </c>
      <c r="T18" s="5">
        <v>0.97718693355386321</v>
      </c>
      <c r="V18" s="8">
        <v>0.89885165442421222</v>
      </c>
      <c r="W18" s="1">
        <v>5.2014847100633528</v>
      </c>
    </row>
    <row r="19" spans="1:23" x14ac:dyDescent="0.3">
      <c r="A19" s="5">
        <v>1.1399999999999999</v>
      </c>
      <c r="B19" s="2">
        <v>3.1061367935729996E-3</v>
      </c>
      <c r="C19" s="2"/>
      <c r="D19" s="6">
        <v>5.2865241850552384E-3</v>
      </c>
      <c r="E19" s="5">
        <v>0.98869590983471689</v>
      </c>
      <c r="F19" s="2">
        <f>B11</f>
        <v>1.6967887917067701E-3</v>
      </c>
      <c r="G19" s="6">
        <v>2.1191603377693172E-2</v>
      </c>
      <c r="H19" s="1">
        <v>1.0746745268329108</v>
      </c>
      <c r="J19">
        <v>4.9045137742169329E-2</v>
      </c>
      <c r="K19" s="5">
        <v>1.3147428694893868</v>
      </c>
      <c r="M19">
        <v>0.12053321504209905</v>
      </c>
      <c r="N19" s="5">
        <v>1.0438299864799943</v>
      </c>
      <c r="S19">
        <v>0.40703476057407018</v>
      </c>
      <c r="T19" s="5">
        <v>1.020575221512918</v>
      </c>
      <c r="V19" s="8">
        <v>0.93553630902098628</v>
      </c>
      <c r="W19" s="1">
        <v>6.2418336039270059</v>
      </c>
    </row>
    <row r="20" spans="1:23" x14ac:dyDescent="0.3">
      <c r="D20" s="6">
        <v>5.1462698761083944E-3</v>
      </c>
      <c r="E20" s="5">
        <v>1.0106669303374907</v>
      </c>
      <c r="G20" s="6">
        <v>2.1646677683063085E-2</v>
      </c>
      <c r="H20" s="1">
        <v>1.0966066607819953</v>
      </c>
      <c r="J20">
        <v>5.9723005187169345E-2</v>
      </c>
      <c r="K20" s="5">
        <v>1.5341961360561047</v>
      </c>
      <c r="M20">
        <v>0.12195367970277864</v>
      </c>
      <c r="N20" s="5">
        <v>1.0872188719392553</v>
      </c>
      <c r="S20">
        <v>0.40707003060206115</v>
      </c>
      <c r="T20" s="5">
        <v>1.0199311550813457</v>
      </c>
      <c r="V20" s="8">
        <v>0.99425301761098073</v>
      </c>
      <c r="W20" s="1">
        <v>8.3241594183512682</v>
      </c>
    </row>
    <row r="21" spans="1:23" x14ac:dyDescent="0.3">
      <c r="D21" s="6">
        <v>5.3265269578449872E-3</v>
      </c>
      <c r="E21" s="5">
        <v>1.0326379503340433</v>
      </c>
      <c r="G21" s="6">
        <v>2.2796331637803705E-2</v>
      </c>
      <c r="H21" s="1">
        <v>1.1404709270384621</v>
      </c>
      <c r="J21">
        <v>7.0209906197397545E-2</v>
      </c>
      <c r="K21" s="5">
        <v>1.7529904918605479</v>
      </c>
      <c r="M21">
        <v>0.12368226513329088</v>
      </c>
      <c r="N21" s="5">
        <v>1.1307076277742167</v>
      </c>
      <c r="S21">
        <v>0.4095192089694345</v>
      </c>
      <c r="T21" s="5">
        <v>1.0621326352812803</v>
      </c>
    </row>
    <row r="22" spans="1:23" x14ac:dyDescent="0.3">
      <c r="D22" s="6">
        <v>5.8110275206967668E-3</v>
      </c>
      <c r="E22" s="5">
        <v>1.0548384117719578</v>
      </c>
      <c r="G22" s="6">
        <v>2.4938604861394771E-2</v>
      </c>
      <c r="H22" s="1">
        <v>1.2062673258899639</v>
      </c>
      <c r="J22">
        <v>8.0065894835779389E-2</v>
      </c>
      <c r="K22" s="5">
        <v>1.9726935379036699</v>
      </c>
      <c r="M22">
        <v>0.1256490248384127</v>
      </c>
      <c r="N22" s="5">
        <v>1.1741963827087507</v>
      </c>
      <c r="S22">
        <v>0.41235068459656299</v>
      </c>
      <c r="T22" s="5">
        <v>1.1049254172605838</v>
      </c>
    </row>
    <row r="23" spans="1:23" x14ac:dyDescent="0.3">
      <c r="D23" s="6">
        <v>7.3119379248401993E-3</v>
      </c>
      <c r="E23" s="5">
        <v>1.0989083445609846</v>
      </c>
      <c r="F23" s="2">
        <f>B17</f>
        <v>2.6114095462279998E-3</v>
      </c>
      <c r="G23" s="6">
        <v>2.9120887923450675E-2</v>
      </c>
      <c r="H23" s="1">
        <v>1.316910002243731</v>
      </c>
      <c r="M23">
        <v>0.12780613770927332</v>
      </c>
      <c r="N23" s="5">
        <v>1.2178016511036918</v>
      </c>
      <c r="S23">
        <v>0.41540729797138226</v>
      </c>
      <c r="T23" s="5">
        <v>1.1473713507140801</v>
      </c>
    </row>
    <row r="24" spans="1:23" x14ac:dyDescent="0.3">
      <c r="D24" s="6">
        <v>1.1844586906303814E-2</v>
      </c>
      <c r="E24" s="5">
        <v>1.2087619862838668</v>
      </c>
      <c r="G24" s="6">
        <v>3.3462427764005855E-2</v>
      </c>
      <c r="H24" s="1">
        <v>1.4255886583501438</v>
      </c>
      <c r="M24">
        <v>0.13247624776063135</v>
      </c>
      <c r="N24" s="5">
        <v>1.3043846891300188</v>
      </c>
      <c r="S24">
        <v>0.41867396704341653</v>
      </c>
      <c r="T24" s="5">
        <v>1.1900031236072084</v>
      </c>
    </row>
    <row r="25" spans="1:23" x14ac:dyDescent="0.3">
      <c r="D25" s="6">
        <v>1.6306132218610728E-2</v>
      </c>
      <c r="E25" s="5">
        <v>1.318669725855095</v>
      </c>
      <c r="M25">
        <v>0.13751346601184836</v>
      </c>
      <c r="N25" s="5">
        <v>1.3917733146778823</v>
      </c>
      <c r="S25">
        <v>0.4255971289629944</v>
      </c>
      <c r="T25" s="5">
        <v>1.2748272611742621</v>
      </c>
    </row>
    <row r="26" spans="1:23" x14ac:dyDescent="0.3">
      <c r="M26">
        <v>0.14790945968124092</v>
      </c>
      <c r="N26" s="5">
        <v>1.5655985798453078</v>
      </c>
      <c r="S26">
        <v>0.4328970091271695</v>
      </c>
      <c r="T26" s="5">
        <v>1.3598475270504713</v>
      </c>
    </row>
    <row r="27" spans="1:23" x14ac:dyDescent="0.3">
      <c r="M27">
        <v>0.15833582807987498</v>
      </c>
      <c r="N27" s="5">
        <v>1.7403335356291598</v>
      </c>
      <c r="S27">
        <v>0.4629226835298047</v>
      </c>
      <c r="T27" s="5">
        <v>1.6998852571668135</v>
      </c>
    </row>
    <row r="28" spans="1:23" x14ac:dyDescent="0.3">
      <c r="M28">
        <v>0.16832775282367382</v>
      </c>
      <c r="N28" s="5">
        <v>1.9131266573073493</v>
      </c>
      <c r="S28">
        <v>0.52975568798154848</v>
      </c>
      <c r="T28" s="5">
        <v>2.5498278854744192</v>
      </c>
    </row>
    <row r="29" spans="1:23" x14ac:dyDescent="0.3">
      <c r="M29">
        <v>0.18262232514616047</v>
      </c>
      <c r="N29" s="5">
        <v>2.174650532677366</v>
      </c>
      <c r="S29">
        <v>0.55766225780245349</v>
      </c>
      <c r="T29" s="5">
        <v>2.9746664646803325</v>
      </c>
    </row>
    <row r="30" spans="1:23" x14ac:dyDescent="0.3">
      <c r="M30">
        <v>0.20406166621578101</v>
      </c>
      <c r="N30" s="5">
        <v>2.6088260946708397</v>
      </c>
      <c r="S30">
        <v>0.58256969832820504</v>
      </c>
      <c r="T30" s="5">
        <v>3.3996188180540035</v>
      </c>
    </row>
    <row r="31" spans="1:23" x14ac:dyDescent="0.3">
      <c r="M31">
        <v>0.2229699680851045</v>
      </c>
      <c r="N31" s="5">
        <v>3.0436304412647779</v>
      </c>
      <c r="S31">
        <v>0.62533734440887201</v>
      </c>
      <c r="T31" s="5">
        <v>4.2495235212322626</v>
      </c>
    </row>
    <row r="32" spans="1:23" x14ac:dyDescent="0.3">
      <c r="M32">
        <v>0.23991057089067122</v>
      </c>
      <c r="N32" s="5">
        <v>3.4825459147255509</v>
      </c>
      <c r="S32">
        <v>0.70555137913967381</v>
      </c>
      <c r="T32" s="5">
        <v>6.372958261242843</v>
      </c>
    </row>
    <row r="33" spans="13:20" x14ac:dyDescent="0.3">
      <c r="M33">
        <v>0.26848826886225702</v>
      </c>
      <c r="N33" s="5">
        <v>4.3492443179585702</v>
      </c>
      <c r="S33">
        <v>0.76381504369777509</v>
      </c>
      <c r="T33" s="5">
        <v>8.4971874287112712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CA17-9359-4629-B231-36DB266A21DC}">
  <dimension ref="A1:AB48"/>
  <sheetViews>
    <sheetView workbookViewId="0">
      <selection activeCell="Q1" sqref="Q1:R19"/>
    </sheetView>
  </sheetViews>
  <sheetFormatPr defaultRowHeight="14.4" x14ac:dyDescent="0.3"/>
  <cols>
    <col min="20" max="20" width="12" bestFit="1" customWidth="1"/>
    <col min="25" max="25" width="9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1.2681602E-2</v>
      </c>
      <c r="B2">
        <v>2.6662610000000001E-3</v>
      </c>
      <c r="C2">
        <v>2.9680370000000002E-3</v>
      </c>
      <c r="D2">
        <v>-0.29165944599999999</v>
      </c>
      <c r="E2">
        <v>4.2727236890000002</v>
      </c>
      <c r="F2">
        <v>0.89832471800000002</v>
      </c>
      <c r="G2">
        <v>0</v>
      </c>
      <c r="H2">
        <v>8.5454490280000002</v>
      </c>
      <c r="I2" s="1">
        <v>0.75</v>
      </c>
      <c r="J2">
        <v>0</v>
      </c>
      <c r="K2">
        <v>2.5363209000000001E-2</v>
      </c>
      <c r="L2">
        <v>2.6662610000000001E-3</v>
      </c>
      <c r="M2" s="2">
        <v>1.4358</v>
      </c>
      <c r="N2" s="2">
        <v>1.4358</v>
      </c>
      <c r="O2" s="2">
        <v>0</v>
      </c>
      <c r="P2" s="2">
        <v>2.9232999999999998</v>
      </c>
      <c r="Q2" s="2">
        <f>N2^2*C2</f>
        <v>6.1186725038206808E-3</v>
      </c>
      <c r="R2" s="1">
        <v>0.75</v>
      </c>
      <c r="S2" s="11"/>
      <c r="T2" s="11"/>
    </row>
    <row r="3" spans="1:20" x14ac:dyDescent="0.3">
      <c r="A3">
        <v>8.6347839999999995E-3</v>
      </c>
      <c r="B3">
        <v>2.598618E-3</v>
      </c>
      <c r="C3">
        <v>2.9680370000000002E-3</v>
      </c>
      <c r="D3">
        <v>-0.234501032</v>
      </c>
      <c r="E3">
        <v>2.9092575329999999</v>
      </c>
      <c r="F3">
        <v>0.87553423399999997</v>
      </c>
      <c r="G3">
        <v>0</v>
      </c>
      <c r="H3">
        <v>5.8185158660000003</v>
      </c>
      <c r="I3" s="1">
        <v>0.79</v>
      </c>
      <c r="J3">
        <v>0</v>
      </c>
      <c r="K3">
        <v>1.7269570000000001E-2</v>
      </c>
      <c r="L3">
        <v>2.598618E-3</v>
      </c>
      <c r="M3" s="2">
        <v>1.3248</v>
      </c>
      <c r="N3" s="2">
        <v>1.3248</v>
      </c>
      <c r="O3" s="2">
        <v>0</v>
      </c>
      <c r="P3" s="2">
        <v>2.4121999999999999</v>
      </c>
      <c r="Q3" s="2">
        <f t="shared" ref="Q3:Q19" si="0">N3^2*C3</f>
        <v>5.2091870172364801E-3</v>
      </c>
      <c r="R3" s="1">
        <v>0.79</v>
      </c>
      <c r="S3" s="11"/>
      <c r="T3" s="11"/>
    </row>
    <row r="4" spans="1:20" x14ac:dyDescent="0.3">
      <c r="A4">
        <v>5.4674370000000003E-3</v>
      </c>
      <c r="B4">
        <v>2.5549240000000001E-3</v>
      </c>
      <c r="C4">
        <v>2.9680370000000002E-3</v>
      </c>
      <c r="D4">
        <v>-0.180433811</v>
      </c>
      <c r="E4">
        <v>1.8421054050000001</v>
      </c>
      <c r="F4">
        <v>0.860812719</v>
      </c>
      <c r="G4">
        <v>0</v>
      </c>
      <c r="H4">
        <v>3.6842115249999998</v>
      </c>
      <c r="I4" s="1">
        <v>0.83</v>
      </c>
      <c r="J4">
        <v>0</v>
      </c>
      <c r="K4">
        <v>1.0934876E-2</v>
      </c>
      <c r="L4">
        <v>2.5549240000000001E-3</v>
      </c>
      <c r="M4" s="2">
        <v>1.2104999999999999</v>
      </c>
      <c r="N4" s="2">
        <v>1.2104999999999999</v>
      </c>
      <c r="O4" s="2">
        <v>0</v>
      </c>
      <c r="P4" s="2">
        <v>1.9194</v>
      </c>
      <c r="Q4" s="2">
        <f t="shared" si="0"/>
        <v>4.3490950384792492E-3</v>
      </c>
      <c r="R4" s="1">
        <v>0.83</v>
      </c>
      <c r="S4" s="11"/>
      <c r="T4" s="11"/>
    </row>
    <row r="5" spans="1:20" x14ac:dyDescent="0.3">
      <c r="A5">
        <v>4.1798210000000002E-3</v>
      </c>
      <c r="B5">
        <v>2.52308E-3</v>
      </c>
      <c r="C5">
        <v>2.9680370000000002E-3</v>
      </c>
      <c r="D5">
        <v>-0.15445832500000001</v>
      </c>
      <c r="E5">
        <v>1.408277929</v>
      </c>
      <c r="F5">
        <v>0.85008374200000003</v>
      </c>
      <c r="G5">
        <v>0</v>
      </c>
      <c r="H5">
        <v>2.8165566279999998</v>
      </c>
      <c r="I5" s="1">
        <v>0.86</v>
      </c>
      <c r="J5">
        <v>0</v>
      </c>
      <c r="K5">
        <v>8.3596439999999994E-3</v>
      </c>
      <c r="L5">
        <v>2.52308E-3</v>
      </c>
      <c r="M5" s="2">
        <v>1.1516</v>
      </c>
      <c r="N5" s="2">
        <v>1.1516</v>
      </c>
      <c r="O5" s="2">
        <v>0</v>
      </c>
      <c r="P5" s="2">
        <v>1.6782999999999999</v>
      </c>
      <c r="Q5" s="2">
        <f t="shared" si="0"/>
        <v>3.9361589068347197E-3</v>
      </c>
      <c r="R5" s="1">
        <v>0.86</v>
      </c>
      <c r="S5" s="11"/>
      <c r="T5" s="11"/>
    </row>
    <row r="6" spans="1:20" x14ac:dyDescent="0.3">
      <c r="A6">
        <v>3.8821179999999999E-3</v>
      </c>
      <c r="B6">
        <v>2.4974229999999999E-3</v>
      </c>
      <c r="C6">
        <v>2.9680370000000002E-3</v>
      </c>
      <c r="D6">
        <v>-0.12905702299999999</v>
      </c>
      <c r="E6">
        <v>1.307974934</v>
      </c>
      <c r="F6">
        <v>0.841439308</v>
      </c>
      <c r="G6">
        <v>0</v>
      </c>
      <c r="H6">
        <v>2.6159504120000001</v>
      </c>
      <c r="I6" s="1">
        <v>0.88</v>
      </c>
      <c r="J6">
        <v>0</v>
      </c>
      <c r="K6">
        <v>7.7642379999999997E-3</v>
      </c>
      <c r="L6">
        <v>2.4974229999999999E-3</v>
      </c>
      <c r="M6" s="2">
        <v>1.091</v>
      </c>
      <c r="N6" s="2">
        <v>1.091</v>
      </c>
      <c r="O6" s="2">
        <v>0</v>
      </c>
      <c r="P6" s="2">
        <v>1.6173999999999999</v>
      </c>
      <c r="Q6" s="2">
        <f t="shared" si="0"/>
        <v>3.5327980483970001E-3</v>
      </c>
      <c r="R6" s="1">
        <v>0.88</v>
      </c>
      <c r="S6" s="11"/>
      <c r="T6" s="11"/>
    </row>
    <row r="7" spans="1:20" x14ac:dyDescent="0.3">
      <c r="A7">
        <v>2.1440439999999999E-3</v>
      </c>
      <c r="B7">
        <v>2.482199E-3</v>
      </c>
      <c r="C7">
        <v>2.9680370000000002E-3</v>
      </c>
      <c r="D7">
        <v>-0.10444790399999999</v>
      </c>
      <c r="E7">
        <v>0.72237778699999999</v>
      </c>
      <c r="F7">
        <v>0.836309992</v>
      </c>
      <c r="G7">
        <v>0</v>
      </c>
      <c r="H7">
        <v>1.44475592</v>
      </c>
      <c r="I7" s="1">
        <v>0.9</v>
      </c>
      <c r="J7">
        <v>0</v>
      </c>
      <c r="K7">
        <v>4.2880890000000001E-3</v>
      </c>
      <c r="L7">
        <v>2.482199E-3</v>
      </c>
      <c r="M7" s="2">
        <v>1.0288999999999999</v>
      </c>
      <c r="N7" s="2">
        <v>1.0288999999999999</v>
      </c>
      <c r="O7" s="2">
        <v>0</v>
      </c>
      <c r="P7" s="2">
        <v>1.202</v>
      </c>
      <c r="Q7" s="2">
        <f t="shared" si="0"/>
        <v>3.1420684727827696E-3</v>
      </c>
      <c r="R7" s="1">
        <v>0.9</v>
      </c>
      <c r="S7" s="11"/>
      <c r="T7" s="11"/>
    </row>
    <row r="8" spans="1:20" x14ac:dyDescent="0.3">
      <c r="A8">
        <v>3.5094890000000002E-3</v>
      </c>
      <c r="B8">
        <v>2.4713539999999998E-3</v>
      </c>
      <c r="C8">
        <v>2.9680370000000002E-3</v>
      </c>
      <c r="D8">
        <v>-8.0350352999999999E-2</v>
      </c>
      <c r="E8">
        <v>1.182427645</v>
      </c>
      <c r="F8">
        <v>0.83265606199999997</v>
      </c>
      <c r="G8">
        <v>0.92991499099999997</v>
      </c>
      <c r="H8">
        <v>1.434940452</v>
      </c>
      <c r="I8" s="1">
        <v>0.92</v>
      </c>
      <c r="J8">
        <v>2.760022E-3</v>
      </c>
      <c r="K8">
        <v>4.2589560000000004E-3</v>
      </c>
      <c r="L8">
        <v>3.5094890000000002E-3</v>
      </c>
      <c r="M8" s="2">
        <v>0.96430000000000005</v>
      </c>
      <c r="N8" s="2">
        <v>0.96430000000000005</v>
      </c>
      <c r="O8" s="2">
        <v>0.96430000000000005</v>
      </c>
      <c r="P8" s="2">
        <v>1.1979</v>
      </c>
      <c r="Q8" s="2">
        <f t="shared" si="0"/>
        <v>2.7599018916761304E-3</v>
      </c>
      <c r="R8" s="1">
        <v>0.92</v>
      </c>
      <c r="S8" s="11" t="s">
        <v>19</v>
      </c>
      <c r="T8" s="11"/>
    </row>
    <row r="9" spans="1:20" x14ac:dyDescent="0.3">
      <c r="A9">
        <v>2.472714E-3</v>
      </c>
      <c r="B9">
        <v>2.3557389999999999E-3</v>
      </c>
      <c r="C9">
        <v>2.9680370000000002E-3</v>
      </c>
      <c r="D9">
        <v>-5.6736360999999999E-2</v>
      </c>
      <c r="E9">
        <v>0.83311427699999996</v>
      </c>
      <c r="F9">
        <v>0.79370270700000001</v>
      </c>
      <c r="G9">
        <v>0.69351420100000005</v>
      </c>
      <c r="H9">
        <v>0.97271470500000001</v>
      </c>
      <c r="I9" s="1">
        <v>0.94</v>
      </c>
      <c r="J9">
        <v>2.0583760000000002E-3</v>
      </c>
      <c r="K9">
        <v>2.8870530000000001E-3</v>
      </c>
      <c r="L9">
        <v>2.472714E-3</v>
      </c>
      <c r="M9" s="2">
        <v>0.89680000000000004</v>
      </c>
      <c r="N9" s="2">
        <v>0.89680000000000004</v>
      </c>
      <c r="O9" s="2">
        <v>0.83279999999999998</v>
      </c>
      <c r="P9" s="2">
        <v>0.98629999999999995</v>
      </c>
      <c r="Q9" s="2">
        <f t="shared" si="0"/>
        <v>2.3870444695788806E-3</v>
      </c>
      <c r="R9" s="1">
        <v>0.94</v>
      </c>
      <c r="S9" s="11"/>
      <c r="T9" s="11"/>
    </row>
    <row r="10" spans="1:20" x14ac:dyDescent="0.3">
      <c r="A10">
        <v>2.0049899999999999E-3</v>
      </c>
      <c r="B10">
        <v>1.959368E-3</v>
      </c>
      <c r="C10">
        <v>2.9680370000000002E-3</v>
      </c>
      <c r="D10">
        <v>-3.3729264000000002E-2</v>
      </c>
      <c r="E10">
        <v>0.67552729300000003</v>
      </c>
      <c r="F10">
        <v>0.660156191</v>
      </c>
      <c r="G10">
        <v>0.60392948300000004</v>
      </c>
      <c r="H10">
        <v>0.74712512399999997</v>
      </c>
      <c r="I10" s="1">
        <v>0.97</v>
      </c>
      <c r="J10">
        <v>1.7924849999999999E-3</v>
      </c>
      <c r="K10">
        <v>2.2174949999999999E-3</v>
      </c>
      <c r="L10">
        <v>2.0049899999999999E-3</v>
      </c>
      <c r="M10" s="2">
        <v>0.8266</v>
      </c>
      <c r="N10" s="2">
        <v>0.8266</v>
      </c>
      <c r="O10" s="2">
        <v>0.77710000000000001</v>
      </c>
      <c r="P10" s="2">
        <v>0.86439999999999995</v>
      </c>
      <c r="Q10" s="2">
        <f t="shared" si="0"/>
        <v>2.0279633989797202E-3</v>
      </c>
      <c r="R10" s="1">
        <v>0.97</v>
      </c>
      <c r="S10" s="11"/>
      <c r="T10" s="11"/>
    </row>
    <row r="11" spans="1:20" x14ac:dyDescent="0.3">
      <c r="A11">
        <v>1.567379E-3</v>
      </c>
      <c r="B11">
        <v>1.6332129999999999E-3</v>
      </c>
      <c r="C11">
        <v>2.9680370000000002E-3</v>
      </c>
      <c r="D11">
        <v>-1.1357480999999999E-2</v>
      </c>
      <c r="E11">
        <v>0.52808607200000002</v>
      </c>
      <c r="F11">
        <v>0.55026706199999997</v>
      </c>
      <c r="G11">
        <v>0.48450648400000002</v>
      </c>
      <c r="H11">
        <v>0.57166603900000001</v>
      </c>
      <c r="I11" s="1">
        <v>0.99</v>
      </c>
      <c r="J11">
        <v>1.438033E-3</v>
      </c>
      <c r="K11">
        <v>1.696726E-3</v>
      </c>
      <c r="L11">
        <v>1.567379E-3</v>
      </c>
      <c r="M11" s="2">
        <v>0.75609999999999999</v>
      </c>
      <c r="N11" s="2">
        <v>0.75609999999999999</v>
      </c>
      <c r="O11" s="2">
        <v>0.69610000000000005</v>
      </c>
      <c r="P11" s="2">
        <v>0.75609999999999999</v>
      </c>
      <c r="Q11" s="2">
        <f t="shared" si="0"/>
        <v>1.6967887917067701E-3</v>
      </c>
      <c r="R11" s="1">
        <v>0.99</v>
      </c>
      <c r="S11" s="11"/>
      <c r="T11" s="11" t="s">
        <v>20</v>
      </c>
    </row>
    <row r="12" spans="1:20" x14ac:dyDescent="0.3">
      <c r="A12">
        <v>1.7071250000000001E-3</v>
      </c>
      <c r="B12">
        <v>1.6332129999999999E-3</v>
      </c>
      <c r="C12">
        <v>2.9680370000000002E-3</v>
      </c>
      <c r="D12">
        <v>-1.1256408000000001E-2</v>
      </c>
      <c r="E12">
        <v>0.57516971699999997</v>
      </c>
      <c r="F12">
        <v>0.55026706199999997</v>
      </c>
      <c r="G12">
        <v>0.50740832999999996</v>
      </c>
      <c r="H12">
        <v>0.64293134900000004</v>
      </c>
      <c r="I12" s="1">
        <v>0.99</v>
      </c>
      <c r="J12">
        <v>1.506007E-3</v>
      </c>
      <c r="K12">
        <v>1.9082439999999999E-3</v>
      </c>
      <c r="L12">
        <v>1.7071250000000001E-3</v>
      </c>
      <c r="M12" s="2">
        <v>0.75580000000000003</v>
      </c>
      <c r="N12" s="2">
        <v>0.75580000000000003</v>
      </c>
      <c r="O12" s="2">
        <v>0.71230000000000004</v>
      </c>
      <c r="P12" s="2">
        <v>0.80179999999999996</v>
      </c>
      <c r="Q12" s="2">
        <f t="shared" si="0"/>
        <v>1.6954425791646801E-3</v>
      </c>
      <c r="R12" s="1">
        <v>0.99</v>
      </c>
      <c r="S12" s="11"/>
      <c r="T12" s="11"/>
    </row>
    <row r="13" spans="1:20" x14ac:dyDescent="0.3">
      <c r="A13">
        <v>1.6454810000000001E-3</v>
      </c>
      <c r="B13">
        <v>1.6318929999999999E-3</v>
      </c>
      <c r="C13">
        <v>2.9680370000000002E-3</v>
      </c>
      <c r="D13">
        <v>1.0410524000000001E-2</v>
      </c>
      <c r="E13">
        <v>0.55440043400000005</v>
      </c>
      <c r="F13">
        <v>0.54982232399999997</v>
      </c>
      <c r="G13">
        <v>0.53257301000000001</v>
      </c>
      <c r="H13">
        <v>0.57622825499999997</v>
      </c>
      <c r="I13" s="1">
        <v>0.99</v>
      </c>
      <c r="J13">
        <v>1.5806959999999999E-3</v>
      </c>
      <c r="K13">
        <v>1.7102669999999999E-3</v>
      </c>
      <c r="L13">
        <v>1.6454810000000001E-3</v>
      </c>
      <c r="M13" s="2">
        <v>0.7298</v>
      </c>
      <c r="N13" s="2">
        <v>0.7298</v>
      </c>
      <c r="O13" s="2">
        <v>0.7298</v>
      </c>
      <c r="P13" s="2">
        <v>0.7591</v>
      </c>
      <c r="Q13" s="2">
        <f t="shared" si="0"/>
        <v>1.5808003692174802E-3</v>
      </c>
      <c r="R13" s="1">
        <v>1.01</v>
      </c>
      <c r="S13" s="11" t="s">
        <v>19</v>
      </c>
      <c r="T13" s="11"/>
    </row>
    <row r="14" spans="1:20" x14ac:dyDescent="0.3">
      <c r="A14">
        <v>1.742113E-3</v>
      </c>
      <c r="B14">
        <v>1.738332E-3</v>
      </c>
      <c r="C14">
        <v>2.9680370000000002E-3</v>
      </c>
      <c r="D14">
        <v>3.2127630999999997E-2</v>
      </c>
      <c r="E14">
        <v>0.58695797900000002</v>
      </c>
      <c r="F14">
        <v>0.58568407300000003</v>
      </c>
      <c r="G14">
        <v>0.55407627599999998</v>
      </c>
      <c r="H14">
        <v>0.61983971500000001</v>
      </c>
      <c r="I14" s="1">
        <v>0.11</v>
      </c>
      <c r="J14">
        <v>1.6445190000000001E-3</v>
      </c>
      <c r="K14">
        <v>1.8397070000000001E-3</v>
      </c>
      <c r="L14">
        <v>1.742113E-3</v>
      </c>
      <c r="M14" s="2">
        <v>0.78120000000000001</v>
      </c>
      <c r="N14" s="2">
        <v>0.78120000000000001</v>
      </c>
      <c r="O14" s="2">
        <v>0.74439999999999995</v>
      </c>
      <c r="P14" s="2">
        <v>0.7873</v>
      </c>
      <c r="Q14" s="2">
        <f t="shared" si="0"/>
        <v>1.8113141500372802E-3</v>
      </c>
      <c r="R14" s="1">
        <v>1.03</v>
      </c>
      <c r="S14" s="11"/>
      <c r="T14" s="11"/>
    </row>
    <row r="15" spans="1:20" x14ac:dyDescent="0.3">
      <c r="A15">
        <v>2.1832000000000002E-3</v>
      </c>
      <c r="B15">
        <v>2.0937479999999999E-3</v>
      </c>
      <c r="C15">
        <v>2.9680370000000002E-3</v>
      </c>
      <c r="D15">
        <v>5.3181039999999999E-2</v>
      </c>
      <c r="E15">
        <v>0.73557034499999996</v>
      </c>
      <c r="F15">
        <v>0.70543190700000002</v>
      </c>
      <c r="G15">
        <v>0.61199172499999999</v>
      </c>
      <c r="H15">
        <v>0.85914917099999999</v>
      </c>
      <c r="I15" s="1">
        <v>0.95</v>
      </c>
      <c r="J15">
        <v>1.8164139999999999E-3</v>
      </c>
      <c r="K15">
        <v>2.5499870000000001E-3</v>
      </c>
      <c r="L15">
        <v>2.1832000000000002E-3</v>
      </c>
      <c r="M15" s="2">
        <v>0.83609999999999995</v>
      </c>
      <c r="N15" s="2">
        <v>0.83609999999999995</v>
      </c>
      <c r="O15" s="2">
        <v>0.7823</v>
      </c>
      <c r="P15" s="2">
        <v>0.92689999999999995</v>
      </c>
      <c r="Q15" s="2">
        <f t="shared" si="0"/>
        <v>2.0748454726187701E-3</v>
      </c>
      <c r="R15" s="1">
        <v>1.05</v>
      </c>
      <c r="S15" s="11"/>
      <c r="T15" s="11"/>
    </row>
    <row r="16" spans="1:20" x14ac:dyDescent="0.3">
      <c r="A16">
        <v>2.68769E-3</v>
      </c>
      <c r="B16">
        <v>2.663449E-3</v>
      </c>
      <c r="C16">
        <v>2.9680370000000002E-3</v>
      </c>
      <c r="D16">
        <v>7.3903597000000001E-2</v>
      </c>
      <c r="E16">
        <v>0.90554464099999998</v>
      </c>
      <c r="F16">
        <v>0.89737728999999999</v>
      </c>
      <c r="G16">
        <v>0.78838239200000004</v>
      </c>
      <c r="H16">
        <v>1.022707464</v>
      </c>
      <c r="I16" s="1">
        <v>0.93</v>
      </c>
      <c r="J16">
        <v>2.3399480000000001E-3</v>
      </c>
      <c r="K16">
        <v>3.035434E-3</v>
      </c>
      <c r="L16">
        <v>2.68769E-3</v>
      </c>
      <c r="M16" s="2">
        <v>0.88790000000000002</v>
      </c>
      <c r="N16" s="2">
        <v>0.88790000000000002</v>
      </c>
      <c r="O16" s="2">
        <v>0.88790000000000002</v>
      </c>
      <c r="P16" s="2">
        <v>1.0113000000000001</v>
      </c>
      <c r="Q16" s="2">
        <f t="shared" si="0"/>
        <v>2.3399006744371704E-3</v>
      </c>
      <c r="R16" s="1">
        <v>1.08</v>
      </c>
      <c r="S16" s="11"/>
      <c r="T16" s="11"/>
    </row>
    <row r="17" spans="1:28" x14ac:dyDescent="0.3">
      <c r="A17">
        <v>2.2608229999999999E-3</v>
      </c>
      <c r="B17">
        <v>2.6967290000000001E-3</v>
      </c>
      <c r="C17">
        <v>2.9680370000000002E-3</v>
      </c>
      <c r="D17">
        <v>9.4985632E-2</v>
      </c>
      <c r="E17">
        <v>0.76172332099999995</v>
      </c>
      <c r="F17">
        <v>0.90859008799999996</v>
      </c>
      <c r="G17">
        <v>0</v>
      </c>
      <c r="H17">
        <v>1.523447118</v>
      </c>
      <c r="I17" s="1">
        <v>0.91</v>
      </c>
      <c r="J17">
        <v>0</v>
      </c>
      <c r="K17">
        <v>4.5216470000000002E-3</v>
      </c>
      <c r="L17">
        <v>2.6967290000000001E-3</v>
      </c>
      <c r="M17" s="2">
        <v>0.93799999999999994</v>
      </c>
      <c r="N17" s="2">
        <v>0.93799999999999994</v>
      </c>
      <c r="O17" s="2">
        <v>0</v>
      </c>
      <c r="P17" s="2">
        <v>1.2343</v>
      </c>
      <c r="Q17" s="2">
        <f t="shared" si="0"/>
        <v>2.6114095462279998E-3</v>
      </c>
      <c r="R17" s="1">
        <v>1.1000000000000001</v>
      </c>
      <c r="S17" s="11"/>
      <c r="T17" s="11"/>
    </row>
    <row r="18" spans="1:28" x14ac:dyDescent="0.3">
      <c r="A18">
        <v>2.3916509999999998E-3</v>
      </c>
      <c r="B18">
        <v>2.7404740000000001E-3</v>
      </c>
      <c r="C18">
        <v>2.9680370000000002E-3</v>
      </c>
      <c r="D18">
        <v>0.113805662</v>
      </c>
      <c r="E18">
        <v>0.80580228600000003</v>
      </c>
      <c r="F18">
        <v>0.92332878600000001</v>
      </c>
      <c r="G18">
        <v>0</v>
      </c>
      <c r="H18">
        <v>1.6116048599999999</v>
      </c>
      <c r="I18" s="1">
        <v>0.89</v>
      </c>
      <c r="J18">
        <v>0</v>
      </c>
      <c r="K18">
        <v>4.783303E-3</v>
      </c>
      <c r="L18">
        <v>2.7404740000000001E-3</v>
      </c>
      <c r="M18" s="2">
        <v>0.98070000000000002</v>
      </c>
      <c r="N18" s="2">
        <v>0.98070000000000002</v>
      </c>
      <c r="O18" s="2">
        <v>0</v>
      </c>
      <c r="P18" s="2">
        <v>1.2695000000000001</v>
      </c>
      <c r="Q18" s="2">
        <f t="shared" si="0"/>
        <v>2.8545763359021301E-3</v>
      </c>
      <c r="R18" s="1">
        <v>1.1200000000000001</v>
      </c>
      <c r="S18" s="11"/>
      <c r="T18" s="11"/>
    </row>
    <row r="19" spans="1:28" x14ac:dyDescent="0.3">
      <c r="A19">
        <v>3.113223E-3</v>
      </c>
      <c r="B19">
        <v>2.7857200000000002E-3</v>
      </c>
      <c r="C19">
        <v>2.9680370000000002E-3</v>
      </c>
      <c r="D19">
        <v>0.133223748</v>
      </c>
      <c r="E19">
        <v>1.0489165060000001</v>
      </c>
      <c r="F19">
        <v>0.93857320499999997</v>
      </c>
      <c r="G19">
        <v>0</v>
      </c>
      <c r="H19">
        <v>2.0978335920000002</v>
      </c>
      <c r="I19" s="1">
        <v>0.88</v>
      </c>
      <c r="J19">
        <v>0</v>
      </c>
      <c r="K19">
        <v>6.2264479999999999E-3</v>
      </c>
      <c r="L19">
        <v>2.7857200000000002E-3</v>
      </c>
      <c r="M19" s="2">
        <v>1.0229999999999999</v>
      </c>
      <c r="N19" s="2">
        <v>1.0229999999999999</v>
      </c>
      <c r="O19" s="2">
        <v>0</v>
      </c>
      <c r="P19" s="2">
        <v>1.4483999999999999</v>
      </c>
      <c r="Q19" s="2">
        <f t="shared" si="0"/>
        <v>3.1061367935729996E-3</v>
      </c>
      <c r="R19" s="1">
        <v>1.1399999999999999</v>
      </c>
      <c r="S19" s="11"/>
      <c r="T19" s="11"/>
    </row>
    <row r="22" spans="1:28" x14ac:dyDescent="0.3">
      <c r="T22" t="s">
        <v>21</v>
      </c>
    </row>
    <row r="23" spans="1:28" x14ac:dyDescent="0.3">
      <c r="T23" t="s">
        <v>22</v>
      </c>
      <c r="Y23" t="s">
        <v>26</v>
      </c>
    </row>
    <row r="24" spans="1:28" x14ac:dyDescent="0.3">
      <c r="T24" s="2">
        <v>0</v>
      </c>
      <c r="U24" s="2">
        <v>0</v>
      </c>
      <c r="V24" s="2">
        <v>0</v>
      </c>
      <c r="W24" s="2">
        <v>0</v>
      </c>
      <c r="Y24" s="15" t="str">
        <f>IF(T24&gt;=0,"True","False")</f>
        <v>True</v>
      </c>
      <c r="Z24" s="15" t="str">
        <f t="shared" ref="Z24:AB39" si="1">IF(U24&gt;=0,"True","False")</f>
        <v>True</v>
      </c>
      <c r="AA24" s="15" t="str">
        <f t="shared" si="1"/>
        <v>True</v>
      </c>
      <c r="AB24" s="15" t="str">
        <f t="shared" si="1"/>
        <v>True</v>
      </c>
    </row>
    <row r="25" spans="1:28" x14ac:dyDescent="0.3">
      <c r="T25" s="2">
        <v>0</v>
      </c>
      <c r="U25" s="2">
        <v>0</v>
      </c>
      <c r="V25" s="2">
        <v>0</v>
      </c>
      <c r="W25" s="2">
        <v>0</v>
      </c>
      <c r="Y25" s="15" t="str">
        <f t="shared" ref="Y25:Y48" si="2">IF(T25&gt;=0,"True","False")</f>
        <v>True</v>
      </c>
      <c r="Z25" s="15" t="str">
        <f t="shared" si="1"/>
        <v>True</v>
      </c>
      <c r="AA25" s="15" t="str">
        <f t="shared" si="1"/>
        <v>True</v>
      </c>
      <c r="AB25" s="15" t="str">
        <f t="shared" si="1"/>
        <v>True</v>
      </c>
    </row>
    <row r="26" spans="1:28" x14ac:dyDescent="0.3">
      <c r="T26" s="2">
        <v>0</v>
      </c>
      <c r="U26" s="2">
        <v>0</v>
      </c>
      <c r="V26" s="2">
        <v>0</v>
      </c>
      <c r="W26" s="2">
        <v>0</v>
      </c>
      <c r="Y26" s="15" t="str">
        <f t="shared" si="2"/>
        <v>True</v>
      </c>
      <c r="Z26" s="15" t="str">
        <f t="shared" si="1"/>
        <v>True</v>
      </c>
      <c r="AA26" s="15" t="str">
        <f t="shared" si="1"/>
        <v>True</v>
      </c>
      <c r="AB26" s="15" t="str">
        <f t="shared" si="1"/>
        <v>True</v>
      </c>
    </row>
    <row r="27" spans="1:28" x14ac:dyDescent="0.3">
      <c r="T27" s="2">
        <v>0</v>
      </c>
      <c r="U27" s="2">
        <v>0</v>
      </c>
      <c r="V27" s="2">
        <v>0</v>
      </c>
      <c r="W27" s="2">
        <v>0</v>
      </c>
      <c r="Y27" s="15" t="str">
        <f t="shared" si="2"/>
        <v>True</v>
      </c>
      <c r="Z27" s="15" t="str">
        <f t="shared" si="1"/>
        <v>True</v>
      </c>
      <c r="AA27" s="15" t="str">
        <f t="shared" si="1"/>
        <v>True</v>
      </c>
      <c r="AB27" s="15" t="str">
        <f t="shared" si="1"/>
        <v>True</v>
      </c>
    </row>
    <row r="28" spans="1:28" x14ac:dyDescent="0.3">
      <c r="T28" s="2">
        <v>0</v>
      </c>
      <c r="U28" s="2">
        <v>0</v>
      </c>
      <c r="V28" s="2">
        <v>0</v>
      </c>
      <c r="W28" s="2">
        <v>0</v>
      </c>
      <c r="Y28" s="15" t="str">
        <f t="shared" si="2"/>
        <v>True</v>
      </c>
      <c r="Z28" s="15" t="str">
        <f t="shared" si="1"/>
        <v>True</v>
      </c>
      <c r="AA28" s="15" t="str">
        <f t="shared" si="1"/>
        <v>True</v>
      </c>
      <c r="AB28" s="15" t="str">
        <f t="shared" si="1"/>
        <v>True</v>
      </c>
    </row>
    <row r="29" spans="1:28" x14ac:dyDescent="0.3">
      <c r="T29" s="2">
        <v>0</v>
      </c>
      <c r="U29" s="2">
        <v>0</v>
      </c>
      <c r="V29" s="2">
        <v>1E-4</v>
      </c>
      <c r="W29" s="2">
        <v>1E-4</v>
      </c>
      <c r="Y29" s="15" t="str">
        <f t="shared" si="2"/>
        <v>True</v>
      </c>
      <c r="Z29" s="15" t="str">
        <f t="shared" si="1"/>
        <v>True</v>
      </c>
      <c r="AA29" s="15" t="str">
        <f t="shared" si="1"/>
        <v>True</v>
      </c>
      <c r="AB29" s="15" t="str">
        <f t="shared" si="1"/>
        <v>True</v>
      </c>
    </row>
    <row r="30" spans="1:28" x14ac:dyDescent="0.3">
      <c r="T30" s="2">
        <v>2.0000000000000001E-4</v>
      </c>
      <c r="U30" s="2">
        <v>4.0000000000000002E-4</v>
      </c>
      <c r="V30" s="2">
        <v>6.9999999999999999E-4</v>
      </c>
      <c r="W30" s="2">
        <v>1.1999999999999999E-3</v>
      </c>
      <c r="Y30" s="15" t="str">
        <f t="shared" si="2"/>
        <v>True</v>
      </c>
      <c r="Z30" s="15" t="str">
        <f t="shared" si="1"/>
        <v>True</v>
      </c>
      <c r="AA30" s="15" t="str">
        <f t="shared" si="1"/>
        <v>True</v>
      </c>
      <c r="AB30" s="15" t="str">
        <f t="shared" si="1"/>
        <v>True</v>
      </c>
    </row>
    <row r="31" spans="1:28" x14ac:dyDescent="0.3">
      <c r="T31" s="2">
        <v>2.2000000000000001E-3</v>
      </c>
      <c r="U31" s="2">
        <v>3.8E-3</v>
      </c>
      <c r="V31" s="2">
        <v>6.7999999999999996E-3</v>
      </c>
      <c r="W31" s="2">
        <v>1.2E-2</v>
      </c>
      <c r="Y31" s="15" t="str">
        <f t="shared" si="2"/>
        <v>True</v>
      </c>
      <c r="Z31" s="15" t="str">
        <f t="shared" si="1"/>
        <v>True</v>
      </c>
      <c r="AA31" s="15" t="str">
        <f t="shared" si="1"/>
        <v>True</v>
      </c>
      <c r="AB31" s="15" t="str">
        <f t="shared" si="1"/>
        <v>True</v>
      </c>
    </row>
    <row r="32" spans="1:28" x14ac:dyDescent="0.3">
      <c r="T32" s="2">
        <v>2.1100000000000001E-2</v>
      </c>
      <c r="U32" s="2">
        <v>3.7100000000000001E-2</v>
      </c>
      <c r="V32" s="2">
        <v>6.5299999999999997E-2</v>
      </c>
      <c r="W32" s="2">
        <v>0.1144</v>
      </c>
      <c r="Y32" s="15" t="str">
        <f t="shared" si="2"/>
        <v>True</v>
      </c>
      <c r="Z32" s="15" t="str">
        <f t="shared" si="1"/>
        <v>True</v>
      </c>
      <c r="AA32" s="15" t="str">
        <f t="shared" si="1"/>
        <v>True</v>
      </c>
      <c r="AB32" s="15" t="str">
        <f t="shared" si="1"/>
        <v>True</v>
      </c>
    </row>
    <row r="33" spans="1:28" x14ac:dyDescent="0.3">
      <c r="T33" s="2">
        <v>0.19989999999999999</v>
      </c>
      <c r="U33" s="2">
        <v>0.34770000000000001</v>
      </c>
      <c r="V33" s="2">
        <v>0.60109999999999997</v>
      </c>
      <c r="W33" s="2">
        <v>1.03</v>
      </c>
      <c r="Y33" s="15" t="str">
        <f t="shared" si="2"/>
        <v>True</v>
      </c>
      <c r="Z33" s="15" t="str">
        <f t="shared" si="1"/>
        <v>True</v>
      </c>
      <c r="AA33" s="15" t="str">
        <f t="shared" si="1"/>
        <v>True</v>
      </c>
      <c r="AB33" s="15" t="str">
        <f t="shared" si="1"/>
        <v>True</v>
      </c>
    </row>
    <row r="34" spans="1:28" x14ac:dyDescent="0.3">
      <c r="T34" s="2">
        <v>1.7436</v>
      </c>
      <c r="U34" s="2">
        <v>2.9011</v>
      </c>
      <c r="V34" s="2">
        <v>4.7199</v>
      </c>
      <c r="W34" s="2">
        <v>7.6326000000000001</v>
      </c>
      <c r="Y34" s="15" t="str">
        <f t="shared" si="2"/>
        <v>True</v>
      </c>
      <c r="Z34" s="15" t="str">
        <f t="shared" si="1"/>
        <v>True</v>
      </c>
      <c r="AA34" s="15" t="str">
        <f t="shared" si="1"/>
        <v>True</v>
      </c>
      <c r="AB34" s="15" t="str">
        <f t="shared" si="1"/>
        <v>True</v>
      </c>
    </row>
    <row r="35" spans="1:28" x14ac:dyDescent="0.3">
      <c r="T35" s="2">
        <v>16.075800000000001</v>
      </c>
      <c r="U35" s="2">
        <v>8.8122000000000007</v>
      </c>
      <c r="V35" s="2">
        <v>4.9032</v>
      </c>
      <c r="W35" s="2">
        <v>2.8401999999999998</v>
      </c>
      <c r="Y35" s="15" t="str">
        <f t="shared" si="2"/>
        <v>True</v>
      </c>
      <c r="Z35" s="15" t="str">
        <f t="shared" si="1"/>
        <v>True</v>
      </c>
      <c r="AA35" s="15" t="str">
        <f t="shared" si="1"/>
        <v>True</v>
      </c>
      <c r="AB35" s="15" t="str">
        <f t="shared" si="1"/>
        <v>True</v>
      </c>
    </row>
    <row r="36" spans="1:28" x14ac:dyDescent="0.3">
      <c r="T36" s="2">
        <v>1.5927</v>
      </c>
      <c r="U36" s="2">
        <v>0.86760000000000004</v>
      </c>
      <c r="V36" s="2">
        <v>0.46229999999999999</v>
      </c>
      <c r="W36" s="2">
        <v>0.24229999999999999</v>
      </c>
      <c r="Y36" s="15" t="str">
        <f t="shared" si="2"/>
        <v>True</v>
      </c>
      <c r="Z36" s="15" t="str">
        <f t="shared" si="1"/>
        <v>True</v>
      </c>
      <c r="AA36" s="15" t="str">
        <f t="shared" si="1"/>
        <v>True</v>
      </c>
      <c r="AB36" s="15" t="str">
        <f t="shared" si="1"/>
        <v>True</v>
      </c>
    </row>
    <row r="37" spans="1:28" x14ac:dyDescent="0.3">
      <c r="T37" s="2">
        <v>0.12529999999999999</v>
      </c>
      <c r="U37" s="2">
        <v>6.4199999999999993E-2</v>
      </c>
      <c r="V37" s="2">
        <v>3.2599999999999997E-2</v>
      </c>
      <c r="W37" s="2">
        <v>1.6500000000000001E-2</v>
      </c>
      <c r="Y37" s="15" t="str">
        <f t="shared" si="2"/>
        <v>True</v>
      </c>
      <c r="Z37" s="15" t="str">
        <f t="shared" si="1"/>
        <v>True</v>
      </c>
      <c r="AA37" s="15" t="str">
        <f t="shared" si="1"/>
        <v>True</v>
      </c>
      <c r="AB37" s="15" t="str">
        <f t="shared" si="1"/>
        <v>True</v>
      </c>
    </row>
    <row r="38" spans="1:28" x14ac:dyDescent="0.3">
      <c r="T38" s="2">
        <v>8.3000000000000001E-3</v>
      </c>
      <c r="U38" s="2">
        <v>4.1999999999999997E-3</v>
      </c>
      <c r="V38" s="2">
        <v>2.0999999999999999E-3</v>
      </c>
      <c r="W38" s="2">
        <v>1E-3</v>
      </c>
      <c r="Y38" s="15" t="str">
        <f t="shared" si="2"/>
        <v>True</v>
      </c>
      <c r="Z38" s="15" t="str">
        <f t="shared" si="1"/>
        <v>True</v>
      </c>
      <c r="AA38" s="15" t="str">
        <f t="shared" si="1"/>
        <v>True</v>
      </c>
      <c r="AB38" s="15" t="str">
        <f t="shared" si="1"/>
        <v>True</v>
      </c>
    </row>
    <row r="39" spans="1:28" x14ac:dyDescent="0.3">
      <c r="T39" s="2">
        <v>5.0000000000000001E-4</v>
      </c>
      <c r="U39" s="2">
        <v>2.9999999999999997E-4</v>
      </c>
      <c r="V39" s="2">
        <v>1E-4</v>
      </c>
      <c r="W39" s="2">
        <v>1E-4</v>
      </c>
      <c r="Y39" s="15" t="str">
        <f t="shared" si="2"/>
        <v>True</v>
      </c>
      <c r="Z39" s="15" t="str">
        <f t="shared" si="1"/>
        <v>True</v>
      </c>
      <c r="AA39" s="15" t="str">
        <f t="shared" si="1"/>
        <v>True</v>
      </c>
      <c r="AB39" s="15" t="str">
        <f t="shared" si="1"/>
        <v>True</v>
      </c>
    </row>
    <row r="40" spans="1:28" x14ac:dyDescent="0.3">
      <c r="T40" s="2">
        <v>0</v>
      </c>
      <c r="U40" s="2">
        <v>0</v>
      </c>
      <c r="V40" s="2">
        <v>0</v>
      </c>
      <c r="W40" s="2">
        <v>0</v>
      </c>
      <c r="Y40" s="15" t="str">
        <f t="shared" si="2"/>
        <v>True</v>
      </c>
      <c r="Z40" s="15" t="str">
        <f t="shared" ref="Z40:Z48" si="3">IF(U40&gt;=0,"True","False")</f>
        <v>True</v>
      </c>
      <c r="AA40" s="15" t="str">
        <f t="shared" ref="AA40:AA48" si="4">IF(V40&gt;=0,"True","False")</f>
        <v>True</v>
      </c>
      <c r="AB40" s="15" t="str">
        <f t="shared" ref="AB40:AB48" si="5">IF(W40&gt;=0,"True","False")</f>
        <v>True</v>
      </c>
    </row>
    <row r="41" spans="1:28" x14ac:dyDescent="0.3">
      <c r="T41" s="2">
        <v>0</v>
      </c>
      <c r="U41" s="2">
        <v>0</v>
      </c>
      <c r="V41" s="2">
        <v>0</v>
      </c>
      <c r="W41" s="2">
        <v>0</v>
      </c>
      <c r="Y41" s="15" t="str">
        <f t="shared" si="2"/>
        <v>True</v>
      </c>
      <c r="Z41" s="15" t="str">
        <f t="shared" si="3"/>
        <v>True</v>
      </c>
      <c r="AA41" s="15" t="str">
        <f t="shared" si="4"/>
        <v>True</v>
      </c>
      <c r="AB41" s="15" t="str">
        <f t="shared" si="5"/>
        <v>True</v>
      </c>
    </row>
    <row r="42" spans="1:28" x14ac:dyDescent="0.3">
      <c r="T42" s="2">
        <v>0</v>
      </c>
      <c r="U42" s="2">
        <v>0</v>
      </c>
      <c r="V42" s="2">
        <v>0</v>
      </c>
      <c r="W42" s="2">
        <v>0</v>
      </c>
      <c r="Y42" s="15" t="str">
        <f t="shared" si="2"/>
        <v>True</v>
      </c>
      <c r="Z42" s="15" t="str">
        <f t="shared" si="3"/>
        <v>True</v>
      </c>
      <c r="AA42" s="15" t="str">
        <f t="shared" si="4"/>
        <v>True</v>
      </c>
      <c r="AB42" s="15" t="str">
        <f t="shared" si="5"/>
        <v>True</v>
      </c>
    </row>
    <row r="43" spans="1:28" x14ac:dyDescent="0.3">
      <c r="T43" s="2">
        <v>0</v>
      </c>
      <c r="U43" s="2">
        <v>0</v>
      </c>
      <c r="V43" s="2">
        <v>0</v>
      </c>
      <c r="W43" s="2">
        <v>0</v>
      </c>
      <c r="Y43" s="15" t="str">
        <f t="shared" si="2"/>
        <v>True</v>
      </c>
      <c r="Z43" s="15" t="str">
        <f t="shared" si="3"/>
        <v>True</v>
      </c>
      <c r="AA43" s="15" t="str">
        <f t="shared" si="4"/>
        <v>True</v>
      </c>
      <c r="AB43" s="15" t="str">
        <f t="shared" si="5"/>
        <v>True</v>
      </c>
    </row>
    <row r="44" spans="1:28" x14ac:dyDescent="0.3">
      <c r="T44" s="2">
        <v>0</v>
      </c>
      <c r="U44" s="2">
        <v>0</v>
      </c>
      <c r="V44" s="2">
        <v>0</v>
      </c>
      <c r="W44" s="2">
        <v>0</v>
      </c>
      <c r="Y44" s="15" t="str">
        <f t="shared" si="2"/>
        <v>True</v>
      </c>
      <c r="Z44" s="15" t="str">
        <f t="shared" si="3"/>
        <v>True</v>
      </c>
      <c r="AA44" s="15" t="str">
        <f t="shared" si="4"/>
        <v>True</v>
      </c>
      <c r="AB44" s="15" t="str">
        <f t="shared" si="5"/>
        <v>True</v>
      </c>
    </row>
    <row r="45" spans="1:28" x14ac:dyDescent="0.3">
      <c r="T45" s="2">
        <v>0</v>
      </c>
      <c r="U45" s="2">
        <v>0</v>
      </c>
      <c r="V45" s="2">
        <v>0</v>
      </c>
      <c r="W45" s="2">
        <v>0</v>
      </c>
      <c r="Y45" s="15" t="str">
        <f t="shared" si="2"/>
        <v>True</v>
      </c>
      <c r="Z45" s="15" t="str">
        <f t="shared" si="3"/>
        <v>True</v>
      </c>
      <c r="AA45" s="15" t="str">
        <f t="shared" si="4"/>
        <v>True</v>
      </c>
      <c r="AB45" s="15" t="str">
        <f t="shared" si="5"/>
        <v>True</v>
      </c>
    </row>
    <row r="46" spans="1:28" x14ac:dyDescent="0.3">
      <c r="A46" t="s">
        <v>23</v>
      </c>
      <c r="T46" s="2">
        <v>0</v>
      </c>
      <c r="U46" s="2">
        <v>0</v>
      </c>
      <c r="V46" s="2">
        <v>0</v>
      </c>
      <c r="W46" s="2">
        <v>0</v>
      </c>
      <c r="Y46" s="15" t="str">
        <f t="shared" si="2"/>
        <v>True</v>
      </c>
      <c r="Z46" s="15" t="str">
        <f t="shared" si="3"/>
        <v>True</v>
      </c>
      <c r="AA46" s="15" t="str">
        <f t="shared" si="4"/>
        <v>True</v>
      </c>
      <c r="AB46" s="15" t="str">
        <f t="shared" si="5"/>
        <v>True</v>
      </c>
    </row>
    <row r="47" spans="1:28" x14ac:dyDescent="0.3">
      <c r="A47" t="s">
        <v>24</v>
      </c>
      <c r="T47" s="2">
        <v>0</v>
      </c>
      <c r="U47" s="2">
        <v>0</v>
      </c>
      <c r="V47" s="2">
        <v>0</v>
      </c>
      <c r="W47" s="2">
        <v>0</v>
      </c>
      <c r="Y47" s="15" t="str">
        <f t="shared" si="2"/>
        <v>True</v>
      </c>
      <c r="Z47" s="15" t="str">
        <f t="shared" si="3"/>
        <v>True</v>
      </c>
      <c r="AA47" s="15" t="str">
        <f t="shared" si="4"/>
        <v>True</v>
      </c>
      <c r="AB47" s="15" t="str">
        <f t="shared" si="5"/>
        <v>True</v>
      </c>
    </row>
    <row r="48" spans="1:28" x14ac:dyDescent="0.3">
      <c r="T48" s="2">
        <v>0</v>
      </c>
      <c r="U48" s="2">
        <v>0</v>
      </c>
      <c r="V48" s="2">
        <v>0</v>
      </c>
      <c r="W48" s="2">
        <v>0</v>
      </c>
      <c r="Y48" s="15" t="str">
        <f t="shared" si="2"/>
        <v>True</v>
      </c>
      <c r="Z48" s="15" t="str">
        <f t="shared" si="3"/>
        <v>True</v>
      </c>
      <c r="AA48" s="15" t="str">
        <f t="shared" si="4"/>
        <v>True</v>
      </c>
      <c r="AB48" s="15" t="str">
        <f t="shared" si="5"/>
        <v>True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D130-B088-467F-8F84-1F2816DEC8DA}">
  <dimension ref="A1:AA60"/>
  <sheetViews>
    <sheetView workbookViewId="0">
      <selection activeCell="R1" sqref="R1:S25"/>
    </sheetView>
  </sheetViews>
  <sheetFormatPr defaultRowHeight="14.4" x14ac:dyDescent="0.3"/>
  <cols>
    <col min="1" max="2" width="12" bestFit="1" customWidth="1"/>
    <col min="3" max="3" width="14.5546875" bestFit="1" customWidth="1"/>
    <col min="4" max="4" width="12.6640625" bestFit="1" customWidth="1"/>
    <col min="5" max="7" width="12" bestFit="1" customWidth="1"/>
    <col min="8" max="8" width="12.109375" bestFit="1" customWidth="1"/>
    <col min="9" max="11" width="12" bestFit="1" customWidth="1"/>
    <col min="12" max="12" width="13.5546875" bestFit="1" customWidth="1"/>
    <col min="13" max="14" width="9" bestFit="1" customWidth="1"/>
    <col min="15" max="15" width="9" customWidth="1"/>
    <col min="16" max="17" width="9" bestFit="1" customWidth="1"/>
    <col min="18" max="18" width="6.88671875" bestFit="1" customWidth="1"/>
    <col min="19" max="19" width="8.77734375" bestFit="1" customWidth="1"/>
    <col min="20" max="21" width="11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 s="4">
        <v>6.3197149999999994E-2</v>
      </c>
      <c r="B2" s="4">
        <v>1.0815254E-2</v>
      </c>
      <c r="C2" s="4">
        <v>8.4474890000000007E-3</v>
      </c>
      <c r="D2" s="4">
        <v>-0.82198884400000005</v>
      </c>
      <c r="E2" s="4">
        <v>7.4811757669999999</v>
      </c>
      <c r="F2" s="4">
        <v>1.280292167</v>
      </c>
      <c r="G2" s="4">
        <v>0</v>
      </c>
      <c r="H2" s="4">
        <v>14.96235233</v>
      </c>
      <c r="I2" s="4">
        <v>0.439556575</v>
      </c>
      <c r="J2" s="4">
        <v>0</v>
      </c>
      <c r="K2" s="4">
        <v>0.12639430700000001</v>
      </c>
      <c r="L2" s="4">
        <v>1.0815254E-2</v>
      </c>
      <c r="M2" s="6">
        <v>2.0083754599999999</v>
      </c>
      <c r="N2" s="6">
        <f>SQRT(E2)</f>
        <v>2.7351738092852527</v>
      </c>
      <c r="O2" s="6">
        <v>2.0083754599999999</v>
      </c>
      <c r="P2" s="6">
        <f>SQRT(G2)</f>
        <v>0</v>
      </c>
      <c r="Q2" s="10">
        <f>SQRT(H2)</f>
        <v>3.8681199994312481</v>
      </c>
      <c r="R2" s="8">
        <f>M2^2*C2</f>
        <v>3.4073555002127588E-2</v>
      </c>
      <c r="S2" s="1">
        <f>EXP(D2)</f>
        <v>0.43955657513914709</v>
      </c>
      <c r="T2" s="11" t="s">
        <v>27</v>
      </c>
      <c r="U2" s="11" t="s">
        <v>27</v>
      </c>
    </row>
    <row r="3" spans="1:21" x14ac:dyDescent="0.3">
      <c r="A3" s="4">
        <v>3.5182474999999998E-2</v>
      </c>
      <c r="B3" s="4">
        <v>1.0769423E-2</v>
      </c>
      <c r="C3" s="4">
        <v>8.4474890000000007E-3</v>
      </c>
      <c r="D3" s="4">
        <v>-0.59884529200000003</v>
      </c>
      <c r="E3" s="4">
        <v>4.1648441329999999</v>
      </c>
      <c r="F3" s="4">
        <v>1.2748667680000001</v>
      </c>
      <c r="G3" s="4">
        <v>0</v>
      </c>
      <c r="H3" s="4">
        <v>8.3296886539999999</v>
      </c>
      <c r="I3" s="4">
        <v>0.54944571900000005</v>
      </c>
      <c r="J3" s="4">
        <v>0</v>
      </c>
      <c r="K3" s="4">
        <v>7.0364952999999994E-2</v>
      </c>
      <c r="L3" s="4">
        <v>1.0769423E-2</v>
      </c>
      <c r="M3" s="6">
        <v>1.74546424</v>
      </c>
      <c r="N3" s="6">
        <f t="shared" ref="N3:N25" si="0">SQRT(E3)</f>
        <v>2.0407949757386215</v>
      </c>
      <c r="O3" s="6">
        <v>1.74546424</v>
      </c>
      <c r="P3" s="6">
        <f t="shared" ref="P3:P25" si="1">SQRT(G3)</f>
        <v>0</v>
      </c>
      <c r="Q3" s="10">
        <f t="shared" ref="Q3:Q25" si="2">SQRT(H3)</f>
        <v>2.886119999930703</v>
      </c>
      <c r="R3" s="8">
        <f>M3^2*C3</f>
        <v>2.5736503614221331E-2</v>
      </c>
      <c r="S3" s="1">
        <f t="shared" ref="S3:S25" si="3">EXP(D3)</f>
        <v>0.54944571930073838</v>
      </c>
      <c r="T3" s="11" t="s">
        <v>27</v>
      </c>
      <c r="U3" s="11" t="s">
        <v>27</v>
      </c>
    </row>
    <row r="4" spans="1:21" x14ac:dyDescent="0.3">
      <c r="A4" s="4">
        <v>3.1082129E-2</v>
      </c>
      <c r="B4" s="4">
        <v>1.0717979000000001E-2</v>
      </c>
      <c r="C4" s="4">
        <v>8.4474890000000007E-3</v>
      </c>
      <c r="D4" s="4">
        <v>-0.55962457899999996</v>
      </c>
      <c r="E4" s="4">
        <v>3.6794518470000002</v>
      </c>
      <c r="F4" s="4">
        <v>1.268776911</v>
      </c>
      <c r="G4" s="4">
        <v>0</v>
      </c>
      <c r="H4" s="4">
        <v>7.3589040529999998</v>
      </c>
      <c r="I4" s="4">
        <v>0.57142354799999995</v>
      </c>
      <c r="J4" s="4">
        <v>0</v>
      </c>
      <c r="K4" s="4">
        <v>6.2164260999999998E-2</v>
      </c>
      <c r="L4" s="4">
        <v>1.0717979000000001E-2</v>
      </c>
      <c r="M4" s="6">
        <v>1.69514973</v>
      </c>
      <c r="N4" s="6">
        <f t="shared" si="0"/>
        <v>1.9181897317523102</v>
      </c>
      <c r="O4" s="6">
        <v>1.69514973</v>
      </c>
      <c r="P4" s="6">
        <f t="shared" si="1"/>
        <v>0</v>
      </c>
      <c r="Q4" s="10">
        <f t="shared" si="2"/>
        <v>2.7127300000184316</v>
      </c>
      <c r="R4" s="8">
        <f>M4^2*C4</f>
        <v>2.4274135089779689E-2</v>
      </c>
      <c r="S4" s="1">
        <f t="shared" si="3"/>
        <v>0.57142354798517947</v>
      </c>
      <c r="T4" s="11" t="s">
        <v>27</v>
      </c>
      <c r="U4" s="11" t="s">
        <v>27</v>
      </c>
    </row>
    <row r="5" spans="1:21" x14ac:dyDescent="0.3">
      <c r="A5" s="4">
        <v>2.400325E-2</v>
      </c>
      <c r="B5" s="4">
        <v>1.0657168E-2</v>
      </c>
      <c r="C5" s="4">
        <v>8.4474890000000007E-3</v>
      </c>
      <c r="D5" s="4">
        <v>-0.48551660699999999</v>
      </c>
      <c r="E5" s="4">
        <v>2.8414656709999999</v>
      </c>
      <c r="F5" s="4">
        <v>1.2615782040000001</v>
      </c>
      <c r="G5" s="4">
        <v>0</v>
      </c>
      <c r="H5" s="4">
        <v>5.6829315319999996</v>
      </c>
      <c r="I5" s="4">
        <v>0.61537920499999998</v>
      </c>
      <c r="J5" s="4">
        <v>0</v>
      </c>
      <c r="K5" s="4">
        <v>4.8006502E-2</v>
      </c>
      <c r="L5" s="4">
        <v>1.0657168E-2</v>
      </c>
      <c r="M5" s="6">
        <v>1.5959049199999999</v>
      </c>
      <c r="N5" s="6">
        <f t="shared" si="0"/>
        <v>1.685664756409174</v>
      </c>
      <c r="O5" s="6">
        <v>1.5959049199999999</v>
      </c>
      <c r="P5" s="6">
        <f t="shared" si="1"/>
        <v>0</v>
      </c>
      <c r="Q5" s="10">
        <f t="shared" si="2"/>
        <v>2.3838899999790257</v>
      </c>
      <c r="R5" s="8">
        <f>M5^2*C5</f>
        <v>2.1515015443275894E-2</v>
      </c>
      <c r="S5" s="1">
        <f t="shared" si="3"/>
        <v>0.6153792054279037</v>
      </c>
      <c r="T5" s="11" t="s">
        <v>27</v>
      </c>
      <c r="U5" s="11" t="s">
        <v>27</v>
      </c>
    </row>
    <row r="6" spans="1:21" x14ac:dyDescent="0.3">
      <c r="A6" s="4">
        <v>1.8199534E-2</v>
      </c>
      <c r="B6" s="4">
        <v>1.0579506000000001E-2</v>
      </c>
      <c r="C6" s="4">
        <v>8.4474890000000007E-3</v>
      </c>
      <c r="D6" s="4">
        <v>-0.41653692199999998</v>
      </c>
      <c r="E6" s="4">
        <v>2.1544312159999999</v>
      </c>
      <c r="F6" s="4">
        <v>1.2523847029999999</v>
      </c>
      <c r="G6" s="4">
        <v>0</v>
      </c>
      <c r="H6" s="4">
        <v>4.3088626080000001</v>
      </c>
      <c r="I6" s="4">
        <v>0.65932616899999996</v>
      </c>
      <c r="J6" s="4">
        <v>0</v>
      </c>
      <c r="K6" s="4">
        <v>3.6399068999999999E-2</v>
      </c>
      <c r="L6" s="4">
        <v>1.0579506000000001E-2</v>
      </c>
      <c r="M6" s="6">
        <v>1.4978943199999999</v>
      </c>
      <c r="N6" s="6">
        <f t="shared" si="0"/>
        <v>1.4677980842064073</v>
      </c>
      <c r="O6" s="6">
        <v>1.4978943199999999</v>
      </c>
      <c r="P6" s="6">
        <f t="shared" si="1"/>
        <v>0</v>
      </c>
      <c r="Q6" s="10">
        <f t="shared" si="2"/>
        <v>2.0757799999036508</v>
      </c>
      <c r="R6" s="8">
        <f>M6^2*C6</f>
        <v>1.8953524579309763E-2</v>
      </c>
      <c r="S6" s="1">
        <f t="shared" si="3"/>
        <v>0.65932616870522465</v>
      </c>
      <c r="T6" s="11" t="s">
        <v>27</v>
      </c>
      <c r="U6" s="11" t="s">
        <v>27</v>
      </c>
    </row>
    <row r="7" spans="1:21" x14ac:dyDescent="0.3">
      <c r="A7" s="4">
        <v>1.347922E-2</v>
      </c>
      <c r="B7" s="4">
        <v>1.0488947E-2</v>
      </c>
      <c r="C7" s="4">
        <v>8.4474890000000007E-3</v>
      </c>
      <c r="D7" s="4">
        <v>-0.352295054</v>
      </c>
      <c r="E7" s="4">
        <v>1.595648127</v>
      </c>
      <c r="F7" s="4">
        <v>1.241664476</v>
      </c>
      <c r="G7" s="4">
        <v>0</v>
      </c>
      <c r="H7" s="4">
        <v>3.1912964160000001</v>
      </c>
      <c r="I7" s="4">
        <v>0.70307264700000005</v>
      </c>
      <c r="J7" s="4">
        <v>0</v>
      </c>
      <c r="K7" s="4">
        <v>2.6958441E-2</v>
      </c>
      <c r="L7" s="4">
        <v>1.0488947E-2</v>
      </c>
      <c r="M7" s="6">
        <v>1.4008391200000001</v>
      </c>
      <c r="N7" s="6">
        <f t="shared" si="0"/>
        <v>1.2631896639064144</v>
      </c>
      <c r="O7" s="6">
        <v>1.4008391200000001</v>
      </c>
      <c r="P7" s="6">
        <f t="shared" si="1"/>
        <v>0</v>
      </c>
      <c r="Q7" s="10">
        <f t="shared" si="2"/>
        <v>1.7864199998880443</v>
      </c>
      <c r="R7" s="8">
        <f>M7^2*C7</f>
        <v>1.657693206758112E-2</v>
      </c>
      <c r="S7" s="1">
        <f t="shared" si="3"/>
        <v>0.70307264697290128</v>
      </c>
      <c r="T7" s="11" t="s">
        <v>27</v>
      </c>
      <c r="U7" s="11" t="s">
        <v>27</v>
      </c>
    </row>
    <row r="8" spans="1:21" x14ac:dyDescent="0.3">
      <c r="A8" s="4">
        <v>9.6221420000000002E-3</v>
      </c>
      <c r="B8" s="4">
        <v>1.0396902E-2</v>
      </c>
      <c r="C8" s="4">
        <v>8.4474890000000007E-3</v>
      </c>
      <c r="D8" s="4">
        <v>-0.29145289499999999</v>
      </c>
      <c r="E8" s="4">
        <v>1.1390535100000001</v>
      </c>
      <c r="F8" s="4">
        <v>1.2307683380000001</v>
      </c>
      <c r="G8" s="4">
        <v>0</v>
      </c>
      <c r="H8" s="4">
        <v>2.2781072359999999</v>
      </c>
      <c r="I8" s="4">
        <v>0.74717720899999995</v>
      </c>
      <c r="J8" s="4">
        <v>0</v>
      </c>
      <c r="K8" s="4">
        <v>1.9244285999999999E-2</v>
      </c>
      <c r="L8" s="4">
        <v>1.0396902E-2</v>
      </c>
      <c r="M8" s="6">
        <v>1.30284836</v>
      </c>
      <c r="N8" s="6">
        <f t="shared" si="0"/>
        <v>1.0672644986131601</v>
      </c>
      <c r="O8" s="6">
        <v>1.30284836</v>
      </c>
      <c r="P8" s="6">
        <f t="shared" si="1"/>
        <v>0</v>
      </c>
      <c r="Q8" s="10">
        <f t="shared" si="2"/>
        <v>1.5093400001325081</v>
      </c>
      <c r="R8" s="8">
        <f>M8^2*C8</f>
        <v>1.4338884819181903E-2</v>
      </c>
      <c r="S8" s="1">
        <f t="shared" si="3"/>
        <v>0.74717720855644387</v>
      </c>
      <c r="T8" s="11" t="s">
        <v>27</v>
      </c>
      <c r="U8" s="11" t="s">
        <v>27</v>
      </c>
    </row>
    <row r="9" spans="1:21" x14ac:dyDescent="0.3">
      <c r="A9" s="4">
        <v>7.9965550000000007E-3</v>
      </c>
      <c r="B9" s="4">
        <v>1.0325799E-2</v>
      </c>
      <c r="C9" s="4">
        <v>8.4474890000000007E-3</v>
      </c>
      <c r="D9" s="4">
        <v>-0.26246535799999998</v>
      </c>
      <c r="E9" s="4">
        <v>0.94661916700000004</v>
      </c>
      <c r="F9" s="4">
        <v>1.2223512809999999</v>
      </c>
      <c r="G9" s="4">
        <v>0</v>
      </c>
      <c r="H9" s="4">
        <v>1.893238403</v>
      </c>
      <c r="I9" s="4">
        <v>0.76915300900000005</v>
      </c>
      <c r="J9" s="4">
        <v>0</v>
      </c>
      <c r="K9" s="4">
        <v>1.5993111000000001E-2</v>
      </c>
      <c r="L9" s="4">
        <v>1.0325799E-2</v>
      </c>
      <c r="M9" s="6">
        <v>1.2537847200000001</v>
      </c>
      <c r="N9" s="6">
        <f t="shared" si="0"/>
        <v>0.97294355797240373</v>
      </c>
      <c r="O9" s="6">
        <v>1.2537847200000001</v>
      </c>
      <c r="P9" s="6">
        <f t="shared" si="1"/>
        <v>0</v>
      </c>
      <c r="Q9" s="10">
        <f t="shared" si="2"/>
        <v>1.3759500001816927</v>
      </c>
      <c r="R9" s="8">
        <f>M9^2*C9</f>
        <v>1.3279251016643666E-2</v>
      </c>
      <c r="S9" s="1">
        <f t="shared" si="3"/>
        <v>0.76915300890559235</v>
      </c>
      <c r="T9" s="11" t="s">
        <v>27</v>
      </c>
      <c r="U9" s="11" t="s">
        <v>27</v>
      </c>
    </row>
    <row r="10" spans="1:21" x14ac:dyDescent="0.3">
      <c r="A10" s="4">
        <v>6.5603780000000004E-3</v>
      </c>
      <c r="B10" s="4">
        <v>1.0281017999999999E-2</v>
      </c>
      <c r="C10" s="4">
        <v>8.4474890000000007E-3</v>
      </c>
      <c r="D10" s="4">
        <v>-0.23451201799999999</v>
      </c>
      <c r="E10" s="4">
        <v>0.77660687100000003</v>
      </c>
      <c r="F10" s="4">
        <v>1.2170501789999999</v>
      </c>
      <c r="G10" s="4">
        <v>0</v>
      </c>
      <c r="H10" s="4">
        <v>1.553213838</v>
      </c>
      <c r="I10" s="4">
        <v>0.79095672800000005</v>
      </c>
      <c r="J10" s="4">
        <v>0</v>
      </c>
      <c r="K10" s="4">
        <v>1.3120757E-2</v>
      </c>
      <c r="L10" s="4">
        <v>1.0281017999999999E-2</v>
      </c>
      <c r="M10" s="6">
        <v>1.2048680199999999</v>
      </c>
      <c r="N10" s="6">
        <f t="shared" si="0"/>
        <v>0.88125301190974659</v>
      </c>
      <c r="O10" s="6">
        <v>1.2048680199999999</v>
      </c>
      <c r="P10" s="6">
        <f t="shared" si="1"/>
        <v>0</v>
      </c>
      <c r="Q10" s="10">
        <f t="shared" si="2"/>
        <v>1.2462799998395224</v>
      </c>
      <c r="R10" s="8">
        <f>M10^2*C10</f>
        <v>1.2263278454337738E-2</v>
      </c>
      <c r="S10" s="1">
        <f t="shared" si="3"/>
        <v>0.7909567281162998</v>
      </c>
      <c r="T10" s="11" t="s">
        <v>27</v>
      </c>
      <c r="U10" s="11" t="s">
        <v>27</v>
      </c>
    </row>
    <row r="11" spans="1:21" x14ac:dyDescent="0.3">
      <c r="A11" s="4">
        <v>6.5144519999999996E-3</v>
      </c>
      <c r="B11" s="4">
        <v>1.0247496E-2</v>
      </c>
      <c r="C11" s="4">
        <v>8.4474890000000007E-3</v>
      </c>
      <c r="D11" s="4">
        <v>-0.20675705</v>
      </c>
      <c r="E11" s="4">
        <v>0.77117022599999996</v>
      </c>
      <c r="F11" s="4">
        <v>1.2130818990000001</v>
      </c>
      <c r="G11" s="4">
        <v>0</v>
      </c>
      <c r="H11" s="4">
        <v>1.542340448</v>
      </c>
      <c r="I11" s="4">
        <v>0.81321719699999995</v>
      </c>
      <c r="J11" s="4">
        <v>0</v>
      </c>
      <c r="K11" s="4">
        <v>1.3028903999999999E-2</v>
      </c>
      <c r="L11" s="4">
        <v>1.0247496E-2</v>
      </c>
      <c r="M11" s="6">
        <v>1.15464294</v>
      </c>
      <c r="N11" s="6">
        <f t="shared" si="0"/>
        <v>0.87816298373365742</v>
      </c>
      <c r="O11" s="6">
        <v>1.15464294</v>
      </c>
      <c r="P11" s="6">
        <f t="shared" si="1"/>
        <v>0</v>
      </c>
      <c r="Q11" s="10">
        <f t="shared" si="2"/>
        <v>1.2419099999597394</v>
      </c>
      <c r="R11" s="8">
        <f>M11^2*C11</f>
        <v>1.1262195028635342E-2</v>
      </c>
      <c r="S11" s="1">
        <f t="shared" si="3"/>
        <v>0.81321719710760021</v>
      </c>
      <c r="T11" s="11" t="s">
        <v>27</v>
      </c>
      <c r="U11" s="11" t="s">
        <v>27</v>
      </c>
    </row>
    <row r="12" spans="1:21" x14ac:dyDescent="0.3">
      <c r="A12" s="4">
        <v>1.1114723999999999E-2</v>
      </c>
      <c r="B12" s="4">
        <v>1.0225178E-2</v>
      </c>
      <c r="C12" s="4">
        <v>8.4474890000000007E-3</v>
      </c>
      <c r="D12" s="4">
        <v>-0.18014814400000001</v>
      </c>
      <c r="E12" s="4">
        <v>1.3157429389999999</v>
      </c>
      <c r="F12" s="4">
        <v>1.210439931</v>
      </c>
      <c r="G12" s="4">
        <v>1.220759814</v>
      </c>
      <c r="H12" s="4">
        <v>1.4107263080000001</v>
      </c>
      <c r="I12" s="4">
        <v>0.83514648000000002</v>
      </c>
      <c r="J12" s="4">
        <v>1.0312355E-2</v>
      </c>
      <c r="K12" s="4">
        <v>1.1917095000000001E-2</v>
      </c>
      <c r="L12" s="4">
        <v>1.1114723999999999E-2</v>
      </c>
      <c r="M12" s="6">
        <v>1.1048800000000001</v>
      </c>
      <c r="N12" s="6">
        <f t="shared" si="0"/>
        <v>1.1470583851748786</v>
      </c>
      <c r="O12" s="6">
        <v>1.1048800000000001</v>
      </c>
      <c r="P12" s="6">
        <f t="shared" si="1"/>
        <v>1.1048799998189849</v>
      </c>
      <c r="Q12" s="10">
        <f t="shared" si="2"/>
        <v>1.1877400001683871</v>
      </c>
      <c r="R12" s="8">
        <f>M12^2*C12</f>
        <v>1.0312355103786044E-2</v>
      </c>
      <c r="S12" s="1">
        <f t="shared" si="3"/>
        <v>0.83514648030630945</v>
      </c>
      <c r="T12" s="11" t="s">
        <v>27</v>
      </c>
      <c r="U12" s="11" t="s">
        <v>27</v>
      </c>
    </row>
    <row r="13" spans="1:21" x14ac:dyDescent="0.3">
      <c r="A13" s="4">
        <v>9.1390589999999997E-3</v>
      </c>
      <c r="B13" s="4">
        <v>9.0824149999999999E-3</v>
      </c>
      <c r="C13" s="4">
        <v>8.4474890000000007E-3</v>
      </c>
      <c r="D13" s="4">
        <v>-0.15419023900000001</v>
      </c>
      <c r="E13" s="4">
        <v>1.081866931</v>
      </c>
      <c r="F13" s="4">
        <v>1.075161507</v>
      </c>
      <c r="G13" s="4">
        <v>0.93943586999999995</v>
      </c>
      <c r="H13" s="4">
        <v>1.2242979899999999</v>
      </c>
      <c r="I13" s="4">
        <v>0.85710894999999998</v>
      </c>
      <c r="J13" s="4">
        <v>7.9358740000000007E-3</v>
      </c>
      <c r="K13" s="4">
        <v>1.0342244E-2</v>
      </c>
      <c r="L13" s="4">
        <v>9.1390589999999997E-3</v>
      </c>
      <c r="M13" s="6">
        <v>1.0548154999999999</v>
      </c>
      <c r="N13" s="6">
        <f t="shared" si="0"/>
        <v>1.0401283242946515</v>
      </c>
      <c r="O13" s="6">
        <v>1.0548154999999999</v>
      </c>
      <c r="P13" s="6">
        <f t="shared" si="1"/>
        <v>0.96924499998710334</v>
      </c>
      <c r="Q13" s="10">
        <f t="shared" si="2"/>
        <v>1.1064799998192465</v>
      </c>
      <c r="R13" s="8">
        <f>M13^2*C13</f>
        <v>9.3989781665493807E-3</v>
      </c>
      <c r="S13" s="1">
        <f t="shared" si="3"/>
        <v>0.85710894995118181</v>
      </c>
      <c r="T13" s="11" t="s">
        <v>27</v>
      </c>
      <c r="U13" s="11" t="s">
        <v>27</v>
      </c>
    </row>
    <row r="14" spans="1:21" x14ac:dyDescent="0.3">
      <c r="A14" s="4">
        <v>7.7263280000000002E-3</v>
      </c>
      <c r="B14" s="4">
        <v>7.7204639999999998E-3</v>
      </c>
      <c r="C14" s="4">
        <v>8.4474890000000007E-3</v>
      </c>
      <c r="D14" s="4">
        <v>-0.12893396600000001</v>
      </c>
      <c r="E14" s="4">
        <v>0.91463013400000004</v>
      </c>
      <c r="F14" s="4">
        <v>0.91393596399999999</v>
      </c>
      <c r="G14" s="4">
        <v>0.81450624999999999</v>
      </c>
      <c r="H14" s="4">
        <v>1.0147540230000001</v>
      </c>
      <c r="I14" s="4">
        <v>0.87903200999999997</v>
      </c>
      <c r="J14" s="4">
        <v>6.8805330000000003E-3</v>
      </c>
      <c r="K14" s="4">
        <v>8.5721229999999992E-3</v>
      </c>
      <c r="L14" s="4">
        <v>7.7263280000000002E-3</v>
      </c>
      <c r="M14" s="6">
        <v>1.0047855999999999</v>
      </c>
      <c r="N14" s="6">
        <f t="shared" si="0"/>
        <v>0.9563629718888117</v>
      </c>
      <c r="O14" s="6">
        <v>1.0047855999999999</v>
      </c>
      <c r="P14" s="6">
        <f t="shared" si="1"/>
        <v>0.90249999999999997</v>
      </c>
      <c r="Q14" s="10">
        <f t="shared" si="2"/>
        <v>1.0073500002481759</v>
      </c>
      <c r="R14" s="8">
        <f>M14^2*C14</f>
        <v>8.5285350708341531E-3</v>
      </c>
      <c r="S14" s="1">
        <f t="shared" si="3"/>
        <v>0.87903200962884442</v>
      </c>
      <c r="T14" s="11" t="s">
        <v>27</v>
      </c>
      <c r="U14" s="11" t="s">
        <v>27</v>
      </c>
    </row>
    <row r="15" spans="1:21" x14ac:dyDescent="0.3">
      <c r="A15" s="4">
        <v>7.2904930000000003E-3</v>
      </c>
      <c r="B15" s="4">
        <v>7.2169469999999996E-3</v>
      </c>
      <c r="C15" s="4">
        <v>8.4474890000000007E-3</v>
      </c>
      <c r="D15" s="4">
        <v>-0.10414905000000001</v>
      </c>
      <c r="E15" s="4">
        <v>0.86303669599999999</v>
      </c>
      <c r="F15" s="4">
        <v>0.854330441</v>
      </c>
      <c r="G15" s="4">
        <v>0.79714183800000005</v>
      </c>
      <c r="H15" s="4">
        <v>0.92893164399999995</v>
      </c>
      <c r="I15" s="4">
        <v>0.90109097999999999</v>
      </c>
      <c r="J15" s="4">
        <v>6.7338470000000003E-3</v>
      </c>
      <c r="K15" s="4">
        <v>7.8471400000000007E-3</v>
      </c>
      <c r="L15" s="4">
        <v>7.2904930000000003E-3</v>
      </c>
      <c r="M15" s="6">
        <v>0.95477676</v>
      </c>
      <c r="N15" s="6">
        <f t="shared" si="0"/>
        <v>0.92899768352779011</v>
      </c>
      <c r="O15" s="6">
        <v>0.95477676</v>
      </c>
      <c r="P15" s="6">
        <f t="shared" si="1"/>
        <v>0.8928280002329676</v>
      </c>
      <c r="Q15" s="10">
        <f t="shared" si="2"/>
        <v>0.96381100014473786</v>
      </c>
      <c r="R15" s="8">
        <f>M15^2*C15</f>
        <v>7.7007196648961589E-3</v>
      </c>
      <c r="S15" s="1">
        <f t="shared" si="3"/>
        <v>0.90109097980089348</v>
      </c>
      <c r="T15" s="11" t="s">
        <v>27</v>
      </c>
      <c r="U15" s="11" t="s">
        <v>27</v>
      </c>
    </row>
    <row r="16" spans="1:21" x14ac:dyDescent="0.3">
      <c r="A16" s="4">
        <v>6.5468829999999999E-3</v>
      </c>
      <c r="B16" s="4">
        <v>6.538762E-3</v>
      </c>
      <c r="C16" s="4">
        <v>8.4474890000000007E-3</v>
      </c>
      <c r="D16" s="4">
        <v>-8.0143801000000001E-2</v>
      </c>
      <c r="E16" s="4">
        <v>0.77500935500000001</v>
      </c>
      <c r="F16" s="4">
        <v>0.77404800399999996</v>
      </c>
      <c r="G16" s="4">
        <v>0.72870807900000001</v>
      </c>
      <c r="H16" s="4">
        <v>0.82131081299999997</v>
      </c>
      <c r="I16" s="4">
        <v>0.92298361100000004</v>
      </c>
      <c r="J16" s="4">
        <v>6.1557529999999999E-3</v>
      </c>
      <c r="K16" s="4">
        <v>6.9380140000000002E-3</v>
      </c>
      <c r="L16" s="4">
        <v>6.5468829999999999E-3</v>
      </c>
      <c r="M16" s="6">
        <v>0.90626200000000001</v>
      </c>
      <c r="N16" s="6">
        <f t="shared" si="0"/>
        <v>0.88034615634987579</v>
      </c>
      <c r="O16" s="6">
        <v>0.90626200000000001</v>
      </c>
      <c r="P16" s="6">
        <f t="shared" si="1"/>
        <v>0.85364400015463116</v>
      </c>
      <c r="Q16" s="10">
        <f t="shared" si="2"/>
        <v>0.90626200019641123</v>
      </c>
      <c r="R16" s="8">
        <f>M16^2*C16</f>
        <v>6.9380140553912525E-3</v>
      </c>
      <c r="S16" s="1">
        <f t="shared" si="3"/>
        <v>0.92298361087688729</v>
      </c>
      <c r="T16" s="11" t="s">
        <v>27</v>
      </c>
      <c r="U16" s="11" t="s">
        <v>27</v>
      </c>
    </row>
    <row r="17" spans="1:27" x14ac:dyDescent="0.3">
      <c r="A17" s="4">
        <v>6.0811110000000002E-3</v>
      </c>
      <c r="B17" s="4">
        <v>6.0903930000000004E-3</v>
      </c>
      <c r="C17" s="4">
        <v>8.4474890000000007E-3</v>
      </c>
      <c r="D17" s="4">
        <v>-5.6613304000000003E-2</v>
      </c>
      <c r="E17" s="4">
        <v>0.71987202400000005</v>
      </c>
      <c r="F17" s="4">
        <v>0.72097081200000002</v>
      </c>
      <c r="G17" s="4">
        <v>0.68576285999999997</v>
      </c>
      <c r="H17" s="4">
        <v>0.75398135899999996</v>
      </c>
      <c r="I17" s="4">
        <v>0.94495941100000003</v>
      </c>
      <c r="J17" s="4">
        <v>5.7929740000000002E-3</v>
      </c>
      <c r="K17" s="4">
        <v>6.3692489999999996E-3</v>
      </c>
      <c r="L17" s="4">
        <v>6.0811110000000002E-3</v>
      </c>
      <c r="M17" s="6">
        <v>0.86025485000000002</v>
      </c>
      <c r="N17" s="6">
        <f t="shared" si="0"/>
        <v>0.84845272349141532</v>
      </c>
      <c r="O17" s="6">
        <v>0.86025485000000002</v>
      </c>
      <c r="P17" s="6">
        <f t="shared" si="1"/>
        <v>0.82810800020287212</v>
      </c>
      <c r="Q17" s="10">
        <f t="shared" si="2"/>
        <v>0.86832099997639123</v>
      </c>
      <c r="R17" s="8">
        <f>M17^2*C17</f>
        <v>6.2514663022751682E-3</v>
      </c>
      <c r="S17" s="1">
        <f t="shared" si="3"/>
        <v>0.94495941074824397</v>
      </c>
      <c r="T17" s="11" t="s">
        <v>27</v>
      </c>
      <c r="U17" s="11" t="s">
        <v>27</v>
      </c>
    </row>
    <row r="18" spans="1:27" x14ac:dyDescent="0.3">
      <c r="A18" s="4">
        <v>5.7848559999999997E-3</v>
      </c>
      <c r="B18" s="4">
        <v>5.7523599999999998E-3</v>
      </c>
      <c r="C18" s="4">
        <v>8.4474890000000007E-3</v>
      </c>
      <c r="D18" s="4">
        <v>-3.3841323E-2</v>
      </c>
      <c r="E18" s="4">
        <v>0.68480183900000002</v>
      </c>
      <c r="F18" s="4">
        <v>0.680955015</v>
      </c>
      <c r="G18" s="4">
        <v>0.65749718300000004</v>
      </c>
      <c r="H18" s="4">
        <v>0.71210644999999995</v>
      </c>
      <c r="I18" s="4">
        <v>0.96672488899999998</v>
      </c>
      <c r="J18" s="4">
        <v>5.5541999999999996E-3</v>
      </c>
      <c r="K18" s="4">
        <v>6.0155110000000003E-3</v>
      </c>
      <c r="L18" s="4">
        <v>5.7848559999999997E-3</v>
      </c>
      <c r="M18" s="6">
        <v>0.82032839999999996</v>
      </c>
      <c r="N18" s="6">
        <f t="shared" si="0"/>
        <v>0.82752754576509413</v>
      </c>
      <c r="O18" s="6">
        <v>0.82032839999999996</v>
      </c>
      <c r="P18" s="6">
        <f t="shared" si="1"/>
        <v>0.81086199997286845</v>
      </c>
      <c r="Q18" s="10">
        <f t="shared" si="2"/>
        <v>0.8438639997061137</v>
      </c>
      <c r="R18" s="8">
        <f>M18^2*C18</f>
        <v>5.6846421294682939E-3</v>
      </c>
      <c r="S18" s="1">
        <f t="shared" si="3"/>
        <v>0.96672488947314894</v>
      </c>
      <c r="T18" s="11" t="s">
        <v>27</v>
      </c>
      <c r="U18" s="11" t="s">
        <v>27</v>
      </c>
    </row>
    <row r="19" spans="1:27" x14ac:dyDescent="0.3">
      <c r="A19" s="4">
        <v>5.5549070000000004E-3</v>
      </c>
      <c r="B19" s="4">
        <v>5.5082380000000004E-3</v>
      </c>
      <c r="C19" s="4">
        <v>8.4474890000000007E-3</v>
      </c>
      <c r="D19" s="4">
        <v>-1.1368467E-2</v>
      </c>
      <c r="E19" s="4">
        <v>0.65758084999999999</v>
      </c>
      <c r="F19" s="4">
        <v>0.65205625</v>
      </c>
      <c r="G19" s="4">
        <v>0.60966581799999997</v>
      </c>
      <c r="H19" s="4">
        <v>0.70549584399999998</v>
      </c>
      <c r="I19" s="4">
        <v>0.98869591000000001</v>
      </c>
      <c r="J19" s="4">
        <v>5.1501450000000001E-3</v>
      </c>
      <c r="K19" s="4">
        <v>5.9596680000000004E-3</v>
      </c>
      <c r="L19" s="4">
        <v>5.5549070000000004E-3</v>
      </c>
      <c r="M19" s="6">
        <v>0.79108162000000004</v>
      </c>
      <c r="N19" s="6">
        <f t="shared" si="0"/>
        <v>0.81091358972457728</v>
      </c>
      <c r="O19" s="6">
        <v>0.79108162000000004</v>
      </c>
      <c r="P19" s="6">
        <f t="shared" si="1"/>
        <v>0.78081100017866034</v>
      </c>
      <c r="Q19" s="10">
        <f t="shared" si="2"/>
        <v>0.83993800009286401</v>
      </c>
      <c r="R19" s="8">
        <f>M19^2*C19</f>
        <v>5.2865241850552384E-3</v>
      </c>
      <c r="S19" s="1">
        <f t="shared" si="3"/>
        <v>0.98869590983471689</v>
      </c>
      <c r="T19" s="11" t="s">
        <v>27</v>
      </c>
      <c r="U19" s="11" t="s">
        <v>27</v>
      </c>
    </row>
    <row r="20" spans="1:27" x14ac:dyDescent="0.3">
      <c r="A20" s="4">
        <v>5.2204369999999996E-3</v>
      </c>
      <c r="B20" s="4">
        <v>5.3497750000000002E-3</v>
      </c>
      <c r="C20" s="4">
        <v>8.4474890000000007E-3</v>
      </c>
      <c r="D20" s="4">
        <v>1.061044E-2</v>
      </c>
      <c r="E20" s="4">
        <v>0.61798683600000004</v>
      </c>
      <c r="F20" s="4">
        <v>0.63329765800000004</v>
      </c>
      <c r="G20" s="4">
        <v>0.60650607599999995</v>
      </c>
      <c r="H20" s="4">
        <v>0.62946769199999997</v>
      </c>
      <c r="I20" s="4">
        <v>0.98944565200000001</v>
      </c>
      <c r="J20" s="4">
        <v>5.123453E-3</v>
      </c>
      <c r="K20" s="4">
        <v>5.3174210000000001E-3</v>
      </c>
      <c r="L20" s="4">
        <v>5.2204369999999996E-3</v>
      </c>
      <c r="M20" s="6">
        <v>0.78051716999999998</v>
      </c>
      <c r="N20" s="6">
        <f t="shared" si="0"/>
        <v>0.7861213875731915</v>
      </c>
      <c r="O20" s="6">
        <v>0.78051716999999998</v>
      </c>
      <c r="P20" s="6">
        <f t="shared" si="1"/>
        <v>0.77878499985554417</v>
      </c>
      <c r="Q20" s="10">
        <f t="shared" si="2"/>
        <v>0.79338999993697923</v>
      </c>
      <c r="R20" s="8">
        <f>M20^2*C20</f>
        <v>5.1462698761083944E-3</v>
      </c>
      <c r="S20" s="1">
        <f t="shared" si="3"/>
        <v>1.0106669303374907</v>
      </c>
      <c r="T20" s="11" t="s">
        <v>27</v>
      </c>
      <c r="U20" s="11" t="s">
        <v>27</v>
      </c>
    </row>
    <row r="21" spans="1:27" x14ac:dyDescent="0.3">
      <c r="A21" s="4">
        <v>5.5435229999999999E-3</v>
      </c>
      <c r="B21" s="4">
        <v>5.5287210000000003E-3</v>
      </c>
      <c r="C21" s="4">
        <v>8.4474890000000007E-3</v>
      </c>
      <c r="D21" s="4">
        <v>3.2116644999999999E-2</v>
      </c>
      <c r="E21" s="4">
        <v>0.65623323099999997</v>
      </c>
      <c r="F21" s="4">
        <v>0.65448099400000004</v>
      </c>
      <c r="G21" s="4">
        <v>0.63054557700000002</v>
      </c>
      <c r="H21" s="4">
        <v>0.68192086600000001</v>
      </c>
      <c r="I21" s="4">
        <v>0.96839361700000004</v>
      </c>
      <c r="J21" s="4">
        <v>5.3265270000000002E-3</v>
      </c>
      <c r="K21" s="4">
        <v>5.7605190000000004E-3</v>
      </c>
      <c r="L21" s="4">
        <v>5.5435229999999999E-3</v>
      </c>
      <c r="M21" s="6">
        <v>0.79406900999999996</v>
      </c>
      <c r="N21" s="6">
        <f t="shared" si="0"/>
        <v>0.81008223718336148</v>
      </c>
      <c r="O21" s="6">
        <v>0.79406900999999996</v>
      </c>
      <c r="P21" s="6">
        <f t="shared" si="1"/>
        <v>0.79406900015049076</v>
      </c>
      <c r="Q21" s="10">
        <f t="shared" si="2"/>
        <v>0.82578499986376597</v>
      </c>
      <c r="R21" s="8">
        <f>M21^2*C21</f>
        <v>5.3265269578449872E-3</v>
      </c>
      <c r="S21" s="1">
        <f t="shared" si="3"/>
        <v>1.0326379503340433</v>
      </c>
      <c r="T21" s="11" t="s">
        <v>27</v>
      </c>
      <c r="U21" s="11" t="s">
        <v>27</v>
      </c>
    </row>
    <row r="22" spans="1:27" x14ac:dyDescent="0.3">
      <c r="A22" s="4">
        <v>5.683202E-3</v>
      </c>
      <c r="B22" s="4">
        <v>5.818073E-3</v>
      </c>
      <c r="C22" s="4">
        <v>8.4474890000000007E-3</v>
      </c>
      <c r="D22" s="4">
        <v>5.3387590999999998E-2</v>
      </c>
      <c r="E22" s="4">
        <v>0.67276820400000004</v>
      </c>
      <c r="F22" s="4">
        <v>0.68873401300000003</v>
      </c>
      <c r="G22" s="4">
        <v>0.64200797300000001</v>
      </c>
      <c r="H22" s="4">
        <v>0.70352840299999997</v>
      </c>
      <c r="I22" s="4">
        <v>0.94801250000000004</v>
      </c>
      <c r="J22" s="4">
        <v>5.4233550000000004E-3</v>
      </c>
      <c r="K22" s="4">
        <v>5.9430480000000003E-3</v>
      </c>
      <c r="L22" s="4">
        <v>5.683202E-3</v>
      </c>
      <c r="M22" s="6">
        <v>0.82939735999999997</v>
      </c>
      <c r="N22" s="6">
        <f t="shared" si="0"/>
        <v>0.82022448390669245</v>
      </c>
      <c r="O22" s="6">
        <v>0.82939735999999997</v>
      </c>
      <c r="P22" s="6">
        <f t="shared" si="1"/>
        <v>0.80125400030202654</v>
      </c>
      <c r="Q22" s="10">
        <f t="shared" si="2"/>
        <v>0.83876600014545177</v>
      </c>
      <c r="R22" s="8">
        <f>M22^2*C22</f>
        <v>5.8110275206967668E-3</v>
      </c>
      <c r="S22" s="1">
        <f t="shared" si="3"/>
        <v>1.0548384117719578</v>
      </c>
      <c r="T22" s="11" t="s">
        <v>27</v>
      </c>
      <c r="U22" s="11" t="s">
        <v>27</v>
      </c>
    </row>
    <row r="23" spans="1:27" x14ac:dyDescent="0.3">
      <c r="A23" s="4">
        <v>6.8734290000000003E-3</v>
      </c>
      <c r="B23" s="4">
        <v>6.8363850000000004E-3</v>
      </c>
      <c r="C23" s="4">
        <v>8.4474890000000007E-3</v>
      </c>
      <c r="D23" s="4">
        <v>9.4317272999999993E-2</v>
      </c>
      <c r="E23" s="4">
        <v>0.81366533900000004</v>
      </c>
      <c r="F23" s="4">
        <v>0.80928012999999999</v>
      </c>
      <c r="G23" s="4">
        <v>0.76175540200000003</v>
      </c>
      <c r="H23" s="4">
        <v>0.86557531200000004</v>
      </c>
      <c r="I23" s="4">
        <v>0.90999399999999997</v>
      </c>
      <c r="J23" s="4">
        <v>6.4349200000000002E-3</v>
      </c>
      <c r="K23" s="4">
        <v>7.3119379999999996E-3</v>
      </c>
      <c r="L23" s="4">
        <v>6.8734290000000003E-3</v>
      </c>
      <c r="M23" s="6">
        <v>0.93036300000000005</v>
      </c>
      <c r="N23" s="6">
        <f t="shared" si="0"/>
        <v>0.90203400102213449</v>
      </c>
      <c r="O23" s="6">
        <v>0.93036300000000005</v>
      </c>
      <c r="P23" s="6">
        <f t="shared" si="1"/>
        <v>0.87278600011686713</v>
      </c>
      <c r="Q23" s="10">
        <f t="shared" si="2"/>
        <v>0.93036300012414508</v>
      </c>
      <c r="R23" s="8">
        <f>M23^2*C23</f>
        <v>7.3119379248401993E-3</v>
      </c>
      <c r="S23" s="1">
        <f t="shared" si="3"/>
        <v>1.0989083445609846</v>
      </c>
      <c r="T23" s="11" t="s">
        <v>27</v>
      </c>
      <c r="U23" s="11" t="s">
        <v>27</v>
      </c>
    </row>
    <row r="24" spans="1:27" x14ac:dyDescent="0.3">
      <c r="A24" s="4">
        <v>1.1338717999999999E-2</v>
      </c>
      <c r="B24" s="4">
        <v>1.1300404999999999E-2</v>
      </c>
      <c r="C24" s="4">
        <v>8.4474890000000007E-3</v>
      </c>
      <c r="D24" s="4">
        <v>0.18959668399999999</v>
      </c>
      <c r="E24" s="4">
        <v>1.3422589840000001</v>
      </c>
      <c r="F24" s="4">
        <v>1.337723553</v>
      </c>
      <c r="G24" s="4">
        <v>1.250415968</v>
      </c>
      <c r="H24" s="4">
        <v>1.4341020520000001</v>
      </c>
      <c r="I24" s="4">
        <v>0.82729272700000001</v>
      </c>
      <c r="J24" s="4">
        <v>1.0562874999999999E-2</v>
      </c>
      <c r="K24" s="4">
        <v>1.2114560999999999E-2</v>
      </c>
      <c r="L24" s="4">
        <v>1.1338717999999999E-2</v>
      </c>
      <c r="M24" s="6">
        <v>1.1841211599999999</v>
      </c>
      <c r="N24" s="6">
        <f t="shared" si="0"/>
        <v>1.1585590118763913</v>
      </c>
      <c r="O24" s="6">
        <v>1.1841211599999999</v>
      </c>
      <c r="P24" s="6">
        <f t="shared" si="1"/>
        <v>1.1182199998211444</v>
      </c>
      <c r="Q24" s="10">
        <f t="shared" si="2"/>
        <v>1.1975400001670091</v>
      </c>
      <c r="R24" s="8">
        <f>M24^2*C24</f>
        <v>1.1844586906303814E-2</v>
      </c>
      <c r="S24" s="1">
        <f t="shared" si="3"/>
        <v>1.2087619862838668</v>
      </c>
      <c r="T24" s="11" t="s">
        <v>27</v>
      </c>
      <c r="U24" s="11" t="s">
        <v>27</v>
      </c>
    </row>
    <row r="25" spans="1:27" x14ac:dyDescent="0.3">
      <c r="A25" s="4">
        <v>1.9342385E-2</v>
      </c>
      <c r="B25" s="4">
        <v>1.5195490000000001E-2</v>
      </c>
      <c r="C25" s="4">
        <v>8.4474890000000007E-3</v>
      </c>
      <c r="D25" s="4">
        <v>0.27662344500000002</v>
      </c>
      <c r="E25" s="4">
        <v>2.2897200579999999</v>
      </c>
      <c r="F25" s="4">
        <v>1.7988173759999999</v>
      </c>
      <c r="G25" s="4">
        <v>1.930293423</v>
      </c>
      <c r="H25" s="4">
        <v>2.649146864</v>
      </c>
      <c r="I25" s="4">
        <v>0.75834000000000001</v>
      </c>
      <c r="J25" s="4">
        <v>1.6306132000000001E-2</v>
      </c>
      <c r="K25" s="4">
        <v>2.2378638999999999E-2</v>
      </c>
      <c r="L25" s="4">
        <v>1.9342385E-2</v>
      </c>
      <c r="M25" s="6">
        <v>1.3893499899999999</v>
      </c>
      <c r="N25" s="6">
        <f t="shared" si="0"/>
        <v>1.5131820967748726</v>
      </c>
      <c r="O25" s="6">
        <v>1.3893499899999999</v>
      </c>
      <c r="P25" s="6">
        <f t="shared" si="1"/>
        <v>1.3893500001799401</v>
      </c>
      <c r="Q25" s="10">
        <f t="shared" si="2"/>
        <v>1.6276199998771212</v>
      </c>
      <c r="R25" s="8">
        <f>M25^2*C25</f>
        <v>1.6306132218610728E-2</v>
      </c>
      <c r="S25" s="1">
        <f t="shared" si="3"/>
        <v>1.318669725855095</v>
      </c>
      <c r="T25" s="11" t="s">
        <v>19</v>
      </c>
      <c r="U25" s="11" t="s">
        <v>27</v>
      </c>
    </row>
    <row r="30" spans="1:27" x14ac:dyDescent="0.3">
      <c r="S30" t="s">
        <v>22</v>
      </c>
      <c r="X30" t="s">
        <v>26</v>
      </c>
    </row>
    <row r="31" spans="1:27" x14ac:dyDescent="0.3">
      <c r="S31" s="9">
        <v>6.2805615199999998E-5</v>
      </c>
      <c r="T31" s="9">
        <v>8.0276470599999997E-5</v>
      </c>
      <c r="U31" s="9">
        <v>1.02638323E-4</v>
      </c>
      <c r="V31" s="9">
        <v>1.31271033E-4</v>
      </c>
      <c r="X31" s="15" t="str">
        <f>IF(S31&gt;=0,"True","False")</f>
        <v>True</v>
      </c>
      <c r="Y31" s="15" t="str">
        <f t="shared" ref="Y31:AA46" si="4">IF(T31&gt;=0,"True","False")</f>
        <v>True</v>
      </c>
      <c r="Z31" s="15" t="str">
        <f t="shared" si="4"/>
        <v>True</v>
      </c>
      <c r="AA31" s="15" t="str">
        <f t="shared" si="4"/>
        <v>True</v>
      </c>
    </row>
    <row r="32" spans="1:27" x14ac:dyDescent="0.3">
      <c r="S32" s="9">
        <v>1.6794746299999999E-4</v>
      </c>
      <c r="T32" s="9">
        <v>2.1494672600000001E-4</v>
      </c>
      <c r="U32" s="9">
        <v>2.7520057699999999E-4</v>
      </c>
      <c r="V32" s="9">
        <v>3.5248278799999999E-4</v>
      </c>
      <c r="X32" s="15" t="str">
        <f t="shared" ref="X32:X55" si="5">IF(S32&gt;=0,"True","False")</f>
        <v>True</v>
      </c>
      <c r="Y32" s="15" t="str">
        <f t="shared" si="4"/>
        <v>True</v>
      </c>
      <c r="Z32" s="15" t="str">
        <f t="shared" si="4"/>
        <v>True</v>
      </c>
      <c r="AA32" s="15" t="str">
        <f t="shared" si="4"/>
        <v>True</v>
      </c>
    </row>
    <row r="33" spans="1:27" x14ac:dyDescent="0.3">
      <c r="S33" s="9">
        <v>4.51654424E-4</v>
      </c>
      <c r="T33" s="9">
        <v>5.7898184799999998E-4</v>
      </c>
      <c r="U33" s="9">
        <v>7.4254955399999996E-4</v>
      </c>
      <c r="V33" s="9">
        <v>9.5279679599999997E-4</v>
      </c>
      <c r="X33" s="15" t="str">
        <f t="shared" si="5"/>
        <v>True</v>
      </c>
      <c r="Y33" s="15" t="str">
        <f t="shared" si="4"/>
        <v>True</v>
      </c>
      <c r="Z33" s="15" t="str">
        <f t="shared" si="4"/>
        <v>True</v>
      </c>
      <c r="AA33" s="15" t="str">
        <f t="shared" si="4"/>
        <v>True</v>
      </c>
    </row>
    <row r="34" spans="1:27" x14ac:dyDescent="0.3">
      <c r="A34" t="s">
        <v>23</v>
      </c>
      <c r="S34" s="9">
        <v>1.2232161499999999E-3</v>
      </c>
      <c r="T34" s="9">
        <v>1.5712643299999999E-3</v>
      </c>
      <c r="U34" s="9">
        <v>2.0195516899999999E-3</v>
      </c>
      <c r="V34" s="9">
        <v>2.5973988000000002E-3</v>
      </c>
      <c r="X34" s="15" t="str">
        <f t="shared" si="5"/>
        <v>True</v>
      </c>
      <c r="Y34" s="15" t="str">
        <f t="shared" si="4"/>
        <v>True</v>
      </c>
      <c r="Z34" s="15" t="str">
        <f t="shared" si="4"/>
        <v>True</v>
      </c>
      <c r="AA34" s="15" t="str">
        <f t="shared" si="4"/>
        <v>True</v>
      </c>
    </row>
    <row r="35" spans="1:27" x14ac:dyDescent="0.3">
      <c r="A35" s="8">
        <v>2.3445499999999999E-3</v>
      </c>
      <c r="B35" s="8">
        <v>4.5360690000000002E-2</v>
      </c>
      <c r="C35" s="8">
        <v>0.17259474999999999</v>
      </c>
      <c r="D35" s="8">
        <v>2.0588499999999999E-2</v>
      </c>
      <c r="E35" s="8">
        <v>6.2698530000000002E-2</v>
      </c>
      <c r="S35" s="9">
        <v>3.34287736E-3</v>
      </c>
      <c r="T35" s="9">
        <v>4.3054923299999997E-3</v>
      </c>
      <c r="U35" s="9">
        <v>5.54971569E-3</v>
      </c>
      <c r="V35" s="9">
        <v>7.1596549200000003E-3</v>
      </c>
      <c r="X35" s="15" t="str">
        <f t="shared" si="5"/>
        <v>True</v>
      </c>
      <c r="Y35" s="15" t="str">
        <f t="shared" si="4"/>
        <v>True</v>
      </c>
      <c r="Z35" s="15" t="str">
        <f t="shared" si="4"/>
        <v>True</v>
      </c>
      <c r="AA35" s="15" t="str">
        <f t="shared" si="4"/>
        <v>True</v>
      </c>
    </row>
    <row r="36" spans="1:27" x14ac:dyDescent="0.3">
      <c r="L36" s="13"/>
      <c r="M36" s="14"/>
      <c r="N36" s="14"/>
      <c r="O36" s="14"/>
      <c r="P36" s="14"/>
      <c r="S36" s="9">
        <v>9.2452398200000008E-3</v>
      </c>
      <c r="T36" s="9">
        <v>1.19504495E-2</v>
      </c>
      <c r="U36" s="9">
        <v>1.5464294199999999E-2</v>
      </c>
      <c r="V36" s="9">
        <v>2.0035537499999999E-2</v>
      </c>
      <c r="X36" s="15" t="str">
        <f t="shared" si="5"/>
        <v>True</v>
      </c>
      <c r="Y36" s="15" t="str">
        <f t="shared" si="4"/>
        <v>True</v>
      </c>
      <c r="Z36" s="15" t="str">
        <f t="shared" si="4"/>
        <v>True</v>
      </c>
      <c r="AA36" s="15" t="str">
        <f t="shared" si="4"/>
        <v>True</v>
      </c>
    </row>
    <row r="37" spans="1:27" x14ac:dyDescent="0.3">
      <c r="L37" s="13"/>
      <c r="M37" s="14"/>
      <c r="N37" s="14"/>
      <c r="O37" s="14"/>
      <c r="P37" s="14"/>
      <c r="S37" s="9">
        <v>2.5992527000000001E-2</v>
      </c>
      <c r="T37" s="9">
        <v>3.3770052000000002E-2</v>
      </c>
      <c r="U37" s="9">
        <v>4.3945936800000002E-2</v>
      </c>
      <c r="V37" s="9">
        <v>5.7291242700000002E-2</v>
      </c>
      <c r="X37" s="15" t="str">
        <f t="shared" si="5"/>
        <v>True</v>
      </c>
      <c r="Y37" s="15" t="str">
        <f t="shared" si="4"/>
        <v>True</v>
      </c>
      <c r="Z37" s="15" t="str">
        <f t="shared" si="4"/>
        <v>True</v>
      </c>
      <c r="AA37" s="15" t="str">
        <f t="shared" si="4"/>
        <v>True</v>
      </c>
    </row>
    <row r="38" spans="1:27" x14ac:dyDescent="0.3">
      <c r="L38" s="13"/>
      <c r="M38" s="14"/>
      <c r="N38" s="14"/>
      <c r="O38" s="14"/>
      <c r="P38" s="14"/>
      <c r="S38" s="9">
        <v>7.4839667700000001E-2</v>
      </c>
      <c r="T38" s="9">
        <v>9.7984313200000006E-2</v>
      </c>
      <c r="U38" s="9">
        <v>0.128613911</v>
      </c>
      <c r="V38" s="9">
        <v>0.16930663900000001</v>
      </c>
      <c r="X38" s="15" t="str">
        <f t="shared" si="5"/>
        <v>True</v>
      </c>
      <c r="Y38" s="15" t="str">
        <f t="shared" si="4"/>
        <v>True</v>
      </c>
      <c r="Z38" s="15" t="str">
        <f t="shared" si="4"/>
        <v>True</v>
      </c>
      <c r="AA38" s="15" t="str">
        <f t="shared" si="4"/>
        <v>True</v>
      </c>
    </row>
    <row r="39" spans="1:27" x14ac:dyDescent="0.3">
      <c r="L39" s="13"/>
      <c r="M39" s="14"/>
      <c r="N39" s="14"/>
      <c r="O39" s="14"/>
      <c r="P39" s="14"/>
      <c r="S39" s="9">
        <v>0.223609054</v>
      </c>
      <c r="T39" s="9">
        <v>0.29644239</v>
      </c>
      <c r="U39" s="9">
        <v>0.39470149399999999</v>
      </c>
      <c r="V39" s="9">
        <v>0.52814688600000004</v>
      </c>
      <c r="X39" s="15" t="str">
        <f t="shared" si="5"/>
        <v>True</v>
      </c>
      <c r="Y39" s="15" t="str">
        <f t="shared" si="4"/>
        <v>True</v>
      </c>
      <c r="Z39" s="15" t="str">
        <f t="shared" si="4"/>
        <v>True</v>
      </c>
      <c r="AA39" s="15" t="str">
        <f t="shared" si="4"/>
        <v>True</v>
      </c>
    </row>
    <row r="40" spans="1:27" x14ac:dyDescent="0.3">
      <c r="L40" s="13"/>
      <c r="M40" s="14"/>
      <c r="N40" s="14"/>
      <c r="O40" s="14"/>
      <c r="P40" s="14"/>
      <c r="S40" s="9">
        <v>0.71074079300000004</v>
      </c>
      <c r="T40" s="9">
        <v>0.96263587100000003</v>
      </c>
      <c r="U40" s="9">
        <v>1.3130341999999999</v>
      </c>
      <c r="V40" s="9">
        <v>1.8038486899999999</v>
      </c>
      <c r="X40" s="15" t="str">
        <f t="shared" si="5"/>
        <v>True</v>
      </c>
      <c r="Y40" s="15" t="str">
        <f t="shared" si="4"/>
        <v>True</v>
      </c>
      <c r="Z40" s="15" t="str">
        <f t="shared" si="4"/>
        <v>True</v>
      </c>
      <c r="AA40" s="15" t="str">
        <f t="shared" si="4"/>
        <v>True</v>
      </c>
    </row>
    <row r="41" spans="1:27" x14ac:dyDescent="0.3">
      <c r="L41" s="13"/>
      <c r="M41" s="14"/>
      <c r="N41" s="14"/>
      <c r="O41" s="14"/>
      <c r="P41" s="14"/>
      <c r="S41" s="9">
        <v>2.4926021999999999</v>
      </c>
      <c r="T41" s="9">
        <v>3.4472474700000002</v>
      </c>
      <c r="U41" s="9">
        <v>4.7076386899999996</v>
      </c>
      <c r="V41" s="9">
        <v>6.1527542100000003</v>
      </c>
      <c r="X41" s="15" t="str">
        <f t="shared" si="5"/>
        <v>True</v>
      </c>
      <c r="Y41" s="15" t="str">
        <f t="shared" si="4"/>
        <v>True</v>
      </c>
      <c r="Z41" s="15" t="str">
        <f t="shared" si="4"/>
        <v>True</v>
      </c>
      <c r="AA41" s="15" t="str">
        <f t="shared" si="4"/>
        <v>True</v>
      </c>
    </row>
    <row r="42" spans="1:27" x14ac:dyDescent="0.3">
      <c r="L42" s="13"/>
      <c r="M42" s="14"/>
      <c r="N42" s="14"/>
      <c r="O42" s="14"/>
      <c r="P42" s="14"/>
      <c r="S42" s="9">
        <v>7.2494265000000002</v>
      </c>
      <c r="T42" s="9">
        <v>7.11846581</v>
      </c>
      <c r="U42" s="9">
        <v>5.6097013699999998</v>
      </c>
      <c r="V42" s="9">
        <v>3.7491913100000001</v>
      </c>
      <c r="X42" s="15" t="str">
        <f t="shared" si="5"/>
        <v>True</v>
      </c>
      <c r="Y42" s="15" t="str">
        <f t="shared" si="4"/>
        <v>True</v>
      </c>
      <c r="Z42" s="15" t="str">
        <f t="shared" si="4"/>
        <v>True</v>
      </c>
      <c r="AA42" s="15" t="str">
        <f t="shared" si="4"/>
        <v>True</v>
      </c>
    </row>
    <row r="43" spans="1:27" x14ac:dyDescent="0.3">
      <c r="L43" s="13"/>
      <c r="M43" s="14"/>
      <c r="N43" s="14"/>
      <c r="O43" s="14"/>
      <c r="P43" s="14"/>
      <c r="S43" s="9">
        <v>2.3493641699999999</v>
      </c>
      <c r="T43" s="9">
        <v>1.4840744699999999</v>
      </c>
      <c r="U43" s="9">
        <v>0.97395798200000006</v>
      </c>
      <c r="V43" s="9">
        <v>0.66719276299999997</v>
      </c>
      <c r="X43" s="15" t="str">
        <f t="shared" si="5"/>
        <v>True</v>
      </c>
      <c r="Y43" s="15" t="str">
        <f t="shared" si="4"/>
        <v>True</v>
      </c>
      <c r="Z43" s="15" t="str">
        <f t="shared" si="4"/>
        <v>True</v>
      </c>
      <c r="AA43" s="15" t="str">
        <f t="shared" si="4"/>
        <v>True</v>
      </c>
    </row>
    <row r="44" spans="1:27" x14ac:dyDescent="0.3">
      <c r="L44" s="13"/>
      <c r="M44" s="14"/>
      <c r="N44" s="14"/>
      <c r="O44" s="14"/>
      <c r="P44" s="14"/>
      <c r="S44" s="9">
        <v>0.47455851700000001</v>
      </c>
      <c r="T44" s="9">
        <v>0.347843664</v>
      </c>
      <c r="U44" s="9">
        <v>0.26094728299999997</v>
      </c>
      <c r="V44" s="9">
        <v>0.19925981400000001</v>
      </c>
      <c r="X44" s="15" t="str">
        <f t="shared" si="5"/>
        <v>True</v>
      </c>
      <c r="Y44" s="15" t="str">
        <f t="shared" si="4"/>
        <v>True</v>
      </c>
      <c r="Z44" s="15" t="str">
        <f t="shared" si="4"/>
        <v>True</v>
      </c>
      <c r="AA44" s="15" t="str">
        <f t="shared" si="4"/>
        <v>True</v>
      </c>
    </row>
    <row r="45" spans="1:27" x14ac:dyDescent="0.3">
      <c r="L45" s="13"/>
      <c r="M45" s="14"/>
      <c r="N45" s="14"/>
      <c r="O45" s="14"/>
      <c r="P45" s="14"/>
      <c r="S45" s="9">
        <v>0.154236963</v>
      </c>
      <c r="T45" s="9">
        <v>0.12064981299999999</v>
      </c>
      <c r="U45" s="9">
        <v>9.5158839600000003E-2</v>
      </c>
      <c r="V45" s="9">
        <v>7.5548107899999994E-2</v>
      </c>
      <c r="X45" s="15" t="str">
        <f t="shared" si="5"/>
        <v>True</v>
      </c>
      <c r="Y45" s="15" t="str">
        <f t="shared" si="4"/>
        <v>True</v>
      </c>
      <c r="Z45" s="15" t="str">
        <f t="shared" si="4"/>
        <v>True</v>
      </c>
      <c r="AA45" s="15" t="str">
        <f t="shared" si="4"/>
        <v>True</v>
      </c>
    </row>
    <row r="46" spans="1:27" x14ac:dyDescent="0.3">
      <c r="L46" s="13"/>
      <c r="M46" s="14"/>
      <c r="N46" s="14"/>
      <c r="O46" s="14"/>
      <c r="P46" s="14"/>
      <c r="S46" s="9">
        <v>6.0297642399999997E-2</v>
      </c>
      <c r="T46" s="9">
        <v>4.83350128E-2</v>
      </c>
      <c r="U46" s="9">
        <v>3.8885429800000003E-2</v>
      </c>
      <c r="V46" s="9">
        <v>3.13779956E-2</v>
      </c>
      <c r="X46" s="15" t="str">
        <f t="shared" si="5"/>
        <v>True</v>
      </c>
      <c r="Y46" s="15" t="str">
        <f t="shared" si="4"/>
        <v>True</v>
      </c>
      <c r="Z46" s="15" t="str">
        <f t="shared" si="4"/>
        <v>True</v>
      </c>
      <c r="AA46" s="15" t="str">
        <f t="shared" si="4"/>
        <v>True</v>
      </c>
    </row>
    <row r="47" spans="1:27" x14ac:dyDescent="0.3">
      <c r="L47" s="13"/>
      <c r="M47" s="14"/>
      <c r="N47" s="14"/>
      <c r="O47" s="14"/>
      <c r="P47" s="14"/>
      <c r="S47" s="9">
        <v>2.5385114600000001E-2</v>
      </c>
      <c r="T47" s="9">
        <v>2.0582153299999999E-2</v>
      </c>
      <c r="U47" s="9">
        <v>1.6719858899999999E-2</v>
      </c>
      <c r="V47" s="9">
        <v>1.3605052100000001E-2</v>
      </c>
      <c r="X47" s="15" t="str">
        <f t="shared" si="5"/>
        <v>True</v>
      </c>
      <c r="Y47" s="15" t="str">
        <f t="shared" ref="Y47:Y55" si="6">IF(T47&gt;=0,"True","False")</f>
        <v>True</v>
      </c>
      <c r="Z47" s="15" t="str">
        <f t="shared" ref="Z47:Z55" si="7">IF(U47&gt;=0,"True","False")</f>
        <v>True</v>
      </c>
      <c r="AA47" s="15" t="str">
        <f t="shared" ref="AA47:AA55" si="8">IF(V47&gt;=0,"True","False")</f>
        <v>True</v>
      </c>
    </row>
    <row r="48" spans="1:27" x14ac:dyDescent="0.3">
      <c r="L48" s="13"/>
      <c r="M48" s="14"/>
      <c r="N48" s="14"/>
      <c r="O48" s="14"/>
      <c r="P48" s="14"/>
      <c r="S48" s="9">
        <v>1.1086832200000001E-2</v>
      </c>
      <c r="T48" s="9">
        <v>9.0465416800000007E-3</v>
      </c>
      <c r="U48" s="9">
        <v>7.3903521499999996E-3</v>
      </c>
      <c r="V48" s="9">
        <v>6.0437133700000003E-3</v>
      </c>
      <c r="X48" s="15" t="str">
        <f t="shared" si="5"/>
        <v>True</v>
      </c>
      <c r="Y48" s="15" t="str">
        <f t="shared" si="6"/>
        <v>True</v>
      </c>
      <c r="Z48" s="15" t="str">
        <f t="shared" si="7"/>
        <v>True</v>
      </c>
      <c r="AA48" s="15" t="str">
        <f t="shared" si="8"/>
        <v>True</v>
      </c>
    </row>
    <row r="49" spans="12:27" x14ac:dyDescent="0.3">
      <c r="L49" s="13"/>
      <c r="M49" s="14"/>
      <c r="N49" s="14"/>
      <c r="O49" s="14"/>
      <c r="P49" s="14"/>
      <c r="S49" s="9">
        <v>4.9471485599999997E-3</v>
      </c>
      <c r="T49" s="9">
        <v>4.0530380999999997E-3</v>
      </c>
      <c r="U49" s="9">
        <v>3.3231378200000001E-3</v>
      </c>
      <c r="V49" s="9">
        <v>2.7266501999999998E-3</v>
      </c>
      <c r="X49" s="15" t="str">
        <f t="shared" si="5"/>
        <v>True</v>
      </c>
      <c r="Y49" s="15" t="str">
        <f t="shared" si="6"/>
        <v>True</v>
      </c>
      <c r="Z49" s="15" t="str">
        <f t="shared" si="7"/>
        <v>True</v>
      </c>
      <c r="AA49" s="15" t="str">
        <f t="shared" si="8"/>
        <v>True</v>
      </c>
    </row>
    <row r="50" spans="12:27" x14ac:dyDescent="0.3">
      <c r="L50" s="13"/>
      <c r="M50" s="14"/>
      <c r="N50" s="14"/>
      <c r="O50" s="14"/>
      <c r="P50" s="14"/>
      <c r="S50" s="9">
        <v>2.2387153200000001E-3</v>
      </c>
      <c r="T50" s="9">
        <v>1.8392239200000001E-3</v>
      </c>
      <c r="U50" s="9">
        <v>1.51187907E-3</v>
      </c>
      <c r="V50" s="9">
        <v>1.24345128E-3</v>
      </c>
      <c r="X50" s="15" t="str">
        <f t="shared" si="5"/>
        <v>True</v>
      </c>
      <c r="Y50" s="15" t="str">
        <f t="shared" si="6"/>
        <v>True</v>
      </c>
      <c r="Z50" s="15" t="str">
        <f t="shared" si="7"/>
        <v>True</v>
      </c>
      <c r="AA50" s="15" t="str">
        <f t="shared" si="8"/>
        <v>True</v>
      </c>
    </row>
    <row r="51" spans="12:27" x14ac:dyDescent="0.3">
      <c r="L51" s="13"/>
      <c r="M51" s="14"/>
      <c r="N51" s="14"/>
      <c r="O51" s="14"/>
      <c r="P51" s="14"/>
      <c r="S51" s="9">
        <v>1.0231849900000001E-3</v>
      </c>
      <c r="T51" s="9">
        <v>8.4232403600000005E-4</v>
      </c>
      <c r="U51" s="9">
        <v>6.9373120899999998E-4</v>
      </c>
      <c r="V51" s="9">
        <v>5.7158238100000005E-4</v>
      </c>
      <c r="X51" s="15" t="str">
        <f t="shared" si="5"/>
        <v>True</v>
      </c>
      <c r="Y51" s="15" t="str">
        <f t="shared" si="6"/>
        <v>True</v>
      </c>
      <c r="Z51" s="15" t="str">
        <f t="shared" si="7"/>
        <v>True</v>
      </c>
      <c r="AA51" s="15" t="str">
        <f t="shared" si="8"/>
        <v>True</v>
      </c>
    </row>
    <row r="52" spans="12:27" x14ac:dyDescent="0.3">
      <c r="L52" s="13"/>
      <c r="M52" s="14"/>
      <c r="N52" s="14"/>
      <c r="O52" s="14"/>
      <c r="P52" s="14"/>
      <c r="S52" s="9">
        <v>4.7112006600000001E-4</v>
      </c>
      <c r="T52" s="9">
        <v>3.8845442399999998E-4</v>
      </c>
      <c r="U52" s="9">
        <v>3.2040227300000001E-4</v>
      </c>
      <c r="V52" s="9">
        <v>2.6435664200000002E-4</v>
      </c>
      <c r="X52" s="15" t="str">
        <f t="shared" si="5"/>
        <v>True</v>
      </c>
      <c r="Y52" s="15" t="str">
        <f t="shared" si="6"/>
        <v>True</v>
      </c>
      <c r="Z52" s="15" t="str">
        <f t="shared" si="7"/>
        <v>True</v>
      </c>
      <c r="AA52" s="15" t="str">
        <f t="shared" si="8"/>
        <v>True</v>
      </c>
    </row>
    <row r="53" spans="12:27" x14ac:dyDescent="0.3">
      <c r="L53" s="13"/>
      <c r="M53" s="14"/>
      <c r="N53" s="14"/>
      <c r="O53" s="14"/>
      <c r="P53" s="14"/>
      <c r="S53" s="9">
        <v>2.1818088399999999E-4</v>
      </c>
      <c r="T53" s="9">
        <v>1.8012263700000001E-4</v>
      </c>
      <c r="U53" s="9">
        <v>1.48743783E-4</v>
      </c>
      <c r="V53" s="9">
        <v>1.22863406E-4</v>
      </c>
      <c r="X53" s="15" t="str">
        <f t="shared" si="5"/>
        <v>True</v>
      </c>
      <c r="Y53" s="15" t="str">
        <f t="shared" si="6"/>
        <v>True</v>
      </c>
      <c r="Z53" s="15" t="str">
        <f t="shared" si="7"/>
        <v>True</v>
      </c>
      <c r="AA53" s="15" t="str">
        <f t="shared" si="8"/>
        <v>True</v>
      </c>
    </row>
    <row r="54" spans="12:27" x14ac:dyDescent="0.3">
      <c r="L54" s="13"/>
      <c r="M54" s="14"/>
      <c r="N54" s="14"/>
      <c r="O54" s="14"/>
      <c r="P54" s="14"/>
      <c r="S54" s="9">
        <v>1.01511247E-4</v>
      </c>
      <c r="T54" s="9">
        <v>8.3889714800000002E-5</v>
      </c>
      <c r="U54" s="9">
        <v>6.9342839499999994E-5</v>
      </c>
      <c r="V54" s="9">
        <v>5.7330877000000001E-5</v>
      </c>
      <c r="X54" s="15" t="str">
        <f t="shared" si="5"/>
        <v>True</v>
      </c>
      <c r="Y54" s="15" t="str">
        <f t="shared" si="6"/>
        <v>True</v>
      </c>
      <c r="Z54" s="15" t="str">
        <f t="shared" si="7"/>
        <v>True</v>
      </c>
      <c r="AA54" s="15" t="str">
        <f t="shared" si="8"/>
        <v>True</v>
      </c>
    </row>
    <row r="55" spans="12:27" x14ac:dyDescent="0.3">
      <c r="L55" s="13"/>
      <c r="M55" s="14"/>
      <c r="N55" s="14"/>
      <c r="O55" s="14"/>
      <c r="P55" s="14"/>
      <c r="S55" s="9">
        <v>4.7409525000000002E-5</v>
      </c>
      <c r="T55" s="9">
        <v>3.9212897100000002E-5</v>
      </c>
      <c r="U55" s="9">
        <v>3.24395672E-5</v>
      </c>
      <c r="V55" s="9">
        <v>2.68411222E-5</v>
      </c>
      <c r="X55" s="15" t="str">
        <f t="shared" si="5"/>
        <v>True</v>
      </c>
      <c r="Y55" s="15" t="str">
        <f t="shared" si="6"/>
        <v>True</v>
      </c>
      <c r="Z55" s="15" t="str">
        <f t="shared" si="7"/>
        <v>True</v>
      </c>
      <c r="AA55" s="15" t="str">
        <f t="shared" si="8"/>
        <v>True</v>
      </c>
    </row>
    <row r="56" spans="12:27" x14ac:dyDescent="0.3">
      <c r="L56" s="13"/>
      <c r="M56" s="14"/>
      <c r="N56" s="14"/>
      <c r="O56" s="14"/>
      <c r="P56" s="14"/>
    </row>
    <row r="57" spans="12:27" x14ac:dyDescent="0.3">
      <c r="L57" s="13"/>
      <c r="M57" s="14"/>
      <c r="N57" s="14"/>
      <c r="O57" s="14"/>
      <c r="P57" s="14"/>
    </row>
    <row r="58" spans="12:27" x14ac:dyDescent="0.3">
      <c r="L58" s="13"/>
      <c r="M58" s="14"/>
      <c r="N58" s="14"/>
      <c r="O58" s="14"/>
      <c r="P58" s="14"/>
    </row>
    <row r="59" spans="12:27" x14ac:dyDescent="0.3">
      <c r="L59" s="13"/>
      <c r="M59" s="14"/>
      <c r="N59" s="14"/>
      <c r="O59" s="14"/>
      <c r="P59" s="14"/>
    </row>
    <row r="60" spans="12:27" x14ac:dyDescent="0.3">
      <c r="L60" s="13"/>
      <c r="M60" s="14"/>
      <c r="N60" s="14"/>
      <c r="O60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B521-BD9D-4FBC-BE06-399AE670F2C7}">
  <dimension ref="A1:Z61"/>
  <sheetViews>
    <sheetView workbookViewId="0">
      <selection activeCell="Q1" sqref="Q1:R24"/>
    </sheetView>
  </sheetViews>
  <sheetFormatPr defaultRowHeight="14.4" x14ac:dyDescent="0.3"/>
  <cols>
    <col min="1" max="2" width="12" bestFit="1" customWidth="1"/>
    <col min="3" max="3" width="14.5546875" bestFit="1" customWidth="1"/>
    <col min="4" max="4" width="12.6640625" bestFit="1" customWidth="1"/>
    <col min="5" max="7" width="12" bestFit="1" customWidth="1"/>
    <col min="8" max="8" width="12.109375" bestFit="1" customWidth="1"/>
    <col min="9" max="11" width="12" bestFit="1" customWidth="1"/>
    <col min="12" max="12" width="13.5546875" bestFit="1" customWidth="1"/>
    <col min="19" max="19" width="13.2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5.7719673999999999E-2</v>
      </c>
      <c r="B2">
        <v>7.0690401999999999E-2</v>
      </c>
      <c r="C2">
        <v>2.739726E-2</v>
      </c>
      <c r="D2">
        <v>-0.82381134199999995</v>
      </c>
      <c r="E2">
        <v>2.1067681220000001</v>
      </c>
      <c r="F2">
        <v>2.580199699</v>
      </c>
      <c r="G2">
        <v>0</v>
      </c>
      <c r="H2">
        <v>4.2135362360000004</v>
      </c>
      <c r="I2">
        <v>0.43875621399999998</v>
      </c>
      <c r="J2">
        <v>0</v>
      </c>
      <c r="K2">
        <v>0.115439348</v>
      </c>
      <c r="L2">
        <v>7.0690401999999999E-2</v>
      </c>
      <c r="M2" s="6">
        <f>SQRT(E2)</f>
        <v>1.4514710200345029</v>
      </c>
      <c r="N2" s="6">
        <v>1.70111086</v>
      </c>
      <c r="O2" s="6">
        <f>SQRT(G2)</f>
        <v>0</v>
      </c>
      <c r="P2" s="6">
        <f>SQRT(H2)</f>
        <v>2.0526899999756418</v>
      </c>
      <c r="Q2" s="8">
        <f>N2^2*C2</f>
        <v>7.9281592577319399E-2</v>
      </c>
      <c r="R2" s="1">
        <f>EXP(D2)</f>
        <v>0.43875621371015433</v>
      </c>
      <c r="S2" s="11" t="str">
        <f>IF(O2&gt;=N2,"Below IV_Low","")</f>
        <v/>
      </c>
      <c r="T2" s="11" t="str">
        <f>IF(N2&gt;=P2,"Above IV_Max","")</f>
        <v/>
      </c>
    </row>
    <row r="3" spans="1:20" x14ac:dyDescent="0.3">
      <c r="A3">
        <v>4.3017826000000002E-2</v>
      </c>
      <c r="B3">
        <v>4.3247698000000001E-2</v>
      </c>
      <c r="C3">
        <v>2.739726E-2</v>
      </c>
      <c r="D3">
        <v>-0.41864235</v>
      </c>
      <c r="E3">
        <v>1.5701506649999999</v>
      </c>
      <c r="F3">
        <v>1.5785409930000001</v>
      </c>
      <c r="G3">
        <v>1.4733104400000001</v>
      </c>
      <c r="H3">
        <v>1.666990854</v>
      </c>
      <c r="I3">
        <v>0.657939465</v>
      </c>
      <c r="J3">
        <v>4.0364668999999999E-2</v>
      </c>
      <c r="K3">
        <v>4.5670981999999999E-2</v>
      </c>
      <c r="L3">
        <v>4.3017826000000002E-2</v>
      </c>
      <c r="M3" s="6">
        <f t="shared" ref="M3:M24" si="0">SQRT(E3)</f>
        <v>1.2530565290520614</v>
      </c>
      <c r="N3" s="6">
        <v>1.25446382</v>
      </c>
      <c r="O3" s="6">
        <f t="shared" ref="O3:O24" si="1">SQRT(G3)</f>
        <v>1.2138</v>
      </c>
      <c r="P3" s="6">
        <f t="shared" ref="P3:P24" si="2">SQRT(H3)</f>
        <v>1.2911199998450957</v>
      </c>
      <c r="Q3" s="8">
        <f t="shared" ref="Q3:Q24" si="3">N3^2*C3</f>
        <v>4.3114505752115007E-2</v>
      </c>
      <c r="R3" s="1">
        <f t="shared" ref="R3:R24" si="4">EXP(D3)</f>
        <v>0.65793946524289992</v>
      </c>
      <c r="S3" s="11" t="str">
        <f t="shared" ref="S3:S24" si="5">IF(O3&gt;=N3,"Below IV_Low","")</f>
        <v/>
      </c>
      <c r="T3" s="11" t="str">
        <f t="shared" ref="T3:T24" si="6">IF(N3&gt;=P3,"Above IV_Max","")</f>
        <v/>
      </c>
    </row>
    <row r="4" spans="1:20" x14ac:dyDescent="0.3">
      <c r="A4">
        <v>4.0549847999999999E-2</v>
      </c>
      <c r="B4">
        <v>4.0544444999999998E-2</v>
      </c>
      <c r="C4">
        <v>2.739726E-2</v>
      </c>
      <c r="D4">
        <v>-0.353807712</v>
      </c>
      <c r="E4">
        <v>1.4800694670000001</v>
      </c>
      <c r="F4">
        <v>1.479872257</v>
      </c>
      <c r="G4">
        <v>1.370421423</v>
      </c>
      <c r="H4">
        <v>1.5897175059999999</v>
      </c>
      <c r="I4">
        <v>0.702009942</v>
      </c>
      <c r="J4">
        <v>3.7545792000000001E-2</v>
      </c>
      <c r="K4">
        <v>4.3553903999999997E-2</v>
      </c>
      <c r="L4">
        <v>4.0549847999999999E-2</v>
      </c>
      <c r="M4" s="6">
        <f t="shared" si="0"/>
        <v>1.2165810564857567</v>
      </c>
      <c r="N4" s="6">
        <v>1.1754913899999999</v>
      </c>
      <c r="O4" s="6">
        <f t="shared" si="1"/>
        <v>1.1706500002135565</v>
      </c>
      <c r="P4" s="6">
        <f t="shared" si="2"/>
        <v>1.2608400001586244</v>
      </c>
      <c r="Q4" s="8">
        <f t="shared" si="3"/>
        <v>3.7856986140995391E-2</v>
      </c>
      <c r="R4" s="1">
        <f t="shared" si="4"/>
        <v>0.70200994246574799</v>
      </c>
      <c r="S4" s="11" t="str">
        <f t="shared" si="5"/>
        <v/>
      </c>
      <c r="T4" s="11" t="str">
        <f t="shared" si="6"/>
        <v/>
      </c>
    </row>
    <row r="5" spans="1:20" x14ac:dyDescent="0.3">
      <c r="A5">
        <v>3.3818906000000003E-2</v>
      </c>
      <c r="B5">
        <v>3.3829190000000002E-2</v>
      </c>
      <c r="C5">
        <v>2.739726E-2</v>
      </c>
      <c r="D5">
        <v>-0.29326425699999997</v>
      </c>
      <c r="E5">
        <v>1.2343900809999999</v>
      </c>
      <c r="F5">
        <v>1.234765447</v>
      </c>
      <c r="G5">
        <v>1.1610278000000001</v>
      </c>
      <c r="H5">
        <v>1.3077523449999999</v>
      </c>
      <c r="I5">
        <v>0.74582502500000003</v>
      </c>
      <c r="J5">
        <v>3.1808981E-2</v>
      </c>
      <c r="K5">
        <v>3.5828830999999998E-2</v>
      </c>
      <c r="L5">
        <v>3.3818906000000003E-2</v>
      </c>
      <c r="M5" s="6">
        <f t="shared" si="0"/>
        <v>1.1110310891239723</v>
      </c>
      <c r="N5" s="6">
        <v>1.1015847400000001</v>
      </c>
      <c r="O5" s="6">
        <f t="shared" si="1"/>
        <v>1.0775099999535966</v>
      </c>
      <c r="P5" s="6">
        <f t="shared" si="2"/>
        <v>1.1435700000437228</v>
      </c>
      <c r="Q5" s="8">
        <f t="shared" si="3"/>
        <v>3.3246271979889816E-2</v>
      </c>
      <c r="R5" s="1">
        <f t="shared" si="4"/>
        <v>0.74582502517011329</v>
      </c>
      <c r="S5" s="11" t="str">
        <f t="shared" si="5"/>
        <v/>
      </c>
      <c r="T5" s="11" t="str">
        <f t="shared" si="6"/>
        <v/>
      </c>
    </row>
    <row r="6" spans="1:20" x14ac:dyDescent="0.3">
      <c r="A6">
        <v>3.1830387000000002E-2</v>
      </c>
      <c r="B6">
        <v>3.1873368999999999E-2</v>
      </c>
      <c r="C6">
        <v>2.739726E-2</v>
      </c>
      <c r="D6">
        <v>-0.264195554</v>
      </c>
      <c r="E6">
        <v>1.1618091370000001</v>
      </c>
      <c r="F6">
        <v>1.1633779799999999</v>
      </c>
      <c r="G6">
        <v>1.1032561299999999</v>
      </c>
      <c r="H6">
        <v>1.2203620900000001</v>
      </c>
      <c r="I6">
        <v>0.767823374</v>
      </c>
      <c r="J6">
        <v>3.0226195000000001E-2</v>
      </c>
      <c r="K6">
        <v>3.3434577E-2</v>
      </c>
      <c r="L6">
        <v>3.1830387000000002E-2</v>
      </c>
      <c r="M6" s="6">
        <f t="shared" si="0"/>
        <v>1.0778725049837758</v>
      </c>
      <c r="N6" s="6">
        <v>1.0666483499999999</v>
      </c>
      <c r="O6" s="6">
        <f t="shared" si="1"/>
        <v>1.0503600001904108</v>
      </c>
      <c r="P6" s="6">
        <f t="shared" si="2"/>
        <v>1.1047</v>
      </c>
      <c r="Q6" s="8">
        <f t="shared" si="3"/>
        <v>3.1170923046036584E-2</v>
      </c>
      <c r="R6" s="1">
        <f t="shared" si="4"/>
        <v>0.76782337404235401</v>
      </c>
      <c r="S6" s="11" t="str">
        <f t="shared" si="5"/>
        <v/>
      </c>
      <c r="T6" s="11" t="str">
        <f t="shared" si="6"/>
        <v/>
      </c>
    </row>
    <row r="7" spans="1:20" x14ac:dyDescent="0.3">
      <c r="A7">
        <v>3.0548039999999999E-2</v>
      </c>
      <c r="B7">
        <v>3.0412958E-2</v>
      </c>
      <c r="C7">
        <v>2.739726E-2</v>
      </c>
      <c r="D7">
        <v>-0.23601370799999999</v>
      </c>
      <c r="E7">
        <v>1.1150034710000001</v>
      </c>
      <c r="F7">
        <v>1.110072978</v>
      </c>
      <c r="G7">
        <v>1.0682462740000001</v>
      </c>
      <c r="H7">
        <v>1.1617606229999999</v>
      </c>
      <c r="I7">
        <v>0.78976984800000005</v>
      </c>
      <c r="J7">
        <v>2.9267021000000001E-2</v>
      </c>
      <c r="K7">
        <v>3.1829058E-2</v>
      </c>
      <c r="L7">
        <v>3.0548039999999999E-2</v>
      </c>
      <c r="M7" s="6">
        <f t="shared" si="0"/>
        <v>1.0559372476620001</v>
      </c>
      <c r="N7" s="16">
        <v>1.03356</v>
      </c>
      <c r="O7" s="16">
        <f t="shared" si="1"/>
        <v>1.0335600001935059</v>
      </c>
      <c r="P7" s="6">
        <f t="shared" si="2"/>
        <v>1.0778500002319431</v>
      </c>
      <c r="Q7" s="8">
        <f t="shared" si="3"/>
        <v>2.9267020901850335E-2</v>
      </c>
      <c r="R7" s="1">
        <f t="shared" si="4"/>
        <v>0.78976984769352776</v>
      </c>
      <c r="S7" s="11" t="str">
        <f t="shared" si="5"/>
        <v>Below IV_Low</v>
      </c>
      <c r="T7" s="11" t="str">
        <f t="shared" si="6"/>
        <v/>
      </c>
    </row>
    <row r="8" spans="1:20" x14ac:dyDescent="0.3">
      <c r="A8">
        <v>2.6682134999999999E-2</v>
      </c>
      <c r="B8">
        <v>2.6505998999999999E-2</v>
      </c>
      <c r="C8">
        <v>2.739726E-2</v>
      </c>
      <c r="D8">
        <v>-0.18197281200000001</v>
      </c>
      <c r="E8">
        <v>0.97389793700000005</v>
      </c>
      <c r="F8">
        <v>0.96746897300000001</v>
      </c>
      <c r="G8">
        <v>0.94238856800000004</v>
      </c>
      <c r="H8">
        <v>1.00540729</v>
      </c>
      <c r="I8">
        <v>0.833624005</v>
      </c>
      <c r="J8">
        <v>2.5818865E-2</v>
      </c>
      <c r="K8">
        <v>2.7545404999999999E-2</v>
      </c>
      <c r="L8">
        <v>2.6682134999999999E-2</v>
      </c>
      <c r="M8" s="6">
        <f t="shared" si="0"/>
        <v>0.98686267383055892</v>
      </c>
      <c r="N8" s="6">
        <v>0.97393797000000004</v>
      </c>
      <c r="O8" s="6">
        <f t="shared" si="1"/>
        <v>0.97076699985114867</v>
      </c>
      <c r="P8" s="6">
        <f t="shared" si="2"/>
        <v>1.0026999999999999</v>
      </c>
      <c r="Q8" s="8">
        <f t="shared" si="3"/>
        <v>2.5987812600607379E-2</v>
      </c>
      <c r="R8" s="1">
        <f t="shared" si="4"/>
        <v>0.83362400467707509</v>
      </c>
      <c r="S8" s="11" t="str">
        <f t="shared" si="5"/>
        <v/>
      </c>
      <c r="T8" s="11" t="str">
        <f t="shared" si="6"/>
        <v/>
      </c>
    </row>
    <row r="9" spans="1:20" x14ac:dyDescent="0.3">
      <c r="A9">
        <v>2.4487241999999999E-2</v>
      </c>
      <c r="B9">
        <v>2.4710413000000001E-2</v>
      </c>
      <c r="C9">
        <v>2.739726E-2</v>
      </c>
      <c r="D9">
        <v>-0.155211655</v>
      </c>
      <c r="E9">
        <v>0.89378434200000001</v>
      </c>
      <c r="F9">
        <v>0.90193008399999997</v>
      </c>
      <c r="G9">
        <v>0.88074095600000002</v>
      </c>
      <c r="H9">
        <v>0.90682767600000003</v>
      </c>
      <c r="I9">
        <v>0.85623393199999998</v>
      </c>
      <c r="J9">
        <v>2.4129889000000002E-2</v>
      </c>
      <c r="K9">
        <v>2.4844594000000001E-2</v>
      </c>
      <c r="L9">
        <v>2.4487241999999999E-2</v>
      </c>
      <c r="M9" s="6">
        <f t="shared" si="0"/>
        <v>0.94540168288405324</v>
      </c>
      <c r="N9" s="6">
        <v>0.94729856000000001</v>
      </c>
      <c r="O9" s="6">
        <f t="shared" si="1"/>
        <v>0.93847799974213564</v>
      </c>
      <c r="P9" s="6">
        <f t="shared" si="2"/>
        <v>0.95227500019689693</v>
      </c>
      <c r="Q9" s="8">
        <f t="shared" si="3"/>
        <v>2.4585604186419946E-2</v>
      </c>
      <c r="R9" s="1">
        <f t="shared" si="4"/>
        <v>0.85623393211064458</v>
      </c>
      <c r="S9" s="11" t="str">
        <f t="shared" si="5"/>
        <v/>
      </c>
      <c r="T9" s="11" t="str">
        <f t="shared" si="6"/>
        <v/>
      </c>
    </row>
    <row r="10" spans="1:20" x14ac:dyDescent="0.3">
      <c r="A10">
        <v>2.3008280999999998E-2</v>
      </c>
      <c r="B10">
        <v>2.3148729999999999E-2</v>
      </c>
      <c r="C10">
        <v>2.739726E-2</v>
      </c>
      <c r="D10">
        <v>-0.130664161</v>
      </c>
      <c r="E10">
        <v>0.83980226499999999</v>
      </c>
      <c r="F10">
        <v>0.84492865299999997</v>
      </c>
      <c r="G10">
        <v>0.828773537</v>
      </c>
      <c r="H10">
        <v>0.85083098400000001</v>
      </c>
      <c r="I10">
        <v>0.87751242799999996</v>
      </c>
      <c r="J10">
        <v>2.2706124000000001E-2</v>
      </c>
      <c r="K10">
        <v>2.3310437999999999E-2</v>
      </c>
      <c r="L10">
        <v>2.3008280999999998E-2</v>
      </c>
      <c r="M10" s="6">
        <f t="shared" si="0"/>
        <v>0.91640725935579537</v>
      </c>
      <c r="N10" s="16">
        <v>0.92523063000000005</v>
      </c>
      <c r="O10" s="6">
        <f t="shared" si="1"/>
        <v>0.91037000005492275</v>
      </c>
      <c r="P10" s="16">
        <f t="shared" si="2"/>
        <v>0.92240499998644843</v>
      </c>
      <c r="Q10" s="8">
        <f t="shared" si="3"/>
        <v>2.3453471510402186E-2</v>
      </c>
      <c r="R10" s="1">
        <f t="shared" si="4"/>
        <v>0.87751242780646199</v>
      </c>
      <c r="S10" s="11" t="str">
        <f t="shared" si="5"/>
        <v/>
      </c>
      <c r="T10" s="11" t="str">
        <f t="shared" si="6"/>
        <v>Above IV_Max</v>
      </c>
    </row>
    <row r="11" spans="1:20" x14ac:dyDescent="0.3">
      <c r="A11">
        <v>2.2604782E-2</v>
      </c>
      <c r="B11">
        <v>2.2538328999999999E-2</v>
      </c>
      <c r="C11">
        <v>2.739726E-2</v>
      </c>
      <c r="D11">
        <v>-0.106267665</v>
      </c>
      <c r="E11">
        <v>0.82507455100000004</v>
      </c>
      <c r="F11">
        <v>0.82264901700000004</v>
      </c>
      <c r="G11">
        <v>0.80600892800000001</v>
      </c>
      <c r="H11">
        <v>0.84414014999999998</v>
      </c>
      <c r="I11">
        <v>0.89918393600000002</v>
      </c>
      <c r="J11">
        <v>2.2082436E-2</v>
      </c>
      <c r="K11">
        <v>2.3127127000000001E-2</v>
      </c>
      <c r="L11">
        <v>2.2604782E-2</v>
      </c>
      <c r="M11" s="6">
        <f t="shared" si="0"/>
        <v>0.90833614427699616</v>
      </c>
      <c r="N11" s="6">
        <v>0.90605455999999995</v>
      </c>
      <c r="O11" s="6">
        <f t="shared" si="1"/>
        <v>0.89777999977722833</v>
      </c>
      <c r="P11" s="6">
        <f t="shared" si="2"/>
        <v>0.91877099976000542</v>
      </c>
      <c r="Q11" s="8">
        <f t="shared" si="3"/>
        <v>2.2491365958560133E-2</v>
      </c>
      <c r="R11" s="1">
        <f t="shared" si="4"/>
        <v>0.89918393579406042</v>
      </c>
      <c r="S11" s="11" t="str">
        <f t="shared" si="5"/>
        <v/>
      </c>
      <c r="T11" s="11" t="str">
        <f t="shared" si="6"/>
        <v/>
      </c>
    </row>
    <row r="12" spans="1:20" x14ac:dyDescent="0.3">
      <c r="A12">
        <v>2.1572976000000001E-2</v>
      </c>
      <c r="B12">
        <v>2.1799013999999999E-2</v>
      </c>
      <c r="C12">
        <v>2.739726E-2</v>
      </c>
      <c r="D12">
        <v>-8.1955162999999998E-2</v>
      </c>
      <c r="E12">
        <v>0.78741363200000003</v>
      </c>
      <c r="F12">
        <v>0.79566401899999994</v>
      </c>
      <c r="G12">
        <v>0.76236298199999997</v>
      </c>
      <c r="H12">
        <v>0.81246427099999996</v>
      </c>
      <c r="I12">
        <v>0.92131326700000005</v>
      </c>
      <c r="J12">
        <v>2.0886656999999999E-2</v>
      </c>
      <c r="K12">
        <v>2.2259294999999998E-2</v>
      </c>
      <c r="L12">
        <v>2.1572976000000001E-2</v>
      </c>
      <c r="M12" s="6">
        <f t="shared" si="0"/>
        <v>0.88736330327549606</v>
      </c>
      <c r="N12" s="6">
        <v>0.89015770999999999</v>
      </c>
      <c r="O12" s="6">
        <f t="shared" si="1"/>
        <v>0.87313400002519659</v>
      </c>
      <c r="P12" s="6">
        <f t="shared" si="2"/>
        <v>0.90136799976480197</v>
      </c>
      <c r="Q12" s="8">
        <f t="shared" si="3"/>
        <v>2.1709061390373607E-2</v>
      </c>
      <c r="R12" s="1">
        <f t="shared" si="4"/>
        <v>0.92131326669321711</v>
      </c>
      <c r="S12" s="11" t="str">
        <f t="shared" si="5"/>
        <v/>
      </c>
      <c r="T12" s="11" t="str">
        <f t="shared" si="6"/>
        <v/>
      </c>
    </row>
    <row r="13" spans="1:20" x14ac:dyDescent="0.3">
      <c r="A13">
        <v>2.1184088E-2</v>
      </c>
      <c r="B13">
        <v>2.1230907E-2</v>
      </c>
      <c r="C13">
        <v>2.739726E-2</v>
      </c>
      <c r="D13">
        <v>-5.8424666E-2</v>
      </c>
      <c r="E13">
        <v>0.77321921999999998</v>
      </c>
      <c r="F13">
        <v>0.77492811299999997</v>
      </c>
      <c r="G13">
        <v>0.750510342</v>
      </c>
      <c r="H13">
        <v>0.795928054</v>
      </c>
      <c r="I13">
        <v>0.94324929599999996</v>
      </c>
      <c r="J13">
        <v>2.0561927000000001E-2</v>
      </c>
      <c r="K13">
        <v>2.1806248E-2</v>
      </c>
      <c r="L13">
        <v>2.1184088E-2</v>
      </c>
      <c r="M13" s="6">
        <f t="shared" si="0"/>
        <v>0.87932884633679564</v>
      </c>
      <c r="N13" s="6">
        <v>0.87822213000000005</v>
      </c>
      <c r="O13" s="6">
        <f t="shared" si="1"/>
        <v>0.86631999976913843</v>
      </c>
      <c r="P13" s="6">
        <f t="shared" si="2"/>
        <v>0.89214800005380268</v>
      </c>
      <c r="Q13" s="8">
        <f t="shared" si="3"/>
        <v>2.1130797312575229E-2</v>
      </c>
      <c r="R13" s="1">
        <f t="shared" si="4"/>
        <v>0.94324929646566413</v>
      </c>
      <c r="S13" s="11" t="str">
        <f t="shared" si="5"/>
        <v/>
      </c>
      <c r="T13" s="11" t="str">
        <f t="shared" si="6"/>
        <v/>
      </c>
    </row>
    <row r="14" spans="1:20" x14ac:dyDescent="0.3">
      <c r="A14">
        <v>2.0754413999999999E-2</v>
      </c>
      <c r="B14">
        <v>2.0942479E-2</v>
      </c>
      <c r="C14">
        <v>2.739726E-2</v>
      </c>
      <c r="D14">
        <v>-3.5343012E-2</v>
      </c>
      <c r="E14">
        <v>0.75753611899999995</v>
      </c>
      <c r="F14">
        <v>0.76440049099999996</v>
      </c>
      <c r="G14">
        <v>0.74347161399999995</v>
      </c>
      <c r="H14">
        <v>0.77160061400000002</v>
      </c>
      <c r="I14">
        <v>0.96527425899999997</v>
      </c>
      <c r="J14">
        <v>2.0369084999999999E-2</v>
      </c>
      <c r="K14">
        <v>2.1139742999999999E-2</v>
      </c>
      <c r="L14">
        <v>2.0754413999999999E-2</v>
      </c>
      <c r="M14" s="6">
        <f t="shared" si="0"/>
        <v>0.870365508852459</v>
      </c>
      <c r="N14" s="6">
        <v>0.87008927999999996</v>
      </c>
      <c r="O14" s="6">
        <f t="shared" si="1"/>
        <v>0.86224800028762028</v>
      </c>
      <c r="P14" s="6">
        <f t="shared" si="2"/>
        <v>0.87840799973588579</v>
      </c>
      <c r="Q14" s="8">
        <f t="shared" si="3"/>
        <v>2.0741242400009994E-2</v>
      </c>
      <c r="R14" s="1">
        <f t="shared" si="4"/>
        <v>0.96527425881126105</v>
      </c>
      <c r="S14" s="11" t="str">
        <f t="shared" si="5"/>
        <v/>
      </c>
      <c r="T14" s="11" t="str">
        <f t="shared" si="6"/>
        <v/>
      </c>
    </row>
    <row r="15" spans="1:20" x14ac:dyDescent="0.3">
      <c r="A15">
        <v>2.0705431E-2</v>
      </c>
      <c r="B15">
        <v>2.0837217000000002E-2</v>
      </c>
      <c r="C15">
        <v>2.739726E-2</v>
      </c>
      <c r="D15">
        <v>-1.2962292E-2</v>
      </c>
      <c r="E15">
        <v>0.75574823899999999</v>
      </c>
      <c r="F15">
        <v>0.76055842799999995</v>
      </c>
      <c r="G15">
        <v>0.74222360300000001</v>
      </c>
      <c r="H15">
        <v>0.76927283499999999</v>
      </c>
      <c r="I15">
        <v>0.98712135700000003</v>
      </c>
      <c r="J15">
        <v>2.0334893E-2</v>
      </c>
      <c r="K15">
        <v>2.1075968E-2</v>
      </c>
      <c r="L15">
        <v>2.0705431E-2</v>
      </c>
      <c r="M15" s="6">
        <f t="shared" si="0"/>
        <v>0.86933781638670249</v>
      </c>
      <c r="N15" s="6">
        <v>0.86572455000000004</v>
      </c>
      <c r="O15" s="6">
        <f t="shared" si="1"/>
        <v>0.86152400024607556</v>
      </c>
      <c r="P15" s="6">
        <f t="shared" si="2"/>
        <v>0.87708200015733995</v>
      </c>
      <c r="Q15" s="8">
        <f t="shared" si="3"/>
        <v>2.0533670930901714E-2</v>
      </c>
      <c r="R15" s="1">
        <f t="shared" si="4"/>
        <v>0.98712135669062384</v>
      </c>
      <c r="S15" s="11" t="str">
        <f t="shared" si="5"/>
        <v/>
      </c>
      <c r="T15" s="11" t="str">
        <f t="shared" si="6"/>
        <v/>
      </c>
    </row>
    <row r="16" spans="1:20" x14ac:dyDescent="0.3">
      <c r="A16">
        <v>2.0636113000000001E-2</v>
      </c>
      <c r="B16">
        <v>2.0694104000000001E-2</v>
      </c>
      <c r="C16">
        <v>2.739726E-2</v>
      </c>
      <c r="D16">
        <v>9.1614030000000003E-3</v>
      </c>
      <c r="E16">
        <v>0.75321813199999998</v>
      </c>
      <c r="F16">
        <v>0.75533480399999997</v>
      </c>
      <c r="G16">
        <v>0.73323085200000004</v>
      </c>
      <c r="H16">
        <v>0.773205421</v>
      </c>
      <c r="I16">
        <v>0.990880435</v>
      </c>
      <c r="J16">
        <v>2.0088516000000001E-2</v>
      </c>
      <c r="K16">
        <v>2.1183710000000001E-2</v>
      </c>
      <c r="L16">
        <v>2.0636113000000001E-2</v>
      </c>
      <c r="M16" s="6">
        <f t="shared" si="0"/>
        <v>0.86788140434047789</v>
      </c>
      <c r="N16" s="6">
        <v>0.86482725999999999</v>
      </c>
      <c r="O16" s="6">
        <f t="shared" si="1"/>
        <v>0.85628900027969534</v>
      </c>
      <c r="P16" s="6">
        <f t="shared" si="2"/>
        <v>0.87932099997668656</v>
      </c>
      <c r="Q16" s="8">
        <f t="shared" si="3"/>
        <v>2.0491128278351936E-2</v>
      </c>
      <c r="R16" s="1">
        <f t="shared" si="4"/>
        <v>1.0092034971012736</v>
      </c>
      <c r="S16" s="11" t="str">
        <f t="shared" si="5"/>
        <v/>
      </c>
      <c r="T16" s="11" t="str">
        <f t="shared" si="6"/>
        <v/>
      </c>
    </row>
    <row r="17" spans="1:26" x14ac:dyDescent="0.3">
      <c r="A17">
        <v>2.1009374000000001E-2</v>
      </c>
      <c r="B17">
        <v>2.1024000000000001E-2</v>
      </c>
      <c r="C17">
        <v>2.739726E-2</v>
      </c>
      <c r="D17">
        <v>3.0345153999999999E-2</v>
      </c>
      <c r="E17">
        <v>0.76684215899999997</v>
      </c>
      <c r="F17">
        <v>0.76737600800000005</v>
      </c>
      <c r="G17">
        <v>0.74647526399999997</v>
      </c>
      <c r="H17">
        <v>0.78720901399999998</v>
      </c>
      <c r="I17">
        <v>0.97011063799999997</v>
      </c>
      <c r="J17">
        <v>2.0451377E-2</v>
      </c>
      <c r="K17">
        <v>2.1567369999999999E-2</v>
      </c>
      <c r="L17">
        <v>2.1009374000000001E-2</v>
      </c>
      <c r="M17" s="6">
        <f t="shared" si="0"/>
        <v>0.87569524322106485</v>
      </c>
      <c r="N17" s="6">
        <v>0.86705376999999995</v>
      </c>
      <c r="O17" s="6">
        <f t="shared" si="1"/>
        <v>0.86398799991666553</v>
      </c>
      <c r="P17" s="6">
        <f t="shared" si="2"/>
        <v>0.887248000279516</v>
      </c>
      <c r="Q17" s="8">
        <f t="shared" si="3"/>
        <v>2.0596773494613436E-2</v>
      </c>
      <c r="R17" s="1">
        <f t="shared" si="4"/>
        <v>1.0308102608444771</v>
      </c>
      <c r="S17" s="11" t="str">
        <f t="shared" si="5"/>
        <v/>
      </c>
      <c r="T17" s="11" t="str">
        <f t="shared" si="6"/>
        <v/>
      </c>
    </row>
    <row r="18" spans="1:26" x14ac:dyDescent="0.3">
      <c r="A18">
        <v>2.1517499999999998E-2</v>
      </c>
      <c r="B18">
        <v>2.1487325000000002E-2</v>
      </c>
      <c r="C18">
        <v>2.739726E-2</v>
      </c>
      <c r="D18">
        <v>5.1398563000000001E-2</v>
      </c>
      <c r="E18">
        <v>0.78538875799999996</v>
      </c>
      <c r="F18">
        <v>0.78428737000000004</v>
      </c>
      <c r="G18">
        <v>0.75706704899999999</v>
      </c>
      <c r="H18">
        <v>0.81371043899999995</v>
      </c>
      <c r="I18">
        <v>0.94989999999999997</v>
      </c>
      <c r="J18">
        <v>2.0741563000000001E-2</v>
      </c>
      <c r="K18">
        <v>2.2293436E-2</v>
      </c>
      <c r="L18">
        <v>2.1517499999999998E-2</v>
      </c>
      <c r="M18" s="6">
        <f t="shared" si="0"/>
        <v>0.88622161900960184</v>
      </c>
      <c r="N18" s="6">
        <v>0.87207769000000002</v>
      </c>
      <c r="O18" s="6">
        <f t="shared" si="1"/>
        <v>0.87009599987587571</v>
      </c>
      <c r="P18" s="6">
        <f t="shared" si="2"/>
        <v>0.90205899973338766</v>
      </c>
      <c r="Q18" s="8">
        <f t="shared" si="3"/>
        <v>2.0836150405220303E-2</v>
      </c>
      <c r="R18" s="1">
        <f t="shared" si="4"/>
        <v>1.0527423938456677</v>
      </c>
      <c r="S18" s="11" t="str">
        <f t="shared" si="5"/>
        <v/>
      </c>
      <c r="T18" s="11" t="str">
        <f t="shared" si="6"/>
        <v/>
      </c>
    </row>
    <row r="19" spans="1:26" x14ac:dyDescent="0.3">
      <c r="A19">
        <v>2.1946203000000001E-2</v>
      </c>
      <c r="B19">
        <v>2.1896876999999999E-2</v>
      </c>
      <c r="C19">
        <v>2.739726E-2</v>
      </c>
      <c r="D19">
        <v>7.2017849999999994E-2</v>
      </c>
      <c r="E19">
        <v>0.80103641800000003</v>
      </c>
      <c r="F19">
        <v>0.79923601799999999</v>
      </c>
      <c r="G19">
        <v>0.77852564000000002</v>
      </c>
      <c r="H19">
        <v>0.82354717499999996</v>
      </c>
      <c r="I19">
        <v>0.93051428599999997</v>
      </c>
      <c r="J19">
        <v>2.1329469E-2</v>
      </c>
      <c r="K19">
        <v>2.2562935999999999E-2</v>
      </c>
      <c r="L19">
        <v>2.1946203000000001E-2</v>
      </c>
      <c r="M19" s="6">
        <f t="shared" si="0"/>
        <v>0.89500637874821876</v>
      </c>
      <c r="N19" s="16">
        <v>0.87948481000000001</v>
      </c>
      <c r="O19" s="16">
        <f t="shared" si="1"/>
        <v>0.88234099984076453</v>
      </c>
      <c r="P19" s="6">
        <f t="shared" si="2"/>
        <v>0.90749499998622585</v>
      </c>
      <c r="Q19" s="8">
        <f t="shared" si="3"/>
        <v>2.1191603377693172E-2</v>
      </c>
      <c r="R19" s="1">
        <f t="shared" si="4"/>
        <v>1.0746745268329108</v>
      </c>
      <c r="S19" s="11" t="str">
        <f t="shared" si="5"/>
        <v>Below IV_Low</v>
      </c>
      <c r="T19" s="11" t="str">
        <f t="shared" si="6"/>
        <v/>
      </c>
    </row>
    <row r="20" spans="1:26" x14ac:dyDescent="0.3">
      <c r="A20">
        <v>2.2177763999999999E-2</v>
      </c>
      <c r="B20">
        <v>2.2157274000000001E-2</v>
      </c>
      <c r="C20">
        <v>2.739726E-2</v>
      </c>
      <c r="D20">
        <v>9.2220557999999994E-2</v>
      </c>
      <c r="E20">
        <v>0.80948839399999994</v>
      </c>
      <c r="F20">
        <v>0.80874050900000005</v>
      </c>
      <c r="G20">
        <v>0.78532562699999997</v>
      </c>
      <c r="H20">
        <v>0.83365117200000005</v>
      </c>
      <c r="I20">
        <v>0.91190400000000005</v>
      </c>
      <c r="J20">
        <v>2.151577E-2</v>
      </c>
      <c r="K20">
        <v>2.2839758000000002E-2</v>
      </c>
      <c r="L20">
        <v>2.2177763999999999E-2</v>
      </c>
      <c r="M20" s="6">
        <f t="shared" si="0"/>
        <v>0.89971572955017298</v>
      </c>
      <c r="N20" s="6">
        <v>0.88887780000000005</v>
      </c>
      <c r="O20" s="6">
        <f t="shared" si="1"/>
        <v>0.88618600022794314</v>
      </c>
      <c r="P20" s="6">
        <f t="shared" si="2"/>
        <v>0.91304499998630961</v>
      </c>
      <c r="Q20" s="8">
        <f t="shared" si="3"/>
        <v>2.1646677683063085E-2</v>
      </c>
      <c r="R20" s="1">
        <f t="shared" si="4"/>
        <v>1.0966066607819953</v>
      </c>
      <c r="S20" s="11" t="str">
        <f t="shared" si="5"/>
        <v/>
      </c>
      <c r="T20" s="11" t="str">
        <f t="shared" si="6"/>
        <v/>
      </c>
    </row>
    <row r="21" spans="1:26" x14ac:dyDescent="0.3">
      <c r="A21">
        <v>2.2840679999999999E-2</v>
      </c>
      <c r="B21">
        <v>2.2662747E-2</v>
      </c>
      <c r="C21">
        <v>2.739726E-2</v>
      </c>
      <c r="D21">
        <v>0.131441271</v>
      </c>
      <c r="E21">
        <v>0.83368482799999999</v>
      </c>
      <c r="F21">
        <v>0.827190274</v>
      </c>
      <c r="G21">
        <v>0.81426620299999997</v>
      </c>
      <c r="H21">
        <v>0.85310346000000004</v>
      </c>
      <c r="I21">
        <v>0.87683076900000001</v>
      </c>
      <c r="J21">
        <v>2.2308662999999999E-2</v>
      </c>
      <c r="K21">
        <v>2.3372697000000001E-2</v>
      </c>
      <c r="L21">
        <v>2.2840679999999999E-2</v>
      </c>
      <c r="M21" s="6">
        <f t="shared" si="0"/>
        <v>0.91306343043624305</v>
      </c>
      <c r="N21" s="6">
        <v>0.91217658000000001</v>
      </c>
      <c r="O21" s="6">
        <f t="shared" si="1"/>
        <v>0.90236700017232452</v>
      </c>
      <c r="P21" s="6">
        <f t="shared" si="2"/>
        <v>0.92363599973149602</v>
      </c>
      <c r="Q21" s="8">
        <f t="shared" si="3"/>
        <v>2.2796331637803705E-2</v>
      </c>
      <c r="R21" s="1">
        <f t="shared" si="4"/>
        <v>1.1404709270384621</v>
      </c>
      <c r="S21" s="11" t="str">
        <f t="shared" si="5"/>
        <v/>
      </c>
      <c r="T21" s="11" t="str">
        <f t="shared" si="6"/>
        <v/>
      </c>
    </row>
    <row r="22" spans="1:26" x14ac:dyDescent="0.3">
      <c r="A22">
        <v>2.3790412E-2</v>
      </c>
      <c r="B22">
        <v>2.405908E-2</v>
      </c>
      <c r="C22">
        <v>2.739726E-2</v>
      </c>
      <c r="D22">
        <v>0.187530737</v>
      </c>
      <c r="E22">
        <v>0.86835004699999996</v>
      </c>
      <c r="F22">
        <v>0.87815642900000002</v>
      </c>
      <c r="G22">
        <v>0.82644099199999999</v>
      </c>
      <c r="H22">
        <v>0.91025910600000004</v>
      </c>
      <c r="I22">
        <v>0.82900363700000002</v>
      </c>
      <c r="J22">
        <v>2.2642219000000002E-2</v>
      </c>
      <c r="K22">
        <v>2.4938604999999999E-2</v>
      </c>
      <c r="L22">
        <v>2.3790412E-2</v>
      </c>
      <c r="M22" s="6">
        <f t="shared" si="0"/>
        <v>0.93185301791645225</v>
      </c>
      <c r="N22" s="6">
        <v>0.95407498999999996</v>
      </c>
      <c r="O22" s="6">
        <f t="shared" si="1"/>
        <v>0.90908800014080049</v>
      </c>
      <c r="P22" s="6">
        <f t="shared" si="2"/>
        <v>0.95407500019652547</v>
      </c>
      <c r="Q22" s="8">
        <f t="shared" si="3"/>
        <v>2.4938604861394771E-2</v>
      </c>
      <c r="R22" s="1">
        <f t="shared" si="4"/>
        <v>1.2062673258899639</v>
      </c>
      <c r="S22" s="11" t="str">
        <f t="shared" si="5"/>
        <v/>
      </c>
      <c r="T22" s="11" t="str">
        <f t="shared" si="6"/>
        <v/>
      </c>
    </row>
    <row r="23" spans="1:26" x14ac:dyDescent="0.3">
      <c r="A23">
        <v>2.9500596E-2</v>
      </c>
      <c r="B23">
        <v>2.9337288999999999E-2</v>
      </c>
      <c r="C23">
        <v>2.739726E-2</v>
      </c>
      <c r="D23">
        <v>0.27528808500000002</v>
      </c>
      <c r="E23">
        <v>1.0767717649999999</v>
      </c>
      <c r="F23">
        <v>1.070811059</v>
      </c>
      <c r="G23">
        <v>1.0506865009999999</v>
      </c>
      <c r="H23">
        <v>1.1028570289999999</v>
      </c>
      <c r="I23">
        <v>0.75935333299999996</v>
      </c>
      <c r="J23">
        <v>2.8785931000000001E-2</v>
      </c>
      <c r="K23">
        <v>3.0215261E-2</v>
      </c>
      <c r="L23">
        <v>2.9500596E-2</v>
      </c>
      <c r="M23" s="6">
        <f t="shared" si="0"/>
        <v>1.0376761368558112</v>
      </c>
      <c r="N23" s="6">
        <v>1.0309764400000001</v>
      </c>
      <c r="O23" s="6">
        <f t="shared" si="1"/>
        <v>1.0250300000487791</v>
      </c>
      <c r="P23" s="6">
        <f t="shared" si="2"/>
        <v>1.0501700000476113</v>
      </c>
      <c r="Q23" s="8">
        <f t="shared" si="3"/>
        <v>2.9120887923450675E-2</v>
      </c>
      <c r="R23" s="1">
        <f t="shared" si="4"/>
        <v>1.316910002243731</v>
      </c>
      <c r="S23" s="11" t="str">
        <f t="shared" si="5"/>
        <v/>
      </c>
      <c r="T23" s="11" t="str">
        <f t="shared" si="6"/>
        <v/>
      </c>
    </row>
    <row r="24" spans="1:26" x14ac:dyDescent="0.3">
      <c r="A24">
        <v>3.5914290000000001E-2</v>
      </c>
      <c r="B24">
        <v>3.5830711000000001E-2</v>
      </c>
      <c r="C24">
        <v>2.739726E-2</v>
      </c>
      <c r="D24">
        <v>0.35458482200000002</v>
      </c>
      <c r="E24">
        <v>1.3108715980000001</v>
      </c>
      <c r="F24">
        <v>1.3078209649999999</v>
      </c>
      <c r="G24">
        <v>1.2213786259999999</v>
      </c>
      <c r="H24">
        <v>1.4003645570000001</v>
      </c>
      <c r="I24">
        <v>0.70146461500000001</v>
      </c>
      <c r="J24">
        <v>3.3462428000000002E-2</v>
      </c>
      <c r="K24">
        <v>3.8366152000000001E-2</v>
      </c>
      <c r="L24">
        <v>3.5914290000000001E-2</v>
      </c>
      <c r="M24" s="6">
        <f t="shared" si="0"/>
        <v>1.1449330102674131</v>
      </c>
      <c r="N24" s="16">
        <v>1.1051599999999999</v>
      </c>
      <c r="O24" s="16">
        <f t="shared" si="1"/>
        <v>1.1051600001809692</v>
      </c>
      <c r="P24" s="6">
        <f t="shared" si="2"/>
        <v>1.1833700000422522</v>
      </c>
      <c r="Q24" s="8">
        <f t="shared" si="3"/>
        <v>3.3462427764005855E-2</v>
      </c>
      <c r="R24" s="1">
        <f t="shared" si="4"/>
        <v>1.4255886583501438</v>
      </c>
      <c r="S24" s="11" t="str">
        <f t="shared" si="5"/>
        <v>Below IV_Low</v>
      </c>
      <c r="T24" s="11" t="str">
        <f t="shared" si="6"/>
        <v/>
      </c>
    </row>
    <row r="29" spans="1:26" x14ac:dyDescent="0.3">
      <c r="G29" s="12"/>
      <c r="L29" s="12"/>
      <c r="P29" s="12"/>
      <c r="U29" s="12"/>
      <c r="Z29" s="12"/>
    </row>
    <row r="30" spans="1:26" x14ac:dyDescent="0.3">
      <c r="G30" s="12"/>
    </row>
    <row r="31" spans="1:26" x14ac:dyDescent="0.3">
      <c r="G31" s="12"/>
    </row>
    <row r="32" spans="1:26" x14ac:dyDescent="0.3">
      <c r="A32" s="13"/>
      <c r="B32" s="14"/>
      <c r="C32" s="14"/>
      <c r="D32" s="14"/>
      <c r="G32" s="12"/>
    </row>
    <row r="33" spans="1:25" x14ac:dyDescent="0.3">
      <c r="A33" t="s">
        <v>23</v>
      </c>
      <c r="G33" s="12"/>
      <c r="Q33" t="s">
        <v>22</v>
      </c>
      <c r="V33" t="s">
        <v>26</v>
      </c>
    </row>
    <row r="34" spans="1:25" x14ac:dyDescent="0.3">
      <c r="A34" s="8">
        <v>1.0000430099999999E-6</v>
      </c>
      <c r="B34" s="8">
        <v>8.3385617999999995E-2</v>
      </c>
      <c r="C34" s="8">
        <v>-0.15785685999999999</v>
      </c>
      <c r="D34" s="8">
        <v>-3.5778791599999998E-2</v>
      </c>
      <c r="E34" s="8">
        <v>0.24879525999999999</v>
      </c>
      <c r="Q34" s="6">
        <v>8.2643941299999999E-3</v>
      </c>
      <c r="R34" s="6">
        <v>9.1860082900000004E-3</v>
      </c>
      <c r="S34" s="6">
        <v>1.021966E-2</v>
      </c>
      <c r="T34" s="6">
        <v>1.1380715499999999E-2</v>
      </c>
      <c r="V34" s="15" t="str">
        <f>IF(Q34&gt;=0,"True","False")</f>
        <v>True</v>
      </c>
      <c r="W34" s="15" t="str">
        <f t="shared" ref="W34:Y34" si="7">IF(R34&gt;=0,"True","False")</f>
        <v>True</v>
      </c>
      <c r="X34" s="15" t="str">
        <f t="shared" si="7"/>
        <v>True</v>
      </c>
      <c r="Y34" s="15" t="str">
        <f t="shared" si="7"/>
        <v>True</v>
      </c>
    </row>
    <row r="35" spans="1:25" x14ac:dyDescent="0.3">
      <c r="Q35" s="6">
        <v>1.2686991099999999E-2</v>
      </c>
      <c r="R35" s="6">
        <v>1.41592132E-2</v>
      </c>
      <c r="S35" s="6">
        <v>1.5821577999999999E-2</v>
      </c>
      <c r="T35" s="6">
        <v>1.7702435999999998E-2</v>
      </c>
      <c r="V35" s="15" t="str">
        <f t="shared" ref="V35:V58" si="8">IF(Q35&gt;=0,"True","False")</f>
        <v>True</v>
      </c>
      <c r="W35" s="15" t="str">
        <f t="shared" ref="W35:W58" si="9">IF(R35&gt;=0,"True","False")</f>
        <v>True</v>
      </c>
      <c r="X35" s="15" t="str">
        <f t="shared" ref="X35:X58" si="10">IF(S35&gt;=0,"True","False")</f>
        <v>True</v>
      </c>
      <c r="Y35" s="15" t="str">
        <f t="shared" ref="Y35:Y58" si="11">IF(T35&gt;=0,"True","False")</f>
        <v>True</v>
      </c>
    </row>
    <row r="36" spans="1:25" x14ac:dyDescent="0.3">
      <c r="Q36" s="6">
        <v>1.9835133299999998E-2</v>
      </c>
      <c r="R36" s="6">
        <v>2.2259049400000001E-2</v>
      </c>
      <c r="S36" s="6">
        <v>2.50208827E-2</v>
      </c>
      <c r="T36" s="6">
        <v>2.8176250600000001E-2</v>
      </c>
      <c r="V36" s="15" t="str">
        <f t="shared" si="8"/>
        <v>True</v>
      </c>
      <c r="W36" s="15" t="str">
        <f t="shared" si="9"/>
        <v>True</v>
      </c>
      <c r="X36" s="15" t="str">
        <f t="shared" si="10"/>
        <v>True</v>
      </c>
      <c r="Y36" s="15" t="str">
        <f t="shared" si="11"/>
        <v>True</v>
      </c>
    </row>
    <row r="37" spans="1:25" x14ac:dyDescent="0.3">
      <c r="K37" s="13"/>
      <c r="L37" s="14"/>
      <c r="M37" s="14"/>
      <c r="N37" s="14"/>
      <c r="Q37" s="6">
        <v>3.1791687999999999E-2</v>
      </c>
      <c r="R37" s="6">
        <v>3.5947154299999999E-2</v>
      </c>
      <c r="S37" s="6">
        <v>4.0739189500000002E-2</v>
      </c>
      <c r="T37" s="6">
        <v>4.6284902900000001E-2</v>
      </c>
      <c r="V37" s="15" t="str">
        <f t="shared" si="8"/>
        <v>True</v>
      </c>
      <c r="W37" s="15" t="str">
        <f t="shared" si="9"/>
        <v>True</v>
      </c>
      <c r="X37" s="15" t="str">
        <f t="shared" si="10"/>
        <v>True</v>
      </c>
      <c r="Y37" s="15" t="str">
        <f t="shared" si="11"/>
        <v>True</v>
      </c>
    </row>
    <row r="38" spans="1:25" x14ac:dyDescent="0.3">
      <c r="K38" s="13"/>
      <c r="L38" s="14"/>
      <c r="M38" s="14"/>
      <c r="N38" s="14"/>
      <c r="Q38" s="6">
        <v>5.2727027699999998E-2</v>
      </c>
      <c r="R38" s="6">
        <v>6.0240344799999998E-2</v>
      </c>
      <c r="S38" s="6">
        <v>6.9039862100000002E-2</v>
      </c>
      <c r="T38" s="6">
        <v>7.9391242000000001E-2</v>
      </c>
      <c r="V38" s="15" t="str">
        <f t="shared" si="8"/>
        <v>True</v>
      </c>
      <c r="W38" s="15" t="str">
        <f t="shared" si="9"/>
        <v>True</v>
      </c>
      <c r="X38" s="15" t="str">
        <f t="shared" si="10"/>
        <v>True</v>
      </c>
      <c r="Y38" s="15" t="str">
        <f t="shared" si="11"/>
        <v>True</v>
      </c>
    </row>
    <row r="39" spans="1:25" x14ac:dyDescent="0.3">
      <c r="K39" s="13"/>
      <c r="L39" s="14"/>
      <c r="M39" s="14"/>
      <c r="N39" s="14"/>
      <c r="Q39" s="6">
        <v>9.1624093000000004E-2</v>
      </c>
      <c r="R39" s="6">
        <v>0.106148888</v>
      </c>
      <c r="S39" s="6">
        <v>0.123478423</v>
      </c>
      <c r="T39" s="6">
        <v>0.14425485299999999</v>
      </c>
      <c r="V39" s="15" t="str">
        <f t="shared" si="8"/>
        <v>True</v>
      </c>
      <c r="W39" s="15" t="str">
        <f t="shared" si="9"/>
        <v>True</v>
      </c>
      <c r="X39" s="15" t="str">
        <f t="shared" si="10"/>
        <v>True</v>
      </c>
      <c r="Y39" s="15" t="str">
        <f t="shared" si="11"/>
        <v>True</v>
      </c>
    </row>
    <row r="40" spans="1:25" x14ac:dyDescent="0.3">
      <c r="K40" s="13"/>
      <c r="L40" s="14"/>
      <c r="M40" s="14"/>
      <c r="N40" s="14"/>
      <c r="Q40" s="6">
        <v>0.16928342599999999</v>
      </c>
      <c r="R40" s="6">
        <v>0.19957388600000001</v>
      </c>
      <c r="S40" s="6">
        <v>0.23639005900000001</v>
      </c>
      <c r="T40" s="6">
        <v>0.281306995</v>
      </c>
      <c r="V40" s="15" t="str">
        <f t="shared" si="8"/>
        <v>True</v>
      </c>
      <c r="W40" s="15" t="str">
        <f t="shared" si="9"/>
        <v>True</v>
      </c>
      <c r="X40" s="15" t="str">
        <f t="shared" si="10"/>
        <v>True</v>
      </c>
      <c r="Y40" s="15" t="str">
        <f t="shared" si="11"/>
        <v>True</v>
      </c>
    </row>
    <row r="41" spans="1:25" x14ac:dyDescent="0.3">
      <c r="K41" s="13"/>
      <c r="L41" s="14"/>
      <c r="M41" s="14"/>
      <c r="N41" s="14"/>
      <c r="Q41" s="6">
        <v>0.33627269900000001</v>
      </c>
      <c r="R41" s="6">
        <v>0.403667304</v>
      </c>
      <c r="S41" s="6">
        <v>0.48634539799999998</v>
      </c>
      <c r="T41" s="6">
        <v>0.58763626099999999</v>
      </c>
      <c r="V41" s="15" t="str">
        <f t="shared" si="8"/>
        <v>True</v>
      </c>
      <c r="W41" s="15" t="str">
        <f t="shared" si="9"/>
        <v>True</v>
      </c>
      <c r="X41" s="15" t="str">
        <f t="shared" si="10"/>
        <v>True</v>
      </c>
      <c r="Y41" s="15" t="str">
        <f t="shared" si="11"/>
        <v>True</v>
      </c>
    </row>
    <row r="42" spans="1:25" x14ac:dyDescent="0.3">
      <c r="K42" s="13"/>
      <c r="L42" s="14"/>
      <c r="M42" s="14"/>
      <c r="N42" s="14"/>
      <c r="Q42" s="6">
        <v>0.71126113599999996</v>
      </c>
      <c r="R42" s="6">
        <v>0.86110774000000001</v>
      </c>
      <c r="S42" s="6">
        <v>1.0407848399999999</v>
      </c>
      <c r="T42" s="6">
        <v>1.2528762099999999</v>
      </c>
      <c r="V42" s="15" t="str">
        <f t="shared" si="8"/>
        <v>True</v>
      </c>
      <c r="W42" s="15" t="str">
        <f t="shared" si="9"/>
        <v>True</v>
      </c>
      <c r="X42" s="15" t="str">
        <f t="shared" si="10"/>
        <v>True</v>
      </c>
      <c r="Y42" s="15" t="str">
        <f t="shared" si="11"/>
        <v>True</v>
      </c>
    </row>
    <row r="43" spans="1:25" x14ac:dyDescent="0.3">
      <c r="K43" s="13"/>
      <c r="L43" s="14"/>
      <c r="M43" s="14"/>
      <c r="N43" s="14"/>
      <c r="Q43" s="6">
        <v>1.4978453899999999</v>
      </c>
      <c r="R43" s="6">
        <v>1.7726384500000001</v>
      </c>
      <c r="S43" s="6">
        <v>2.0692120300000001</v>
      </c>
      <c r="T43" s="6">
        <v>2.3734545599999999</v>
      </c>
      <c r="V43" s="15" t="str">
        <f t="shared" si="8"/>
        <v>True</v>
      </c>
      <c r="W43" s="15" t="str">
        <f t="shared" si="9"/>
        <v>True</v>
      </c>
      <c r="X43" s="15" t="str">
        <f t="shared" si="10"/>
        <v>True</v>
      </c>
      <c r="Y43" s="15" t="str">
        <f t="shared" si="11"/>
        <v>True</v>
      </c>
    </row>
    <row r="44" spans="1:25" x14ac:dyDescent="0.3">
      <c r="K44" s="13"/>
      <c r="L44" s="14"/>
      <c r="M44" s="14"/>
      <c r="N44" s="14"/>
      <c r="Q44" s="6">
        <v>2.6651681100000002</v>
      </c>
      <c r="R44" s="6">
        <v>2.9197498199999998</v>
      </c>
      <c r="S44" s="6">
        <v>3.1117796599999998</v>
      </c>
      <c r="T44" s="6">
        <v>3.21991139</v>
      </c>
      <c r="V44" s="15" t="str">
        <f t="shared" si="8"/>
        <v>True</v>
      </c>
      <c r="W44" s="15" t="str">
        <f t="shared" si="9"/>
        <v>True</v>
      </c>
      <c r="X44" s="15" t="str">
        <f t="shared" si="10"/>
        <v>True</v>
      </c>
      <c r="Y44" s="15" t="str">
        <f t="shared" si="11"/>
        <v>True</v>
      </c>
    </row>
    <row r="45" spans="1:25" x14ac:dyDescent="0.3">
      <c r="K45" s="13"/>
      <c r="L45" s="14"/>
      <c r="M45" s="14"/>
      <c r="N45" s="14"/>
      <c r="Q45" s="6">
        <v>3.2316371199999998</v>
      </c>
      <c r="R45" s="6">
        <v>3.1462140700000001</v>
      </c>
      <c r="S45" s="6">
        <v>2.9746355699999998</v>
      </c>
      <c r="T45" s="6">
        <v>2.7367389900000001</v>
      </c>
      <c r="V45" s="15" t="str">
        <f t="shared" si="8"/>
        <v>True</v>
      </c>
      <c r="W45" s="15" t="str">
        <f t="shared" si="9"/>
        <v>True</v>
      </c>
      <c r="X45" s="15" t="str">
        <f t="shared" si="10"/>
        <v>True</v>
      </c>
      <c r="Y45" s="15" t="str">
        <f t="shared" si="11"/>
        <v>True</v>
      </c>
    </row>
    <row r="46" spans="1:25" x14ac:dyDescent="0.3">
      <c r="K46" s="13"/>
      <c r="L46" s="14"/>
      <c r="M46" s="14"/>
      <c r="N46" s="14"/>
      <c r="Q46" s="6">
        <v>2.4566578699999999</v>
      </c>
      <c r="R46" s="6">
        <v>2.1582346499999998</v>
      </c>
      <c r="S46" s="6">
        <v>1.86163799</v>
      </c>
      <c r="T46" s="6">
        <v>1.5816697399999999</v>
      </c>
      <c r="V46" s="15" t="str">
        <f t="shared" si="8"/>
        <v>True</v>
      </c>
      <c r="W46" s="15" t="str">
        <f t="shared" si="9"/>
        <v>True</v>
      </c>
      <c r="X46" s="15" t="str">
        <f t="shared" si="10"/>
        <v>True</v>
      </c>
      <c r="Y46" s="15" t="str">
        <f t="shared" si="11"/>
        <v>True</v>
      </c>
    </row>
    <row r="47" spans="1:25" x14ac:dyDescent="0.3">
      <c r="K47" s="13"/>
      <c r="L47" s="14"/>
      <c r="M47" s="14"/>
      <c r="N47" s="14"/>
      <c r="Q47" s="6">
        <v>1.32757367</v>
      </c>
      <c r="R47" s="6">
        <v>1.10381759</v>
      </c>
      <c r="S47" s="6">
        <v>0.91129605800000002</v>
      </c>
      <c r="T47" s="6">
        <v>0.74855069100000005</v>
      </c>
      <c r="V47" s="15" t="str">
        <f t="shared" si="8"/>
        <v>True</v>
      </c>
      <c r="W47" s="15" t="str">
        <f t="shared" si="9"/>
        <v>True</v>
      </c>
      <c r="X47" s="15" t="str">
        <f t="shared" si="10"/>
        <v>True</v>
      </c>
      <c r="Y47" s="15" t="str">
        <f t="shared" si="11"/>
        <v>True</v>
      </c>
    </row>
    <row r="48" spans="1:25" x14ac:dyDescent="0.3">
      <c r="K48" s="13"/>
      <c r="L48" s="14"/>
      <c r="M48" s="14"/>
      <c r="N48" s="14"/>
      <c r="Q48" s="6">
        <v>0.61279065399999999</v>
      </c>
      <c r="R48" s="6">
        <v>0.50064218800000004</v>
      </c>
      <c r="S48" s="6">
        <v>0.40864226999999997</v>
      </c>
      <c r="T48" s="6">
        <v>0.33352875100000001</v>
      </c>
      <c r="V48" s="15" t="str">
        <f t="shared" si="8"/>
        <v>True</v>
      </c>
      <c r="W48" s="15" t="str">
        <f t="shared" si="9"/>
        <v>True</v>
      </c>
      <c r="X48" s="15" t="str">
        <f t="shared" si="10"/>
        <v>True</v>
      </c>
      <c r="Y48" s="15" t="str">
        <f t="shared" si="11"/>
        <v>True</v>
      </c>
    </row>
    <row r="49" spans="11:25" x14ac:dyDescent="0.3">
      <c r="K49" s="13"/>
      <c r="L49" s="14"/>
      <c r="M49" s="14"/>
      <c r="N49" s="14"/>
      <c r="Q49" s="6">
        <v>0.27238593100000003</v>
      </c>
      <c r="R49" s="6">
        <v>0.22269646200000001</v>
      </c>
      <c r="S49" s="6">
        <v>0.18233787600000001</v>
      </c>
      <c r="T49" s="6">
        <v>0.149549981</v>
      </c>
      <c r="V49" s="15" t="str">
        <f t="shared" si="8"/>
        <v>True</v>
      </c>
      <c r="W49" s="15" t="str">
        <f t="shared" si="9"/>
        <v>True</v>
      </c>
      <c r="X49" s="15" t="str">
        <f t="shared" si="10"/>
        <v>True</v>
      </c>
      <c r="Y49" s="15" t="str">
        <f t="shared" si="11"/>
        <v>True</v>
      </c>
    </row>
    <row r="50" spans="11:25" x14ac:dyDescent="0.3">
      <c r="K50" s="13"/>
      <c r="L50" s="14"/>
      <c r="M50" s="14"/>
      <c r="N50" s="14"/>
      <c r="Q50" s="6">
        <v>0.122889741</v>
      </c>
      <c r="R50" s="6">
        <v>0.101183471</v>
      </c>
      <c r="S50" s="6">
        <v>8.3481572399999995E-2</v>
      </c>
      <c r="T50" s="6">
        <v>6.9018271899999997E-2</v>
      </c>
      <c r="V50" s="15" t="str">
        <f t="shared" si="8"/>
        <v>True</v>
      </c>
      <c r="W50" s="15" t="str">
        <f t="shared" si="9"/>
        <v>True</v>
      </c>
      <c r="X50" s="15" t="str">
        <f t="shared" si="10"/>
        <v>True</v>
      </c>
      <c r="Y50" s="15" t="str">
        <f t="shared" si="11"/>
        <v>True</v>
      </c>
    </row>
    <row r="51" spans="11:25" x14ac:dyDescent="0.3">
      <c r="K51" s="13"/>
      <c r="L51" s="14"/>
      <c r="M51" s="14"/>
      <c r="N51" s="14"/>
      <c r="Q51" s="6">
        <v>5.7177138799999999E-2</v>
      </c>
      <c r="R51" s="6">
        <v>4.7462286499999999E-2</v>
      </c>
      <c r="S51" s="6">
        <v>3.9474719899999997E-2</v>
      </c>
      <c r="T51" s="6">
        <v>3.2893131499999999E-2</v>
      </c>
      <c r="V51" s="15" t="str">
        <f t="shared" si="8"/>
        <v>True</v>
      </c>
      <c r="W51" s="15" t="str">
        <f t="shared" si="9"/>
        <v>True</v>
      </c>
      <c r="X51" s="15" t="str">
        <f t="shared" si="10"/>
        <v>True</v>
      </c>
      <c r="Y51" s="15" t="str">
        <f t="shared" si="11"/>
        <v>True</v>
      </c>
    </row>
    <row r="52" spans="11:25" x14ac:dyDescent="0.3">
      <c r="K52" s="13"/>
      <c r="L52" s="14"/>
      <c r="M52" s="14"/>
      <c r="N52" s="14"/>
      <c r="Q52" s="6">
        <v>2.7458430799999999E-2</v>
      </c>
      <c r="R52" s="6">
        <v>2.2961344500000001E-2</v>
      </c>
      <c r="S52" s="6">
        <v>1.9232510000000001E-2</v>
      </c>
      <c r="T52" s="6">
        <v>1.6134573499999999E-2</v>
      </c>
      <c r="V52" s="15" t="str">
        <f t="shared" si="8"/>
        <v>True</v>
      </c>
      <c r="W52" s="15" t="str">
        <f t="shared" si="9"/>
        <v>True</v>
      </c>
      <c r="X52" s="15" t="str">
        <f t="shared" si="10"/>
        <v>True</v>
      </c>
      <c r="Y52" s="15" t="str">
        <f t="shared" si="11"/>
        <v>True</v>
      </c>
    </row>
    <row r="53" spans="11:25" x14ac:dyDescent="0.3">
      <c r="K53" s="13"/>
      <c r="L53" s="14"/>
      <c r="M53" s="14"/>
      <c r="N53" s="14"/>
      <c r="Q53" s="6">
        <v>1.35558924E-2</v>
      </c>
      <c r="R53" s="6">
        <v>1.14055133E-2</v>
      </c>
      <c r="S53" s="6">
        <v>9.6091664600000005E-3</v>
      </c>
      <c r="T53" s="6">
        <v>8.1060643000000002E-3</v>
      </c>
      <c r="V53" s="15" t="str">
        <f t="shared" si="8"/>
        <v>True</v>
      </c>
      <c r="W53" s="15" t="str">
        <f t="shared" si="9"/>
        <v>True</v>
      </c>
      <c r="X53" s="15" t="str">
        <f t="shared" si="10"/>
        <v>True</v>
      </c>
      <c r="Y53" s="15" t="str">
        <f t="shared" si="11"/>
        <v>True</v>
      </c>
    </row>
    <row r="54" spans="11:25" x14ac:dyDescent="0.3">
      <c r="K54" s="13"/>
      <c r="L54" s="14"/>
      <c r="M54" s="14"/>
      <c r="N54" s="14"/>
      <c r="Q54" s="6">
        <v>6.8463397299999996E-3</v>
      </c>
      <c r="R54" s="6">
        <v>5.7889920600000004E-3</v>
      </c>
      <c r="S54" s="6">
        <v>4.90023634E-3</v>
      </c>
      <c r="T54" s="6">
        <v>4.1521740199999997E-3</v>
      </c>
      <c r="V54" s="15" t="str">
        <f t="shared" si="8"/>
        <v>True</v>
      </c>
      <c r="W54" s="15" t="str">
        <f t="shared" si="9"/>
        <v>True</v>
      </c>
      <c r="X54" s="15" t="str">
        <f t="shared" si="10"/>
        <v>True</v>
      </c>
      <c r="Y54" s="15" t="str">
        <f t="shared" si="11"/>
        <v>True</v>
      </c>
    </row>
    <row r="55" spans="11:25" x14ac:dyDescent="0.3">
      <c r="K55" s="13"/>
      <c r="L55" s="14"/>
      <c r="M55" s="14"/>
      <c r="N55" s="14"/>
      <c r="Q55" s="6">
        <v>3.5217197200000001E-3</v>
      </c>
      <c r="R55" s="6">
        <v>2.9897328900000001E-3</v>
      </c>
      <c r="S55" s="6">
        <v>2.5403133199999998E-3</v>
      </c>
      <c r="T55" s="6">
        <v>2.16022837E-3</v>
      </c>
      <c r="V55" s="15" t="str">
        <f t="shared" si="8"/>
        <v>True</v>
      </c>
      <c r="W55" s="15" t="str">
        <f t="shared" si="9"/>
        <v>True</v>
      </c>
      <c r="X55" s="15" t="str">
        <f t="shared" si="10"/>
        <v>True</v>
      </c>
      <c r="Y55" s="15" t="str">
        <f t="shared" si="11"/>
        <v>True</v>
      </c>
    </row>
    <row r="56" spans="11:25" x14ac:dyDescent="0.3">
      <c r="K56" s="13"/>
      <c r="L56" s="14"/>
      <c r="M56" s="14"/>
      <c r="N56" s="14"/>
      <c r="Q56" s="6">
        <v>1.8384461100000001E-3</v>
      </c>
      <c r="R56" s="6">
        <v>1.5657538999999999E-3</v>
      </c>
      <c r="S56" s="6">
        <v>1.3344460699999999E-3</v>
      </c>
      <c r="T56" s="6">
        <v>1.1380675599999999E-3</v>
      </c>
      <c r="V56" s="15" t="str">
        <f t="shared" si="8"/>
        <v>True</v>
      </c>
      <c r="W56" s="15" t="str">
        <f t="shared" si="9"/>
        <v>True</v>
      </c>
      <c r="X56" s="15" t="str">
        <f t="shared" si="10"/>
        <v>True</v>
      </c>
      <c r="Y56" s="15" t="str">
        <f t="shared" si="11"/>
        <v>True</v>
      </c>
    </row>
    <row r="57" spans="11:25" x14ac:dyDescent="0.3">
      <c r="K57" s="13"/>
      <c r="L57" s="14"/>
      <c r="M57" s="14"/>
      <c r="N57" s="14"/>
      <c r="Q57" s="6">
        <v>9.71203085E-4</v>
      </c>
      <c r="R57" s="6">
        <v>8.29303403E-4</v>
      </c>
      <c r="S57" s="6">
        <v>7.0854174E-4</v>
      </c>
      <c r="T57" s="6">
        <v>6.0569503900000001E-4</v>
      </c>
      <c r="V57" s="15" t="str">
        <f t="shared" si="8"/>
        <v>True</v>
      </c>
      <c r="W57" s="15" t="str">
        <f t="shared" si="9"/>
        <v>True</v>
      </c>
      <c r="X57" s="15" t="str">
        <f t="shared" si="10"/>
        <v>True</v>
      </c>
      <c r="Y57" s="15" t="str">
        <f t="shared" si="11"/>
        <v>True</v>
      </c>
    </row>
    <row r="58" spans="11:25" x14ac:dyDescent="0.3">
      <c r="K58" s="13"/>
      <c r="L58" s="14"/>
      <c r="M58" s="14"/>
      <c r="N58" s="14"/>
      <c r="Q58" s="6">
        <v>5.1804548E-4</v>
      </c>
      <c r="R58" s="6">
        <v>4.4329868499999998E-4</v>
      </c>
      <c r="S58" s="6">
        <v>3.79515657E-4</v>
      </c>
      <c r="T58" s="6">
        <v>3.25056053E-4</v>
      </c>
      <c r="V58" s="15" t="str">
        <f t="shared" si="8"/>
        <v>True</v>
      </c>
      <c r="W58" s="15" t="str">
        <f t="shared" si="9"/>
        <v>True</v>
      </c>
      <c r="X58" s="15" t="str">
        <f t="shared" si="10"/>
        <v>True</v>
      </c>
      <c r="Y58" s="15" t="str">
        <f t="shared" si="11"/>
        <v>True</v>
      </c>
    </row>
    <row r="59" spans="11:25" x14ac:dyDescent="0.3">
      <c r="K59" s="13"/>
      <c r="L59" s="14"/>
      <c r="M59" s="14"/>
      <c r="N59" s="14"/>
    </row>
    <row r="60" spans="11:25" x14ac:dyDescent="0.3">
      <c r="K60" s="13"/>
      <c r="L60" s="14"/>
      <c r="M60" s="14"/>
      <c r="N60" s="14"/>
    </row>
    <row r="61" spans="11:25" x14ac:dyDescent="0.3">
      <c r="K61" s="13"/>
      <c r="L61" s="14"/>
      <c r="M61" s="14"/>
      <c r="N61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D773-F476-4B53-AD60-623BEF907093}">
  <dimension ref="A1:V51"/>
  <sheetViews>
    <sheetView workbookViewId="0">
      <selection activeCell="Q1" sqref="Q1:R22"/>
    </sheetView>
  </sheetViews>
  <sheetFormatPr defaultRowHeight="14.4" x14ac:dyDescent="0.3"/>
  <cols>
    <col min="1" max="2" width="12" bestFit="1" customWidth="1"/>
    <col min="3" max="3" width="14.5546875" bestFit="1" customWidth="1"/>
    <col min="4" max="4" width="12.6640625" bestFit="1" customWidth="1"/>
    <col min="5" max="7" width="12" bestFit="1" customWidth="1"/>
    <col min="8" max="8" width="12.109375" bestFit="1" customWidth="1"/>
    <col min="9" max="11" width="12" bestFit="1" customWidth="1"/>
    <col min="12" max="12" width="13.5546875" bestFit="1" customWidth="1"/>
    <col min="13" max="13" width="8.5546875" bestFit="1" customWidth="1"/>
    <col min="14" max="15" width="16.109375" bestFit="1" customWidth="1"/>
    <col min="16" max="16" width="7" bestFit="1" customWidth="1"/>
    <col min="17" max="17" width="11" bestFit="1" customWidth="1"/>
    <col min="18" max="18" width="6" bestFit="1" customWidth="1"/>
    <col min="19" max="19" width="13.21875" bestFit="1" customWidth="1"/>
    <col min="20" max="20" width="13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0.219670963</v>
      </c>
      <c r="B2">
        <v>0.152686658</v>
      </c>
      <c r="C2">
        <v>4.6575341999999999E-2</v>
      </c>
      <c r="D2">
        <v>-1.1123595820000001</v>
      </c>
      <c r="E2">
        <v>4.7164648409999996</v>
      </c>
      <c r="F2">
        <v>3.2782723960000002</v>
      </c>
      <c r="G2">
        <v>4.317959321</v>
      </c>
      <c r="H2">
        <v>5.1149702570000004</v>
      </c>
      <c r="I2">
        <v>0.32878225599999999</v>
      </c>
      <c r="J2">
        <v>0.152686658</v>
      </c>
      <c r="K2">
        <v>0.23823148899999999</v>
      </c>
      <c r="L2">
        <v>0.152686658</v>
      </c>
      <c r="M2" s="6">
        <f>SQRT(E2)</f>
        <v>2.1717423514312189</v>
      </c>
      <c r="N2" s="21">
        <v>1.8093170000000001</v>
      </c>
      <c r="O2" s="21">
        <f>SQRT(G2)</f>
        <v>2.0779700000240617</v>
      </c>
      <c r="P2" s="6">
        <f>SQRT(H2)</f>
        <v>2.2616300000221079</v>
      </c>
      <c r="Q2" s="8">
        <f>N2^2*C2</f>
        <v>0.15247034398300341</v>
      </c>
      <c r="R2" s="1">
        <f>EXP(D2)</f>
        <v>0.32878225639225872</v>
      </c>
      <c r="S2" s="11" t="str">
        <f>IF(O2&gt;=N2,"Below IV_Low","")</f>
        <v>Below IV_Low</v>
      </c>
      <c r="T2" s="11" t="str">
        <f>IF(N2&gt;=P2,"Above IV_Max","")</f>
        <v/>
      </c>
    </row>
    <row r="3" spans="1:20" x14ac:dyDescent="0.3">
      <c r="A3">
        <v>0.12521015499999999</v>
      </c>
      <c r="B3">
        <v>0.12500947200000001</v>
      </c>
      <c r="C3">
        <v>4.6575341999999999E-2</v>
      </c>
      <c r="D3">
        <v>-0.82475641499999996</v>
      </c>
      <c r="E3">
        <v>2.6883357079999999</v>
      </c>
      <c r="F3">
        <v>2.684026926</v>
      </c>
      <c r="G3">
        <v>2.4556143619999999</v>
      </c>
      <c r="H3">
        <v>2.921056992</v>
      </c>
      <c r="I3">
        <v>0.438341753</v>
      </c>
      <c r="J3">
        <v>0.114371079</v>
      </c>
      <c r="K3">
        <v>0.13604922799999999</v>
      </c>
      <c r="L3">
        <v>0.12521015499999999</v>
      </c>
      <c r="M3" s="6">
        <f t="shared" ref="M3:M22" si="0">SQRT(E3)</f>
        <v>1.6396144998139044</v>
      </c>
      <c r="N3" s="21">
        <v>1.56704</v>
      </c>
      <c r="O3" s="21">
        <f t="shared" ref="O3:O23" si="1">SQRT(G3)</f>
        <v>1.5670400001276292</v>
      </c>
      <c r="P3" s="6">
        <f t="shared" ref="P3:P22" si="2">SQRT(H3)</f>
        <v>1.7091099999707451</v>
      </c>
      <c r="Q3" s="8">
        <f t="shared" ref="Q3:Q22" si="3">N3^2*C3</f>
        <v>0.11437107871163166</v>
      </c>
      <c r="R3" s="1">
        <f t="shared" ref="R3:R22" si="4">EXP(D3)</f>
        <v>0.43834175293768585</v>
      </c>
      <c r="S3" s="11" t="str">
        <f t="shared" ref="S3:S22" si="5">IF(O3&gt;=N3,"Below IV_Low","")</f>
        <v>Below IV_Low</v>
      </c>
      <c r="T3" s="11" t="str">
        <f t="shared" ref="T3:T22" si="6">IF(N3&gt;=P3,"Above IV_Max","")</f>
        <v/>
      </c>
    </row>
    <row r="4" spans="1:20" x14ac:dyDescent="0.3">
      <c r="A4">
        <v>8.9849757000000002E-2</v>
      </c>
      <c r="B4">
        <v>8.9845848000000006E-2</v>
      </c>
      <c r="C4">
        <v>4.6575341999999999E-2</v>
      </c>
      <c r="D4">
        <v>-0.60152957500000004</v>
      </c>
      <c r="E4">
        <v>1.929127155</v>
      </c>
      <c r="F4">
        <v>1.9290432260000001</v>
      </c>
      <c r="G4">
        <v>1.843132064</v>
      </c>
      <c r="H4">
        <v>2.0151222029999998</v>
      </c>
      <c r="I4">
        <v>0.54797282899999999</v>
      </c>
      <c r="J4">
        <v>8.5844506000000001E-2</v>
      </c>
      <c r="K4">
        <v>9.3855006000000005E-2</v>
      </c>
      <c r="L4">
        <v>8.9849757000000002E-2</v>
      </c>
      <c r="M4" s="6">
        <f t="shared" si="0"/>
        <v>1.3889302196294815</v>
      </c>
      <c r="N4" s="9">
        <v>1.36006783</v>
      </c>
      <c r="O4" s="9">
        <f t="shared" si="1"/>
        <v>1.3576199998526834</v>
      </c>
      <c r="P4" s="6">
        <f t="shared" si="2"/>
        <v>1.4195500001761121</v>
      </c>
      <c r="Q4" s="8">
        <f t="shared" si="3"/>
        <v>8.6154345816307071E-2</v>
      </c>
      <c r="R4" s="1">
        <f t="shared" si="4"/>
        <v>0.54797282920830837</v>
      </c>
      <c r="S4" s="11" t="str">
        <f t="shared" si="5"/>
        <v/>
      </c>
      <c r="T4" s="11" t="str">
        <f t="shared" si="6"/>
        <v/>
      </c>
    </row>
    <row r="5" spans="1:20" x14ac:dyDescent="0.3">
      <c r="A5">
        <v>6.5682092999999997E-2</v>
      </c>
      <c r="B5">
        <v>6.5567940000000005E-2</v>
      </c>
      <c r="C5">
        <v>4.6575341999999999E-2</v>
      </c>
      <c r="D5">
        <v>-0.41950607099999998</v>
      </c>
      <c r="E5">
        <v>1.410233187</v>
      </c>
      <c r="F5">
        <v>1.4077822550000001</v>
      </c>
      <c r="G5">
        <v>1.308919046</v>
      </c>
      <c r="H5">
        <v>1.511547303</v>
      </c>
      <c r="I5">
        <v>0.65737143399999998</v>
      </c>
      <c r="J5">
        <v>6.0963351999999998E-2</v>
      </c>
      <c r="K5">
        <v>7.0400832999999996E-2</v>
      </c>
      <c r="L5">
        <v>6.5682092999999997E-2</v>
      </c>
      <c r="M5" s="6">
        <f t="shared" si="0"/>
        <v>1.1875323940844729</v>
      </c>
      <c r="N5" s="9">
        <v>1.1826403599999999</v>
      </c>
      <c r="O5" s="9">
        <f t="shared" si="1"/>
        <v>1.1440799998251869</v>
      </c>
      <c r="P5" s="6">
        <f t="shared" si="2"/>
        <v>1.2294500002033428</v>
      </c>
      <c r="Q5" s="8">
        <f t="shared" si="3"/>
        <v>6.5142053482047407E-2</v>
      </c>
      <c r="R5" s="1">
        <f t="shared" si="4"/>
        <v>0.65737143445541402</v>
      </c>
      <c r="S5" s="11" t="str">
        <f t="shared" si="5"/>
        <v/>
      </c>
      <c r="T5" s="11" t="str">
        <f t="shared" si="6"/>
        <v/>
      </c>
    </row>
    <row r="6" spans="1:20" x14ac:dyDescent="0.3">
      <c r="A6">
        <v>5.7887375999999997E-2</v>
      </c>
      <c r="B6">
        <v>5.7841328999999997E-2</v>
      </c>
      <c r="C6">
        <v>4.6575341999999999E-2</v>
      </c>
      <c r="D6">
        <v>-0.35502452000000001</v>
      </c>
      <c r="E6">
        <v>1.2428760270000001</v>
      </c>
      <c r="F6">
        <v>1.2418873699999999</v>
      </c>
      <c r="G6">
        <v>1.1953923559999999</v>
      </c>
      <c r="H6">
        <v>1.290359684</v>
      </c>
      <c r="I6">
        <v>0.70115625100000001</v>
      </c>
      <c r="J6">
        <v>5.5675808E-2</v>
      </c>
      <c r="K6">
        <v>6.0098944000000001E-2</v>
      </c>
      <c r="L6">
        <v>5.7887375999999997E-2</v>
      </c>
      <c r="M6" s="6">
        <f t="shared" si="0"/>
        <v>1.1148434988822422</v>
      </c>
      <c r="N6" s="9">
        <v>1.12072043</v>
      </c>
      <c r="O6" s="9">
        <f t="shared" si="1"/>
        <v>1.0933400001829257</v>
      </c>
      <c r="P6" s="6">
        <f t="shared" si="2"/>
        <v>1.1359400001760656</v>
      </c>
      <c r="Q6" s="8">
        <f t="shared" si="3"/>
        <v>5.8499294751252373E-2</v>
      </c>
      <c r="R6" s="1">
        <f t="shared" si="4"/>
        <v>0.70115625064652654</v>
      </c>
      <c r="S6" s="11" t="str">
        <f t="shared" si="5"/>
        <v/>
      </c>
      <c r="T6" s="11" t="str">
        <f t="shared" si="6"/>
        <v/>
      </c>
    </row>
    <row r="7" spans="1:20" x14ac:dyDescent="0.3">
      <c r="A7">
        <v>5.2452809000000003E-2</v>
      </c>
      <c r="B7">
        <v>5.2262959999999997E-2</v>
      </c>
      <c r="C7">
        <v>4.6575341999999999E-2</v>
      </c>
      <c r="D7">
        <v>-0.29404925900000001</v>
      </c>
      <c r="E7">
        <v>1.126192675</v>
      </c>
      <c r="F7">
        <v>1.1221165049999999</v>
      </c>
      <c r="G7">
        <v>1.0927148090000001</v>
      </c>
      <c r="H7">
        <v>1.159670534</v>
      </c>
      <c r="I7">
        <v>0.74523978099999999</v>
      </c>
      <c r="J7">
        <v>5.0893566000000001E-2</v>
      </c>
      <c r="K7">
        <v>5.4012051999999998E-2</v>
      </c>
      <c r="L7">
        <v>5.2452809000000003E-2</v>
      </c>
      <c r="M7" s="6">
        <f t="shared" si="0"/>
        <v>1.0612222552321451</v>
      </c>
      <c r="N7" s="9">
        <v>1.0648424999999999</v>
      </c>
      <c r="O7" s="9">
        <f t="shared" si="1"/>
        <v>1.0453300000478318</v>
      </c>
      <c r="P7" s="6">
        <f t="shared" si="2"/>
        <v>1.0768799998142782</v>
      </c>
      <c r="Q7" s="8">
        <f t="shared" si="3"/>
        <v>5.2811293572452116E-2</v>
      </c>
      <c r="R7" s="1">
        <f t="shared" si="4"/>
        <v>0.74523978077276953</v>
      </c>
      <c r="S7" s="11" t="str">
        <f t="shared" si="5"/>
        <v/>
      </c>
      <c r="T7" s="11" t="str">
        <f t="shared" si="6"/>
        <v/>
      </c>
    </row>
    <row r="8" spans="1:20" x14ac:dyDescent="0.3">
      <c r="A8">
        <v>4.9498625999999997E-2</v>
      </c>
      <c r="B8">
        <v>4.9805939E-2</v>
      </c>
      <c r="C8">
        <v>4.6575341999999999E-2</v>
      </c>
      <c r="D8">
        <v>-0.265355391</v>
      </c>
      <c r="E8">
        <v>1.062764628</v>
      </c>
      <c r="F8">
        <v>1.069362819</v>
      </c>
      <c r="G8">
        <v>1.0198980099999999</v>
      </c>
      <c r="H8">
        <v>1.10563122</v>
      </c>
      <c r="I8">
        <v>0.76693334000000002</v>
      </c>
      <c r="J8">
        <v>4.7502098999999999E-2</v>
      </c>
      <c r="K8">
        <v>5.1495152000000002E-2</v>
      </c>
      <c r="L8">
        <v>4.9498625999999997E-2</v>
      </c>
      <c r="M8" s="6">
        <f t="shared" si="0"/>
        <v>1.0309047618475724</v>
      </c>
      <c r="N8" s="9">
        <v>1.04007022</v>
      </c>
      <c r="O8" s="9">
        <f t="shared" si="1"/>
        <v>1.0099</v>
      </c>
      <c r="P8" s="6">
        <f t="shared" si="2"/>
        <v>1.0514899999524485</v>
      </c>
      <c r="Q8" s="8">
        <f t="shared" si="3"/>
        <v>5.0382692819527661E-2</v>
      </c>
      <c r="R8" s="1">
        <f t="shared" si="4"/>
        <v>0.76693334033046434</v>
      </c>
      <c r="S8" s="11" t="str">
        <f t="shared" si="5"/>
        <v/>
      </c>
      <c r="T8" s="11" t="str">
        <f t="shared" si="6"/>
        <v/>
      </c>
    </row>
    <row r="9" spans="1:20" x14ac:dyDescent="0.3">
      <c r="A9">
        <v>4.7039427000000002E-2</v>
      </c>
      <c r="B9">
        <v>4.7201542999999999E-2</v>
      </c>
      <c r="C9">
        <v>4.6575341999999999E-2</v>
      </c>
      <c r="D9">
        <v>-0.23718451400000001</v>
      </c>
      <c r="E9">
        <v>1.0099641779999999</v>
      </c>
      <c r="F9">
        <v>1.013444904</v>
      </c>
      <c r="G9">
        <v>0.98549696899999994</v>
      </c>
      <c r="H9">
        <v>1.034431385</v>
      </c>
      <c r="I9">
        <v>0.78884572200000003</v>
      </c>
      <c r="J9">
        <v>4.5899858000000002E-2</v>
      </c>
      <c r="K9">
        <v>4.8178996000000002E-2</v>
      </c>
      <c r="L9">
        <v>4.7039427000000002E-2</v>
      </c>
      <c r="M9" s="6">
        <f t="shared" si="0"/>
        <v>1.0049697398429467</v>
      </c>
      <c r="N9" s="9">
        <v>1.0170699999999999</v>
      </c>
      <c r="O9" s="9">
        <f t="shared" si="1"/>
        <v>0.99272199985695897</v>
      </c>
      <c r="P9" s="6">
        <f t="shared" si="2"/>
        <v>1.0170700000491608</v>
      </c>
      <c r="Q9" s="8">
        <f t="shared" si="3"/>
        <v>4.817899552725112E-2</v>
      </c>
      <c r="R9" s="1">
        <f t="shared" si="4"/>
        <v>0.78884572150903476</v>
      </c>
      <c r="S9" s="11" t="str">
        <f t="shared" si="5"/>
        <v/>
      </c>
      <c r="T9" s="11" t="str">
        <f t="shared" si="6"/>
        <v/>
      </c>
    </row>
    <row r="10" spans="1:20" x14ac:dyDescent="0.3">
      <c r="A10">
        <v>4.4432154000000001E-2</v>
      </c>
      <c r="B10">
        <v>4.4175837000000003E-2</v>
      </c>
      <c r="C10">
        <v>4.6575341999999999E-2</v>
      </c>
      <c r="D10">
        <v>-0.18290910299999999</v>
      </c>
      <c r="E10">
        <v>0.95398449200000002</v>
      </c>
      <c r="F10">
        <v>0.94848121600000002</v>
      </c>
      <c r="G10">
        <v>0.93551066000000005</v>
      </c>
      <c r="H10">
        <v>0.97245829399999995</v>
      </c>
      <c r="I10">
        <v>0.83284385500000002</v>
      </c>
      <c r="J10">
        <v>4.3571728999999997E-2</v>
      </c>
      <c r="K10">
        <v>4.5292578E-2</v>
      </c>
      <c r="L10">
        <v>4.4432154000000001E-2</v>
      </c>
      <c r="M10" s="6">
        <f t="shared" si="0"/>
        <v>0.97672129699315968</v>
      </c>
      <c r="N10" s="9">
        <v>0.97758416999999997</v>
      </c>
      <c r="O10" s="9">
        <f t="shared" si="1"/>
        <v>0.96721800024606663</v>
      </c>
      <c r="P10" s="6">
        <f t="shared" si="2"/>
        <v>0.98613300015768657</v>
      </c>
      <c r="Q10" s="8">
        <f t="shared" si="3"/>
        <v>4.4510694788832801E-2</v>
      </c>
      <c r="R10" s="1">
        <f t="shared" si="4"/>
        <v>0.83284385530452265</v>
      </c>
      <c r="S10" s="11" t="str">
        <f t="shared" si="5"/>
        <v/>
      </c>
      <c r="T10" s="11" t="str">
        <f t="shared" si="6"/>
        <v/>
      </c>
    </row>
    <row r="11" spans="1:20" x14ac:dyDescent="0.3">
      <c r="A11">
        <v>4.1574633E-2</v>
      </c>
      <c r="B11">
        <v>4.1610553000000002E-2</v>
      </c>
      <c r="C11">
        <v>4.6575341999999999E-2</v>
      </c>
      <c r="D11">
        <v>-0.131823998</v>
      </c>
      <c r="E11">
        <v>0.89263183499999998</v>
      </c>
      <c r="F11">
        <v>0.89340305900000005</v>
      </c>
      <c r="G11">
        <v>0.87060096399999998</v>
      </c>
      <c r="H11">
        <v>0.91466270400000005</v>
      </c>
      <c r="I11">
        <v>0.87649524599999995</v>
      </c>
      <c r="J11">
        <v>4.0548538000000002E-2</v>
      </c>
      <c r="K11">
        <v>4.2600727999999997E-2</v>
      </c>
      <c r="L11">
        <v>4.1574633E-2</v>
      </c>
      <c r="M11" s="6">
        <f t="shared" si="0"/>
        <v>0.94479195328918841</v>
      </c>
      <c r="N11" s="9">
        <v>0.94795114000000003</v>
      </c>
      <c r="O11" s="9">
        <f t="shared" si="1"/>
        <v>0.93306000021434843</v>
      </c>
      <c r="P11" s="6">
        <f t="shared" si="2"/>
        <v>0.95637999979087818</v>
      </c>
      <c r="Q11" s="8">
        <f t="shared" si="3"/>
        <v>4.1853131595342909E-2</v>
      </c>
      <c r="R11" s="1">
        <f t="shared" si="4"/>
        <v>0.87649524642106336</v>
      </c>
      <c r="S11" s="11" t="str">
        <f t="shared" si="5"/>
        <v/>
      </c>
      <c r="T11" s="11" t="str">
        <f t="shared" si="6"/>
        <v/>
      </c>
    </row>
    <row r="12" spans="1:20" x14ac:dyDescent="0.3">
      <c r="A12">
        <v>4.0231891999999998E-2</v>
      </c>
      <c r="B12">
        <v>4.0040814000000001E-2</v>
      </c>
      <c r="C12">
        <v>4.6575341999999999E-2</v>
      </c>
      <c r="D12">
        <v>-8.3033834000000001E-2</v>
      </c>
      <c r="E12">
        <v>0.86380239599999997</v>
      </c>
      <c r="F12">
        <v>0.85969983900000002</v>
      </c>
      <c r="G12">
        <v>0.84514742399999998</v>
      </c>
      <c r="H12">
        <v>0.88245733000000004</v>
      </c>
      <c r="I12">
        <v>0.92032000899999999</v>
      </c>
      <c r="J12">
        <v>3.936303E-2</v>
      </c>
      <c r="K12">
        <v>4.1100751999999997E-2</v>
      </c>
      <c r="L12">
        <v>4.0231891999999998E-2</v>
      </c>
      <c r="M12" s="6">
        <f t="shared" si="0"/>
        <v>0.92940970298356573</v>
      </c>
      <c r="N12" s="9">
        <v>0.92810338000000003</v>
      </c>
      <c r="O12" s="9">
        <f t="shared" si="1"/>
        <v>0.91931900012998746</v>
      </c>
      <c r="P12" s="6">
        <f t="shared" si="2"/>
        <v>0.93939200017883906</v>
      </c>
      <c r="Q12" s="8">
        <f t="shared" si="3"/>
        <v>4.0118876386335114E-2</v>
      </c>
      <c r="R12" s="1">
        <f t="shared" si="4"/>
        <v>0.9203200085861849</v>
      </c>
      <c r="S12" s="11" t="str">
        <f t="shared" si="5"/>
        <v/>
      </c>
      <c r="T12" s="11" t="str">
        <f t="shared" si="6"/>
        <v/>
      </c>
    </row>
    <row r="13" spans="1:20" x14ac:dyDescent="0.3">
      <c r="A13">
        <v>3.8882789000000001E-2</v>
      </c>
      <c r="B13">
        <v>3.9190322999999999E-2</v>
      </c>
      <c r="C13">
        <v>4.6575341999999999E-2</v>
      </c>
      <c r="D13">
        <v>-3.6299053999999997E-2</v>
      </c>
      <c r="E13">
        <v>0.83483636000000006</v>
      </c>
      <c r="F13">
        <v>0.841439296</v>
      </c>
      <c r="G13">
        <v>0.81256522799999997</v>
      </c>
      <c r="H13">
        <v>0.85710749200000003</v>
      </c>
      <c r="I13">
        <v>0.96435185700000003</v>
      </c>
      <c r="J13">
        <v>3.7845503000000003E-2</v>
      </c>
      <c r="K13">
        <v>3.9920074999999999E-2</v>
      </c>
      <c r="L13">
        <v>3.8882789000000001E-2</v>
      </c>
      <c r="M13" s="6">
        <f t="shared" si="0"/>
        <v>0.91369379991329702</v>
      </c>
      <c r="N13" s="9">
        <v>0.91777540000000002</v>
      </c>
      <c r="O13" s="9">
        <f t="shared" si="1"/>
        <v>0.90142400012424784</v>
      </c>
      <c r="P13" s="6">
        <f t="shared" si="2"/>
        <v>0.92580100021548906</v>
      </c>
      <c r="Q13" s="8">
        <f t="shared" si="3"/>
        <v>3.9230954792259548E-2</v>
      </c>
      <c r="R13" s="1">
        <f t="shared" si="4"/>
        <v>0.96435185707597604</v>
      </c>
      <c r="S13" s="11" t="str">
        <f t="shared" si="5"/>
        <v/>
      </c>
      <c r="T13" s="11" t="str">
        <f t="shared" si="6"/>
        <v/>
      </c>
    </row>
    <row r="14" spans="1:20" x14ac:dyDescent="0.3">
      <c r="A14">
        <v>3.8935200000000003E-2</v>
      </c>
      <c r="B14">
        <v>3.9164693E-2</v>
      </c>
      <c r="C14">
        <v>4.6575341999999999E-2</v>
      </c>
      <c r="D14">
        <v>-1.3826198E-2</v>
      </c>
      <c r="E14">
        <v>0.83596165499999997</v>
      </c>
      <c r="F14">
        <v>0.84088900499999997</v>
      </c>
      <c r="G14">
        <v>0.819674919</v>
      </c>
      <c r="H14">
        <v>0.85224838800000002</v>
      </c>
      <c r="I14">
        <v>0.98626894499999995</v>
      </c>
      <c r="J14">
        <v>3.8176639999999998E-2</v>
      </c>
      <c r="K14">
        <v>3.9693760000000002E-2</v>
      </c>
      <c r="L14">
        <v>3.8935200000000003E-2</v>
      </c>
      <c r="M14" s="6">
        <f t="shared" si="0"/>
        <v>0.91430938691451702</v>
      </c>
      <c r="N14" s="9">
        <v>0.91592096000000001</v>
      </c>
      <c r="O14" s="9">
        <f t="shared" si="1"/>
        <v>0.90535900006571979</v>
      </c>
      <c r="P14" s="6">
        <f t="shared" si="2"/>
        <v>0.92317300003845437</v>
      </c>
      <c r="Q14" s="8">
        <f t="shared" si="3"/>
        <v>3.9072576278985104E-2</v>
      </c>
      <c r="R14" s="1">
        <f t="shared" si="4"/>
        <v>0.98626894488270367</v>
      </c>
      <c r="S14" s="11" t="str">
        <f t="shared" si="5"/>
        <v/>
      </c>
      <c r="T14" s="11" t="str">
        <f t="shared" si="6"/>
        <v/>
      </c>
    </row>
    <row r="15" spans="1:20" x14ac:dyDescent="0.3">
      <c r="A15">
        <v>3.9721011000000001E-2</v>
      </c>
      <c r="B15">
        <v>3.9164693E-2</v>
      </c>
      <c r="C15">
        <v>4.6575341999999999E-2</v>
      </c>
      <c r="D15">
        <v>-1.3826198E-2</v>
      </c>
      <c r="E15">
        <v>0.85283348000000003</v>
      </c>
      <c r="F15">
        <v>0.84088900499999997</v>
      </c>
      <c r="G15">
        <v>0.82541767600000004</v>
      </c>
      <c r="H15">
        <v>0.88024926299999995</v>
      </c>
      <c r="I15">
        <v>0.98626894499999995</v>
      </c>
      <c r="J15">
        <v>3.8444111000000003E-2</v>
      </c>
      <c r="K15">
        <v>4.0997909999999999E-2</v>
      </c>
      <c r="L15">
        <v>3.9721011000000001E-2</v>
      </c>
      <c r="M15" s="6">
        <f t="shared" si="0"/>
        <v>0.92348983751852953</v>
      </c>
      <c r="N15" s="9">
        <v>0.91592096000000001</v>
      </c>
      <c r="O15" s="9">
        <f t="shared" si="1"/>
        <v>0.9085250002063785</v>
      </c>
      <c r="P15" s="6">
        <f t="shared" si="2"/>
        <v>0.93821600018332663</v>
      </c>
      <c r="Q15" s="8">
        <f t="shared" si="3"/>
        <v>3.9072576278985104E-2</v>
      </c>
      <c r="R15" s="1">
        <f t="shared" si="4"/>
        <v>0.98626894488270367</v>
      </c>
      <c r="S15" s="11" t="str">
        <f t="shared" si="5"/>
        <v/>
      </c>
      <c r="T15" s="11" t="str">
        <f t="shared" si="6"/>
        <v/>
      </c>
    </row>
    <row r="16" spans="1:20" x14ac:dyDescent="0.3">
      <c r="A16">
        <v>3.9838433999999999E-2</v>
      </c>
      <c r="B16">
        <v>3.9181779E-2</v>
      </c>
      <c r="C16">
        <v>4.6575341999999999E-2</v>
      </c>
      <c r="D16">
        <v>7.9379440000000006E-3</v>
      </c>
      <c r="E16">
        <v>0.85535462100000004</v>
      </c>
      <c r="F16">
        <v>0.84125585199999997</v>
      </c>
      <c r="G16">
        <v>0.83908347999999999</v>
      </c>
      <c r="H16">
        <v>0.871625765</v>
      </c>
      <c r="I16">
        <v>0.99209347800000003</v>
      </c>
      <c r="J16">
        <v>3.90806E-2</v>
      </c>
      <c r="K16">
        <v>4.0596267999999998E-2</v>
      </c>
      <c r="L16">
        <v>3.9838433999999999E-2</v>
      </c>
      <c r="M16" s="6">
        <f t="shared" si="0"/>
        <v>0.92485383764138651</v>
      </c>
      <c r="N16" s="9">
        <v>0.91601500000000002</v>
      </c>
      <c r="O16" s="9">
        <f t="shared" si="1"/>
        <v>0.91601499987718538</v>
      </c>
      <c r="P16" s="6">
        <f t="shared" si="2"/>
        <v>0.93360900006373115</v>
      </c>
      <c r="Q16" s="8">
        <f t="shared" si="3"/>
        <v>3.9080600058029609E-2</v>
      </c>
      <c r="R16" s="1">
        <f t="shared" si="4"/>
        <v>1.0079695330060743</v>
      </c>
      <c r="S16" s="11" t="str">
        <f t="shared" si="5"/>
        <v/>
      </c>
      <c r="T16" s="11" t="str">
        <f t="shared" si="6"/>
        <v/>
      </c>
    </row>
    <row r="17" spans="1:22" x14ac:dyDescent="0.3">
      <c r="A17">
        <v>4.0218028000000003E-2</v>
      </c>
      <c r="B17">
        <v>4.0534633E-2</v>
      </c>
      <c r="C17">
        <v>4.6575341999999999E-2</v>
      </c>
      <c r="D17">
        <v>5.0440588000000001E-2</v>
      </c>
      <c r="E17">
        <v>0.86350472700000003</v>
      </c>
      <c r="F17">
        <v>0.87030242300000005</v>
      </c>
      <c r="G17">
        <v>0.84148515599999996</v>
      </c>
      <c r="H17">
        <v>0.88552428699999997</v>
      </c>
      <c r="I17">
        <v>0.95081041700000002</v>
      </c>
      <c r="J17">
        <v>3.9192458999999999E-2</v>
      </c>
      <c r="K17">
        <v>4.1243596E-2</v>
      </c>
      <c r="L17">
        <v>4.0218028000000003E-2</v>
      </c>
      <c r="M17" s="6">
        <f t="shared" si="0"/>
        <v>0.92924955044379765</v>
      </c>
      <c r="N17" s="9">
        <v>0.92128167999999999</v>
      </c>
      <c r="O17" s="9">
        <f t="shared" si="1"/>
        <v>0.91732500020439867</v>
      </c>
      <c r="P17" s="6">
        <f t="shared" si="2"/>
        <v>0.94102300025025953</v>
      </c>
      <c r="Q17" s="8">
        <f t="shared" si="3"/>
        <v>3.9531284197458605E-2</v>
      </c>
      <c r="R17" s="1">
        <f t="shared" si="4"/>
        <v>1.0517343758560298</v>
      </c>
      <c r="S17" s="11" t="str">
        <f t="shared" si="5"/>
        <v/>
      </c>
      <c r="T17" s="11" t="str">
        <f t="shared" si="6"/>
        <v/>
      </c>
    </row>
    <row r="18" spans="1:22" x14ac:dyDescent="0.3">
      <c r="A18">
        <v>4.1660709999999997E-2</v>
      </c>
      <c r="B18">
        <v>4.1663396999999998E-2</v>
      </c>
      <c r="C18">
        <v>4.6575341999999999E-2</v>
      </c>
      <c r="D18">
        <v>9.1624180999999999E-2</v>
      </c>
      <c r="E18">
        <v>0.89447995899999999</v>
      </c>
      <c r="F18">
        <v>0.89453764999999996</v>
      </c>
      <c r="G18">
        <v>0.88270158799999998</v>
      </c>
      <c r="H18">
        <v>0.90625830500000004</v>
      </c>
      <c r="I18">
        <v>0.91244800000000004</v>
      </c>
      <c r="J18">
        <v>4.1112127999999998E-2</v>
      </c>
      <c r="K18">
        <v>4.2209289999999997E-2</v>
      </c>
      <c r="L18">
        <v>4.1660709999999997E-2</v>
      </c>
      <c r="M18" s="6">
        <f t="shared" si="0"/>
        <v>0.94576950627518119</v>
      </c>
      <c r="N18" s="21">
        <v>0.93217466000000004</v>
      </c>
      <c r="O18" s="21">
        <f t="shared" si="1"/>
        <v>0.93952199974242223</v>
      </c>
      <c r="P18" s="6">
        <f t="shared" si="2"/>
        <v>0.95197600022269468</v>
      </c>
      <c r="Q18" s="8">
        <f t="shared" si="3"/>
        <v>4.0471624649212425E-2</v>
      </c>
      <c r="R18" s="1">
        <f t="shared" si="4"/>
        <v>1.0959528647652892</v>
      </c>
      <c r="S18" s="11" t="str">
        <f t="shared" si="5"/>
        <v>Below IV_Low</v>
      </c>
      <c r="T18" s="11" t="str">
        <f t="shared" si="6"/>
        <v/>
      </c>
    </row>
    <row r="19" spans="1:22" x14ac:dyDescent="0.3">
      <c r="A19">
        <v>4.5679763999999998E-2</v>
      </c>
      <c r="B19">
        <v>4.5593177999999998E-2</v>
      </c>
      <c r="C19">
        <v>4.6575341999999999E-2</v>
      </c>
      <c r="D19">
        <v>0.27364111000000002</v>
      </c>
      <c r="E19">
        <v>0.98077141300000004</v>
      </c>
      <c r="F19">
        <v>0.97891236100000001</v>
      </c>
      <c r="G19">
        <v>0.94568039699999995</v>
      </c>
      <c r="H19">
        <v>1.01586241</v>
      </c>
      <c r="I19">
        <v>0.76060499999999998</v>
      </c>
      <c r="J19">
        <v>4.4045387999999998E-2</v>
      </c>
      <c r="K19">
        <v>4.7314138999999998E-2</v>
      </c>
      <c r="L19">
        <v>4.5679763999999998E-2</v>
      </c>
      <c r="M19" s="6">
        <f t="shared" si="0"/>
        <v>0.99033903942033918</v>
      </c>
      <c r="N19" s="21">
        <v>1.02617151</v>
      </c>
      <c r="O19" s="9">
        <f t="shared" si="1"/>
        <v>0.97246100024628235</v>
      </c>
      <c r="P19" s="16">
        <f t="shared" si="2"/>
        <v>1.0079</v>
      </c>
      <c r="Q19" s="8">
        <f t="shared" si="3"/>
        <v>4.9045137742169329E-2</v>
      </c>
      <c r="R19" s="1">
        <f t="shared" si="4"/>
        <v>1.3147428694893868</v>
      </c>
      <c r="S19" s="11" t="str">
        <f t="shared" si="5"/>
        <v/>
      </c>
      <c r="T19" s="11" t="str">
        <f t="shared" si="6"/>
        <v>Above IV_Max</v>
      </c>
    </row>
    <row r="20" spans="1:22" x14ac:dyDescent="0.3">
      <c r="A20">
        <v>5.6479527000000002E-2</v>
      </c>
      <c r="B20">
        <v>5.6530491000000002E-2</v>
      </c>
      <c r="C20">
        <v>4.6575341999999999E-2</v>
      </c>
      <c r="D20">
        <v>0.42800655399999998</v>
      </c>
      <c r="E20">
        <v>1.21264868</v>
      </c>
      <c r="F20">
        <v>1.2137429070000001</v>
      </c>
      <c r="G20">
        <v>1.158141869</v>
      </c>
      <c r="H20">
        <v>1.2671554620000001</v>
      </c>
      <c r="I20">
        <v>0.65180714299999998</v>
      </c>
      <c r="J20">
        <v>5.3940854000000003E-2</v>
      </c>
      <c r="K20">
        <v>5.9018199E-2</v>
      </c>
      <c r="L20">
        <v>5.6479527000000002E-2</v>
      </c>
      <c r="M20" s="6">
        <f t="shared" si="0"/>
        <v>1.1012032873180138</v>
      </c>
      <c r="N20" s="21">
        <v>1.13238159</v>
      </c>
      <c r="O20" s="9">
        <f t="shared" si="1"/>
        <v>1.0761700000464611</v>
      </c>
      <c r="P20" s="16">
        <f t="shared" si="2"/>
        <v>1.1256799998223297</v>
      </c>
      <c r="Q20" s="8">
        <f t="shared" si="3"/>
        <v>5.9723005187169345E-2</v>
      </c>
      <c r="R20" s="1">
        <f t="shared" si="4"/>
        <v>1.5341961360561047</v>
      </c>
      <c r="S20" s="11" t="str">
        <f t="shared" si="5"/>
        <v/>
      </c>
      <c r="T20" s="11" t="str">
        <f t="shared" si="6"/>
        <v>Above IV_Max</v>
      </c>
    </row>
    <row r="21" spans="1:22" x14ac:dyDescent="0.3">
      <c r="A21">
        <v>7.4470535000000004E-2</v>
      </c>
      <c r="B21">
        <v>7.4354378999999998E-2</v>
      </c>
      <c r="C21">
        <v>4.6575341999999999E-2</v>
      </c>
      <c r="D21">
        <v>0.56132318199999998</v>
      </c>
      <c r="E21">
        <v>1.598926209</v>
      </c>
      <c r="F21">
        <v>1.5964322710000001</v>
      </c>
      <c r="G21">
        <v>1.501997314</v>
      </c>
      <c r="H21">
        <v>1.695855063</v>
      </c>
      <c r="I21">
        <v>0.57045374999999998</v>
      </c>
      <c r="J21">
        <v>6.9956038999999998E-2</v>
      </c>
      <c r="K21">
        <v>7.8985029999999998E-2</v>
      </c>
      <c r="L21">
        <v>7.4470535000000004E-2</v>
      </c>
      <c r="M21" s="6">
        <f t="shared" si="0"/>
        <v>1.2644865396673861</v>
      </c>
      <c r="N21" s="9">
        <v>1.22778174</v>
      </c>
      <c r="O21" s="9">
        <f t="shared" si="1"/>
        <v>1.2255600001631908</v>
      </c>
      <c r="P21" s="6">
        <f t="shared" si="2"/>
        <v>1.3022500001919755</v>
      </c>
      <c r="Q21" s="8">
        <f t="shared" si="3"/>
        <v>7.0209906197397545E-2</v>
      </c>
      <c r="R21" s="1">
        <f t="shared" si="4"/>
        <v>1.7529904918605479</v>
      </c>
      <c r="S21" s="11" t="str">
        <f t="shared" si="5"/>
        <v/>
      </c>
      <c r="T21" s="11" t="str">
        <f t="shared" si="6"/>
        <v/>
      </c>
    </row>
    <row r="22" spans="1:22" x14ac:dyDescent="0.3">
      <c r="A22">
        <v>8.7849919999999998E-2</v>
      </c>
      <c r="B22">
        <v>8.7583240000000007E-2</v>
      </c>
      <c r="C22">
        <v>4.6575341999999999E-2</v>
      </c>
      <c r="D22">
        <v>0.67939988699999998</v>
      </c>
      <c r="E22">
        <v>1.8861894779999999</v>
      </c>
      <c r="F22">
        <v>1.880463701</v>
      </c>
      <c r="G22">
        <v>1.7190618769999999</v>
      </c>
      <c r="H22">
        <v>2.0533170439999999</v>
      </c>
      <c r="I22">
        <v>0.50692111100000004</v>
      </c>
      <c r="J22">
        <v>8.0065894999999998E-2</v>
      </c>
      <c r="K22">
        <v>9.5633943999999999E-2</v>
      </c>
      <c r="L22">
        <v>8.7849919999999998E-2</v>
      </c>
      <c r="M22" s="6">
        <f t="shared" si="0"/>
        <v>1.3733861357972126</v>
      </c>
      <c r="N22" s="21">
        <v>1.3111299999999999</v>
      </c>
      <c r="O22" s="21">
        <f t="shared" si="1"/>
        <v>1.311130000038135</v>
      </c>
      <c r="P22" s="6">
        <f t="shared" si="2"/>
        <v>1.4329400001395731</v>
      </c>
      <c r="Q22" s="8">
        <f t="shared" si="3"/>
        <v>8.0065894835779389E-2</v>
      </c>
      <c r="R22" s="1">
        <f t="shared" si="4"/>
        <v>1.9726935379036699</v>
      </c>
      <c r="S22" s="11" t="str">
        <f t="shared" si="5"/>
        <v>Below IV_Low</v>
      </c>
      <c r="T22" s="11" t="str">
        <f t="shared" si="6"/>
        <v/>
      </c>
    </row>
    <row r="26" spans="1:22" x14ac:dyDescent="0.3">
      <c r="L26" t="s">
        <v>22</v>
      </c>
      <c r="Q26" t="s">
        <v>26</v>
      </c>
    </row>
    <row r="27" spans="1:22" x14ac:dyDescent="0.3">
      <c r="L27" s="6">
        <v>2.57521192E-2</v>
      </c>
      <c r="M27" s="6">
        <v>2.7991398300000001E-2</v>
      </c>
      <c r="N27" s="6">
        <v>3.0464814100000001E-2</v>
      </c>
      <c r="O27" s="6">
        <v>3.3202491700000003E-2</v>
      </c>
      <c r="Q27" s="15" t="str">
        <f>IF(L27&gt;=0,"True","False")</f>
        <v>True</v>
      </c>
      <c r="R27" s="15" t="str">
        <f>IF(M27&gt;=0,"True","False")</f>
        <v>True</v>
      </c>
      <c r="S27" s="15" t="str">
        <f>IF(N27&gt;=0,"True","False")</f>
        <v>True</v>
      </c>
      <c r="T27" s="15" t="str">
        <f>IF(O27&gt;=0,"True","False")</f>
        <v>True</v>
      </c>
    </row>
    <row r="28" spans="1:22" x14ac:dyDescent="0.3">
      <c r="L28" s="6">
        <v>3.6239228300000002E-2</v>
      </c>
      <c r="M28" s="6">
        <v>3.9615327899999997E-2</v>
      </c>
      <c r="N28" s="6">
        <v>4.3377597900000002E-2</v>
      </c>
      <c r="O28" s="6">
        <v>4.7580542900000002E-2</v>
      </c>
      <c r="Q28" s="15" t="str">
        <f t="shared" ref="Q28:T51" si="7">IF(L28&gt;=0,"True","False")</f>
        <v>True</v>
      </c>
      <c r="R28" s="15" t="str">
        <f t="shared" si="7"/>
        <v>True</v>
      </c>
      <c r="S28" s="15" t="str">
        <f t="shared" si="7"/>
        <v>True</v>
      </c>
      <c r="T28" s="15" t="str">
        <f t="shared" si="7"/>
        <v>True</v>
      </c>
    </row>
    <row r="29" spans="1:22" x14ac:dyDescent="0.3">
      <c r="B29" s="12"/>
      <c r="G29" s="12"/>
      <c r="L29" s="6">
        <v>5.2287794200000001E-2</v>
      </c>
      <c r="M29" s="6">
        <v>5.7573823500000003E-2</v>
      </c>
      <c r="N29" s="6">
        <v>6.3525995299999999E-2</v>
      </c>
      <c r="O29" s="6">
        <v>7.0247025899999996E-2</v>
      </c>
      <c r="Q29" s="15" t="str">
        <f t="shared" si="7"/>
        <v>True</v>
      </c>
      <c r="R29" s="15" t="str">
        <f t="shared" si="7"/>
        <v>True</v>
      </c>
      <c r="S29" s="15" t="str">
        <f t="shared" si="7"/>
        <v>True</v>
      </c>
      <c r="T29" s="15" t="str">
        <f t="shared" si="7"/>
        <v>True</v>
      </c>
      <c r="V29" s="12"/>
    </row>
    <row r="30" spans="1:22" x14ac:dyDescent="0.3">
      <c r="B30" s="12"/>
      <c r="L30" s="6">
        <v>7.7857922600000004E-2</v>
      </c>
      <c r="M30" s="6">
        <v>8.6501491E-2</v>
      </c>
      <c r="N30" s="6">
        <v>9.6346502799999997E-2</v>
      </c>
      <c r="O30" s="6">
        <v>0.107592626</v>
      </c>
      <c r="Q30" s="15" t="str">
        <f t="shared" si="7"/>
        <v>True</v>
      </c>
      <c r="R30" s="15" t="str">
        <f t="shared" si="7"/>
        <v>True</v>
      </c>
      <c r="S30" s="15" t="str">
        <f t="shared" si="7"/>
        <v>True</v>
      </c>
      <c r="T30" s="15" t="str">
        <f t="shared" si="7"/>
        <v>True</v>
      </c>
    </row>
    <row r="31" spans="1:22" x14ac:dyDescent="0.3">
      <c r="B31" s="12"/>
      <c r="L31" s="6">
        <v>0.120476216</v>
      </c>
      <c r="M31" s="6">
        <v>0.13527704300000001</v>
      </c>
      <c r="N31" s="6">
        <v>0.152326023</v>
      </c>
      <c r="O31" s="6">
        <v>0.17201391199999999</v>
      </c>
      <c r="Q31" s="15" t="str">
        <f t="shared" si="7"/>
        <v>True</v>
      </c>
      <c r="R31" s="15" t="str">
        <f t="shared" si="7"/>
        <v>True</v>
      </c>
      <c r="S31" s="15" t="str">
        <f t="shared" si="7"/>
        <v>True</v>
      </c>
      <c r="T31" s="15" t="str">
        <f t="shared" si="7"/>
        <v>True</v>
      </c>
    </row>
    <row r="32" spans="1:22" x14ac:dyDescent="0.3">
      <c r="B32" s="12"/>
      <c r="L32" s="6">
        <v>0.194800852</v>
      </c>
      <c r="M32" s="6">
        <v>0.221226429</v>
      </c>
      <c r="N32" s="6">
        <v>0.251919644</v>
      </c>
      <c r="O32" s="6">
        <v>0.28760774500000003</v>
      </c>
      <c r="Q32" s="15" t="str">
        <f t="shared" si="7"/>
        <v>True</v>
      </c>
      <c r="R32" s="15" t="str">
        <f t="shared" si="7"/>
        <v>True</v>
      </c>
      <c r="S32" s="15" t="str">
        <f t="shared" si="7"/>
        <v>True</v>
      </c>
      <c r="T32" s="15" t="str">
        <f t="shared" si="7"/>
        <v>True</v>
      </c>
    </row>
    <row r="33" spans="1:20" x14ac:dyDescent="0.3">
      <c r="B33" s="12"/>
      <c r="L33" s="6">
        <v>0.32912228300000002</v>
      </c>
      <c r="M33" s="6">
        <v>0.37739990400000001</v>
      </c>
      <c r="N33" s="6">
        <v>0.43347436900000003</v>
      </c>
      <c r="O33" s="6">
        <v>0.49845504400000001</v>
      </c>
      <c r="Q33" s="15" t="str">
        <f t="shared" si="7"/>
        <v>True</v>
      </c>
      <c r="R33" s="15" t="str">
        <f t="shared" si="7"/>
        <v>True</v>
      </c>
      <c r="S33" s="15" t="str">
        <f t="shared" si="7"/>
        <v>True</v>
      </c>
      <c r="T33" s="15" t="str">
        <f t="shared" si="7"/>
        <v>True</v>
      </c>
    </row>
    <row r="34" spans="1:20" x14ac:dyDescent="0.3">
      <c r="L34" s="6">
        <v>0.57348583200000003</v>
      </c>
      <c r="M34" s="6">
        <v>0.65967748800000003</v>
      </c>
      <c r="N34" s="6">
        <v>0.75800604599999999</v>
      </c>
      <c r="O34" s="6">
        <v>0.86917144999999996</v>
      </c>
      <c r="Q34" s="15" t="str">
        <f t="shared" si="7"/>
        <v>True</v>
      </c>
      <c r="R34" s="15" t="str">
        <f t="shared" si="7"/>
        <v>True</v>
      </c>
      <c r="S34" s="15" t="str">
        <f t="shared" si="7"/>
        <v>True</v>
      </c>
      <c r="T34" s="15" t="str">
        <f t="shared" si="7"/>
        <v>True</v>
      </c>
    </row>
    <row r="35" spans="1:20" x14ac:dyDescent="0.3">
      <c r="L35" s="6">
        <v>0.99341446899999997</v>
      </c>
      <c r="M35" s="6">
        <v>1.13029768</v>
      </c>
      <c r="N35" s="6">
        <v>1.2784681099999999</v>
      </c>
      <c r="O35" s="6">
        <v>1.4354344999999999</v>
      </c>
      <c r="Q35" s="15" t="str">
        <f t="shared" si="7"/>
        <v>True</v>
      </c>
      <c r="R35" s="15" t="str">
        <f t="shared" si="7"/>
        <v>True</v>
      </c>
      <c r="S35" s="15" t="str">
        <f t="shared" si="7"/>
        <v>True</v>
      </c>
      <c r="T35" s="15" t="str">
        <f t="shared" si="7"/>
        <v>True</v>
      </c>
    </row>
    <row r="36" spans="1:20" x14ac:dyDescent="0.3">
      <c r="L36" s="6">
        <v>1.59740814</v>
      </c>
      <c r="M36" s="6">
        <v>1.7592670399999999</v>
      </c>
      <c r="N36" s="6">
        <v>1.91470235</v>
      </c>
      <c r="O36" s="6">
        <v>2.0565852800000002</v>
      </c>
      <c r="Q36" s="15" t="str">
        <f t="shared" si="7"/>
        <v>True</v>
      </c>
      <c r="R36" s="15" t="str">
        <f t="shared" si="7"/>
        <v>True</v>
      </c>
      <c r="S36" s="15" t="str">
        <f t="shared" si="7"/>
        <v>True</v>
      </c>
      <c r="T36" s="15" t="str">
        <f t="shared" si="7"/>
        <v>True</v>
      </c>
    </row>
    <row r="37" spans="1:20" x14ac:dyDescent="0.3">
      <c r="L37" s="6">
        <v>2.17755147</v>
      </c>
      <c r="M37" s="6">
        <v>2.2707437100000001</v>
      </c>
      <c r="N37" s="6">
        <v>2.33059876</v>
      </c>
      <c r="O37" s="6">
        <v>2.35353199</v>
      </c>
      <c r="Q37" s="15" t="str">
        <f t="shared" si="7"/>
        <v>True</v>
      </c>
      <c r="R37" s="15" t="str">
        <f t="shared" si="7"/>
        <v>True</v>
      </c>
      <c r="S37" s="15" t="str">
        <f t="shared" si="7"/>
        <v>True</v>
      </c>
      <c r="T37" s="15" t="str">
        <f t="shared" si="7"/>
        <v>True</v>
      </c>
    </row>
    <row r="38" spans="1:20" x14ac:dyDescent="0.3">
      <c r="L38" s="6">
        <v>2.33837983</v>
      </c>
      <c r="M38" s="6">
        <v>2.2865088999999998</v>
      </c>
      <c r="N38" s="6">
        <v>2.2015771599999998</v>
      </c>
      <c r="O38" s="6">
        <v>2.08901088</v>
      </c>
      <c r="Q38" s="15" t="str">
        <f t="shared" si="7"/>
        <v>True</v>
      </c>
      <c r="R38" s="15" t="str">
        <f t="shared" si="7"/>
        <v>True</v>
      </c>
      <c r="S38" s="15" t="str">
        <f t="shared" si="7"/>
        <v>True</v>
      </c>
      <c r="T38" s="15" t="str">
        <f t="shared" si="7"/>
        <v>True</v>
      </c>
    </row>
    <row r="39" spans="1:20" x14ac:dyDescent="0.3">
      <c r="L39" s="6">
        <v>1.9553161400000001</v>
      </c>
      <c r="M39" s="6">
        <v>1.80736041</v>
      </c>
      <c r="N39" s="6">
        <v>1.6517405599999999</v>
      </c>
      <c r="O39" s="6">
        <v>1.49431162</v>
      </c>
      <c r="Q39" s="15" t="str">
        <f t="shared" si="7"/>
        <v>True</v>
      </c>
      <c r="R39" s="15" t="str">
        <f t="shared" si="7"/>
        <v>True</v>
      </c>
      <c r="S39" s="15" t="str">
        <f t="shared" si="7"/>
        <v>True</v>
      </c>
      <c r="T39" s="15" t="str">
        <f t="shared" si="7"/>
        <v>True</v>
      </c>
    </row>
    <row r="40" spans="1:20" x14ac:dyDescent="0.3">
      <c r="L40" s="6">
        <v>1.33990269</v>
      </c>
      <c r="M40" s="6">
        <v>1.1922074</v>
      </c>
      <c r="N40" s="6">
        <v>1.0538119500000001</v>
      </c>
      <c r="O40" s="6">
        <v>0.926314945</v>
      </c>
      <c r="Q40" s="15" t="str">
        <f t="shared" si="7"/>
        <v>True</v>
      </c>
      <c r="R40" s="15" t="str">
        <f t="shared" si="7"/>
        <v>True</v>
      </c>
      <c r="S40" s="15" t="str">
        <f t="shared" si="7"/>
        <v>True</v>
      </c>
      <c r="T40" s="15" t="str">
        <f t="shared" si="7"/>
        <v>True</v>
      </c>
    </row>
    <row r="41" spans="1:20" x14ac:dyDescent="0.3">
      <c r="L41" s="6">
        <v>0.810495772</v>
      </c>
      <c r="M41" s="6">
        <v>0.70649717000000001</v>
      </c>
      <c r="N41" s="6">
        <v>0.61399864100000001</v>
      </c>
      <c r="O41" s="6">
        <v>0.53236727500000003</v>
      </c>
      <c r="Q41" s="15" t="str">
        <f t="shared" si="7"/>
        <v>True</v>
      </c>
      <c r="R41" s="15" t="str">
        <f t="shared" si="7"/>
        <v>True</v>
      </c>
      <c r="S41" s="15" t="str">
        <f t="shared" si="7"/>
        <v>True</v>
      </c>
      <c r="T41" s="15" t="str">
        <f t="shared" si="7"/>
        <v>True</v>
      </c>
    </row>
    <row r="42" spans="1:20" x14ac:dyDescent="0.3">
      <c r="A42" t="s">
        <v>23</v>
      </c>
      <c r="L42" s="6">
        <v>0.460780466</v>
      </c>
      <c r="M42" s="6">
        <v>0.39832020499999998</v>
      </c>
      <c r="N42" s="6">
        <v>0.34404173599999999</v>
      </c>
      <c r="O42" s="6">
        <v>0.297020758</v>
      </c>
      <c r="Q42" s="15" t="str">
        <f t="shared" si="7"/>
        <v>True</v>
      </c>
      <c r="R42" s="15" t="str">
        <f t="shared" si="7"/>
        <v>True</v>
      </c>
      <c r="S42" s="15" t="str">
        <f t="shared" si="7"/>
        <v>True</v>
      </c>
      <c r="T42" s="15" t="str">
        <f t="shared" si="7"/>
        <v>True</v>
      </c>
    </row>
    <row r="43" spans="1:20" x14ac:dyDescent="0.3">
      <c r="A43" s="20">
        <v>1.00012669E-6</v>
      </c>
      <c r="B43" s="19">
        <v>0.11783661099999999</v>
      </c>
      <c r="C43" s="19">
        <v>-0.18927828299999999</v>
      </c>
      <c r="D43" s="19">
        <v>-6.9159297699999997E-2</v>
      </c>
      <c r="E43" s="20">
        <v>0.337542226</v>
      </c>
      <c r="L43" s="6">
        <v>0.25638366099999998</v>
      </c>
      <c r="M43" s="6">
        <v>0.22132499999999999</v>
      </c>
      <c r="N43" s="6">
        <v>0.191115751</v>
      </c>
      <c r="O43" s="6">
        <v>0.16510525400000001</v>
      </c>
      <c r="Q43" s="15" t="str">
        <f t="shared" si="7"/>
        <v>True</v>
      </c>
      <c r="R43" s="15" t="str">
        <f t="shared" si="7"/>
        <v>True</v>
      </c>
      <c r="S43" s="15" t="str">
        <f t="shared" si="7"/>
        <v>True</v>
      </c>
      <c r="T43" s="15" t="str">
        <f t="shared" si="7"/>
        <v>True</v>
      </c>
    </row>
    <row r="44" spans="1:20" x14ac:dyDescent="0.3">
      <c r="A44" s="13"/>
      <c r="L44" s="6">
        <v>0.14271900600000001</v>
      </c>
      <c r="M44" s="6">
        <v>0.123453968</v>
      </c>
      <c r="N44" s="6">
        <v>0.10687250500000001</v>
      </c>
      <c r="O44" s="6">
        <v>9.2595782700000004E-2</v>
      </c>
      <c r="Q44" s="15" t="str">
        <f t="shared" si="7"/>
        <v>True</v>
      </c>
      <c r="R44" s="15" t="str">
        <f t="shared" si="7"/>
        <v>True</v>
      </c>
      <c r="S44" s="15" t="str">
        <f t="shared" si="7"/>
        <v>True</v>
      </c>
      <c r="T44" s="15" t="str">
        <f t="shared" si="7"/>
        <v>True</v>
      </c>
    </row>
    <row r="45" spans="1:20" x14ac:dyDescent="0.3">
      <c r="L45" s="6">
        <v>8.0297107899999998E-2</v>
      </c>
      <c r="M45" s="6">
        <v>6.9695562200000005E-2</v>
      </c>
      <c r="N45" s="6">
        <v>6.0550093800000003E-2</v>
      </c>
      <c r="O45" s="6">
        <v>5.2654165699999998E-2</v>
      </c>
      <c r="Q45" s="15" t="str">
        <f t="shared" si="7"/>
        <v>True</v>
      </c>
      <c r="R45" s="15" t="str">
        <f t="shared" si="7"/>
        <v>True</v>
      </c>
      <c r="S45" s="15" t="str">
        <f t="shared" si="7"/>
        <v>True</v>
      </c>
      <c r="T45" s="15" t="str">
        <f t="shared" si="7"/>
        <v>True</v>
      </c>
    </row>
    <row r="46" spans="1:20" x14ac:dyDescent="0.3">
      <c r="L46" s="6">
        <v>4.5830984800000002E-2</v>
      </c>
      <c r="M46" s="6">
        <v>3.9929302100000001E-2</v>
      </c>
      <c r="N46" s="6">
        <v>3.4819748900000003E-2</v>
      </c>
      <c r="O46" s="6">
        <v>3.03916641E-2</v>
      </c>
      <c r="Q46" s="15" t="str">
        <f t="shared" si="7"/>
        <v>True</v>
      </c>
      <c r="R46" s="15" t="str">
        <f t="shared" si="7"/>
        <v>True</v>
      </c>
      <c r="S46" s="15" t="str">
        <f t="shared" si="7"/>
        <v>True</v>
      </c>
      <c r="T46" s="15" t="str">
        <f t="shared" si="7"/>
        <v>True</v>
      </c>
    </row>
    <row r="47" spans="1:20" x14ac:dyDescent="0.3">
      <c r="L47" s="6">
        <v>2.65503606E-2</v>
      </c>
      <c r="M47" s="6">
        <v>2.3214780500000001E-2</v>
      </c>
      <c r="N47" s="6">
        <v>2.0315489400000001E-2</v>
      </c>
      <c r="O47" s="6">
        <v>1.7792965000000001E-2</v>
      </c>
      <c r="Q47" s="15" t="str">
        <f t="shared" si="7"/>
        <v>True</v>
      </c>
      <c r="R47" s="15" t="str">
        <f t="shared" si="7"/>
        <v>True</v>
      </c>
      <c r="S47" s="15" t="str">
        <f t="shared" si="7"/>
        <v>True</v>
      </c>
      <c r="T47" s="15" t="str">
        <f t="shared" si="7"/>
        <v>True</v>
      </c>
    </row>
    <row r="48" spans="1:20" x14ac:dyDescent="0.3">
      <c r="L48" s="6">
        <v>1.55961391E-2</v>
      </c>
      <c r="M48" s="6">
        <v>1.3681156099999999E-2</v>
      </c>
      <c r="N48" s="6">
        <v>1.20103183E-2</v>
      </c>
      <c r="O48" s="6">
        <v>1.0551187700000001E-2</v>
      </c>
      <c r="Q48" s="15" t="str">
        <f t="shared" si="7"/>
        <v>True</v>
      </c>
      <c r="R48" s="15" t="str">
        <f t="shared" si="7"/>
        <v>True</v>
      </c>
      <c r="S48" s="15" t="str">
        <f t="shared" si="7"/>
        <v>True</v>
      </c>
      <c r="T48" s="15" t="str">
        <f t="shared" si="7"/>
        <v>True</v>
      </c>
    </row>
    <row r="49" spans="12:20" x14ac:dyDescent="0.3">
      <c r="L49" s="6">
        <v>9.2758236500000008E-3</v>
      </c>
      <c r="M49" s="6">
        <v>8.1601331599999993E-3</v>
      </c>
      <c r="N49" s="6">
        <v>7.1833192700000003E-3</v>
      </c>
      <c r="O49" s="6">
        <v>6.3274106700000003E-3</v>
      </c>
      <c r="Q49" s="15" t="str">
        <f t="shared" si="7"/>
        <v>True</v>
      </c>
      <c r="R49" s="15" t="str">
        <f t="shared" si="7"/>
        <v>True</v>
      </c>
      <c r="S49" s="15" t="str">
        <f t="shared" si="7"/>
        <v>True</v>
      </c>
      <c r="T49" s="15" t="str">
        <f t="shared" si="7"/>
        <v>True</v>
      </c>
    </row>
    <row r="50" spans="12:20" x14ac:dyDescent="0.3">
      <c r="L50" s="6">
        <v>5.5768612699999996E-3</v>
      </c>
      <c r="M50" s="6">
        <v>4.9182086300000004E-3</v>
      </c>
      <c r="N50" s="6">
        <v>4.3397825499999999E-3</v>
      </c>
      <c r="O50" s="6">
        <v>3.83145601E-3</v>
      </c>
      <c r="Q50" s="15" t="str">
        <f t="shared" si="7"/>
        <v>True</v>
      </c>
      <c r="R50" s="15" t="str">
        <f t="shared" si="7"/>
        <v>True</v>
      </c>
      <c r="S50" s="15" t="str">
        <f t="shared" si="7"/>
        <v>True</v>
      </c>
      <c r="T50" s="15" t="str">
        <f t="shared" si="7"/>
        <v>True</v>
      </c>
    </row>
    <row r="51" spans="12:20" x14ac:dyDescent="0.3">
      <c r="L51" s="6">
        <v>3.38443226E-3</v>
      </c>
      <c r="M51" s="6">
        <v>2.9910625100000002E-3</v>
      </c>
      <c r="N51" s="6">
        <v>2.6446897200000001E-3</v>
      </c>
      <c r="O51" s="6">
        <v>2.3395144900000002E-3</v>
      </c>
      <c r="Q51" s="15" t="str">
        <f t="shared" si="7"/>
        <v>True</v>
      </c>
      <c r="R51" s="15" t="str">
        <f t="shared" si="7"/>
        <v>True</v>
      </c>
      <c r="S51" s="15" t="str">
        <f t="shared" si="7"/>
        <v>True</v>
      </c>
      <c r="T51" s="15" t="str">
        <f t="shared" si="7"/>
        <v>True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F08F-4F04-412B-9348-D043B1332957}">
  <dimension ref="A1:AF60"/>
  <sheetViews>
    <sheetView workbookViewId="0">
      <selection activeCell="Q1" sqref="Q1:R33"/>
    </sheetView>
  </sheetViews>
  <sheetFormatPr defaultRowHeight="14.4" x14ac:dyDescent="0.3"/>
  <cols>
    <col min="1" max="2" width="12" bestFit="1" customWidth="1"/>
    <col min="3" max="3" width="14.5546875" bestFit="1" customWidth="1"/>
    <col min="4" max="4" width="12.6640625" bestFit="1" customWidth="1"/>
    <col min="5" max="7" width="12" bestFit="1" customWidth="1"/>
    <col min="8" max="8" width="12.109375" bestFit="1" customWidth="1"/>
    <col min="9" max="11" width="12" bestFit="1" customWidth="1"/>
    <col min="12" max="12" width="13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0.52437904999999996</v>
      </c>
      <c r="B2">
        <v>0.41531833499999998</v>
      </c>
      <c r="C2">
        <v>0.123287671</v>
      </c>
      <c r="D2">
        <v>-1.748860667</v>
      </c>
      <c r="E2">
        <v>4.2532967470000003</v>
      </c>
      <c r="F2">
        <v>3.3686931680000001</v>
      </c>
      <c r="G2">
        <v>3.8980579230000001</v>
      </c>
      <c r="H2">
        <v>4.6085355630000002</v>
      </c>
      <c r="I2">
        <v>0.17397204299999999</v>
      </c>
      <c r="J2">
        <v>0.480582483</v>
      </c>
      <c r="K2">
        <v>0.56817561599999999</v>
      </c>
      <c r="L2">
        <v>0.52437904999999996</v>
      </c>
      <c r="M2" s="6">
        <f>SQRT(E2)</f>
        <v>2.0623522364038593</v>
      </c>
      <c r="N2" s="16">
        <v>1.9582157600000001</v>
      </c>
      <c r="O2" s="16">
        <f>SQRT(G2)</f>
        <v>1.9743500001266239</v>
      </c>
      <c r="P2" s="6">
        <f>SQRT(H2)</f>
        <v>2.1467500001164552</v>
      </c>
      <c r="Q2" s="8">
        <f>N2^2*C2</f>
        <v>0.47276000820853492</v>
      </c>
      <c r="R2" s="1">
        <f>EXP(D2)</f>
        <v>0.17397204266781713</v>
      </c>
      <c r="S2" s="11" t="str">
        <f>IF(O2&gt;=N2,"Below IV_Low","")</f>
        <v>Below IV_Low</v>
      </c>
      <c r="T2" s="11" t="str">
        <f>IF(N2&gt;=P2,"Above IV_Max","")</f>
        <v/>
      </c>
    </row>
    <row r="3" spans="1:20" x14ac:dyDescent="0.3">
      <c r="A3">
        <v>0.25819213600000002</v>
      </c>
      <c r="B3">
        <v>0.257855479</v>
      </c>
      <c r="C3">
        <v>0.123287671</v>
      </c>
      <c r="D3">
        <v>-1.0557134859999999</v>
      </c>
      <c r="E3">
        <v>2.0942251070000002</v>
      </c>
      <c r="F3">
        <v>2.0914944449999999</v>
      </c>
      <c r="G3">
        <v>1.93490882</v>
      </c>
      <c r="H3">
        <v>2.2535413919999998</v>
      </c>
      <c r="I3">
        <v>0.34794408500000001</v>
      </c>
      <c r="J3">
        <v>0.23855040199999999</v>
      </c>
      <c r="K3">
        <v>0.27783386999999998</v>
      </c>
      <c r="L3">
        <v>0.25819213600000002</v>
      </c>
      <c r="M3" s="6">
        <f t="shared" ref="M3:M33" si="0">SQRT(E3)</f>
        <v>1.44714377551092</v>
      </c>
      <c r="N3" s="16">
        <v>1.50118</v>
      </c>
      <c r="O3" s="6">
        <f t="shared" ref="O3:O33" si="1">SQRT(G3)</f>
        <v>1.3910099999640548</v>
      </c>
      <c r="P3" s="16">
        <f t="shared" ref="P3:P33" si="2">SQRT(H3)</f>
        <v>1.5011799998667714</v>
      </c>
      <c r="Q3" s="8">
        <f t="shared" ref="Q3:Q33" si="3">N3^2*C3</f>
        <v>0.27783386977109309</v>
      </c>
      <c r="R3" s="1">
        <f t="shared" ref="R3:R33" si="4">EXP(D3)</f>
        <v>0.34794408548874867</v>
      </c>
      <c r="S3" s="11" t="str">
        <f t="shared" ref="S3:S33" si="5">IF(O3&gt;=N3,"Below IV_Low","")</f>
        <v/>
      </c>
      <c r="T3" s="11" t="str">
        <f t="shared" ref="T3:T33" si="6">IF(N3&gt;=P3,"Above IV_Max","")</f>
        <v>Above IV_Max</v>
      </c>
    </row>
    <row r="4" spans="1:20" x14ac:dyDescent="0.3">
      <c r="A4">
        <v>0.236170412</v>
      </c>
      <c r="B4">
        <v>0.23601562500000001</v>
      </c>
      <c r="C4">
        <v>0.123287671</v>
      </c>
      <c r="D4">
        <v>-0.93794349799999999</v>
      </c>
      <c r="E4">
        <v>1.9156044569999999</v>
      </c>
      <c r="F4">
        <v>1.914348962</v>
      </c>
      <c r="G4">
        <v>1.809267108</v>
      </c>
      <c r="H4">
        <v>2.0219418029999998</v>
      </c>
      <c r="I4">
        <v>0.39143198899999998</v>
      </c>
      <c r="J4">
        <v>0.223060328</v>
      </c>
      <c r="K4">
        <v>0.24928049599999999</v>
      </c>
      <c r="L4">
        <v>0.236170412</v>
      </c>
      <c r="M4" s="6">
        <f t="shared" si="0"/>
        <v>1.3840536322700794</v>
      </c>
      <c r="N4" s="6">
        <v>1.41683991</v>
      </c>
      <c r="O4" s="6">
        <f t="shared" si="1"/>
        <v>1.3450899999628279</v>
      </c>
      <c r="P4" s="6">
        <f t="shared" si="2"/>
        <v>1.4219500001758147</v>
      </c>
      <c r="Q4" s="8">
        <f t="shared" si="3"/>
        <v>0.24749202658894345</v>
      </c>
      <c r="R4" s="1">
        <f t="shared" si="4"/>
        <v>0.39143198887143488</v>
      </c>
      <c r="S4" s="11" t="str">
        <f t="shared" si="5"/>
        <v/>
      </c>
      <c r="T4" s="11" t="str">
        <f t="shared" si="6"/>
        <v/>
      </c>
    </row>
    <row r="5" spans="1:20" x14ac:dyDescent="0.3">
      <c r="A5">
        <v>0.219305576</v>
      </c>
      <c r="B5">
        <v>0.21923287999999999</v>
      </c>
      <c r="C5">
        <v>0.123287671</v>
      </c>
      <c r="D5">
        <v>-0.83257210999999998</v>
      </c>
      <c r="E5">
        <v>1.7788118980000001</v>
      </c>
      <c r="F5">
        <v>1.7782222519999999</v>
      </c>
      <c r="G5">
        <v>1.7057927239999999</v>
      </c>
      <c r="H5">
        <v>1.851831072</v>
      </c>
      <c r="I5">
        <v>0.43492916100000001</v>
      </c>
      <c r="J5">
        <v>0.21030321199999999</v>
      </c>
      <c r="K5">
        <v>0.22830793999999999</v>
      </c>
      <c r="L5">
        <v>0.219305576</v>
      </c>
      <c r="M5" s="6">
        <f t="shared" si="0"/>
        <v>1.3337210720386778</v>
      </c>
      <c r="N5" s="6">
        <v>1.3409167900000001</v>
      </c>
      <c r="O5" s="6">
        <f t="shared" si="1"/>
        <v>1.3060600001531324</v>
      </c>
      <c r="P5" s="6">
        <f t="shared" si="2"/>
        <v>1.3608199998530297</v>
      </c>
      <c r="Q5" s="8">
        <f t="shared" si="3"/>
        <v>0.22167836313381034</v>
      </c>
      <c r="R5" s="1">
        <f t="shared" si="4"/>
        <v>0.43492916075232319</v>
      </c>
      <c r="S5" s="11" t="str">
        <f t="shared" si="5"/>
        <v/>
      </c>
      <c r="T5" s="11" t="str">
        <f t="shared" si="6"/>
        <v/>
      </c>
    </row>
    <row r="6" spans="1:20" x14ac:dyDescent="0.3">
      <c r="A6">
        <v>0.19741369</v>
      </c>
      <c r="B6">
        <v>0.19735040200000001</v>
      </c>
      <c r="C6">
        <v>0.123287671</v>
      </c>
      <c r="D6">
        <v>-0.73735761</v>
      </c>
      <c r="E6">
        <v>1.601244377</v>
      </c>
      <c r="F6">
        <v>1.600731041</v>
      </c>
      <c r="G6">
        <v>1.54756088</v>
      </c>
      <c r="H6">
        <v>1.654927874</v>
      </c>
      <c r="I6">
        <v>0.47837630399999997</v>
      </c>
      <c r="J6">
        <v>0.19079517700000001</v>
      </c>
      <c r="K6">
        <v>0.204032203</v>
      </c>
      <c r="L6">
        <v>0.19741369</v>
      </c>
      <c r="M6" s="6">
        <f t="shared" si="0"/>
        <v>1.2654028516642437</v>
      </c>
      <c r="N6" s="6">
        <v>1.2729672700000001</v>
      </c>
      <c r="O6" s="6">
        <f t="shared" si="1"/>
        <v>1.2440099999598073</v>
      </c>
      <c r="P6" s="6">
        <f t="shared" si="2"/>
        <v>1.2864400001554679</v>
      </c>
      <c r="Q6" s="8">
        <f t="shared" si="3"/>
        <v>0.19978097269690001</v>
      </c>
      <c r="R6" s="1">
        <f t="shared" si="4"/>
        <v>0.47837630368667744</v>
      </c>
      <c r="S6" s="11" t="str">
        <f t="shared" si="5"/>
        <v/>
      </c>
      <c r="T6" s="11" t="str">
        <f t="shared" si="6"/>
        <v/>
      </c>
    </row>
    <row r="7" spans="1:20" x14ac:dyDescent="0.3">
      <c r="A7">
        <v>0.18165558600000001</v>
      </c>
      <c r="B7">
        <v>0.18389264699999999</v>
      </c>
      <c r="C7">
        <v>0.123287671</v>
      </c>
      <c r="D7">
        <v>-0.65054626100000001</v>
      </c>
      <c r="E7">
        <v>1.473428645</v>
      </c>
      <c r="F7">
        <v>1.491573695</v>
      </c>
      <c r="G7">
        <v>1.413792341</v>
      </c>
      <c r="H7">
        <v>1.5330649489999999</v>
      </c>
      <c r="I7">
        <v>0.52176068099999995</v>
      </c>
      <c r="J7">
        <v>0.17430316500000001</v>
      </c>
      <c r="K7">
        <v>0.18900800700000001</v>
      </c>
      <c r="L7">
        <v>0.18165558600000001</v>
      </c>
      <c r="M7" s="6">
        <f t="shared" si="0"/>
        <v>1.2138486911472945</v>
      </c>
      <c r="N7" s="6">
        <v>1.21275556</v>
      </c>
      <c r="O7" s="6">
        <f t="shared" si="1"/>
        <v>1.1890300000420511</v>
      </c>
      <c r="P7" s="6">
        <f t="shared" si="2"/>
        <v>1.2381700000403821</v>
      </c>
      <c r="Q7" s="8">
        <f t="shared" si="3"/>
        <v>0.18132855355883601</v>
      </c>
      <c r="R7" s="1">
        <f t="shared" si="4"/>
        <v>0.52176068138828791</v>
      </c>
      <c r="S7" s="11" t="str">
        <f t="shared" si="5"/>
        <v/>
      </c>
      <c r="T7" s="11" t="str">
        <f t="shared" si="6"/>
        <v/>
      </c>
    </row>
    <row r="8" spans="1:20" x14ac:dyDescent="0.3">
      <c r="A8">
        <v>0.166546583</v>
      </c>
      <c r="B8">
        <v>0.16727166199999999</v>
      </c>
      <c r="C8">
        <v>0.123287671</v>
      </c>
      <c r="D8">
        <v>-0.570503553</v>
      </c>
      <c r="E8">
        <v>1.3508778420000001</v>
      </c>
      <c r="F8">
        <v>1.3567590389999999</v>
      </c>
      <c r="G8">
        <v>1.3206606400000001</v>
      </c>
      <c r="H8">
        <v>1.3810950399999999</v>
      </c>
      <c r="I8">
        <v>0.56524073799999996</v>
      </c>
      <c r="J8">
        <v>0.16282117400000001</v>
      </c>
      <c r="K8">
        <v>0.17027199100000001</v>
      </c>
      <c r="L8">
        <v>0.166546583</v>
      </c>
      <c r="M8" s="6">
        <f t="shared" si="0"/>
        <v>1.1622727055213851</v>
      </c>
      <c r="N8" s="6">
        <v>1.1600097300000001</v>
      </c>
      <c r="O8" s="6">
        <f t="shared" si="1"/>
        <v>1.1492</v>
      </c>
      <c r="P8" s="6">
        <f t="shared" si="2"/>
        <v>1.1752</v>
      </c>
      <c r="Q8" s="8">
        <f t="shared" si="3"/>
        <v>0.16589867315584209</v>
      </c>
      <c r="R8" s="1">
        <f t="shared" si="4"/>
        <v>0.56524073835517574</v>
      </c>
      <c r="S8" s="11" t="str">
        <f t="shared" si="5"/>
        <v/>
      </c>
      <c r="T8" s="11" t="str">
        <f t="shared" si="6"/>
        <v/>
      </c>
    </row>
    <row r="9" spans="1:20" x14ac:dyDescent="0.3">
      <c r="A9">
        <v>0.152987018</v>
      </c>
      <c r="B9">
        <v>0.15456921700000001</v>
      </c>
      <c r="C9">
        <v>0.123287671</v>
      </c>
      <c r="D9">
        <v>-0.49609987300000002</v>
      </c>
      <c r="E9">
        <v>1.240894704</v>
      </c>
      <c r="F9">
        <v>1.2537280959999999</v>
      </c>
      <c r="G9">
        <v>1.21749156</v>
      </c>
      <c r="H9">
        <v>1.264297848</v>
      </c>
      <c r="I9">
        <v>0.60890082499999998</v>
      </c>
      <c r="J9">
        <v>0.15010169900000001</v>
      </c>
      <c r="K9">
        <v>0.155872337</v>
      </c>
      <c r="L9">
        <v>0.152987018</v>
      </c>
      <c r="M9" s="6">
        <f t="shared" si="0"/>
        <v>1.1139545340811716</v>
      </c>
      <c r="N9" s="6">
        <v>1.1146748799999999</v>
      </c>
      <c r="O9" s="6">
        <f t="shared" si="1"/>
        <v>1.1033999999999999</v>
      </c>
      <c r="P9" s="6">
        <f t="shared" si="2"/>
        <v>1.1244099999555321</v>
      </c>
      <c r="Q9" s="8">
        <f t="shared" si="3"/>
        <v>0.15318494207951541</v>
      </c>
      <c r="R9" s="1">
        <f t="shared" si="4"/>
        <v>0.60890082528389622</v>
      </c>
      <c r="S9" s="11" t="str">
        <f t="shared" si="5"/>
        <v/>
      </c>
      <c r="T9" s="11" t="str">
        <f t="shared" si="6"/>
        <v/>
      </c>
    </row>
    <row r="10" spans="1:20" x14ac:dyDescent="0.3">
      <c r="A10">
        <v>0.143777135</v>
      </c>
      <c r="B10">
        <v>0.14486991799999999</v>
      </c>
      <c r="C10">
        <v>0.123287671</v>
      </c>
      <c r="D10">
        <v>-0.42720050700000001</v>
      </c>
      <c r="E10">
        <v>1.1661923190000001</v>
      </c>
      <c r="F10">
        <v>1.175056004</v>
      </c>
      <c r="G10">
        <v>1.147726542</v>
      </c>
      <c r="H10">
        <v>1.1846580959999999</v>
      </c>
      <c r="I10">
        <v>0.65233274200000002</v>
      </c>
      <c r="J10">
        <v>0.14150053200000001</v>
      </c>
      <c r="K10">
        <v>0.14605373799999999</v>
      </c>
      <c r="L10">
        <v>0.143777135</v>
      </c>
      <c r="M10" s="6">
        <f t="shared" si="0"/>
        <v>1.0799038471086211</v>
      </c>
      <c r="N10" s="6">
        <v>1.0770617499999999</v>
      </c>
      <c r="O10" s="6">
        <f t="shared" si="1"/>
        <v>1.0713199998133145</v>
      </c>
      <c r="P10" s="6">
        <f t="shared" si="2"/>
        <v>1.0884199998162474</v>
      </c>
      <c r="Q10" s="8">
        <f t="shared" si="3"/>
        <v>0.14302134383693846</v>
      </c>
      <c r="R10" s="1">
        <f t="shared" si="4"/>
        <v>0.65233274183307211</v>
      </c>
      <c r="S10" s="11" t="str">
        <f t="shared" si="5"/>
        <v/>
      </c>
      <c r="T10" s="11" t="str">
        <f t="shared" si="6"/>
        <v/>
      </c>
    </row>
    <row r="11" spans="1:20" x14ac:dyDescent="0.3">
      <c r="A11">
        <v>0.134343345</v>
      </c>
      <c r="B11">
        <v>0.13532983000000001</v>
      </c>
      <c r="C11">
        <v>0.123287671</v>
      </c>
      <c r="D11">
        <v>-0.36256848000000003</v>
      </c>
      <c r="E11">
        <v>1.0896737999999999</v>
      </c>
      <c r="F11">
        <v>1.09767529</v>
      </c>
      <c r="G11">
        <v>1.0747676239999999</v>
      </c>
      <c r="H11">
        <v>1.10457998</v>
      </c>
      <c r="I11">
        <v>0.69588665800000005</v>
      </c>
      <c r="J11">
        <v>0.132505597</v>
      </c>
      <c r="K11">
        <v>0.136181093</v>
      </c>
      <c r="L11">
        <v>0.134343345</v>
      </c>
      <c r="M11" s="6">
        <f t="shared" si="0"/>
        <v>1.0438744177342407</v>
      </c>
      <c r="N11" s="6">
        <v>1.04658315</v>
      </c>
      <c r="O11" s="6">
        <f t="shared" si="1"/>
        <v>1.0367099999517704</v>
      </c>
      <c r="P11" s="6">
        <f t="shared" si="2"/>
        <v>1.0509899999524259</v>
      </c>
      <c r="Q11" s="8">
        <f t="shared" si="3"/>
        <v>0.13504146013910392</v>
      </c>
      <c r="R11" s="1">
        <f t="shared" si="4"/>
        <v>0.69588665772859959</v>
      </c>
      <c r="S11" s="11" t="str">
        <f t="shared" si="5"/>
        <v/>
      </c>
      <c r="T11" s="11" t="str">
        <f t="shared" si="6"/>
        <v/>
      </c>
    </row>
    <row r="12" spans="1:20" x14ac:dyDescent="0.3">
      <c r="A12">
        <v>0.12995273299999999</v>
      </c>
      <c r="B12">
        <v>0.12995912300000001</v>
      </c>
      <c r="C12">
        <v>0.123287671</v>
      </c>
      <c r="D12">
        <v>-0.30194168399999999</v>
      </c>
      <c r="E12">
        <v>1.0540610589999999</v>
      </c>
      <c r="F12">
        <v>1.054112889</v>
      </c>
      <c r="G12">
        <v>1.0355097600000001</v>
      </c>
      <c r="H12">
        <v>1.0726123489999999</v>
      </c>
      <c r="I12">
        <v>0.73938118100000005</v>
      </c>
      <c r="J12">
        <v>0.127665587</v>
      </c>
      <c r="K12">
        <v>0.13223987800000001</v>
      </c>
      <c r="L12">
        <v>0.12995273299999999</v>
      </c>
      <c r="M12" s="6">
        <f t="shared" si="0"/>
        <v>1.02667475813911</v>
      </c>
      <c r="N12" s="6">
        <v>1.0229376100000001</v>
      </c>
      <c r="O12" s="6">
        <f t="shared" si="1"/>
        <v>1.0176000000000001</v>
      </c>
      <c r="P12" s="6">
        <f t="shared" si="2"/>
        <v>1.0356700000482779</v>
      </c>
      <c r="Q12" s="8">
        <f t="shared" si="3"/>
        <v>0.12900838586005187</v>
      </c>
      <c r="R12" s="1">
        <f t="shared" si="4"/>
        <v>0.73938118138530251</v>
      </c>
      <c r="S12" s="11" t="str">
        <f t="shared" si="5"/>
        <v/>
      </c>
      <c r="T12" s="11" t="str">
        <f t="shared" si="6"/>
        <v/>
      </c>
    </row>
    <row r="13" spans="1:20" x14ac:dyDescent="0.3">
      <c r="A13">
        <v>0.12480293200000001</v>
      </c>
      <c r="B13">
        <v>0.12536760299999999</v>
      </c>
      <c r="C13">
        <v>0.123287671</v>
      </c>
      <c r="D13">
        <v>-0.24478544499999999</v>
      </c>
      <c r="E13">
        <v>1.0122904500000001</v>
      </c>
      <c r="F13">
        <v>1.0168705600000001</v>
      </c>
      <c r="G13">
        <v>0.99122732499999999</v>
      </c>
      <c r="H13">
        <v>1.033353572</v>
      </c>
      <c r="I13">
        <v>0.78287248899999995</v>
      </c>
      <c r="J13">
        <v>0.12220610799999999</v>
      </c>
      <c r="K13">
        <v>0.127399755</v>
      </c>
      <c r="L13">
        <v>0.12480293200000001</v>
      </c>
      <c r="M13" s="6">
        <f t="shared" si="0"/>
        <v>1.0061264582546272</v>
      </c>
      <c r="N13" s="6">
        <v>1.0054652100000001</v>
      </c>
      <c r="O13" s="6">
        <f t="shared" si="1"/>
        <v>0.99560400009240624</v>
      </c>
      <c r="P13" s="6">
        <f t="shared" si="2"/>
        <v>1.0165400001967457</v>
      </c>
      <c r="Q13" s="8">
        <f t="shared" si="3"/>
        <v>0.1246389394451613</v>
      </c>
      <c r="R13" s="1">
        <f t="shared" si="4"/>
        <v>0.78287248943081</v>
      </c>
      <c r="S13" s="11" t="str">
        <f t="shared" si="5"/>
        <v/>
      </c>
      <c r="T13" s="11" t="str">
        <f t="shared" si="6"/>
        <v/>
      </c>
    </row>
    <row r="14" spans="1:20" x14ac:dyDescent="0.3">
      <c r="A14">
        <v>0.121816575</v>
      </c>
      <c r="B14">
        <v>0.12200881299999999</v>
      </c>
      <c r="C14">
        <v>0.123287671</v>
      </c>
      <c r="D14">
        <v>-0.19081172900000001</v>
      </c>
      <c r="E14">
        <v>0.98806777700000004</v>
      </c>
      <c r="F14">
        <v>0.98962704099999999</v>
      </c>
      <c r="G14">
        <v>0.96958485599999999</v>
      </c>
      <c r="H14">
        <v>1.0065506930000001</v>
      </c>
      <c r="I14">
        <v>0.82628813999999995</v>
      </c>
      <c r="J14">
        <v>0.119537859</v>
      </c>
      <c r="K14">
        <v>0.124095291</v>
      </c>
      <c r="L14">
        <v>0.121816575</v>
      </c>
      <c r="M14" s="6">
        <f t="shared" si="0"/>
        <v>0.99401598427791893</v>
      </c>
      <c r="N14" s="6">
        <v>0.99344891000000002</v>
      </c>
      <c r="O14" s="6">
        <f t="shared" si="1"/>
        <v>0.9846750001904182</v>
      </c>
      <c r="P14" s="6">
        <f t="shared" si="2"/>
        <v>1.0032700000498371</v>
      </c>
      <c r="Q14" s="8">
        <f t="shared" si="3"/>
        <v>0.12167762485265343</v>
      </c>
      <c r="R14" s="1">
        <f t="shared" si="4"/>
        <v>0.82628813960215175</v>
      </c>
      <c r="S14" s="11" t="str">
        <f t="shared" si="5"/>
        <v/>
      </c>
      <c r="T14" s="11" t="str">
        <f t="shared" si="6"/>
        <v/>
      </c>
    </row>
    <row r="15" spans="1:20" x14ac:dyDescent="0.3">
      <c r="A15">
        <v>0.120029934</v>
      </c>
      <c r="B15">
        <v>0.120614648</v>
      </c>
      <c r="C15">
        <v>0.123287671</v>
      </c>
      <c r="D15">
        <v>-0.139518434</v>
      </c>
      <c r="E15">
        <v>0.97357613300000001</v>
      </c>
      <c r="F15">
        <v>0.97831881300000001</v>
      </c>
      <c r="G15">
        <v>0.952718501</v>
      </c>
      <c r="H15">
        <v>0.99443376699999997</v>
      </c>
      <c r="I15">
        <v>0.86977698999999997</v>
      </c>
      <c r="J15">
        <v>0.11745844499999999</v>
      </c>
      <c r="K15">
        <v>0.122601423</v>
      </c>
      <c r="L15">
        <v>0.120029934</v>
      </c>
      <c r="M15" s="6">
        <f t="shared" si="0"/>
        <v>0.98669961639802006</v>
      </c>
      <c r="N15" s="6">
        <v>0.98606698999999998</v>
      </c>
      <c r="O15" s="6">
        <f t="shared" si="1"/>
        <v>0.97607299983146756</v>
      </c>
      <c r="P15" s="6">
        <f t="shared" si="2"/>
        <v>0.99721299981498435</v>
      </c>
      <c r="Q15" s="8">
        <f t="shared" si="3"/>
        <v>0.1198760679777995</v>
      </c>
      <c r="R15" s="1">
        <f t="shared" si="4"/>
        <v>0.86977698958759109</v>
      </c>
      <c r="S15" s="11" t="str">
        <f t="shared" si="5"/>
        <v/>
      </c>
      <c r="T15" s="11" t="str">
        <f t="shared" si="6"/>
        <v/>
      </c>
    </row>
    <row r="16" spans="1:20" x14ac:dyDescent="0.3">
      <c r="A16">
        <v>0.11911316700000001</v>
      </c>
      <c r="B16">
        <v>0.11915576</v>
      </c>
      <c r="C16">
        <v>0.123287671</v>
      </c>
      <c r="D16">
        <v>-9.072827E-2</v>
      </c>
      <c r="E16">
        <v>0.96614013399999998</v>
      </c>
      <c r="F16">
        <v>0.96648561099999997</v>
      </c>
      <c r="G16">
        <v>0.94679321900000002</v>
      </c>
      <c r="H16">
        <v>0.98548704200000004</v>
      </c>
      <c r="I16">
        <v>0.91326583900000002</v>
      </c>
      <c r="J16">
        <v>0.11672793099999999</v>
      </c>
      <c r="K16">
        <v>0.12149840200000001</v>
      </c>
      <c r="L16">
        <v>0.11911316700000001</v>
      </c>
      <c r="M16" s="6">
        <f t="shared" si="0"/>
        <v>0.98292427683926908</v>
      </c>
      <c r="N16" s="6">
        <v>0.98257543000000003</v>
      </c>
      <c r="O16" s="6">
        <f t="shared" si="1"/>
        <v>0.97303299995426673</v>
      </c>
      <c r="P16" s="6">
        <f t="shared" si="2"/>
        <v>0.9927169999551736</v>
      </c>
      <c r="Q16" s="8">
        <f t="shared" si="3"/>
        <v>0.119028633758143</v>
      </c>
      <c r="R16" s="1">
        <f t="shared" si="4"/>
        <v>0.91326583891223423</v>
      </c>
      <c r="S16" s="11" t="str">
        <f t="shared" si="5"/>
        <v/>
      </c>
      <c r="T16" s="11" t="str">
        <f t="shared" si="6"/>
        <v/>
      </c>
    </row>
    <row r="17" spans="1:20" x14ac:dyDescent="0.3">
      <c r="A17">
        <v>0.117600043</v>
      </c>
      <c r="B17">
        <v>0.118502157</v>
      </c>
      <c r="C17">
        <v>0.123287671</v>
      </c>
      <c r="D17">
        <v>-4.4210429000000002E-2</v>
      </c>
      <c r="E17">
        <v>0.95386701699999998</v>
      </c>
      <c r="F17">
        <v>0.96118416399999995</v>
      </c>
      <c r="G17">
        <v>0.942893435</v>
      </c>
      <c r="H17">
        <v>0.96484060100000002</v>
      </c>
      <c r="I17">
        <v>0.95675260799999995</v>
      </c>
      <c r="J17">
        <v>0.116247136</v>
      </c>
      <c r="K17">
        <v>0.118952951</v>
      </c>
      <c r="L17">
        <v>0.117600043</v>
      </c>
      <c r="M17" s="6">
        <f t="shared" si="0"/>
        <v>0.97666115772052697</v>
      </c>
      <c r="N17" s="16">
        <v>0.982263</v>
      </c>
      <c r="O17" s="6">
        <f t="shared" si="1"/>
        <v>0.97102700013954302</v>
      </c>
      <c r="P17" s="16">
        <f t="shared" si="2"/>
        <v>0.98226299991397414</v>
      </c>
      <c r="Q17" s="8">
        <f t="shared" si="3"/>
        <v>0.11895295060436588</v>
      </c>
      <c r="R17" s="1">
        <f t="shared" si="4"/>
        <v>0.95675260779437832</v>
      </c>
      <c r="S17" s="11" t="str">
        <f t="shared" si="5"/>
        <v/>
      </c>
      <c r="T17" s="11" t="str">
        <f t="shared" si="6"/>
        <v>Above IV_Max</v>
      </c>
    </row>
    <row r="18" spans="1:20" x14ac:dyDescent="0.3">
      <c r="A18">
        <v>0.119151085</v>
      </c>
      <c r="B18">
        <v>0.118961912</v>
      </c>
      <c r="C18">
        <v>0.123287671</v>
      </c>
      <c r="D18">
        <v>3.3918799999999998E-4</v>
      </c>
      <c r="E18">
        <v>0.96644769100000005</v>
      </c>
      <c r="F18">
        <v>0.96491328799999998</v>
      </c>
      <c r="G18">
        <v>0.95930467200000002</v>
      </c>
      <c r="H18">
        <v>0.97359070400000003</v>
      </c>
      <c r="I18">
        <v>0.99966087000000003</v>
      </c>
      <c r="J18">
        <v>0.118270439</v>
      </c>
      <c r="K18">
        <v>0.12003173</v>
      </c>
      <c r="L18">
        <v>0.119151085</v>
      </c>
      <c r="M18" s="6">
        <f t="shared" si="0"/>
        <v>0.98308071438717581</v>
      </c>
      <c r="N18" s="6">
        <v>0.98450890000000002</v>
      </c>
      <c r="O18" s="6">
        <f t="shared" si="1"/>
        <v>0.97944099975445176</v>
      </c>
      <c r="P18" s="6">
        <f t="shared" si="2"/>
        <v>0.98670700007651713</v>
      </c>
      <c r="Q18" s="8">
        <f t="shared" si="3"/>
        <v>0.11949753357719874</v>
      </c>
      <c r="R18" s="1">
        <f t="shared" si="4"/>
        <v>1.000339245530754</v>
      </c>
      <c r="S18" s="11" t="str">
        <f t="shared" si="5"/>
        <v/>
      </c>
      <c r="T18" s="11" t="str">
        <f t="shared" si="6"/>
        <v/>
      </c>
    </row>
    <row r="19" spans="1:20" x14ac:dyDescent="0.3">
      <c r="A19">
        <v>0.120380142</v>
      </c>
      <c r="B19">
        <v>0.121176242</v>
      </c>
      <c r="C19">
        <v>0.123287671</v>
      </c>
      <c r="D19">
        <v>4.2896627999999999E-2</v>
      </c>
      <c r="E19">
        <v>0.97641670899999999</v>
      </c>
      <c r="F19">
        <v>0.98287396500000002</v>
      </c>
      <c r="G19">
        <v>0.96933279500000002</v>
      </c>
      <c r="H19">
        <v>0.98350062500000002</v>
      </c>
      <c r="I19">
        <v>0.95801041600000003</v>
      </c>
      <c r="J19">
        <v>0.11950678300000001</v>
      </c>
      <c r="K19">
        <v>0.121253501</v>
      </c>
      <c r="L19">
        <v>0.120380142</v>
      </c>
      <c r="M19" s="6">
        <f t="shared" si="0"/>
        <v>0.98813800098974025</v>
      </c>
      <c r="N19" s="6">
        <v>0.98876604999999995</v>
      </c>
      <c r="O19" s="6">
        <f t="shared" si="1"/>
        <v>0.98454699989385985</v>
      </c>
      <c r="P19" s="6">
        <f t="shared" si="2"/>
        <v>0.99171600017343675</v>
      </c>
      <c r="Q19" s="8">
        <f t="shared" si="3"/>
        <v>0.12053321504209905</v>
      </c>
      <c r="R19" s="1">
        <f t="shared" si="4"/>
        <v>1.0438299864799943</v>
      </c>
      <c r="S19" s="11" t="str">
        <f t="shared" si="5"/>
        <v/>
      </c>
      <c r="T19" s="11" t="str">
        <f t="shared" si="6"/>
        <v/>
      </c>
    </row>
    <row r="20" spans="1:20" x14ac:dyDescent="0.3">
      <c r="A20">
        <v>0.12242391499999999</v>
      </c>
      <c r="B20">
        <v>0.123115129</v>
      </c>
      <c r="C20">
        <v>0.123287671</v>
      </c>
      <c r="D20">
        <v>8.3622942000000006E-2</v>
      </c>
      <c r="E20">
        <v>0.99299397899999997</v>
      </c>
      <c r="F20">
        <v>0.99860049299999998</v>
      </c>
      <c r="G20">
        <v>0.97869470400000003</v>
      </c>
      <c r="H20">
        <v>1.00729325</v>
      </c>
      <c r="I20">
        <v>0.91977799999999998</v>
      </c>
      <c r="J20">
        <v>0.120660991</v>
      </c>
      <c r="K20">
        <v>0.12418683899999999</v>
      </c>
      <c r="L20">
        <v>0.12242391499999999</v>
      </c>
      <c r="M20" s="6">
        <f t="shared" si="0"/>
        <v>0.99649083237127678</v>
      </c>
      <c r="N20" s="6">
        <v>0.99457521000000004</v>
      </c>
      <c r="O20" s="6">
        <f t="shared" si="1"/>
        <v>0.98928999994945876</v>
      </c>
      <c r="P20" s="6">
        <f t="shared" si="2"/>
        <v>1.0036400001992747</v>
      </c>
      <c r="Q20" s="8">
        <f t="shared" si="3"/>
        <v>0.12195367970277864</v>
      </c>
      <c r="R20" s="1">
        <f t="shared" si="4"/>
        <v>1.0872188719392553</v>
      </c>
      <c r="S20" s="11" t="str">
        <f t="shared" si="5"/>
        <v/>
      </c>
      <c r="T20" s="11" t="str">
        <f t="shared" si="6"/>
        <v/>
      </c>
    </row>
    <row r="21" spans="1:20" x14ac:dyDescent="0.3">
      <c r="A21">
        <v>0.124440328</v>
      </c>
      <c r="B21">
        <v>0.12492043899999999</v>
      </c>
      <c r="C21">
        <v>0.123287671</v>
      </c>
      <c r="D21">
        <v>0.122843656</v>
      </c>
      <c r="E21">
        <v>1.009349329</v>
      </c>
      <c r="F21">
        <v>1.0132435630000001</v>
      </c>
      <c r="G21">
        <v>0.99839664299999997</v>
      </c>
      <c r="H21">
        <v>1.02030201</v>
      </c>
      <c r="I21">
        <v>0.88440192299999998</v>
      </c>
      <c r="J21">
        <v>0.12308999700000001</v>
      </c>
      <c r="K21">
        <v>0.125790659</v>
      </c>
      <c r="L21">
        <v>0.124440328</v>
      </c>
      <c r="M21" s="6">
        <f t="shared" si="0"/>
        <v>1.0046637890359142</v>
      </c>
      <c r="N21" s="6">
        <v>1.00159902</v>
      </c>
      <c r="O21" s="6">
        <f t="shared" si="1"/>
        <v>0.99919799989791813</v>
      </c>
      <c r="P21" s="6">
        <f t="shared" si="2"/>
        <v>1.0101</v>
      </c>
      <c r="Q21" s="8">
        <f t="shared" si="3"/>
        <v>0.12368226513329088</v>
      </c>
      <c r="R21" s="1">
        <f t="shared" si="4"/>
        <v>1.1307076277742167</v>
      </c>
      <c r="S21" s="11" t="str">
        <f t="shared" si="5"/>
        <v/>
      </c>
      <c r="T21" s="11" t="str">
        <f t="shared" si="6"/>
        <v/>
      </c>
    </row>
    <row r="22" spans="1:20" x14ac:dyDescent="0.3">
      <c r="A22">
        <v>0.12766314600000001</v>
      </c>
      <c r="B22">
        <v>0.12761540900000001</v>
      </c>
      <c r="C22">
        <v>0.123287671</v>
      </c>
      <c r="D22">
        <v>0.16058398400000001</v>
      </c>
      <c r="E22">
        <v>1.0354899639999999</v>
      </c>
      <c r="F22">
        <v>1.0351027639999999</v>
      </c>
      <c r="G22">
        <v>1.0241439999999999</v>
      </c>
      <c r="H22">
        <v>1.0468359229999999</v>
      </c>
      <c r="I22">
        <v>0.85164629599999997</v>
      </c>
      <c r="J22">
        <v>0.12626432900000001</v>
      </c>
      <c r="K22">
        <v>0.129061963</v>
      </c>
      <c r="L22">
        <v>0.12766314600000001</v>
      </c>
      <c r="M22" s="6">
        <f t="shared" si="0"/>
        <v>1.0175902731453361</v>
      </c>
      <c r="N22" s="16">
        <v>1.00953118</v>
      </c>
      <c r="O22" s="16">
        <f t="shared" si="1"/>
        <v>1.012</v>
      </c>
      <c r="P22" s="6">
        <f t="shared" si="2"/>
        <v>1.0231500002443434</v>
      </c>
      <c r="Q22" s="8">
        <f t="shared" si="3"/>
        <v>0.1256490248384127</v>
      </c>
      <c r="R22" s="1">
        <f t="shared" si="4"/>
        <v>1.1741963827087507</v>
      </c>
      <c r="S22" s="11" t="str">
        <f t="shared" si="5"/>
        <v>Below IV_Low</v>
      </c>
      <c r="T22" s="11" t="str">
        <f t="shared" si="6"/>
        <v/>
      </c>
    </row>
    <row r="23" spans="1:20" x14ac:dyDescent="0.3">
      <c r="A23">
        <v>0.12925784600000001</v>
      </c>
      <c r="B23">
        <v>0.12952911</v>
      </c>
      <c r="C23">
        <v>0.123287671</v>
      </c>
      <c r="D23">
        <v>0.197047308</v>
      </c>
      <c r="E23">
        <v>1.0484247529999999</v>
      </c>
      <c r="F23">
        <v>1.0506250049999999</v>
      </c>
      <c r="G23">
        <v>1.0366497859999999</v>
      </c>
      <c r="H23">
        <v>1.0601997160000001</v>
      </c>
      <c r="I23">
        <v>0.82115178499999997</v>
      </c>
      <c r="J23">
        <v>0.12780613800000001</v>
      </c>
      <c r="K23">
        <v>0.13070955400000001</v>
      </c>
      <c r="L23">
        <v>0.12925784600000001</v>
      </c>
      <c r="M23" s="6">
        <f t="shared" si="0"/>
        <v>1.0239261462625124</v>
      </c>
      <c r="N23" s="16">
        <v>1.01816</v>
      </c>
      <c r="O23" s="16">
        <f t="shared" si="1"/>
        <v>1.0181600001964328</v>
      </c>
      <c r="P23" s="6">
        <f t="shared" si="2"/>
        <v>1.0296600001942389</v>
      </c>
      <c r="Q23" s="8">
        <f t="shared" si="3"/>
        <v>0.12780613770927332</v>
      </c>
      <c r="R23" s="1">
        <f t="shared" si="4"/>
        <v>1.2178016511036918</v>
      </c>
      <c r="S23" s="11" t="str">
        <f t="shared" si="5"/>
        <v>Below IV_Low</v>
      </c>
      <c r="T23" s="11" t="str">
        <f t="shared" si="6"/>
        <v/>
      </c>
    </row>
    <row r="24" spans="1:20" x14ac:dyDescent="0.3">
      <c r="A24">
        <v>0.133475763</v>
      </c>
      <c r="B24">
        <v>0.133322303</v>
      </c>
      <c r="C24">
        <v>0.123287671</v>
      </c>
      <c r="D24">
        <v>0.26573142700000002</v>
      </c>
      <c r="E24">
        <v>1.0826367459999999</v>
      </c>
      <c r="F24">
        <v>1.081392015</v>
      </c>
      <c r="G24">
        <v>1.073979869</v>
      </c>
      <c r="H24">
        <v>1.0912936230000001</v>
      </c>
      <c r="I24">
        <v>0.76664500000000002</v>
      </c>
      <c r="J24">
        <v>0.132408477</v>
      </c>
      <c r="K24">
        <v>0.134543049</v>
      </c>
      <c r="L24">
        <v>0.133475763</v>
      </c>
      <c r="M24" s="6">
        <f t="shared" si="0"/>
        <v>1.040498316192775</v>
      </c>
      <c r="N24" s="6">
        <v>1.0365951799999999</v>
      </c>
      <c r="O24" s="6">
        <f t="shared" si="1"/>
        <v>1.0363300000482472</v>
      </c>
      <c r="P24" s="6">
        <f t="shared" si="2"/>
        <v>1.0446500002393146</v>
      </c>
      <c r="Q24" s="8">
        <f t="shared" si="3"/>
        <v>0.13247624776063135</v>
      </c>
      <c r="R24" s="1">
        <f t="shared" si="4"/>
        <v>1.3043846891300188</v>
      </c>
      <c r="S24" s="11" t="str">
        <f t="shared" si="5"/>
        <v/>
      </c>
      <c r="T24" s="11" t="str">
        <f t="shared" si="6"/>
        <v/>
      </c>
    </row>
    <row r="25" spans="1:20" x14ac:dyDescent="0.3">
      <c r="A25">
        <v>0.13673236899999999</v>
      </c>
      <c r="B25">
        <v>0.13711822500000001</v>
      </c>
      <c r="C25">
        <v>0.123287671</v>
      </c>
      <c r="D25">
        <v>0.3305787</v>
      </c>
      <c r="E25">
        <v>1.10905144</v>
      </c>
      <c r="F25">
        <v>1.11218116</v>
      </c>
      <c r="G25">
        <v>1.0993312799999999</v>
      </c>
      <c r="H25">
        <v>1.1187715979999999</v>
      </c>
      <c r="I25">
        <v>0.718507813</v>
      </c>
      <c r="J25">
        <v>0.13553399299999999</v>
      </c>
      <c r="K25">
        <v>0.13793074499999999</v>
      </c>
      <c r="L25">
        <v>0.13673236899999999</v>
      </c>
      <c r="M25" s="6">
        <f t="shared" si="0"/>
        <v>1.0531151124164917</v>
      </c>
      <c r="N25" s="6">
        <v>1.0561188399999999</v>
      </c>
      <c r="O25" s="6">
        <f t="shared" si="1"/>
        <v>1.0484899999523123</v>
      </c>
      <c r="P25" s="6">
        <f t="shared" si="2"/>
        <v>1.0577199998109139</v>
      </c>
      <c r="Q25" s="8">
        <f t="shared" si="3"/>
        <v>0.13751346601184836</v>
      </c>
      <c r="R25" s="1">
        <f t="shared" si="4"/>
        <v>1.3917733146778823</v>
      </c>
      <c r="S25" s="11" t="str">
        <f t="shared" si="5"/>
        <v/>
      </c>
      <c r="T25" s="11" t="str">
        <f t="shared" si="6"/>
        <v/>
      </c>
    </row>
    <row r="26" spans="1:20" x14ac:dyDescent="0.3">
      <c r="A26">
        <v>0.14533422200000001</v>
      </c>
      <c r="B26">
        <v>0.144602753</v>
      </c>
      <c r="C26">
        <v>0.123287671</v>
      </c>
      <c r="D26">
        <v>0.44826822999999999</v>
      </c>
      <c r="E26">
        <v>1.1788220250000001</v>
      </c>
      <c r="F26">
        <v>1.172888999</v>
      </c>
      <c r="G26">
        <v>1.166140814</v>
      </c>
      <c r="H26">
        <v>1.191503234</v>
      </c>
      <c r="I26">
        <v>0.63873333399999999</v>
      </c>
      <c r="J26">
        <v>0.14377078500000001</v>
      </c>
      <c r="K26">
        <v>0.14689765900000001</v>
      </c>
      <c r="L26">
        <v>0.14533422200000001</v>
      </c>
      <c r="M26" s="6">
        <f t="shared" si="0"/>
        <v>1.0857357067905615</v>
      </c>
      <c r="N26" s="16">
        <v>1.09531277</v>
      </c>
      <c r="O26" s="6">
        <f t="shared" si="1"/>
        <v>1.0798799998147943</v>
      </c>
      <c r="P26" s="16">
        <f t="shared" si="2"/>
        <v>1.091560000183224</v>
      </c>
      <c r="Q26" s="8">
        <f t="shared" si="3"/>
        <v>0.14790945968124092</v>
      </c>
      <c r="R26" s="1">
        <f t="shared" si="4"/>
        <v>1.5655985798453078</v>
      </c>
      <c r="S26" s="11" t="str">
        <f t="shared" si="5"/>
        <v/>
      </c>
      <c r="T26" s="11" t="str">
        <f t="shared" si="6"/>
        <v>Above IV_Max</v>
      </c>
    </row>
    <row r="27" spans="1:20" x14ac:dyDescent="0.3">
      <c r="A27">
        <v>0.153910196</v>
      </c>
      <c r="B27">
        <v>0.15390730999999999</v>
      </c>
      <c r="C27">
        <v>0.123287671</v>
      </c>
      <c r="D27">
        <v>0.55407678199999999</v>
      </c>
      <c r="E27">
        <v>1.2483827030000001</v>
      </c>
      <c r="F27">
        <v>1.248359295</v>
      </c>
      <c r="G27">
        <v>1.2315228680000001</v>
      </c>
      <c r="H27">
        <v>1.265242529</v>
      </c>
      <c r="I27">
        <v>0.57460250000000002</v>
      </c>
      <c r="J27">
        <v>0.15183158599999999</v>
      </c>
      <c r="K27">
        <v>0.15598880500000001</v>
      </c>
      <c r="L27">
        <v>0.153910196</v>
      </c>
      <c r="M27" s="6">
        <f t="shared" si="0"/>
        <v>1.1173104774412528</v>
      </c>
      <c r="N27" s="16">
        <v>1.1332605600000001</v>
      </c>
      <c r="O27" s="6">
        <f t="shared" si="1"/>
        <v>1.1097400001802225</v>
      </c>
      <c r="P27" s="16">
        <f t="shared" si="2"/>
        <v>1.1248300000444511</v>
      </c>
      <c r="Q27" s="8">
        <f t="shared" si="3"/>
        <v>0.15833582807987498</v>
      </c>
      <c r="R27" s="1">
        <f t="shared" si="4"/>
        <v>1.7403335356291598</v>
      </c>
      <c r="S27" s="11" t="str">
        <f t="shared" si="5"/>
        <v/>
      </c>
      <c r="T27" s="11" t="str">
        <f t="shared" si="6"/>
        <v>Above IV_Max</v>
      </c>
    </row>
    <row r="28" spans="1:20" x14ac:dyDescent="0.3">
      <c r="A28">
        <v>0.16485456200000001</v>
      </c>
      <c r="B28">
        <v>0.164924822</v>
      </c>
      <c r="C28">
        <v>0.123287671</v>
      </c>
      <c r="D28">
        <v>0.64873889699999998</v>
      </c>
      <c r="E28">
        <v>1.3371536719999999</v>
      </c>
      <c r="F28">
        <v>1.3377235590000001</v>
      </c>
      <c r="G28">
        <v>1.3040498030000001</v>
      </c>
      <c r="H28">
        <v>1.370257536</v>
      </c>
      <c r="I28">
        <v>0.52270454600000005</v>
      </c>
      <c r="J28">
        <v>0.160773263</v>
      </c>
      <c r="K28">
        <v>0.16893585999999999</v>
      </c>
      <c r="L28">
        <v>0.16485456200000001</v>
      </c>
      <c r="M28" s="6">
        <f t="shared" si="0"/>
        <v>1.156353610276718</v>
      </c>
      <c r="N28" s="6">
        <v>1.16847127</v>
      </c>
      <c r="O28" s="6">
        <f t="shared" si="1"/>
        <v>1.1419500002189238</v>
      </c>
      <c r="P28" s="6">
        <f t="shared" si="2"/>
        <v>1.1705799998291446</v>
      </c>
      <c r="Q28" s="8">
        <f t="shared" si="3"/>
        <v>0.16832775282367382</v>
      </c>
      <c r="R28" s="1">
        <f t="shared" si="4"/>
        <v>1.9131266573073493</v>
      </c>
      <c r="S28" s="11" t="str">
        <f t="shared" si="5"/>
        <v/>
      </c>
      <c r="T28" s="11" t="str">
        <f t="shared" si="6"/>
        <v/>
      </c>
    </row>
    <row r="29" spans="1:20" x14ac:dyDescent="0.3">
      <c r="A29">
        <v>0.182130023</v>
      </c>
      <c r="B29">
        <v>0.182150168</v>
      </c>
      <c r="C29">
        <v>0.123287671</v>
      </c>
      <c r="D29">
        <v>0.77686797699999999</v>
      </c>
      <c r="E29">
        <v>1.477276856</v>
      </c>
      <c r="F29">
        <v>1.477440254</v>
      </c>
      <c r="G29">
        <v>1.461294146</v>
      </c>
      <c r="H29">
        <v>1.49325956</v>
      </c>
      <c r="I29">
        <v>0.45984399999999997</v>
      </c>
      <c r="J29">
        <v>0.180159552</v>
      </c>
      <c r="K29">
        <v>0.184100493</v>
      </c>
      <c r="L29">
        <v>0.182130023</v>
      </c>
      <c r="M29" s="6">
        <f t="shared" si="0"/>
        <v>1.2154327854719076</v>
      </c>
      <c r="N29" s="6">
        <v>1.2170743500000001</v>
      </c>
      <c r="O29" s="6">
        <f t="shared" si="1"/>
        <v>1.2088400001654478</v>
      </c>
      <c r="P29" s="6">
        <f t="shared" si="2"/>
        <v>1.2219899999590831</v>
      </c>
      <c r="Q29" s="8">
        <f t="shared" si="3"/>
        <v>0.18262232514616047</v>
      </c>
      <c r="R29" s="1">
        <f t="shared" si="4"/>
        <v>2.174650532677366</v>
      </c>
      <c r="S29" s="11" t="str">
        <f t="shared" si="5"/>
        <v/>
      </c>
      <c r="T29" s="11" t="str">
        <f t="shared" si="6"/>
        <v/>
      </c>
    </row>
    <row r="30" spans="1:20" x14ac:dyDescent="0.3">
      <c r="A30">
        <v>0.20395348899999999</v>
      </c>
      <c r="B30">
        <v>0.20462263</v>
      </c>
      <c r="C30">
        <v>0.123287671</v>
      </c>
      <c r="D30">
        <v>0.95890034800000001</v>
      </c>
      <c r="E30">
        <v>1.654289414</v>
      </c>
      <c r="F30">
        <v>1.659716891</v>
      </c>
      <c r="G30">
        <v>1.626058529</v>
      </c>
      <c r="H30">
        <v>1.6825202939999999</v>
      </c>
      <c r="I30">
        <v>0.38331416600000001</v>
      </c>
      <c r="J30">
        <v>0.200472969</v>
      </c>
      <c r="K30">
        <v>0.207434009</v>
      </c>
      <c r="L30">
        <v>0.20395348899999999</v>
      </c>
      <c r="M30" s="6">
        <f t="shared" si="0"/>
        <v>1.286191826284089</v>
      </c>
      <c r="N30" s="6">
        <v>1.28653288</v>
      </c>
      <c r="O30" s="6">
        <f t="shared" si="1"/>
        <v>1.2751700000392105</v>
      </c>
      <c r="P30" s="6">
        <f t="shared" si="2"/>
        <v>1.2971199998458123</v>
      </c>
      <c r="Q30" s="8">
        <f t="shared" si="3"/>
        <v>0.20406166621578101</v>
      </c>
      <c r="R30" s="1">
        <f t="shared" si="4"/>
        <v>2.6088260946708397</v>
      </c>
      <c r="S30" s="11" t="str">
        <f t="shared" si="5"/>
        <v/>
      </c>
      <c r="T30" s="11" t="str">
        <f t="shared" si="6"/>
        <v/>
      </c>
    </row>
    <row r="31" spans="1:20" x14ac:dyDescent="0.3">
      <c r="A31">
        <v>0.22387943399999999</v>
      </c>
      <c r="B31">
        <v>0.22376069300000001</v>
      </c>
      <c r="C31">
        <v>0.123287671</v>
      </c>
      <c r="D31">
        <v>1.113051027</v>
      </c>
      <c r="E31">
        <v>1.8159109680000001</v>
      </c>
      <c r="F31">
        <v>1.814947847</v>
      </c>
      <c r="G31">
        <v>1.72394274</v>
      </c>
      <c r="H31">
        <v>1.9078791879999999</v>
      </c>
      <c r="I31">
        <v>0.32855499999999999</v>
      </c>
      <c r="J31">
        <v>0.21254088500000001</v>
      </c>
      <c r="K31">
        <v>0.23521798199999999</v>
      </c>
      <c r="L31">
        <v>0.22387943399999999</v>
      </c>
      <c r="M31" s="6">
        <f t="shared" si="0"/>
        <v>1.3475574080535493</v>
      </c>
      <c r="N31" s="6">
        <v>1.34481753</v>
      </c>
      <c r="O31" s="6">
        <f t="shared" si="1"/>
        <v>1.312989999961919</v>
      </c>
      <c r="P31" s="6">
        <f t="shared" si="2"/>
        <v>1.3812600001447952</v>
      </c>
      <c r="Q31" s="8">
        <f t="shared" si="3"/>
        <v>0.2229699680851045</v>
      </c>
      <c r="R31" s="1">
        <f t="shared" si="4"/>
        <v>3.0436304412647779</v>
      </c>
      <c r="S31" s="11" t="str">
        <f t="shared" si="5"/>
        <v/>
      </c>
      <c r="T31" s="11" t="str">
        <f t="shared" si="6"/>
        <v/>
      </c>
    </row>
    <row r="32" spans="1:20" x14ac:dyDescent="0.3">
      <c r="A32">
        <v>0.24804105200000001</v>
      </c>
      <c r="B32">
        <v>0.247617843</v>
      </c>
      <c r="C32">
        <v>0.123287671</v>
      </c>
      <c r="D32">
        <v>1.2477636110000001</v>
      </c>
      <c r="E32">
        <v>2.0118885369999999</v>
      </c>
      <c r="F32">
        <v>2.008455841</v>
      </c>
      <c r="G32">
        <v>1.945941301</v>
      </c>
      <c r="H32">
        <v>2.0778357609999998</v>
      </c>
      <c r="I32">
        <v>0.28714624999999999</v>
      </c>
      <c r="J32">
        <v>0.23991057099999999</v>
      </c>
      <c r="K32">
        <v>0.25617153199999998</v>
      </c>
      <c r="L32">
        <v>0.24804105200000001</v>
      </c>
      <c r="M32" s="6">
        <f t="shared" si="0"/>
        <v>1.4184105671490184</v>
      </c>
      <c r="N32" s="16">
        <v>1.39497</v>
      </c>
      <c r="O32" s="16">
        <f t="shared" si="1"/>
        <v>1.3949700000358431</v>
      </c>
      <c r="P32" s="6">
        <f t="shared" si="2"/>
        <v>1.4414700000346867</v>
      </c>
      <c r="Q32" s="8">
        <f t="shared" si="3"/>
        <v>0.23991057089067122</v>
      </c>
      <c r="R32" s="1">
        <f t="shared" si="4"/>
        <v>3.4825459147255509</v>
      </c>
      <c r="S32" s="11" t="str">
        <f t="shared" si="5"/>
        <v>Below IV_Low</v>
      </c>
      <c r="T32" s="11" t="str">
        <f t="shared" si="6"/>
        <v/>
      </c>
    </row>
    <row r="33" spans="1:32" x14ac:dyDescent="0.3">
      <c r="A33">
        <v>0.30166863399999999</v>
      </c>
      <c r="B33">
        <v>0.30134213799999998</v>
      </c>
      <c r="C33">
        <v>0.123287671</v>
      </c>
      <c r="D33">
        <v>1.47000211</v>
      </c>
      <c r="E33">
        <v>2.446867814</v>
      </c>
      <c r="F33">
        <v>2.4442195679999998</v>
      </c>
      <c r="G33">
        <v>2.3446040639999999</v>
      </c>
      <c r="H33">
        <v>2.5491315600000002</v>
      </c>
      <c r="I33">
        <v>0.22992499999999999</v>
      </c>
      <c r="J33">
        <v>0.28906077400000002</v>
      </c>
      <c r="K33">
        <v>0.31427649299999999</v>
      </c>
      <c r="L33">
        <v>0.30166863399999999</v>
      </c>
      <c r="M33" s="6">
        <f t="shared" si="0"/>
        <v>1.5642467241455229</v>
      </c>
      <c r="N33" s="16">
        <v>1.4757161599999999</v>
      </c>
      <c r="O33" s="16">
        <f t="shared" si="1"/>
        <v>1.5312099999673461</v>
      </c>
      <c r="P33" s="6">
        <f t="shared" si="2"/>
        <v>1.5966</v>
      </c>
      <c r="Q33" s="8">
        <f t="shared" si="3"/>
        <v>0.26848826886225702</v>
      </c>
      <c r="R33" s="1">
        <f t="shared" si="4"/>
        <v>4.3492443179585702</v>
      </c>
      <c r="S33" s="11" t="str">
        <f t="shared" si="5"/>
        <v>Below IV_Low</v>
      </c>
      <c r="T33" s="11" t="str">
        <f t="shared" si="6"/>
        <v/>
      </c>
    </row>
    <row r="37" spans="1:32" x14ac:dyDescent="0.3">
      <c r="A37" s="13"/>
      <c r="B37" s="13"/>
      <c r="C37" s="14"/>
      <c r="D37" s="14"/>
      <c r="E37" s="13"/>
      <c r="G37" s="12"/>
      <c r="L37" s="12"/>
      <c r="Q37" s="12"/>
      <c r="V37" s="12"/>
      <c r="AA37" s="12"/>
      <c r="AF37" s="12"/>
    </row>
    <row r="38" spans="1:32" x14ac:dyDescent="0.3">
      <c r="A38" s="13"/>
      <c r="B38" s="12"/>
    </row>
    <row r="39" spans="1:32" x14ac:dyDescent="0.3">
      <c r="B39" s="12"/>
    </row>
    <row r="40" spans="1:32" x14ac:dyDescent="0.3">
      <c r="A40" t="s">
        <v>23</v>
      </c>
      <c r="B40" s="12"/>
      <c r="N40" t="s">
        <v>22</v>
      </c>
      <c r="T40" t="s">
        <v>26</v>
      </c>
    </row>
    <row r="41" spans="1:32" x14ac:dyDescent="0.3">
      <c r="A41" s="18">
        <v>1.0003840399999999E-6</v>
      </c>
      <c r="B41" s="18">
        <v>0.22433133099999999</v>
      </c>
      <c r="C41" s="8">
        <v>-0.37160219500000002</v>
      </c>
      <c r="D41" s="8">
        <v>-0.29099103100000001</v>
      </c>
      <c r="E41" s="18">
        <v>0.57090089399999999</v>
      </c>
      <c r="N41" s="5">
        <v>9.3935050000000006E-2</v>
      </c>
      <c r="O41" s="5">
        <v>0.1014057</v>
      </c>
      <c r="P41" s="5">
        <v>0.10962895</v>
      </c>
      <c r="Q41" s="5">
        <v>0.11868492</v>
      </c>
      <c r="R41" s="5">
        <v>0.12866126999999999</v>
      </c>
      <c r="T41" s="15" t="str">
        <f>IF(O41&gt;=0,"True","False")</f>
        <v>True</v>
      </c>
      <c r="U41" s="15" t="str">
        <f t="shared" ref="U41:W56" si="7">IF(P41&gt;=0,"True","False")</f>
        <v>True</v>
      </c>
      <c r="V41" s="15" t="str">
        <f t="shared" si="7"/>
        <v>True</v>
      </c>
      <c r="W41" s="15" t="str">
        <f t="shared" si="7"/>
        <v>True</v>
      </c>
    </row>
    <row r="42" spans="1:32" x14ac:dyDescent="0.3">
      <c r="B42" s="12"/>
      <c r="N42" s="5">
        <v>0.13965357</v>
      </c>
      <c r="O42" s="5">
        <v>0.15176547000000001</v>
      </c>
      <c r="P42" s="5">
        <v>0.16510875999999999</v>
      </c>
      <c r="Q42" s="5">
        <v>0.17980315999999999</v>
      </c>
      <c r="R42" s="5">
        <v>0.19597587999999999</v>
      </c>
      <c r="T42" s="15" t="str">
        <f t="shared" ref="T42:T60" si="8">IF(O42&gt;=0,"True","False")</f>
        <v>True</v>
      </c>
      <c r="U42" s="15" t="str">
        <f t="shared" si="7"/>
        <v>True</v>
      </c>
      <c r="V42" s="15" t="str">
        <f t="shared" si="7"/>
        <v>True</v>
      </c>
      <c r="W42" s="15" t="str">
        <f t="shared" si="7"/>
        <v>True</v>
      </c>
    </row>
    <row r="43" spans="1:32" x14ac:dyDescent="0.3">
      <c r="B43" s="12"/>
      <c r="N43" s="5">
        <v>0.21376073000000001</v>
      </c>
      <c r="O43" s="5">
        <v>0.23329684000000001</v>
      </c>
      <c r="P43" s="5">
        <v>0.25472678999999998</v>
      </c>
      <c r="Q43" s="5">
        <v>0.27819406000000002</v>
      </c>
      <c r="R43" s="5">
        <v>0.30383974000000002</v>
      </c>
      <c r="T43" s="15" t="str">
        <f t="shared" si="8"/>
        <v>True</v>
      </c>
      <c r="U43" s="15" t="str">
        <f t="shared" si="7"/>
        <v>True</v>
      </c>
      <c r="V43" s="15" t="str">
        <f t="shared" si="7"/>
        <v>True</v>
      </c>
      <c r="W43" s="15" t="str">
        <f t="shared" si="7"/>
        <v>True</v>
      </c>
    </row>
    <row r="44" spans="1:32" x14ac:dyDescent="0.3">
      <c r="N44" s="5">
        <v>0.33179836000000001</v>
      </c>
      <c r="O44" s="5">
        <v>0.36219282000000003</v>
      </c>
      <c r="P44" s="5">
        <v>0.39512830999999998</v>
      </c>
      <c r="Q44" s="5">
        <v>0.43068529</v>
      </c>
      <c r="R44" s="5">
        <v>0.46891160999999998</v>
      </c>
      <c r="T44" s="15" t="str">
        <f t="shared" si="8"/>
        <v>True</v>
      </c>
      <c r="U44" s="15" t="str">
        <f t="shared" si="7"/>
        <v>True</v>
      </c>
      <c r="V44" s="15" t="str">
        <f t="shared" si="7"/>
        <v>True</v>
      </c>
      <c r="W44" s="15" t="str">
        <f t="shared" si="7"/>
        <v>True</v>
      </c>
    </row>
    <row r="45" spans="1:32" x14ac:dyDescent="0.3">
      <c r="N45" s="5">
        <v>0.50981388999999999</v>
      </c>
      <c r="O45" s="5">
        <v>0.55334848999999997</v>
      </c>
      <c r="P45" s="5">
        <v>0.59941241000000001</v>
      </c>
      <c r="Q45" s="5">
        <v>0.64783466999999995</v>
      </c>
      <c r="R45" s="5">
        <v>0.69836872000000005</v>
      </c>
      <c r="T45" s="15" t="str">
        <f t="shared" si="8"/>
        <v>True</v>
      </c>
      <c r="U45" s="15" t="str">
        <f t="shared" si="7"/>
        <v>True</v>
      </c>
      <c r="V45" s="15" t="str">
        <f t="shared" si="7"/>
        <v>True</v>
      </c>
      <c r="W45" s="15" t="str">
        <f t="shared" si="7"/>
        <v>True</v>
      </c>
    </row>
    <row r="46" spans="1:32" x14ac:dyDescent="0.3">
      <c r="N46" s="5">
        <v>0.75068663000000002</v>
      </c>
      <c r="O46" s="5">
        <v>0.80437579999999997</v>
      </c>
      <c r="P46" s="5">
        <v>0.85893881000000005</v>
      </c>
      <c r="Q46" s="5">
        <v>0.91379717999999999</v>
      </c>
      <c r="R46" s="5">
        <v>0.96829927000000005</v>
      </c>
      <c r="T46" s="15" t="str">
        <f t="shared" si="8"/>
        <v>True</v>
      </c>
      <c r="U46" s="15" t="str">
        <f t="shared" si="7"/>
        <v>True</v>
      </c>
      <c r="V46" s="15" t="str">
        <f t="shared" si="7"/>
        <v>True</v>
      </c>
      <c r="W46" s="15" t="str">
        <f t="shared" si="7"/>
        <v>True</v>
      </c>
    </row>
    <row r="47" spans="1:32" x14ac:dyDescent="0.3">
      <c r="N47" s="5">
        <v>1.0217328400000001</v>
      </c>
      <c r="O47" s="5">
        <v>1.07334174</v>
      </c>
      <c r="P47" s="5">
        <v>1.12234663</v>
      </c>
      <c r="Q47" s="5">
        <v>1.1679686199999999</v>
      </c>
      <c r="R47" s="5">
        <v>1.20945484</v>
      </c>
      <c r="T47" s="15" t="str">
        <f t="shared" si="8"/>
        <v>True</v>
      </c>
      <c r="U47" s="15" t="str">
        <f t="shared" si="7"/>
        <v>True</v>
      </c>
      <c r="V47" s="15" t="str">
        <f t="shared" si="7"/>
        <v>True</v>
      </c>
      <c r="W47" s="15" t="str">
        <f t="shared" si="7"/>
        <v>True</v>
      </c>
    </row>
    <row r="48" spans="1:32" x14ac:dyDescent="0.3">
      <c r="N48" s="5">
        <v>1.2461043999999999</v>
      </c>
      <c r="O48" s="5">
        <v>1.27729337</v>
      </c>
      <c r="P48" s="5">
        <v>1.30249711</v>
      </c>
      <c r="Q48" s="5">
        <v>1.32130869</v>
      </c>
      <c r="R48" s="5">
        <v>1.33345223</v>
      </c>
      <c r="T48" s="15" t="str">
        <f t="shared" si="8"/>
        <v>True</v>
      </c>
      <c r="U48" s="15" t="str">
        <f t="shared" si="7"/>
        <v>True</v>
      </c>
      <c r="V48" s="15" t="str">
        <f t="shared" si="7"/>
        <v>True</v>
      </c>
      <c r="W48" s="15" t="str">
        <f t="shared" si="7"/>
        <v>True</v>
      </c>
    </row>
    <row r="49" spans="14:23" x14ac:dyDescent="0.3">
      <c r="N49" s="5">
        <v>1.3387905099999999</v>
      </c>
      <c r="O49" s="5">
        <v>1.3373265599999999</v>
      </c>
      <c r="P49" s="5">
        <v>1.3291992699999999</v>
      </c>
      <c r="Q49" s="5">
        <v>1.31467372</v>
      </c>
      <c r="R49" s="5">
        <v>1.294127</v>
      </c>
      <c r="T49" s="15" t="str">
        <f t="shared" si="8"/>
        <v>True</v>
      </c>
      <c r="U49" s="15" t="str">
        <f t="shared" si="7"/>
        <v>True</v>
      </c>
      <c r="V49" s="15" t="str">
        <f t="shared" si="7"/>
        <v>True</v>
      </c>
      <c r="W49" s="15" t="str">
        <f t="shared" si="7"/>
        <v>True</v>
      </c>
    </row>
    <row r="50" spans="14:23" x14ac:dyDescent="0.3">
      <c r="N50" s="5">
        <v>1.2680306800000001</v>
      </c>
      <c r="O50" s="5">
        <v>1.2369309500000001</v>
      </c>
      <c r="P50" s="5">
        <v>1.2014279699999999</v>
      </c>
      <c r="Q50" s="5">
        <v>1.1621551299999999</v>
      </c>
      <c r="R50" s="5">
        <v>1.11975957</v>
      </c>
      <c r="T50" s="15" t="str">
        <f t="shared" si="8"/>
        <v>True</v>
      </c>
      <c r="U50" s="15" t="str">
        <f t="shared" si="7"/>
        <v>True</v>
      </c>
      <c r="V50" s="15" t="str">
        <f t="shared" si="7"/>
        <v>True</v>
      </c>
      <c r="W50" s="15" t="str">
        <f t="shared" si="7"/>
        <v>True</v>
      </c>
    </row>
    <row r="51" spans="14:23" x14ac:dyDescent="0.3">
      <c r="N51" s="5">
        <v>1.0748844200000001</v>
      </c>
      <c r="O51" s="5">
        <v>1.02815346</v>
      </c>
      <c r="P51" s="5">
        <v>0.98015845999999995</v>
      </c>
      <c r="Q51" s="5">
        <v>0.93144932999999996</v>
      </c>
      <c r="R51" s="5">
        <v>0.88252697000000002</v>
      </c>
      <c r="T51" s="15" t="str">
        <f t="shared" si="8"/>
        <v>True</v>
      </c>
      <c r="U51" s="15" t="str">
        <f t="shared" si="7"/>
        <v>True</v>
      </c>
      <c r="V51" s="15" t="str">
        <f t="shared" si="7"/>
        <v>True</v>
      </c>
      <c r="W51" s="15" t="str">
        <f t="shared" si="7"/>
        <v>True</v>
      </c>
    </row>
    <row r="52" spans="14:23" x14ac:dyDescent="0.3">
      <c r="N52" s="5">
        <v>0.83383879000000005</v>
      </c>
      <c r="O52" s="5">
        <v>0.78577640000000004</v>
      </c>
      <c r="P52" s="5">
        <v>0.73867539000000004</v>
      </c>
      <c r="Q52" s="5">
        <v>0.69281663999999998</v>
      </c>
      <c r="R52" s="5">
        <v>0.64842889999999997</v>
      </c>
      <c r="T52" s="15" t="str">
        <f t="shared" si="8"/>
        <v>True</v>
      </c>
      <c r="U52" s="15" t="str">
        <f t="shared" si="7"/>
        <v>True</v>
      </c>
      <c r="V52" s="15" t="str">
        <f t="shared" si="7"/>
        <v>True</v>
      </c>
      <c r="W52" s="15" t="str">
        <f t="shared" si="7"/>
        <v>True</v>
      </c>
    </row>
    <row r="53" spans="14:23" x14ac:dyDescent="0.3">
      <c r="N53" s="5">
        <v>0.60569233</v>
      </c>
      <c r="O53" s="5">
        <v>0.56474263999999996</v>
      </c>
      <c r="P53" s="5">
        <v>0.52567562000000001</v>
      </c>
      <c r="Q53" s="5">
        <v>0.48855175000000001</v>
      </c>
      <c r="R53" s="5">
        <v>0.45340088000000001</v>
      </c>
      <c r="T53" s="15" t="str">
        <f t="shared" si="8"/>
        <v>True</v>
      </c>
      <c r="U53" s="15" t="str">
        <f t="shared" si="7"/>
        <v>True</v>
      </c>
      <c r="V53" s="15" t="str">
        <f t="shared" si="7"/>
        <v>True</v>
      </c>
      <c r="W53" s="15" t="str">
        <f t="shared" si="7"/>
        <v>True</v>
      </c>
    </row>
    <row r="54" spans="14:23" x14ac:dyDescent="0.3">
      <c r="N54" s="5">
        <v>0.42022672</v>
      </c>
      <c r="O54" s="5">
        <v>0.38901098000000001</v>
      </c>
      <c r="P54" s="5">
        <v>0.35971735999999999</v>
      </c>
      <c r="Q54" s="5">
        <v>0.33229504999999998</v>
      </c>
      <c r="R54" s="5">
        <v>0.30668189000000001</v>
      </c>
      <c r="T54" s="15" t="str">
        <f t="shared" si="8"/>
        <v>True</v>
      </c>
      <c r="U54" s="15" t="str">
        <f t="shared" si="7"/>
        <v>True</v>
      </c>
      <c r="V54" s="15" t="str">
        <f t="shared" si="7"/>
        <v>True</v>
      </c>
      <c r="W54" s="15" t="str">
        <f t="shared" si="7"/>
        <v>True</v>
      </c>
    </row>
    <row r="55" spans="14:23" x14ac:dyDescent="0.3">
      <c r="N55" s="5">
        <v>0.28280716</v>
      </c>
      <c r="O55" s="5">
        <v>0.26059399</v>
      </c>
      <c r="P55" s="5">
        <v>0.23996147000000001</v>
      </c>
      <c r="Q55" s="5">
        <v>0.22082632999999999</v>
      </c>
      <c r="R55" s="5">
        <v>0.20310444</v>
      </c>
      <c r="T55" s="15" t="str">
        <f t="shared" si="8"/>
        <v>True</v>
      </c>
      <c r="U55" s="15" t="str">
        <f t="shared" si="7"/>
        <v>True</v>
      </c>
      <c r="V55" s="15" t="str">
        <f t="shared" si="7"/>
        <v>True</v>
      </c>
      <c r="W55" s="15" t="str">
        <f t="shared" si="7"/>
        <v>True</v>
      </c>
    </row>
    <row r="56" spans="14:23" x14ac:dyDescent="0.3">
      <c r="N56" s="5">
        <v>0.18671199999999999</v>
      </c>
      <c r="O56" s="5">
        <v>0.17156647999999999</v>
      </c>
      <c r="P56" s="5">
        <v>0.15758737</v>
      </c>
      <c r="Q56" s="5">
        <v>0.14469678</v>
      </c>
      <c r="R56" s="5">
        <v>0.13281987000000001</v>
      </c>
      <c r="T56" s="15" t="str">
        <f t="shared" si="8"/>
        <v>True</v>
      </c>
      <c r="U56" s="15" t="str">
        <f t="shared" si="7"/>
        <v>True</v>
      </c>
      <c r="V56" s="15" t="str">
        <f t="shared" si="7"/>
        <v>True</v>
      </c>
      <c r="W56" s="15" t="str">
        <f t="shared" si="7"/>
        <v>True</v>
      </c>
    </row>
    <row r="57" spans="14:23" x14ac:dyDescent="0.3">
      <c r="N57" s="5">
        <v>0.12188512999999999</v>
      </c>
      <c r="O57" s="5">
        <v>0.11182458000000001</v>
      </c>
      <c r="P57" s="5">
        <v>0.10257392999999999</v>
      </c>
      <c r="Q57" s="5">
        <v>9.4072530000000001E-2</v>
      </c>
      <c r="R57" s="5">
        <v>8.6263439999999997E-2</v>
      </c>
      <c r="T57" s="15" t="str">
        <f t="shared" si="8"/>
        <v>True</v>
      </c>
      <c r="U57" s="15" t="str">
        <f t="shared" ref="U57:U60" si="9">IF(P57&gt;=0,"True","False")</f>
        <v>True</v>
      </c>
      <c r="V57" s="15" t="str">
        <f t="shared" ref="V57:V60" si="10">IF(Q57&gt;=0,"True","False")</f>
        <v>True</v>
      </c>
      <c r="W57" s="15" t="str">
        <f t="shared" ref="W57:W60" si="11">IF(R57&gt;=0,"True","False")</f>
        <v>True</v>
      </c>
    </row>
    <row r="58" spans="14:23" x14ac:dyDescent="0.3">
      <c r="N58" s="5">
        <v>7.909331E-2</v>
      </c>
      <c r="O58" s="5">
        <v>7.251233E-2</v>
      </c>
      <c r="P58" s="5">
        <v>6.6474080000000005E-2</v>
      </c>
      <c r="Q58" s="5">
        <v>6.0935370000000003E-2</v>
      </c>
      <c r="R58" s="5">
        <v>5.5856139999999999E-2</v>
      </c>
      <c r="T58" s="15" t="str">
        <f t="shared" si="8"/>
        <v>True</v>
      </c>
      <c r="U58" s="15" t="str">
        <f t="shared" si="9"/>
        <v>True</v>
      </c>
      <c r="V58" s="15" t="str">
        <f t="shared" si="10"/>
        <v>True</v>
      </c>
      <c r="W58" s="15" t="str">
        <f t="shared" si="11"/>
        <v>True</v>
      </c>
    </row>
    <row r="59" spans="14:23" x14ac:dyDescent="0.3">
      <c r="N59" s="5">
        <v>5.1199269999999998E-2</v>
      </c>
      <c r="O59" s="5">
        <v>4.6930399999999997E-2</v>
      </c>
      <c r="P59" s="5">
        <v>4.3017809999999997E-2</v>
      </c>
      <c r="Q59" s="5">
        <v>3.9432200000000001E-2</v>
      </c>
      <c r="R59" s="5">
        <v>3.6146589999999999E-2</v>
      </c>
      <c r="T59" s="15" t="str">
        <f t="shared" si="8"/>
        <v>True</v>
      </c>
      <c r="U59" s="15" t="str">
        <f t="shared" si="9"/>
        <v>True</v>
      </c>
      <c r="V59" s="15" t="str">
        <f t="shared" si="10"/>
        <v>True</v>
      </c>
      <c r="W59" s="15" t="str">
        <f t="shared" si="11"/>
        <v>True</v>
      </c>
    </row>
    <row r="60" spans="14:23" x14ac:dyDescent="0.3">
      <c r="N60" s="5">
        <v>3.3136100000000002E-2</v>
      </c>
      <c r="O60" s="5">
        <v>3.0377850000000001E-2</v>
      </c>
      <c r="P60" s="5">
        <v>2.7850819999999998E-2</v>
      </c>
      <c r="Q60" s="5">
        <v>2.553567E-2</v>
      </c>
      <c r="R60" s="5">
        <v>2.3414649999999999E-2</v>
      </c>
      <c r="T60" s="15" t="str">
        <f t="shared" si="8"/>
        <v>True</v>
      </c>
      <c r="U60" s="15" t="str">
        <f t="shared" si="9"/>
        <v>True</v>
      </c>
      <c r="V60" s="15" t="str">
        <f t="shared" si="10"/>
        <v>True</v>
      </c>
      <c r="W60" s="15" t="str">
        <f t="shared" si="11"/>
        <v>True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F30C-B878-4EA9-848C-A8D56172C900}">
  <dimension ref="A1:U63"/>
  <sheetViews>
    <sheetView workbookViewId="0">
      <selection activeCell="Q1" sqref="Q1:R13"/>
    </sheetView>
  </sheetViews>
  <sheetFormatPr defaultRowHeight="14.4" x14ac:dyDescent="0.3"/>
  <cols>
    <col min="1" max="2" width="12" bestFit="1" customWidth="1"/>
    <col min="3" max="3" width="14.5546875" bestFit="1" customWidth="1"/>
    <col min="4" max="4" width="12.6640625" bestFit="1" customWidth="1"/>
    <col min="5" max="7" width="12" bestFit="1" customWidth="1"/>
    <col min="8" max="8" width="12.109375" bestFit="1" customWidth="1"/>
    <col min="9" max="11" width="12" bestFit="1" customWidth="1"/>
    <col min="12" max="12" width="13.5546875" bestFit="1" customWidth="1"/>
    <col min="13" max="13" width="7" bestFit="1" customWidth="1"/>
    <col min="14" max="14" width="7.6640625" bestFit="1" customWidth="1"/>
    <col min="15" max="16" width="7" bestFit="1" customWidth="1"/>
    <col min="17" max="17" width="6.88671875" bestFit="1" customWidth="1"/>
    <col min="18" max="18" width="6" bestFit="1" customWidth="1"/>
    <col min="19" max="19" width="11.77734375" bestFit="1" customWidth="1"/>
    <col min="20" max="20" width="13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0.30514968599999998</v>
      </c>
      <c r="B2">
        <v>0.30518356200000002</v>
      </c>
      <c r="C2">
        <v>0.219178082</v>
      </c>
      <c r="D2">
        <v>-0.84087729300000003</v>
      </c>
      <c r="E2">
        <v>1.3922454440000001</v>
      </c>
      <c r="F2">
        <v>1.3924000030000001</v>
      </c>
      <c r="G2">
        <v>1.3762339969999999</v>
      </c>
      <c r="H2">
        <v>1.4082568900000001</v>
      </c>
      <c r="I2">
        <v>0.43133195299999999</v>
      </c>
      <c r="J2">
        <v>0.30164032800000001</v>
      </c>
      <c r="K2">
        <v>0.30865904399999999</v>
      </c>
      <c r="L2">
        <v>0.30514968599999998</v>
      </c>
      <c r="M2" s="6">
        <f>SQRT(E2)</f>
        <v>1.1799345083520525</v>
      </c>
      <c r="N2" s="6">
        <v>1.18408209</v>
      </c>
      <c r="O2" s="6">
        <f>SQRT(G2)</f>
        <v>1.173130000042621</v>
      </c>
      <c r="P2" s="6">
        <f>SQRT(H2)</f>
        <v>1.1867000000000001</v>
      </c>
      <c r="Q2" s="8">
        <f>N2^2*C2</f>
        <v>0.30729871663166552</v>
      </c>
      <c r="R2" s="1">
        <f>EXP(D2)</f>
        <v>0.43133195289177056</v>
      </c>
      <c r="S2" s="11" t="str">
        <f>IF(O2&gt;=N2,"Below IV_Low","")</f>
        <v/>
      </c>
      <c r="T2" s="11" t="str">
        <f>IF(N2&gt;=P2,"Above IV_Max","")</f>
        <v/>
      </c>
    </row>
    <row r="3" spans="1:20" x14ac:dyDescent="0.3">
      <c r="A3">
        <v>0.26988867100000002</v>
      </c>
      <c r="B3">
        <v>0.269806082</v>
      </c>
      <c r="C3">
        <v>0.219178082</v>
      </c>
      <c r="D3">
        <v>-0.61784803799999999</v>
      </c>
      <c r="E3">
        <v>1.231367063</v>
      </c>
      <c r="F3">
        <v>1.2309902500000001</v>
      </c>
      <c r="G3">
        <v>1.205801648</v>
      </c>
      <c r="H3">
        <v>1.2569324770000001</v>
      </c>
      <c r="I3">
        <v>0.53910332000000005</v>
      </c>
      <c r="J3">
        <v>0.26428529299999998</v>
      </c>
      <c r="K3">
        <v>0.27549204900000002</v>
      </c>
      <c r="L3">
        <v>0.26988867100000002</v>
      </c>
      <c r="M3" s="6">
        <f t="shared" ref="M3:M13" si="0">SQRT(E3)</f>
        <v>1.1096697990843942</v>
      </c>
      <c r="N3" s="6">
        <v>1.10328235</v>
      </c>
      <c r="O3" s="6">
        <f t="shared" ref="O3:O13" si="1">SQRT(G3)</f>
        <v>1.0980899999544664</v>
      </c>
      <c r="P3" s="6">
        <f t="shared" ref="P3:P13" si="2">SQRT(H3)</f>
        <v>1.1211300000445978</v>
      </c>
      <c r="Q3" s="8">
        <f t="shared" ref="Q3:Q13" si="3">N3^2*C3</f>
        <v>0.26679056279593305</v>
      </c>
      <c r="R3" s="1">
        <f t="shared" ref="R3:R13" si="4">EXP(D3)</f>
        <v>0.53910332007078887</v>
      </c>
      <c r="S3" s="11" t="str">
        <f t="shared" ref="S3:S13" si="5">IF(O3&gt;=N3,"Below IV_Low","")</f>
        <v/>
      </c>
      <c r="T3" s="11" t="str">
        <f t="shared" ref="T3:T13" si="6">IF(N3&gt;=P3,"Above IV_Max","")</f>
        <v/>
      </c>
    </row>
    <row r="4" spans="1:20" x14ac:dyDescent="0.3">
      <c r="A4">
        <v>0.23997017400000001</v>
      </c>
      <c r="B4">
        <v>0.240310884</v>
      </c>
      <c r="C4">
        <v>0.219178082</v>
      </c>
      <c r="D4">
        <v>-0.43517276700000002</v>
      </c>
      <c r="E4">
        <v>1.0948639200000001</v>
      </c>
      <c r="F4">
        <v>1.096418409</v>
      </c>
      <c r="G4">
        <v>1.0841807379999999</v>
      </c>
      <c r="H4">
        <v>1.1055471029999999</v>
      </c>
      <c r="I4">
        <v>0.64715285099999997</v>
      </c>
      <c r="J4">
        <v>0.23762865499999999</v>
      </c>
      <c r="K4">
        <v>0.24231169299999999</v>
      </c>
      <c r="L4">
        <v>0.23997017400000001</v>
      </c>
      <c r="M4" s="6">
        <f t="shared" si="0"/>
        <v>1.046357453263463</v>
      </c>
      <c r="N4" s="6">
        <v>1.0482190199999999</v>
      </c>
      <c r="O4" s="6">
        <f t="shared" si="1"/>
        <v>1.0412400001920787</v>
      </c>
      <c r="P4" s="6">
        <f t="shared" si="2"/>
        <v>1.0514500002377669</v>
      </c>
      <c r="Q4" s="8">
        <f t="shared" si="3"/>
        <v>0.24082479187470521</v>
      </c>
      <c r="R4" s="1">
        <f t="shared" si="4"/>
        <v>0.64715285076266038</v>
      </c>
      <c r="S4" s="11" t="str">
        <f t="shared" si="5"/>
        <v/>
      </c>
      <c r="T4" s="11" t="str">
        <f t="shared" si="6"/>
        <v/>
      </c>
    </row>
    <row r="5" spans="1:20" x14ac:dyDescent="0.3">
      <c r="A5">
        <v>0.22591437</v>
      </c>
      <c r="B5">
        <v>0.22602526000000001</v>
      </c>
      <c r="C5">
        <v>0.219178082</v>
      </c>
      <c r="D5">
        <v>-0.28132404599999999</v>
      </c>
      <c r="E5">
        <v>1.030734314</v>
      </c>
      <c r="F5">
        <v>1.03124025</v>
      </c>
      <c r="G5">
        <v>1.019211394</v>
      </c>
      <c r="H5">
        <v>1.042257228</v>
      </c>
      <c r="I5">
        <v>0.75478371099999997</v>
      </c>
      <c r="J5">
        <v>0.223388798</v>
      </c>
      <c r="K5">
        <v>0.22843994000000001</v>
      </c>
      <c r="L5">
        <v>0.22591437</v>
      </c>
      <c r="M5" s="6">
        <f t="shared" si="0"/>
        <v>1.0152508625950534</v>
      </c>
      <c r="N5" s="6">
        <v>1.0170151300000001</v>
      </c>
      <c r="O5" s="6">
        <f t="shared" si="1"/>
        <v>1.0095600001981062</v>
      </c>
      <c r="P5" s="6">
        <f t="shared" si="2"/>
        <v>1.020909999951024</v>
      </c>
      <c r="Q5" s="8">
        <f t="shared" si="3"/>
        <v>0.22670022438222184</v>
      </c>
      <c r="R5" s="1">
        <f t="shared" si="4"/>
        <v>0.75478371120510845</v>
      </c>
      <c r="S5" s="11" t="str">
        <f t="shared" si="5"/>
        <v/>
      </c>
      <c r="T5" s="11" t="str">
        <f t="shared" si="6"/>
        <v/>
      </c>
    </row>
    <row r="6" spans="1:20" x14ac:dyDescent="0.3">
      <c r="A6">
        <v>0.22142983999999999</v>
      </c>
      <c r="B6">
        <v>0.21979220999999999</v>
      </c>
      <c r="C6">
        <v>0.219178082</v>
      </c>
      <c r="D6">
        <v>-2.9947076E-2</v>
      </c>
      <c r="E6">
        <v>1.0102736459999999</v>
      </c>
      <c r="F6">
        <v>1.0028019589999999</v>
      </c>
      <c r="G6">
        <v>0.99336504199999998</v>
      </c>
      <c r="H6">
        <v>1.0271822500000001</v>
      </c>
      <c r="I6">
        <v>0.97049689500000003</v>
      </c>
      <c r="J6">
        <v>0.217723845</v>
      </c>
      <c r="K6">
        <v>0.22513583500000001</v>
      </c>
      <c r="L6">
        <v>0.22142983999999999</v>
      </c>
      <c r="M6" s="6">
        <f t="shared" si="0"/>
        <v>1.0051236968652166</v>
      </c>
      <c r="N6" s="6">
        <v>1.0053145100000001</v>
      </c>
      <c r="O6" s="6">
        <f t="shared" si="1"/>
        <v>0.9966769998349515</v>
      </c>
      <c r="P6" s="6">
        <f t="shared" si="2"/>
        <v>1.0135000000000001</v>
      </c>
      <c r="Q6" s="8">
        <f t="shared" si="3"/>
        <v>0.22151392068651288</v>
      </c>
      <c r="R6" s="1">
        <f t="shared" si="4"/>
        <v>0.97049689476703427</v>
      </c>
      <c r="S6" s="11" t="str">
        <f t="shared" si="5"/>
        <v/>
      </c>
      <c r="T6" s="11" t="str">
        <f t="shared" si="6"/>
        <v/>
      </c>
    </row>
    <row r="7" spans="1:20" x14ac:dyDescent="0.3">
      <c r="A7">
        <v>0.22753324899999999</v>
      </c>
      <c r="B7">
        <v>0.22455865</v>
      </c>
      <c r="C7">
        <v>0.219178082</v>
      </c>
      <c r="D7">
        <v>7.5355211000000005E-2</v>
      </c>
      <c r="E7">
        <v>1.038120449</v>
      </c>
      <c r="F7">
        <v>1.024548842</v>
      </c>
      <c r="G7">
        <v>1.0216762079999999</v>
      </c>
      <c r="H7">
        <v>1.054564686</v>
      </c>
      <c r="I7">
        <v>0.92741399999999996</v>
      </c>
      <c r="J7">
        <v>0.223929032</v>
      </c>
      <c r="K7">
        <v>0.23113746499999999</v>
      </c>
      <c r="L7">
        <v>0.22753324899999999</v>
      </c>
      <c r="M7" s="6">
        <f t="shared" si="0"/>
        <v>1.0188819602878441</v>
      </c>
      <c r="N7" s="6">
        <v>1.0131902699999999</v>
      </c>
      <c r="O7" s="6">
        <f t="shared" si="1"/>
        <v>1.010779999802133</v>
      </c>
      <c r="P7" s="6">
        <f t="shared" si="2"/>
        <v>1.026919999805243</v>
      </c>
      <c r="Q7" s="8">
        <f t="shared" si="3"/>
        <v>0.22499825146836985</v>
      </c>
      <c r="R7" s="1">
        <f t="shared" si="4"/>
        <v>1.0782670952007416</v>
      </c>
      <c r="S7" s="11" t="str">
        <f t="shared" si="5"/>
        <v/>
      </c>
      <c r="T7" s="11" t="str">
        <f t="shared" si="6"/>
        <v/>
      </c>
    </row>
    <row r="8" spans="1:20" x14ac:dyDescent="0.3">
      <c r="A8">
        <v>0.22419149999999999</v>
      </c>
      <c r="B8">
        <v>0.22455865</v>
      </c>
      <c r="C8">
        <v>0.219178082</v>
      </c>
      <c r="D8">
        <v>7.5385403000000004E-2</v>
      </c>
      <c r="E8">
        <v>1.02287372</v>
      </c>
      <c r="F8">
        <v>1.024548842</v>
      </c>
      <c r="G8">
        <v>1.0065506930000001</v>
      </c>
      <c r="H8">
        <v>1.0391967479999999</v>
      </c>
      <c r="I8">
        <v>0.92738600000000004</v>
      </c>
      <c r="J8">
        <v>0.22061385</v>
      </c>
      <c r="K8">
        <v>0.22776915</v>
      </c>
      <c r="L8">
        <v>0.22419149999999999</v>
      </c>
      <c r="M8" s="6">
        <f t="shared" si="0"/>
        <v>1.0113721965725575</v>
      </c>
      <c r="N8" s="6">
        <v>1.0131933500000001</v>
      </c>
      <c r="O8" s="6">
        <f t="shared" si="1"/>
        <v>1.0032700000498371</v>
      </c>
      <c r="P8" s="6">
        <f t="shared" si="2"/>
        <v>1.0194099999509521</v>
      </c>
      <c r="Q8" s="8">
        <f t="shared" si="3"/>
        <v>0.22499961941610566</v>
      </c>
      <c r="R8" s="1">
        <f t="shared" si="4"/>
        <v>1.0782996507323357</v>
      </c>
      <c r="S8" s="11" t="str">
        <f t="shared" si="5"/>
        <v/>
      </c>
      <c r="T8" s="11" t="str">
        <f t="shared" si="6"/>
        <v/>
      </c>
    </row>
    <row r="9" spans="1:20" x14ac:dyDescent="0.3">
      <c r="A9">
        <v>0.23053338100000001</v>
      </c>
      <c r="B9">
        <v>0.23117347899999999</v>
      </c>
      <c r="C9">
        <v>0.219178082</v>
      </c>
      <c r="D9">
        <v>0.17069558300000001</v>
      </c>
      <c r="E9">
        <v>1.051808552</v>
      </c>
      <c r="F9">
        <v>1.0547289989999999</v>
      </c>
      <c r="G9">
        <v>1.037973816</v>
      </c>
      <c r="H9">
        <v>1.0656432899999999</v>
      </c>
      <c r="I9">
        <v>0.84307818199999995</v>
      </c>
      <c r="J9">
        <v>0.22750111000000001</v>
      </c>
      <c r="K9">
        <v>0.23356565200000001</v>
      </c>
      <c r="L9">
        <v>0.23053338100000001</v>
      </c>
      <c r="M9" s="6">
        <f t="shared" si="0"/>
        <v>1.0255771799333291</v>
      </c>
      <c r="N9" s="6">
        <v>1.0248674600000001</v>
      </c>
      <c r="O9" s="6">
        <f t="shared" si="1"/>
        <v>1.0188099999509233</v>
      </c>
      <c r="P9" s="6">
        <f t="shared" si="2"/>
        <v>1.0323</v>
      </c>
      <c r="Q9" s="8">
        <f t="shared" si="3"/>
        <v>0.23021442403239287</v>
      </c>
      <c r="R9" s="1">
        <f t="shared" si="4"/>
        <v>1.1861296160376655</v>
      </c>
      <c r="S9" s="11" t="str">
        <f t="shared" si="5"/>
        <v/>
      </c>
      <c r="T9" s="11" t="str">
        <f t="shared" si="6"/>
        <v/>
      </c>
    </row>
    <row r="10" spans="1:20" x14ac:dyDescent="0.3">
      <c r="A10">
        <v>0.23500631</v>
      </c>
      <c r="B10">
        <v>0.237929997</v>
      </c>
      <c r="C10">
        <v>0.219178082</v>
      </c>
      <c r="D10">
        <v>0.25762069999999998</v>
      </c>
      <c r="E10">
        <v>1.0722162900000001</v>
      </c>
      <c r="F10">
        <v>1.0855556120000001</v>
      </c>
      <c r="G10">
        <v>1.066427982</v>
      </c>
      <c r="H10">
        <v>1.078004593</v>
      </c>
      <c r="I10">
        <v>0.77288833300000004</v>
      </c>
      <c r="J10">
        <v>0.23373764</v>
      </c>
      <c r="K10">
        <v>0.236274979</v>
      </c>
      <c r="L10">
        <v>0.23500631</v>
      </c>
      <c r="M10" s="6">
        <f t="shared" si="0"/>
        <v>1.0354787733217905</v>
      </c>
      <c r="N10" s="6">
        <v>1.03827</v>
      </c>
      <c r="O10" s="6">
        <f t="shared" si="1"/>
        <v>1.0326799998063292</v>
      </c>
      <c r="P10" s="6">
        <f t="shared" si="2"/>
        <v>1.0382700000481571</v>
      </c>
      <c r="Q10" s="8">
        <f t="shared" si="3"/>
        <v>0.23627497905901279</v>
      </c>
      <c r="R10" s="1">
        <f t="shared" si="4"/>
        <v>1.2938479690058484</v>
      </c>
      <c r="S10" s="11" t="str">
        <f t="shared" si="5"/>
        <v/>
      </c>
      <c r="T10" s="11" t="str">
        <f t="shared" si="6"/>
        <v/>
      </c>
    </row>
    <row r="11" spans="1:20" x14ac:dyDescent="0.3">
      <c r="A11">
        <v>0.24994854899999999</v>
      </c>
      <c r="B11">
        <v>0.25046816399999999</v>
      </c>
      <c r="C11">
        <v>0.219178082</v>
      </c>
      <c r="D11">
        <v>0.41185764000000002</v>
      </c>
      <c r="E11">
        <v>1.1403902560000001</v>
      </c>
      <c r="F11">
        <v>1.1427609990000001</v>
      </c>
      <c r="G11">
        <v>1.1302453969999999</v>
      </c>
      <c r="H11">
        <v>1.150535117</v>
      </c>
      <c r="I11">
        <v>0.66241857100000001</v>
      </c>
      <c r="J11">
        <v>0.24772501799999999</v>
      </c>
      <c r="K11">
        <v>0.25217208000000002</v>
      </c>
      <c r="L11">
        <v>0.24994854899999999</v>
      </c>
      <c r="M11" s="6">
        <f t="shared" si="0"/>
        <v>1.0678905636815039</v>
      </c>
      <c r="N11" s="6">
        <v>1.0663835699999999</v>
      </c>
      <c r="O11" s="6">
        <f t="shared" si="1"/>
        <v>1.063130000047031</v>
      </c>
      <c r="P11" s="6">
        <f t="shared" si="2"/>
        <v>1.0726300000466145</v>
      </c>
      <c r="Q11" s="8">
        <f t="shared" si="3"/>
        <v>0.24924359832787235</v>
      </c>
      <c r="R11" s="1">
        <f t="shared" si="4"/>
        <v>1.5096195115970945</v>
      </c>
      <c r="S11" s="11" t="str">
        <f t="shared" si="5"/>
        <v/>
      </c>
      <c r="T11" s="11" t="str">
        <f t="shared" si="6"/>
        <v/>
      </c>
    </row>
    <row r="12" spans="1:20" x14ac:dyDescent="0.3">
      <c r="A12">
        <v>0.26241578199999999</v>
      </c>
      <c r="B12">
        <v>0.26279999999999998</v>
      </c>
      <c r="C12">
        <v>0.219178082</v>
      </c>
      <c r="D12">
        <v>0.54530277199999999</v>
      </c>
      <c r="E12">
        <v>1.1972720059999999</v>
      </c>
      <c r="F12">
        <v>1.1990250010000001</v>
      </c>
      <c r="G12">
        <v>1.18504996</v>
      </c>
      <c r="H12">
        <v>1.209494053</v>
      </c>
      <c r="I12">
        <v>0.57966625000000005</v>
      </c>
      <c r="J12">
        <v>0.25973697699999998</v>
      </c>
      <c r="K12">
        <v>0.26509458699999999</v>
      </c>
      <c r="L12">
        <v>0.26241578199999999</v>
      </c>
      <c r="M12" s="6">
        <f t="shared" si="0"/>
        <v>1.0941992533355156</v>
      </c>
      <c r="N12" s="6">
        <v>1.0934606200000001</v>
      </c>
      <c r="O12" s="6">
        <f t="shared" si="1"/>
        <v>1.0886</v>
      </c>
      <c r="P12" s="6">
        <f t="shared" si="2"/>
        <v>1.099770000045464</v>
      </c>
      <c r="Q12" s="8">
        <f t="shared" si="3"/>
        <v>0.26206161675497763</v>
      </c>
      <c r="R12" s="1">
        <f t="shared" si="4"/>
        <v>1.7251306245617501</v>
      </c>
      <c r="S12" s="11" t="str">
        <f t="shared" si="5"/>
        <v/>
      </c>
      <c r="T12" s="11" t="str">
        <f t="shared" si="6"/>
        <v/>
      </c>
    </row>
    <row r="13" spans="1:20" x14ac:dyDescent="0.3">
      <c r="A13">
        <v>0.28624607400000002</v>
      </c>
      <c r="B13">
        <v>0.28569400299999997</v>
      </c>
      <c r="C13">
        <v>0.219178082</v>
      </c>
      <c r="D13">
        <v>0.76853258400000002</v>
      </c>
      <c r="E13">
        <v>1.3059977140000001</v>
      </c>
      <c r="F13">
        <v>1.3034788900000001</v>
      </c>
      <c r="G13">
        <v>1.275566948</v>
      </c>
      <c r="H13">
        <v>1.3364284820000001</v>
      </c>
      <c r="I13">
        <v>0.46369300000000002</v>
      </c>
      <c r="J13">
        <v>0.27957631700000002</v>
      </c>
      <c r="K13">
        <v>0.29291583100000002</v>
      </c>
      <c r="L13">
        <v>0.28624607400000002</v>
      </c>
      <c r="M13" s="6">
        <f t="shared" si="0"/>
        <v>1.1428025700006104</v>
      </c>
      <c r="N13" s="6">
        <v>1.14149912</v>
      </c>
      <c r="O13" s="6">
        <f t="shared" si="1"/>
        <v>1.1294099999557292</v>
      </c>
      <c r="P13" s="6">
        <f t="shared" si="2"/>
        <v>1.1560400001730045</v>
      </c>
      <c r="Q13" s="8">
        <f t="shared" si="3"/>
        <v>0.28559347722096035</v>
      </c>
      <c r="R13" s="1">
        <f t="shared" si="4"/>
        <v>2.1565993024136931</v>
      </c>
      <c r="S13" s="11" t="str">
        <f t="shared" si="5"/>
        <v/>
      </c>
      <c r="T13" s="11" t="str">
        <f t="shared" si="6"/>
        <v/>
      </c>
    </row>
    <row r="19" spans="1:21" x14ac:dyDescent="0.3">
      <c r="A19" t="s">
        <v>23</v>
      </c>
      <c r="L19" t="s">
        <v>22</v>
      </c>
      <c r="R19" t="s">
        <v>26</v>
      </c>
    </row>
    <row r="20" spans="1:21" x14ac:dyDescent="0.3">
      <c r="A20" t="s">
        <v>28</v>
      </c>
      <c r="L20">
        <v>0.20824434</v>
      </c>
      <c r="M20">
        <v>0.21983465999999999</v>
      </c>
      <c r="N20">
        <v>0.23216183000000001</v>
      </c>
      <c r="O20">
        <v>0.24527039</v>
      </c>
      <c r="P20">
        <v>0.25920563000000002</v>
      </c>
      <c r="R20" s="15" t="str">
        <f>IF(M20&gt;=0,"True","False")</f>
        <v>True</v>
      </c>
      <c r="S20" s="15" t="str">
        <f>IF(N20&gt;=0,"True","False")</f>
        <v>True</v>
      </c>
      <c r="T20" s="15" t="str">
        <f>IF(O20&gt;=0,"True","False")</f>
        <v>True</v>
      </c>
      <c r="U20" s="15" t="str">
        <f>IF(P20&gt;=0,"True","False")</f>
        <v>True</v>
      </c>
    </row>
    <row r="21" spans="1:21" x14ac:dyDescent="0.3">
      <c r="L21">
        <v>0.27401305999999997</v>
      </c>
      <c r="M21">
        <v>0.28973768999999999</v>
      </c>
      <c r="N21">
        <v>0.30642318000000002</v>
      </c>
      <c r="O21">
        <v>0.32411074000000001</v>
      </c>
      <c r="P21">
        <v>0.34283780000000003</v>
      </c>
      <c r="R21" s="15" t="str">
        <f t="shared" ref="R20:U39" si="7">IF(M21&gt;=0,"True","False")</f>
        <v>True</v>
      </c>
      <c r="S21" s="15" t="str">
        <f t="shared" si="7"/>
        <v>True</v>
      </c>
      <c r="T21" s="15" t="str">
        <f t="shared" si="7"/>
        <v>True</v>
      </c>
      <c r="U21" s="15" t="str">
        <f t="shared" si="7"/>
        <v>True</v>
      </c>
    </row>
    <row r="22" spans="1:21" x14ac:dyDescent="0.3">
      <c r="L22">
        <v>0.36263656999999999</v>
      </c>
      <c r="M22">
        <v>0.38353215000000002</v>
      </c>
      <c r="N22">
        <v>0.40554059999999997</v>
      </c>
      <c r="O22">
        <v>0.42866661</v>
      </c>
      <c r="P22">
        <v>0.4529011</v>
      </c>
      <c r="R22" s="15" t="str">
        <f t="shared" si="7"/>
        <v>True</v>
      </c>
      <c r="S22" s="15" t="str">
        <f t="shared" si="7"/>
        <v>True</v>
      </c>
      <c r="T22" s="15" t="str">
        <f t="shared" si="7"/>
        <v>True</v>
      </c>
      <c r="U22" s="15" t="str">
        <f t="shared" si="7"/>
        <v>True</v>
      </c>
    </row>
    <row r="23" spans="1:21" x14ac:dyDescent="0.3">
      <c r="E23" s="12"/>
      <c r="J23" s="12"/>
      <c r="L23">
        <v>0.47821857000000001</v>
      </c>
      <c r="M23">
        <v>0.50457445000000001</v>
      </c>
      <c r="N23">
        <v>0.53190249000000001</v>
      </c>
      <c r="O23">
        <v>0.56011226999999997</v>
      </c>
      <c r="P23">
        <v>0.58908715</v>
      </c>
      <c r="R23" s="15" t="str">
        <f t="shared" si="7"/>
        <v>True</v>
      </c>
      <c r="S23" s="15" t="str">
        <f t="shared" si="7"/>
        <v>True</v>
      </c>
      <c r="T23" s="15" t="str">
        <f t="shared" si="7"/>
        <v>True</v>
      </c>
      <c r="U23" s="15" t="str">
        <f t="shared" si="7"/>
        <v>True</v>
      </c>
    </row>
    <row r="24" spans="1:21" x14ac:dyDescent="0.3">
      <c r="E24" s="12"/>
      <c r="L24">
        <v>0.61868266999999999</v>
      </c>
      <c r="M24">
        <v>0.64872576999999998</v>
      </c>
      <c r="N24">
        <v>0.67901487999999999</v>
      </c>
      <c r="O24">
        <v>0.70932121000000004</v>
      </c>
      <c r="P24">
        <v>0.73939116000000005</v>
      </c>
      <c r="R24" s="15" t="str">
        <f t="shared" si="7"/>
        <v>True</v>
      </c>
      <c r="S24" s="15" t="str">
        <f t="shared" si="7"/>
        <v>True</v>
      </c>
      <c r="T24" s="15" t="str">
        <f t="shared" si="7"/>
        <v>True</v>
      </c>
      <c r="U24" s="15" t="str">
        <f t="shared" si="7"/>
        <v>True</v>
      </c>
    </row>
    <row r="25" spans="1:21" x14ac:dyDescent="0.3">
      <c r="E25" s="12"/>
      <c r="L25">
        <v>0.76895018000000004</v>
      </c>
      <c r="M25">
        <v>0.79770785</v>
      </c>
      <c r="N25">
        <v>0.82536418</v>
      </c>
      <c r="O25">
        <v>0.85161684000000004</v>
      </c>
      <c r="P25">
        <v>0.87616908999999998</v>
      </c>
      <c r="R25" s="15" t="str">
        <f t="shared" si="7"/>
        <v>True</v>
      </c>
      <c r="S25" s="15" t="str">
        <f t="shared" si="7"/>
        <v>True</v>
      </c>
      <c r="T25" s="15" t="str">
        <f t="shared" si="7"/>
        <v>True</v>
      </c>
      <c r="U25" s="15" t="str">
        <f t="shared" si="7"/>
        <v>True</v>
      </c>
    </row>
    <row r="26" spans="1:21" x14ac:dyDescent="0.3">
      <c r="L26">
        <v>0.89873791000000003</v>
      </c>
      <c r="M26">
        <v>0.91906200000000005</v>
      </c>
      <c r="N26">
        <v>0.93690914000000003</v>
      </c>
      <c r="O26">
        <v>0.95208256000000002</v>
      </c>
      <c r="P26">
        <v>0.96442585000000003</v>
      </c>
      <c r="R26" s="15" t="str">
        <f t="shared" si="7"/>
        <v>True</v>
      </c>
      <c r="S26" s="15" t="str">
        <f t="shared" si="7"/>
        <v>True</v>
      </c>
      <c r="T26" s="15" t="str">
        <f t="shared" si="7"/>
        <v>True</v>
      </c>
      <c r="U26" s="15" t="str">
        <f t="shared" si="7"/>
        <v>True</v>
      </c>
    </row>
    <row r="27" spans="1:21" x14ac:dyDescent="0.3">
      <c r="L27">
        <v>0.97382643000000002</v>
      </c>
      <c r="M27">
        <v>0.98021718999999996</v>
      </c>
      <c r="N27">
        <v>0.98357645999999999</v>
      </c>
      <c r="O27">
        <v>0.98392647</v>
      </c>
      <c r="P27">
        <v>0.98133035000000002</v>
      </c>
      <c r="R27" s="15" t="str">
        <f t="shared" si="7"/>
        <v>True</v>
      </c>
      <c r="S27" s="15" t="str">
        <f t="shared" si="7"/>
        <v>True</v>
      </c>
      <c r="T27" s="15" t="str">
        <f t="shared" si="7"/>
        <v>True</v>
      </c>
      <c r="U27" s="15" t="str">
        <f t="shared" si="7"/>
        <v>True</v>
      </c>
    </row>
    <row r="28" spans="1:21" x14ac:dyDescent="0.3">
      <c r="L28">
        <v>0.97588810999999998</v>
      </c>
      <c r="M28">
        <v>0.96773180000000003</v>
      </c>
      <c r="N28">
        <v>0.95702018</v>
      </c>
      <c r="O28">
        <v>0.94393324000000001</v>
      </c>
      <c r="P28">
        <v>0.92866674999999999</v>
      </c>
      <c r="R28" s="15" t="str">
        <f t="shared" si="7"/>
        <v>True</v>
      </c>
      <c r="S28" s="15" t="str">
        <f t="shared" si="7"/>
        <v>True</v>
      </c>
      <c r="T28" s="15" t="str">
        <f t="shared" si="7"/>
        <v>True</v>
      </c>
      <c r="U28" s="15" t="str">
        <f t="shared" si="7"/>
        <v>True</v>
      </c>
    </row>
    <row r="29" spans="1:21" x14ac:dyDescent="0.3">
      <c r="L29">
        <v>0.91142707000000001</v>
      </c>
      <c r="M29">
        <v>0.89242641</v>
      </c>
      <c r="N29">
        <v>0.87187855999999997</v>
      </c>
      <c r="O29">
        <v>0.84999524000000004</v>
      </c>
      <c r="P29">
        <v>0.82698302000000001</v>
      </c>
      <c r="R29" s="15" t="str">
        <f t="shared" si="7"/>
        <v>True</v>
      </c>
      <c r="S29" s="15" t="str">
        <f t="shared" si="7"/>
        <v>True</v>
      </c>
      <c r="T29" s="15" t="str">
        <f t="shared" si="7"/>
        <v>True</v>
      </c>
      <c r="U29" s="15" t="str">
        <f t="shared" si="7"/>
        <v>True</v>
      </c>
    </row>
    <row r="30" spans="1:21" x14ac:dyDescent="0.3">
      <c r="L30">
        <v>0.80304081999999999</v>
      </c>
      <c r="M30">
        <v>0.77835794999999997</v>
      </c>
      <c r="N30">
        <v>0.75311265999999999</v>
      </c>
      <c r="O30">
        <v>0.72747116999999994</v>
      </c>
      <c r="P30">
        <v>0.70158701000000001</v>
      </c>
      <c r="R30" s="15" t="str">
        <f t="shared" si="7"/>
        <v>True</v>
      </c>
      <c r="S30" s="15" t="str">
        <f t="shared" si="7"/>
        <v>True</v>
      </c>
      <c r="T30" s="15" t="str">
        <f t="shared" si="7"/>
        <v>True</v>
      </c>
      <c r="U30" s="15" t="str">
        <f t="shared" si="7"/>
        <v>True</v>
      </c>
    </row>
    <row r="31" spans="1:21" x14ac:dyDescent="0.3">
      <c r="L31">
        <v>0.67560072999999998</v>
      </c>
      <c r="M31">
        <v>0.64963990000000005</v>
      </c>
      <c r="N31">
        <v>0.62381925999999999</v>
      </c>
      <c r="O31">
        <v>0.59824113000000001</v>
      </c>
      <c r="P31">
        <v>0.57299584000000003</v>
      </c>
      <c r="R31" s="15" t="str">
        <f t="shared" si="7"/>
        <v>True</v>
      </c>
      <c r="S31" s="15" t="str">
        <f t="shared" si="7"/>
        <v>True</v>
      </c>
      <c r="T31" s="15" t="str">
        <f t="shared" si="7"/>
        <v>True</v>
      </c>
      <c r="U31" s="15" t="str">
        <f t="shared" si="7"/>
        <v>True</v>
      </c>
    </row>
    <row r="32" spans="1:21" x14ac:dyDescent="0.3">
      <c r="L32">
        <v>0.54816239</v>
      </c>
      <c r="M32">
        <v>0.52380903999999995</v>
      </c>
      <c r="N32">
        <v>0.49999407000000001</v>
      </c>
      <c r="O32">
        <v>0.47676642000000002</v>
      </c>
      <c r="P32">
        <v>0.45416647999999998</v>
      </c>
      <c r="R32" s="15" t="str">
        <f t="shared" si="7"/>
        <v>True</v>
      </c>
      <c r="S32" s="15" t="str">
        <f t="shared" si="7"/>
        <v>True</v>
      </c>
      <c r="T32" s="15" t="str">
        <f t="shared" si="7"/>
        <v>True</v>
      </c>
      <c r="U32" s="15" t="str">
        <f t="shared" si="7"/>
        <v>True</v>
      </c>
    </row>
    <row r="33" spans="12:21" x14ac:dyDescent="0.3">
      <c r="L33">
        <v>0.43222677999999998</v>
      </c>
      <c r="M33">
        <v>0.41097268999999997</v>
      </c>
      <c r="N33">
        <v>0.39042308999999997</v>
      </c>
      <c r="O33">
        <v>0.37059103999999998</v>
      </c>
      <c r="P33">
        <v>0.35148436999999999</v>
      </c>
      <c r="R33" s="15" t="str">
        <f t="shared" si="7"/>
        <v>True</v>
      </c>
      <c r="S33" s="15" t="str">
        <f t="shared" si="7"/>
        <v>True</v>
      </c>
      <c r="T33" s="15" t="str">
        <f t="shared" si="7"/>
        <v>True</v>
      </c>
      <c r="U33" s="15" t="str">
        <f t="shared" si="7"/>
        <v>True</v>
      </c>
    </row>
    <row r="34" spans="12:21" x14ac:dyDescent="0.3">
      <c r="L34">
        <v>0.33310624999999999</v>
      </c>
      <c r="M34">
        <v>0.31545575999999997</v>
      </c>
      <c r="N34">
        <v>0.29852836999999999</v>
      </c>
      <c r="O34">
        <v>0.28231641000000002</v>
      </c>
      <c r="P34">
        <v>0.26680951000000003</v>
      </c>
      <c r="R34" s="15" t="str">
        <f t="shared" si="7"/>
        <v>True</v>
      </c>
      <c r="S34" s="15" t="str">
        <f t="shared" si="7"/>
        <v>True</v>
      </c>
      <c r="T34" s="15" t="str">
        <f t="shared" si="7"/>
        <v>True</v>
      </c>
      <c r="U34" s="15" t="str">
        <f t="shared" si="7"/>
        <v>True</v>
      </c>
    </row>
    <row r="35" spans="12:21" x14ac:dyDescent="0.3">
      <c r="L35">
        <v>0.25199496999999998</v>
      </c>
      <c r="M35">
        <v>0.23785812000000001</v>
      </c>
      <c r="N35">
        <v>0.22438269999999999</v>
      </c>
      <c r="O35">
        <v>0.21155106000000001</v>
      </c>
      <c r="P35">
        <v>0.19934452</v>
      </c>
      <c r="R35" s="15" t="str">
        <f t="shared" si="7"/>
        <v>True</v>
      </c>
      <c r="S35" s="15" t="str">
        <f t="shared" si="7"/>
        <v>True</v>
      </c>
      <c r="T35" s="15" t="str">
        <f t="shared" si="7"/>
        <v>True</v>
      </c>
      <c r="U35" s="15" t="str">
        <f t="shared" si="7"/>
        <v>True</v>
      </c>
    </row>
    <row r="36" spans="12:21" x14ac:dyDescent="0.3">
      <c r="L36">
        <v>0.18774352999999999</v>
      </c>
      <c r="M36">
        <v>0.17672794</v>
      </c>
      <c r="N36">
        <v>0.16627717</v>
      </c>
      <c r="O36">
        <v>0.15637036000000001</v>
      </c>
      <c r="P36">
        <v>0.14698654999999999</v>
      </c>
      <c r="R36" s="15" t="str">
        <f t="shared" si="7"/>
        <v>True</v>
      </c>
      <c r="S36" s="15" t="str">
        <f t="shared" si="7"/>
        <v>True</v>
      </c>
      <c r="T36" s="15" t="str">
        <f t="shared" si="7"/>
        <v>True</v>
      </c>
      <c r="U36" s="15" t="str">
        <f t="shared" si="7"/>
        <v>True</v>
      </c>
    </row>
    <row r="37" spans="12:21" x14ac:dyDescent="0.3">
      <c r="L37">
        <v>0.13810478000000001</v>
      </c>
      <c r="M37">
        <v>0.12970423</v>
      </c>
      <c r="N37">
        <v>0.12176428</v>
      </c>
      <c r="O37">
        <v>0.11426463000000001</v>
      </c>
      <c r="P37">
        <v>0.10718535</v>
      </c>
      <c r="R37" s="15" t="str">
        <f t="shared" si="7"/>
        <v>True</v>
      </c>
      <c r="S37" s="15" t="str">
        <f t="shared" si="7"/>
        <v>True</v>
      </c>
      <c r="T37" s="15" t="str">
        <f t="shared" si="7"/>
        <v>True</v>
      </c>
      <c r="U37" s="15" t="str">
        <f t="shared" si="7"/>
        <v>True</v>
      </c>
    </row>
    <row r="38" spans="12:21" x14ac:dyDescent="0.3">
      <c r="L38">
        <v>0.10050695</v>
      </c>
      <c r="M38">
        <v>9.42104E-2</v>
      </c>
      <c r="N38">
        <v>8.8277220000000003E-2</v>
      </c>
      <c r="O38">
        <v>8.2689449999999998E-2</v>
      </c>
      <c r="P38">
        <v>7.7429739999999997E-2</v>
      </c>
      <c r="R38" s="15" t="str">
        <f t="shared" si="7"/>
        <v>True</v>
      </c>
      <c r="S38" s="15" t="str">
        <f t="shared" si="7"/>
        <v>True</v>
      </c>
      <c r="T38" s="15" t="str">
        <f t="shared" si="7"/>
        <v>True</v>
      </c>
      <c r="U38" s="15" t="str">
        <f t="shared" si="7"/>
        <v>True</v>
      </c>
    </row>
    <row r="39" spans="12:21" x14ac:dyDescent="0.3">
      <c r="L39">
        <v>7.2481320000000002E-2</v>
      </c>
      <c r="M39">
        <v>6.7827999999999999E-2</v>
      </c>
      <c r="N39">
        <v>6.3454250000000004E-2</v>
      </c>
      <c r="O39">
        <v>5.9345099999999998E-2</v>
      </c>
      <c r="P39">
        <v>5.5486250000000001E-2</v>
      </c>
      <c r="R39" s="15" t="str">
        <f t="shared" si="7"/>
        <v>True</v>
      </c>
      <c r="S39" s="15" t="str">
        <f t="shared" si="7"/>
        <v>True</v>
      </c>
      <c r="T39" s="15" t="str">
        <f t="shared" si="7"/>
        <v>True</v>
      </c>
      <c r="U39" s="15" t="str">
        <f t="shared" si="7"/>
        <v>True</v>
      </c>
    </row>
    <row r="44" spans="12:21" x14ac:dyDescent="0.3">
      <c r="L44" s="12"/>
    </row>
    <row r="45" spans="12:21" x14ac:dyDescent="0.3">
      <c r="L45" s="12"/>
    </row>
    <row r="46" spans="12:21" x14ac:dyDescent="0.3">
      <c r="L46" s="12"/>
    </row>
    <row r="47" spans="12:21" x14ac:dyDescent="0.3">
      <c r="L47" s="12"/>
    </row>
    <row r="48" spans="12:21" x14ac:dyDescent="0.3">
      <c r="L48" s="12"/>
    </row>
    <row r="49" spans="12:12" x14ac:dyDescent="0.3">
      <c r="L49" s="12"/>
    </row>
    <row r="50" spans="12:12" x14ac:dyDescent="0.3">
      <c r="L50" s="12"/>
    </row>
    <row r="51" spans="12:12" x14ac:dyDescent="0.3">
      <c r="L51" s="12"/>
    </row>
    <row r="52" spans="12:12" x14ac:dyDescent="0.3">
      <c r="L52" s="12"/>
    </row>
    <row r="53" spans="12:12" x14ac:dyDescent="0.3">
      <c r="L53" s="12"/>
    </row>
    <row r="54" spans="12:12" x14ac:dyDescent="0.3">
      <c r="L54" s="12"/>
    </row>
    <row r="55" spans="12:12" x14ac:dyDescent="0.3">
      <c r="L55" s="12"/>
    </row>
    <row r="56" spans="12:12" x14ac:dyDescent="0.3">
      <c r="L56" s="12"/>
    </row>
    <row r="57" spans="12:12" x14ac:dyDescent="0.3">
      <c r="L57" s="12"/>
    </row>
    <row r="58" spans="12:12" x14ac:dyDescent="0.3">
      <c r="L58" s="12"/>
    </row>
    <row r="59" spans="12:12" x14ac:dyDescent="0.3">
      <c r="L59" s="12"/>
    </row>
    <row r="60" spans="12:12" x14ac:dyDescent="0.3">
      <c r="L60" s="12"/>
    </row>
    <row r="61" spans="12:12" x14ac:dyDescent="0.3">
      <c r="L61" s="12"/>
    </row>
    <row r="62" spans="12:12" x14ac:dyDescent="0.3">
      <c r="L62" s="12"/>
    </row>
    <row r="63" spans="12:12" x14ac:dyDescent="0.3">
      <c r="L63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C0EF-B5B8-476E-9C01-A94E71986A20}">
  <dimension ref="A1:AK80"/>
  <sheetViews>
    <sheetView workbookViewId="0">
      <selection activeCell="Q1" sqref="Q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0.60001209</v>
      </c>
      <c r="B2">
        <v>0.59949086799999995</v>
      </c>
      <c r="C2">
        <v>0.39178082199999997</v>
      </c>
      <c r="D2">
        <v>-1.366559232</v>
      </c>
      <c r="E2">
        <v>1.53149939</v>
      </c>
      <c r="F2">
        <v>1.5301689979999999</v>
      </c>
      <c r="G2">
        <v>1.4558594279999999</v>
      </c>
      <c r="H2">
        <v>1.607139353</v>
      </c>
      <c r="I2">
        <v>0.25498278899999999</v>
      </c>
      <c r="J2">
        <v>0.57037780299999996</v>
      </c>
      <c r="K2">
        <v>0.62964637700000003</v>
      </c>
      <c r="L2">
        <v>0.60001209</v>
      </c>
      <c r="M2" s="6">
        <f>SQRT(E2)</f>
        <v>1.2375376317510511</v>
      </c>
      <c r="N2" s="6">
        <v>1.24803719</v>
      </c>
      <c r="O2" s="6">
        <f>SQRT(G2)</f>
        <v>1.2065899999585608</v>
      </c>
      <c r="P2" s="6">
        <f>SQRT(H2)</f>
        <v>1.2677300000394405</v>
      </c>
      <c r="Q2" s="8">
        <f>N2^2*C2</f>
        <v>0.61023656547076888</v>
      </c>
      <c r="R2" s="1">
        <f>EXP(D2)</f>
        <v>0.25498278854592371</v>
      </c>
      <c r="S2" s="11" t="str">
        <f>IF(O2&gt;=N2,"Below IV_Low","")</f>
        <v/>
      </c>
      <c r="T2" s="11" t="str">
        <f>IF(N2&gt;=P2,"Above IV_Max","")</f>
        <v/>
      </c>
    </row>
    <row r="3" spans="1:20" x14ac:dyDescent="0.3">
      <c r="A3">
        <v>0.53911594500000004</v>
      </c>
      <c r="B3">
        <v>0.53887878700000003</v>
      </c>
      <c r="C3">
        <v>0.39178082199999997</v>
      </c>
      <c r="D3">
        <v>-1.0788771589999999</v>
      </c>
      <c r="E3">
        <v>1.3760651740000001</v>
      </c>
      <c r="F3">
        <v>1.3754598410000001</v>
      </c>
      <c r="G3">
        <v>1.337862356</v>
      </c>
      <c r="H3">
        <v>1.4142679929999999</v>
      </c>
      <c r="I3">
        <v>0.339977052</v>
      </c>
      <c r="J3">
        <v>0.52414881300000005</v>
      </c>
      <c r="K3">
        <v>0.55408307700000003</v>
      </c>
      <c r="L3">
        <v>0.53911594500000004</v>
      </c>
      <c r="M3" s="6">
        <f t="shared" ref="M3:M33" si="0">SQRT(E3)</f>
        <v>1.1730580437471967</v>
      </c>
      <c r="N3">
        <v>1.1685031800000001</v>
      </c>
      <c r="O3" s="6">
        <f t="shared" ref="O3:O33" si="1">SQRT(G3)</f>
        <v>1.1566600001729117</v>
      </c>
      <c r="P3" s="6">
        <f t="shared" ref="P3:P33" si="2">SQRT(H3)</f>
        <v>1.1892300000420439</v>
      </c>
      <c r="Q3" s="8">
        <f t="shared" ref="Q3:Q33" si="3">N3^2*C3</f>
        <v>0.53493740964325498</v>
      </c>
      <c r="R3" s="1">
        <f t="shared" ref="R3:R33" si="4">EXP(D3)</f>
        <v>0.33997705158094688</v>
      </c>
      <c r="S3" s="11" t="str">
        <f t="shared" ref="S3:S33" si="5">IF(O3&gt;=N3,"Below IV_Low","")</f>
        <v/>
      </c>
      <c r="T3" s="11" t="str">
        <f t="shared" ref="T3:T33" si="6">IF(N3&gt;=P3,"Above IV_Max","")</f>
        <v/>
      </c>
    </row>
    <row r="4" spans="1:20" x14ac:dyDescent="0.3">
      <c r="A4">
        <v>0.50848221400000004</v>
      </c>
      <c r="B4">
        <v>0.50826548800000004</v>
      </c>
      <c r="C4">
        <v>0.39178082199999997</v>
      </c>
      <c r="D4">
        <v>-0.96109412299999997</v>
      </c>
      <c r="E4">
        <v>1.2978741819999999</v>
      </c>
      <c r="F4">
        <v>1.297321001</v>
      </c>
      <c r="G4">
        <v>1.268529164</v>
      </c>
      <c r="H4">
        <v>1.3272192030000001</v>
      </c>
      <c r="I4">
        <v>0.38247418300000002</v>
      </c>
      <c r="J4">
        <v>0.49698539899999999</v>
      </c>
      <c r="K4">
        <v>0.51997903000000001</v>
      </c>
      <c r="L4">
        <v>0.50848221400000004</v>
      </c>
      <c r="M4" s="6">
        <f t="shared" si="0"/>
        <v>1.1392428108177817</v>
      </c>
      <c r="N4">
        <v>1.1372803899999999</v>
      </c>
      <c r="O4" s="6">
        <f t="shared" si="1"/>
        <v>1.1262899999556064</v>
      </c>
      <c r="P4" s="6">
        <f t="shared" si="2"/>
        <v>1.1520500002170044</v>
      </c>
      <c r="Q4" s="8">
        <f t="shared" si="3"/>
        <v>0.50673193441708253</v>
      </c>
      <c r="R4" s="1">
        <f t="shared" si="4"/>
        <v>0.38247418315998966</v>
      </c>
      <c r="S4" s="11" t="str">
        <f t="shared" si="5"/>
        <v/>
      </c>
      <c r="T4" s="11" t="str">
        <f t="shared" si="6"/>
        <v/>
      </c>
    </row>
    <row r="5" spans="1:20" x14ac:dyDescent="0.3">
      <c r="A5">
        <v>0.48288665200000003</v>
      </c>
      <c r="B5">
        <v>0.48271315100000001</v>
      </c>
      <c r="C5">
        <v>0.39178082199999997</v>
      </c>
      <c r="D5">
        <v>-0.85581434899999997</v>
      </c>
      <c r="E5">
        <v>1.232542853</v>
      </c>
      <c r="F5">
        <v>1.2321000010000001</v>
      </c>
      <c r="G5">
        <v>1.2092741090000001</v>
      </c>
      <c r="H5">
        <v>1.2558115969999999</v>
      </c>
      <c r="I5">
        <v>0.42493700299999998</v>
      </c>
      <c r="J5">
        <v>0.47377040399999998</v>
      </c>
      <c r="K5">
        <v>0.49200290000000002</v>
      </c>
      <c r="L5">
        <v>0.48288665200000003</v>
      </c>
      <c r="M5" s="6">
        <f t="shared" si="0"/>
        <v>1.1101994654115088</v>
      </c>
      <c r="N5">
        <v>1.1106967000000001</v>
      </c>
      <c r="O5" s="6">
        <f t="shared" si="1"/>
        <v>1.0996700000454682</v>
      </c>
      <c r="P5" s="6">
        <f t="shared" si="2"/>
        <v>1.1206300000446177</v>
      </c>
      <c r="Q5" s="8">
        <f t="shared" si="3"/>
        <v>0.48331929816412794</v>
      </c>
      <c r="R5" s="1">
        <f t="shared" si="4"/>
        <v>0.42493700311894195</v>
      </c>
      <c r="S5" s="11" t="str">
        <f t="shared" si="5"/>
        <v/>
      </c>
      <c r="T5" s="11" t="str">
        <f t="shared" si="6"/>
        <v/>
      </c>
    </row>
    <row r="6" spans="1:20" x14ac:dyDescent="0.3">
      <c r="A6">
        <v>0.46493662299999999</v>
      </c>
      <c r="B6">
        <v>0.464877129</v>
      </c>
      <c r="C6">
        <v>0.39178082199999997</v>
      </c>
      <c r="D6">
        <v>-0.76040430400000003</v>
      </c>
      <c r="E6">
        <v>1.1867263450000001</v>
      </c>
      <c r="F6">
        <v>1.1865744899999999</v>
      </c>
      <c r="G6">
        <v>1.1677828100000001</v>
      </c>
      <c r="H6">
        <v>1.2056698809999999</v>
      </c>
      <c r="I6">
        <v>0.46747738599999999</v>
      </c>
      <c r="J6">
        <v>0.45751490900000003</v>
      </c>
      <c r="K6">
        <v>0.47235833700000002</v>
      </c>
      <c r="L6">
        <v>0.46493662299999999</v>
      </c>
      <c r="M6" s="6">
        <f t="shared" si="0"/>
        <v>1.089369700790324</v>
      </c>
      <c r="N6">
        <v>1.0881639999999999</v>
      </c>
      <c r="O6" s="6">
        <f t="shared" si="1"/>
        <v>1.0806400001850756</v>
      </c>
      <c r="P6" s="6">
        <f t="shared" si="2"/>
        <v>1.0980300000455361</v>
      </c>
      <c r="Q6" s="8">
        <f t="shared" si="3"/>
        <v>0.46390802036616707</v>
      </c>
      <c r="R6" s="1">
        <f t="shared" si="4"/>
        <v>0.46747738582043302</v>
      </c>
      <c r="S6" s="11" t="str">
        <f t="shared" si="5"/>
        <v/>
      </c>
      <c r="T6" s="11" t="str">
        <f t="shared" si="6"/>
        <v/>
      </c>
    </row>
    <row r="7" spans="1:20" x14ac:dyDescent="0.3">
      <c r="A7">
        <v>0.44741139499999999</v>
      </c>
      <c r="B7">
        <v>0.44754433399999999</v>
      </c>
      <c r="C7">
        <v>0.39178082199999997</v>
      </c>
      <c r="D7">
        <v>-0.67350553999999996</v>
      </c>
      <c r="E7">
        <v>1.1419941199999999</v>
      </c>
      <c r="F7">
        <v>1.14233344</v>
      </c>
      <c r="G7">
        <v>1.115621813</v>
      </c>
      <c r="H7">
        <v>1.1683664279999999</v>
      </c>
      <c r="I7">
        <v>0.50991790299999995</v>
      </c>
      <c r="J7">
        <v>0.43707923100000001</v>
      </c>
      <c r="K7">
        <v>0.45774355999999999</v>
      </c>
      <c r="L7">
        <v>0.44741139499999999</v>
      </c>
      <c r="M7" s="6">
        <f t="shared" si="0"/>
        <v>1.0686412494378081</v>
      </c>
      <c r="N7">
        <v>1.0693619000000001</v>
      </c>
      <c r="O7" s="6">
        <f t="shared" si="1"/>
        <v>1.0562300000473381</v>
      </c>
      <c r="P7" s="6">
        <f t="shared" si="2"/>
        <v>1.0809099999537426</v>
      </c>
      <c r="Q7" s="8">
        <f t="shared" si="3"/>
        <v>0.44801503259683917</v>
      </c>
      <c r="R7" s="1">
        <f t="shared" si="4"/>
        <v>0.50991790337293186</v>
      </c>
      <c r="S7" s="11" t="str">
        <f t="shared" si="5"/>
        <v/>
      </c>
      <c r="T7" s="11" t="str">
        <f t="shared" si="6"/>
        <v/>
      </c>
    </row>
    <row r="8" spans="1:20" x14ac:dyDescent="0.3">
      <c r="A8">
        <v>0.43522702699999999</v>
      </c>
      <c r="B8">
        <v>0.43515300000000001</v>
      </c>
      <c r="C8">
        <v>0.39178082199999997</v>
      </c>
      <c r="D8">
        <v>-0.59339271599999999</v>
      </c>
      <c r="E8">
        <v>1.11089416</v>
      </c>
      <c r="F8">
        <v>1.1107052100000001</v>
      </c>
      <c r="G8">
        <v>1.092882068</v>
      </c>
      <c r="H8">
        <v>1.12890625</v>
      </c>
      <c r="I8">
        <v>0.55244979599999999</v>
      </c>
      <c r="J8">
        <v>0.42817023500000001</v>
      </c>
      <c r="K8">
        <v>0.44228381900000002</v>
      </c>
      <c r="L8">
        <v>0.43522702699999999</v>
      </c>
      <c r="M8" s="6">
        <f t="shared" si="0"/>
        <v>1.0539896394177697</v>
      </c>
      <c r="N8">
        <v>1.05385241</v>
      </c>
      <c r="O8" s="6">
        <f t="shared" si="1"/>
        <v>1.0454099999521718</v>
      </c>
      <c r="P8" s="6">
        <f t="shared" si="2"/>
        <v>1.0625</v>
      </c>
      <c r="Q8" s="8">
        <f t="shared" si="3"/>
        <v>0.43511370144739636</v>
      </c>
      <c r="R8" s="1">
        <f t="shared" si="4"/>
        <v>0.55244979637964797</v>
      </c>
      <c r="S8" s="11" t="str">
        <f t="shared" si="5"/>
        <v/>
      </c>
      <c r="T8" s="11" t="str">
        <f t="shared" si="6"/>
        <v/>
      </c>
    </row>
    <row r="9" spans="1:20" x14ac:dyDescent="0.3">
      <c r="A9">
        <v>0.42658431600000002</v>
      </c>
      <c r="B9">
        <v>0.42619837500000002</v>
      </c>
      <c r="C9">
        <v>0.39178082199999997</v>
      </c>
      <c r="D9">
        <v>-0.51926137100000003</v>
      </c>
      <c r="E9">
        <v>1.088834093</v>
      </c>
      <c r="F9">
        <v>1.087848999</v>
      </c>
      <c r="G9">
        <v>1.0731302460000001</v>
      </c>
      <c r="H9">
        <v>1.104537941</v>
      </c>
      <c r="I9">
        <v>0.59495984000000002</v>
      </c>
      <c r="J9">
        <v>0.42043185</v>
      </c>
      <c r="K9">
        <v>0.43273678199999999</v>
      </c>
      <c r="L9">
        <v>0.42658431600000002</v>
      </c>
      <c r="M9" s="6">
        <f t="shared" si="0"/>
        <v>1.0434721333126247</v>
      </c>
      <c r="N9">
        <v>1.0413615300000001</v>
      </c>
      <c r="O9" s="6">
        <f t="shared" si="1"/>
        <v>1.0359199998069348</v>
      </c>
      <c r="P9" s="6">
        <f t="shared" si="2"/>
        <v>1.050970000047575</v>
      </c>
      <c r="Q9" s="8">
        <f t="shared" si="3"/>
        <v>0.42486037973692214</v>
      </c>
      <c r="R9" s="1">
        <f t="shared" si="4"/>
        <v>0.59495984030507787</v>
      </c>
      <c r="S9" s="11" t="str">
        <f t="shared" si="5"/>
        <v/>
      </c>
      <c r="T9" s="11" t="str">
        <f t="shared" si="6"/>
        <v/>
      </c>
    </row>
    <row r="10" spans="1:20" x14ac:dyDescent="0.3">
      <c r="A10">
        <v>0.41775539699999997</v>
      </c>
      <c r="B10">
        <v>0.417498604</v>
      </c>
      <c r="C10">
        <v>0.39178082199999997</v>
      </c>
      <c r="D10">
        <v>-0.45036198900000002</v>
      </c>
      <c r="E10">
        <v>1.0662987399999999</v>
      </c>
      <c r="F10">
        <v>1.0656432899999999</v>
      </c>
      <c r="G10">
        <v>1.0558384519999999</v>
      </c>
      <c r="H10">
        <v>1.076759029</v>
      </c>
      <c r="I10">
        <v>0.63739737900000004</v>
      </c>
      <c r="J10">
        <v>0.41365725599999997</v>
      </c>
      <c r="K10">
        <v>0.421853537</v>
      </c>
      <c r="L10">
        <v>0.41775539699999997</v>
      </c>
      <c r="M10" s="6">
        <f t="shared" si="0"/>
        <v>1.0326174218944788</v>
      </c>
      <c r="N10">
        <v>1.03158371</v>
      </c>
      <c r="O10" s="6">
        <f t="shared" si="1"/>
        <v>1.0275400001946395</v>
      </c>
      <c r="P10" s="6">
        <f t="shared" si="2"/>
        <v>1.0376700000481849</v>
      </c>
      <c r="Q10" s="8">
        <f t="shared" si="3"/>
        <v>0.41691941914347408</v>
      </c>
      <c r="R10" s="1">
        <f t="shared" si="4"/>
        <v>0.63739737901588822</v>
      </c>
      <c r="S10" s="11" t="str">
        <f t="shared" si="5"/>
        <v/>
      </c>
      <c r="T10" s="11" t="str">
        <f t="shared" si="6"/>
        <v/>
      </c>
    </row>
    <row r="11" spans="1:20" x14ac:dyDescent="0.3">
      <c r="A11">
        <v>0.41136205199999998</v>
      </c>
      <c r="B11">
        <v>0.41201639899999998</v>
      </c>
      <c r="C11">
        <v>0.39178082199999997</v>
      </c>
      <c r="D11">
        <v>-0.38598280499999998</v>
      </c>
      <c r="E11">
        <v>1.049980063</v>
      </c>
      <c r="F11">
        <v>1.0516502489999999</v>
      </c>
      <c r="G11">
        <v>1.0405428050000001</v>
      </c>
      <c r="H11">
        <v>1.0594173179999999</v>
      </c>
      <c r="I11">
        <v>0.67978221400000005</v>
      </c>
      <c r="J11">
        <v>0.40766471500000001</v>
      </c>
      <c r="K11">
        <v>0.41505938799999997</v>
      </c>
      <c r="L11">
        <v>0.41136205199999998</v>
      </c>
      <c r="M11" s="6">
        <f t="shared" si="0"/>
        <v>1.0246853482899032</v>
      </c>
      <c r="N11">
        <v>1.0241996799999999</v>
      </c>
      <c r="O11" s="6">
        <f t="shared" si="1"/>
        <v>1.0200700000490164</v>
      </c>
      <c r="P11" s="6">
        <f t="shared" si="2"/>
        <v>1.0292799998056894</v>
      </c>
      <c r="Q11" s="8">
        <f t="shared" si="3"/>
        <v>0.41097219949780867</v>
      </c>
      <c r="R11" s="1">
        <f t="shared" si="4"/>
        <v>0.67978221443500397</v>
      </c>
      <c r="S11" s="11" t="str">
        <f t="shared" si="5"/>
        <v/>
      </c>
      <c r="T11" s="11" t="str">
        <f t="shared" si="6"/>
        <v/>
      </c>
    </row>
    <row r="12" spans="1:20" x14ac:dyDescent="0.3">
      <c r="A12">
        <v>0.40554502100000001</v>
      </c>
      <c r="B12">
        <v>0.40545369399999998</v>
      </c>
      <c r="C12">
        <v>0.39178082199999997</v>
      </c>
      <c r="D12">
        <v>-0.32538367400000001</v>
      </c>
      <c r="E12">
        <v>1.0351323960000001</v>
      </c>
      <c r="F12">
        <v>1.0348992889999999</v>
      </c>
      <c r="G12">
        <v>1.0207465019999999</v>
      </c>
      <c r="H12">
        <v>1.0495182919999999</v>
      </c>
      <c r="I12">
        <v>0.72225019199999996</v>
      </c>
      <c r="J12">
        <v>0.39990890400000001</v>
      </c>
      <c r="K12">
        <v>0.41118113899999997</v>
      </c>
      <c r="L12">
        <v>0.40554502100000001</v>
      </c>
      <c r="M12" s="6">
        <f t="shared" si="0"/>
        <v>1.0174145644721231</v>
      </c>
      <c r="N12">
        <v>1.0188925200000001</v>
      </c>
      <c r="O12" s="6">
        <f t="shared" si="1"/>
        <v>1.0103199998020429</v>
      </c>
      <c r="P12" s="6">
        <f t="shared" si="2"/>
        <v>1.0244600001952247</v>
      </c>
      <c r="Q12" s="8">
        <f t="shared" si="3"/>
        <v>0.40672411330617309</v>
      </c>
      <c r="R12" s="1">
        <f t="shared" si="4"/>
        <v>0.72225019185547656</v>
      </c>
      <c r="S12" s="11" t="str">
        <f t="shared" si="5"/>
        <v/>
      </c>
      <c r="T12" s="11" t="str">
        <f t="shared" si="6"/>
        <v/>
      </c>
    </row>
    <row r="13" spans="1:20" x14ac:dyDescent="0.3">
      <c r="A13">
        <v>0.403211871</v>
      </c>
      <c r="B13">
        <v>0.40378147599999997</v>
      </c>
      <c r="C13">
        <v>0.39178082199999997</v>
      </c>
      <c r="D13">
        <v>-0.26800431200000002</v>
      </c>
      <c r="E13">
        <v>1.029177153</v>
      </c>
      <c r="F13">
        <v>1.0306310400000001</v>
      </c>
      <c r="G13">
        <v>1.0184846400000001</v>
      </c>
      <c r="H13">
        <v>1.0398696679999999</v>
      </c>
      <c r="I13">
        <v>0.76490448300000002</v>
      </c>
      <c r="J13">
        <v>0.39902274900000001</v>
      </c>
      <c r="K13">
        <v>0.40740099299999999</v>
      </c>
      <c r="L13">
        <v>0.403211871</v>
      </c>
      <c r="M13" s="6">
        <f t="shared" si="0"/>
        <v>1.0144836878925161</v>
      </c>
      <c r="N13">
        <v>1.01538331</v>
      </c>
      <c r="O13" s="6">
        <f t="shared" si="1"/>
        <v>1.0092000000000001</v>
      </c>
      <c r="P13" s="6">
        <f t="shared" si="2"/>
        <v>1.0197400001961283</v>
      </c>
      <c r="Q13" s="8">
        <f t="shared" si="3"/>
        <v>0.40392730712692504</v>
      </c>
      <c r="R13" s="1">
        <f t="shared" si="4"/>
        <v>0.76490448282762302</v>
      </c>
      <c r="S13" s="11" t="str">
        <f t="shared" si="5"/>
        <v/>
      </c>
      <c r="T13" s="11" t="str">
        <f t="shared" si="6"/>
        <v/>
      </c>
    </row>
    <row r="14" spans="1:20" x14ac:dyDescent="0.3">
      <c r="A14">
        <v>0.39988443099999998</v>
      </c>
      <c r="B14">
        <v>0.401239978</v>
      </c>
      <c r="C14">
        <v>0.39178082199999997</v>
      </c>
      <c r="D14">
        <v>-0.21414529299999999</v>
      </c>
      <c r="E14">
        <v>1.0206840370000001</v>
      </c>
      <c r="F14">
        <v>1.0241439999999999</v>
      </c>
      <c r="G14">
        <v>1.008136484</v>
      </c>
      <c r="H14">
        <v>1.03323159</v>
      </c>
      <c r="I14">
        <v>0.80723109100000001</v>
      </c>
      <c r="J14">
        <v>0.39496853999999998</v>
      </c>
      <c r="K14">
        <v>0.40480032199999999</v>
      </c>
      <c r="L14">
        <v>0.39988443099999998</v>
      </c>
      <c r="M14" s="6">
        <f t="shared" si="0"/>
        <v>1.0102890858561226</v>
      </c>
      <c r="N14">
        <v>1.0134402600000001</v>
      </c>
      <c r="O14" s="6">
        <f t="shared" si="1"/>
        <v>1.0040600001991913</v>
      </c>
      <c r="P14" s="6">
        <f t="shared" si="2"/>
        <v>1.0164799998032426</v>
      </c>
      <c r="Q14" s="8">
        <f t="shared" si="3"/>
        <v>0.4023828657397806</v>
      </c>
      <c r="R14" s="1">
        <f t="shared" si="4"/>
        <v>0.80723109147494843</v>
      </c>
      <c r="S14" s="11" t="str">
        <f t="shared" si="5"/>
        <v/>
      </c>
      <c r="T14" s="11" t="str">
        <f t="shared" si="6"/>
        <v/>
      </c>
    </row>
    <row r="15" spans="1:20" x14ac:dyDescent="0.3">
      <c r="A15">
        <v>0.40259392500000002</v>
      </c>
      <c r="B15">
        <v>0.40116068599999999</v>
      </c>
      <c r="C15">
        <v>0.39178082199999997</v>
      </c>
      <c r="D15">
        <v>-0.16286474500000001</v>
      </c>
      <c r="E15">
        <v>1.027599878</v>
      </c>
      <c r="F15">
        <v>1.0239416109999999</v>
      </c>
      <c r="G15">
        <v>1.0180204610000001</v>
      </c>
      <c r="H15">
        <v>1.0371792959999999</v>
      </c>
      <c r="I15">
        <v>0.84970610800000002</v>
      </c>
      <c r="J15">
        <v>0.39884089299999997</v>
      </c>
      <c r="K15">
        <v>0.40634695700000001</v>
      </c>
      <c r="L15">
        <v>0.40259392500000002</v>
      </c>
      <c r="M15" s="6">
        <f t="shared" si="0"/>
        <v>1.0137060116226992</v>
      </c>
      <c r="N15">
        <v>1.01278928</v>
      </c>
      <c r="O15" s="6">
        <f t="shared" si="1"/>
        <v>1.0089700000495556</v>
      </c>
      <c r="P15" s="6">
        <f t="shared" si="2"/>
        <v>1.0184199998036174</v>
      </c>
      <c r="Q15" s="8">
        <f t="shared" si="3"/>
        <v>0.40186609316008109</v>
      </c>
      <c r="R15" s="1">
        <f t="shared" si="4"/>
        <v>0.84970610764230414</v>
      </c>
      <c r="S15" s="11" t="str">
        <f t="shared" si="5"/>
        <v/>
      </c>
      <c r="T15" s="11" t="str">
        <f t="shared" si="6"/>
        <v/>
      </c>
    </row>
    <row r="16" spans="1:20" x14ac:dyDescent="0.3">
      <c r="A16">
        <v>0.40257336100000002</v>
      </c>
      <c r="B16">
        <v>0.40076434</v>
      </c>
      <c r="C16">
        <v>0.39178082199999997</v>
      </c>
      <c r="D16">
        <v>-0.113853633</v>
      </c>
      <c r="E16">
        <v>1.0275473900000001</v>
      </c>
      <c r="F16">
        <v>1.0229299590000001</v>
      </c>
      <c r="G16">
        <v>1.01836354</v>
      </c>
      <c r="H16">
        <v>1.0367312399999999</v>
      </c>
      <c r="I16">
        <v>0.89238856300000002</v>
      </c>
      <c r="J16">
        <v>0.398975305</v>
      </c>
      <c r="K16">
        <v>0.40617141699999998</v>
      </c>
      <c r="L16">
        <v>0.40257336100000002</v>
      </c>
      <c r="M16" s="6">
        <f t="shared" si="0"/>
        <v>1.0136801221292642</v>
      </c>
      <c r="N16">
        <v>1.01322723</v>
      </c>
      <c r="O16" s="6">
        <f t="shared" si="1"/>
        <v>1.0091400001981885</v>
      </c>
      <c r="P16" s="6">
        <f t="shared" si="2"/>
        <v>1.0182</v>
      </c>
      <c r="Q16" s="8">
        <f t="shared" si="3"/>
        <v>0.40221371790554927</v>
      </c>
      <c r="R16" s="1">
        <f t="shared" si="4"/>
        <v>0.89238856256065768</v>
      </c>
      <c r="S16" s="11" t="str">
        <f t="shared" si="5"/>
        <v/>
      </c>
      <c r="T16" s="11" t="str">
        <f t="shared" si="6"/>
        <v/>
      </c>
    </row>
    <row r="17" spans="1:20" x14ac:dyDescent="0.3">
      <c r="A17">
        <v>0.402728013</v>
      </c>
      <c r="B17">
        <v>0.40314534899999999</v>
      </c>
      <c r="C17">
        <v>0.39178082199999997</v>
      </c>
      <c r="D17">
        <v>-6.7276246999999997E-2</v>
      </c>
      <c r="E17">
        <v>1.0279421310000001</v>
      </c>
      <c r="F17">
        <v>1.029007359</v>
      </c>
      <c r="G17">
        <v>1.016830224</v>
      </c>
      <c r="H17">
        <v>1.039054036</v>
      </c>
      <c r="I17">
        <v>0.93493689199999996</v>
      </c>
      <c r="J17">
        <v>0.39837458100000001</v>
      </c>
      <c r="K17">
        <v>0.40708144400000001</v>
      </c>
      <c r="L17">
        <v>0.402728013</v>
      </c>
      <c r="M17" s="6">
        <f t="shared" si="0"/>
        <v>1.0138748103193018</v>
      </c>
      <c r="N17">
        <v>1.01456207</v>
      </c>
      <c r="O17" s="6">
        <f t="shared" si="1"/>
        <v>1.008379999801662</v>
      </c>
      <c r="P17" s="6">
        <f t="shared" si="2"/>
        <v>1.0193400001962054</v>
      </c>
      <c r="Q17" s="8">
        <f t="shared" si="3"/>
        <v>0.40327418015370958</v>
      </c>
      <c r="R17" s="1">
        <f t="shared" si="4"/>
        <v>0.93493689214820475</v>
      </c>
      <c r="S17" s="11" t="str">
        <f t="shared" si="5"/>
        <v/>
      </c>
      <c r="T17" s="11" t="str">
        <f t="shared" si="6"/>
        <v/>
      </c>
    </row>
    <row r="18" spans="1:20" x14ac:dyDescent="0.3">
      <c r="A18">
        <v>0.40539709299999999</v>
      </c>
      <c r="B18">
        <v>0.40529428699999998</v>
      </c>
      <c r="C18">
        <v>0.39178082199999997</v>
      </c>
      <c r="D18">
        <v>-2.3077311E-2</v>
      </c>
      <c r="E18">
        <v>1.0347548179999999</v>
      </c>
      <c r="F18">
        <v>1.034492411</v>
      </c>
      <c r="G18">
        <v>1.0239011339999999</v>
      </c>
      <c r="H18">
        <v>1.045608503</v>
      </c>
      <c r="I18">
        <v>0.97718693400000001</v>
      </c>
      <c r="J18">
        <v>0.40114482800000001</v>
      </c>
      <c r="K18">
        <v>0.40964935899999999</v>
      </c>
      <c r="L18">
        <v>0.40539709299999999</v>
      </c>
      <c r="M18" s="6">
        <f t="shared" si="0"/>
        <v>1.0172289899526064</v>
      </c>
      <c r="N18">
        <v>1.01661242</v>
      </c>
      <c r="O18" s="6">
        <f t="shared" si="1"/>
        <v>1.011879999802348</v>
      </c>
      <c r="P18" s="6">
        <f t="shared" si="2"/>
        <v>1.0225500002444867</v>
      </c>
      <c r="Q18" s="8">
        <f t="shared" si="3"/>
        <v>0.40490579785823472</v>
      </c>
      <c r="R18" s="1">
        <f t="shared" si="4"/>
        <v>0.97718693355386321</v>
      </c>
      <c r="S18" s="11" t="str">
        <f t="shared" si="5"/>
        <v/>
      </c>
      <c r="T18" s="11" t="str">
        <f t="shared" si="6"/>
        <v/>
      </c>
    </row>
    <row r="19" spans="1:20" x14ac:dyDescent="0.3">
      <c r="A19">
        <v>0.41193956500000001</v>
      </c>
      <c r="B19">
        <v>0.40521459500000001</v>
      </c>
      <c r="C19">
        <v>0.39178082199999997</v>
      </c>
      <c r="D19">
        <v>2.0366411000000001E-2</v>
      </c>
      <c r="E19">
        <v>1.0514541340000001</v>
      </c>
      <c r="F19">
        <v>1.0342890010000001</v>
      </c>
      <c r="G19">
        <v>1.027891823</v>
      </c>
      <c r="H19">
        <v>1.075016449</v>
      </c>
      <c r="I19">
        <v>0.97983958400000004</v>
      </c>
      <c r="J19">
        <v>0.40270830299999999</v>
      </c>
      <c r="K19">
        <v>0.421170828</v>
      </c>
      <c r="L19">
        <v>0.41193956500000001</v>
      </c>
      <c r="M19" s="6">
        <f t="shared" si="0"/>
        <v>1.0254043758439888</v>
      </c>
      <c r="N19">
        <v>1.0192815500000001</v>
      </c>
      <c r="O19" s="6">
        <f t="shared" si="1"/>
        <v>1.0138500002465849</v>
      </c>
      <c r="P19" s="6">
        <f t="shared" si="2"/>
        <v>1.036830000048224</v>
      </c>
      <c r="Q19" s="8">
        <f t="shared" si="3"/>
        <v>0.40703476057407018</v>
      </c>
      <c r="R19" s="1">
        <f t="shared" si="4"/>
        <v>1.020575221512918</v>
      </c>
      <c r="S19" s="11" t="str">
        <f t="shared" si="5"/>
        <v/>
      </c>
      <c r="T19" s="11" t="str">
        <f t="shared" si="6"/>
        <v/>
      </c>
    </row>
    <row r="20" spans="1:20" x14ac:dyDescent="0.3">
      <c r="A20">
        <v>0.40365714600000002</v>
      </c>
      <c r="B20">
        <v>0.40521459500000001</v>
      </c>
      <c r="C20">
        <v>0.39178082199999997</v>
      </c>
      <c r="D20">
        <v>1.973513E-2</v>
      </c>
      <c r="E20">
        <v>1.0303136939999999</v>
      </c>
      <c r="F20">
        <v>1.0342890010000001</v>
      </c>
      <c r="G20">
        <v>1.009120703</v>
      </c>
      <c r="H20">
        <v>1.0515066850000001</v>
      </c>
      <c r="I20">
        <v>0.98045833299999996</v>
      </c>
      <c r="J20">
        <v>0.39535413800000002</v>
      </c>
      <c r="K20">
        <v>0.411960153</v>
      </c>
      <c r="L20">
        <v>0.40365714600000002</v>
      </c>
      <c r="M20" s="6">
        <f t="shared" si="0"/>
        <v>1.0150436906852827</v>
      </c>
      <c r="N20">
        <v>1.0193257099999999</v>
      </c>
      <c r="O20" s="6">
        <f t="shared" si="1"/>
        <v>1.0045500002488676</v>
      </c>
      <c r="P20" s="6">
        <f t="shared" si="2"/>
        <v>1.0254300000487602</v>
      </c>
      <c r="Q20" s="8">
        <f t="shared" si="3"/>
        <v>0.40707003060206115</v>
      </c>
      <c r="R20" s="1">
        <f t="shared" si="4"/>
        <v>1.0199311550813457</v>
      </c>
      <c r="S20" s="11" t="str">
        <f t="shared" si="5"/>
        <v/>
      </c>
      <c r="T20" s="11" t="str">
        <f t="shared" si="6"/>
        <v/>
      </c>
    </row>
    <row r="21" spans="1:20" x14ac:dyDescent="0.3">
      <c r="A21">
        <v>0.408086899</v>
      </c>
      <c r="B21">
        <v>0.40888854299999999</v>
      </c>
      <c r="C21">
        <v>0.39178082199999997</v>
      </c>
      <c r="D21">
        <v>6.0278806999999997E-2</v>
      </c>
      <c r="E21">
        <v>1.0416204060000001</v>
      </c>
      <c r="F21">
        <v>1.043666561</v>
      </c>
      <c r="G21">
        <v>1.0248525230000001</v>
      </c>
      <c r="H21">
        <v>1.058388288</v>
      </c>
      <c r="I21">
        <v>0.94150199999999995</v>
      </c>
      <c r="J21">
        <v>0.40151756399999999</v>
      </c>
      <c r="K21">
        <v>0.41465623400000001</v>
      </c>
      <c r="L21">
        <v>0.408086899</v>
      </c>
      <c r="M21" s="6">
        <f t="shared" si="0"/>
        <v>1.0205980629023357</v>
      </c>
      <c r="N21">
        <v>1.0223875499999999</v>
      </c>
      <c r="O21" s="6">
        <f t="shared" si="1"/>
        <v>1.0123500002469501</v>
      </c>
      <c r="P21" s="6">
        <f t="shared" si="2"/>
        <v>1.0287799998055949</v>
      </c>
      <c r="Q21" s="8">
        <f t="shared" si="3"/>
        <v>0.4095192089694345</v>
      </c>
      <c r="R21" s="1">
        <f t="shared" si="4"/>
        <v>1.0621326352812803</v>
      </c>
      <c r="S21" s="11" t="str">
        <f t="shared" si="5"/>
        <v/>
      </c>
      <c r="T21" s="11" t="str">
        <f t="shared" si="6"/>
        <v/>
      </c>
    </row>
    <row r="22" spans="1:20" x14ac:dyDescent="0.3">
      <c r="A22">
        <v>0.40993417199999999</v>
      </c>
      <c r="B22">
        <v>0.41153441499999999</v>
      </c>
      <c r="C22">
        <v>0.39178082199999997</v>
      </c>
      <c r="D22">
        <v>9.9777836999999994E-2</v>
      </c>
      <c r="E22">
        <v>1.0463354739999999</v>
      </c>
      <c r="F22">
        <v>1.0504200100000001</v>
      </c>
      <c r="G22">
        <v>1.02556129</v>
      </c>
      <c r="H22">
        <v>1.0671096600000001</v>
      </c>
      <c r="I22">
        <v>0.90503846200000004</v>
      </c>
      <c r="J22">
        <v>0.40179524500000002</v>
      </c>
      <c r="K22">
        <v>0.41807309999999998</v>
      </c>
      <c r="L22">
        <v>0.40993417199999999</v>
      </c>
      <c r="M22" s="6">
        <f t="shared" si="0"/>
        <v>1.022905408138993</v>
      </c>
      <c r="N22">
        <v>1.02591593</v>
      </c>
      <c r="O22" s="6">
        <f t="shared" si="1"/>
        <v>1.0126999999999999</v>
      </c>
      <c r="P22" s="6">
        <f t="shared" si="2"/>
        <v>1.0330099999515978</v>
      </c>
      <c r="Q22" s="8">
        <f t="shared" si="3"/>
        <v>0.41235068459656299</v>
      </c>
      <c r="R22" s="1">
        <f t="shared" si="4"/>
        <v>1.1049254172605838</v>
      </c>
      <c r="S22" s="11" t="str">
        <f t="shared" si="5"/>
        <v/>
      </c>
      <c r="T22" s="11" t="str">
        <f t="shared" si="6"/>
        <v/>
      </c>
    </row>
    <row r="23" spans="1:20" x14ac:dyDescent="0.3">
      <c r="A23">
        <v>0.41485904899999998</v>
      </c>
      <c r="B23">
        <v>0.41572098499999999</v>
      </c>
      <c r="C23">
        <v>0.39178082199999997</v>
      </c>
      <c r="D23">
        <v>0.137473544</v>
      </c>
      <c r="E23">
        <v>1.058905964</v>
      </c>
      <c r="F23">
        <v>1.06110601</v>
      </c>
      <c r="G23">
        <v>1.0423184839999999</v>
      </c>
      <c r="H23">
        <v>1.0754934439999999</v>
      </c>
      <c r="I23">
        <v>0.87155740800000003</v>
      </c>
      <c r="J23">
        <v>0.40836039200000002</v>
      </c>
      <c r="K23">
        <v>0.42135770500000003</v>
      </c>
      <c r="L23">
        <v>0.41485904899999998</v>
      </c>
      <c r="M23" s="6">
        <f t="shared" si="0"/>
        <v>1.0290315660853169</v>
      </c>
      <c r="N23">
        <v>1.0297112900000001</v>
      </c>
      <c r="O23" s="6">
        <f t="shared" si="1"/>
        <v>1.0209400001958979</v>
      </c>
      <c r="P23" s="6">
        <f t="shared" si="2"/>
        <v>1.0370600001928529</v>
      </c>
      <c r="Q23" s="8">
        <f t="shared" si="3"/>
        <v>0.41540729797138226</v>
      </c>
      <c r="R23" s="1">
        <f t="shared" si="4"/>
        <v>1.1473713507140801</v>
      </c>
      <c r="S23" s="11" t="str">
        <f t="shared" si="5"/>
        <v/>
      </c>
      <c r="T23" s="11" t="str">
        <f t="shared" si="6"/>
        <v/>
      </c>
    </row>
    <row r="24" spans="1:20" x14ac:dyDescent="0.3">
      <c r="A24">
        <v>0.419623623</v>
      </c>
      <c r="B24">
        <v>0.42009100199999999</v>
      </c>
      <c r="C24">
        <v>0.39178082199999997</v>
      </c>
      <c r="D24">
        <v>0.17395593200000001</v>
      </c>
      <c r="E24">
        <v>1.0710672889999999</v>
      </c>
      <c r="F24">
        <v>1.07226025</v>
      </c>
      <c r="G24">
        <v>1.056537294</v>
      </c>
      <c r="H24">
        <v>1.0855972860000001</v>
      </c>
      <c r="I24">
        <v>0.84033392900000004</v>
      </c>
      <c r="J24">
        <v>0.41393105000000002</v>
      </c>
      <c r="K24">
        <v>0.42531619700000001</v>
      </c>
      <c r="L24">
        <v>0.419623623</v>
      </c>
      <c r="M24" s="6">
        <f t="shared" si="0"/>
        <v>1.0349238083066792</v>
      </c>
      <c r="N24">
        <v>1.03375207</v>
      </c>
      <c r="O24" s="6">
        <f t="shared" si="1"/>
        <v>1.0278799998054247</v>
      </c>
      <c r="P24" s="6">
        <f t="shared" si="2"/>
        <v>1.0419199998080466</v>
      </c>
      <c r="Q24" s="8">
        <f t="shared" si="3"/>
        <v>0.41867396704341653</v>
      </c>
      <c r="R24" s="1">
        <f t="shared" si="4"/>
        <v>1.1900031236072084</v>
      </c>
      <c r="S24" s="11" t="str">
        <f t="shared" si="5"/>
        <v/>
      </c>
      <c r="T24" s="11" t="str">
        <f t="shared" si="6"/>
        <v/>
      </c>
    </row>
    <row r="25" spans="1:20" x14ac:dyDescent="0.3">
      <c r="A25">
        <v>0.42948349699999999</v>
      </c>
      <c r="B25">
        <v>0.42963775599999998</v>
      </c>
      <c r="C25">
        <v>0.39178082199999997</v>
      </c>
      <c r="D25">
        <v>0.242810688</v>
      </c>
      <c r="E25">
        <v>1.0962341010000001</v>
      </c>
      <c r="F25">
        <v>1.0966278389999999</v>
      </c>
      <c r="G25">
        <v>1.08574316</v>
      </c>
      <c r="H25">
        <v>1.1067250399999999</v>
      </c>
      <c r="I25">
        <v>0.78442000000000001</v>
      </c>
      <c r="J25">
        <v>0.42537334799999998</v>
      </c>
      <c r="K25">
        <v>0.433593646</v>
      </c>
      <c r="L25">
        <v>0.42948349699999999</v>
      </c>
      <c r="M25" s="6">
        <f t="shared" si="0"/>
        <v>1.0470119870373977</v>
      </c>
      <c r="N25">
        <v>1.04226405</v>
      </c>
      <c r="O25" s="6">
        <f t="shared" si="1"/>
        <v>1.041989999952015</v>
      </c>
      <c r="P25" s="6">
        <f t="shared" si="2"/>
        <v>1.0520099999524719</v>
      </c>
      <c r="Q25" s="8">
        <f t="shared" si="3"/>
        <v>0.4255971289629944</v>
      </c>
      <c r="R25" s="1">
        <f t="shared" si="4"/>
        <v>1.2748272611742621</v>
      </c>
      <c r="S25" s="11" t="str">
        <f t="shared" si="5"/>
        <v/>
      </c>
      <c r="T25" s="11" t="str">
        <f t="shared" si="6"/>
        <v/>
      </c>
    </row>
    <row r="26" spans="1:20" x14ac:dyDescent="0.3">
      <c r="A26">
        <v>0.43562144899999999</v>
      </c>
      <c r="B26">
        <v>0.436888899</v>
      </c>
      <c r="C26">
        <v>0.39178082199999997</v>
      </c>
      <c r="D26">
        <v>0.30737258099999998</v>
      </c>
      <c r="E26">
        <v>1.1119009010000001</v>
      </c>
      <c r="F26">
        <v>1.115136001</v>
      </c>
      <c r="G26">
        <v>1.10124036</v>
      </c>
      <c r="H26">
        <v>1.1225614399999999</v>
      </c>
      <c r="I26">
        <v>0.73537656299999998</v>
      </c>
      <c r="J26">
        <v>0.43144485300000002</v>
      </c>
      <c r="K26">
        <v>0.439798044</v>
      </c>
      <c r="L26">
        <v>0.43562144899999999</v>
      </c>
      <c r="M26" s="6">
        <f t="shared" si="0"/>
        <v>1.0544671170785744</v>
      </c>
      <c r="N26">
        <v>1.05116455</v>
      </c>
      <c r="O26" s="6">
        <f t="shared" si="1"/>
        <v>1.0494000000000001</v>
      </c>
      <c r="P26" s="6">
        <f t="shared" si="2"/>
        <v>1.0595099999528084</v>
      </c>
      <c r="Q26" s="8">
        <f t="shared" si="3"/>
        <v>0.4328970091271695</v>
      </c>
      <c r="R26" s="1">
        <f t="shared" si="4"/>
        <v>1.3598475270504713</v>
      </c>
      <c r="S26" s="11" t="str">
        <f t="shared" si="5"/>
        <v/>
      </c>
      <c r="T26" s="11" t="str">
        <f t="shared" si="6"/>
        <v/>
      </c>
    </row>
    <row r="27" spans="1:20" x14ac:dyDescent="0.3">
      <c r="A27">
        <v>0.46662756500000002</v>
      </c>
      <c r="B27">
        <v>0.46701341200000002</v>
      </c>
      <c r="C27">
        <v>0.39178082199999997</v>
      </c>
      <c r="D27">
        <v>0.53056075300000005</v>
      </c>
      <c r="E27">
        <v>1.1910423859999999</v>
      </c>
      <c r="F27">
        <v>1.19202724</v>
      </c>
      <c r="G27">
        <v>1.1790267889999999</v>
      </c>
      <c r="H27">
        <v>1.2030579859999999</v>
      </c>
      <c r="I27">
        <v>0.58827499999999999</v>
      </c>
      <c r="J27">
        <v>0.46192008499999998</v>
      </c>
      <c r="K27">
        <v>0.47133504700000001</v>
      </c>
      <c r="L27">
        <v>0.46662756500000002</v>
      </c>
      <c r="M27" s="6">
        <f t="shared" si="0"/>
        <v>1.0913488837214247</v>
      </c>
      <c r="N27">
        <v>1.0870077600000001</v>
      </c>
      <c r="O27" s="6">
        <f t="shared" si="1"/>
        <v>1.0858300000460477</v>
      </c>
      <c r="P27" s="6">
        <f t="shared" si="2"/>
        <v>1.096840000182342</v>
      </c>
      <c r="Q27" s="8">
        <f t="shared" si="3"/>
        <v>0.4629226835298047</v>
      </c>
      <c r="R27" s="1">
        <f t="shared" si="4"/>
        <v>1.6998852571668135</v>
      </c>
      <c r="S27" s="11" t="str">
        <f t="shared" si="5"/>
        <v/>
      </c>
      <c r="T27" s="11" t="str">
        <f t="shared" si="6"/>
        <v/>
      </c>
    </row>
    <row r="28" spans="1:20" x14ac:dyDescent="0.3">
      <c r="A28">
        <v>0.52555838499999996</v>
      </c>
      <c r="B28">
        <v>0.52672590600000002</v>
      </c>
      <c r="C28">
        <v>0.39178082199999997</v>
      </c>
      <c r="D28">
        <v>0.93602586099999996</v>
      </c>
      <c r="E28">
        <v>1.341460213</v>
      </c>
      <c r="F28">
        <v>1.344440249</v>
      </c>
      <c r="G28">
        <v>1.330746816</v>
      </c>
      <c r="H28">
        <v>1.3521736090000001</v>
      </c>
      <c r="I28">
        <v>0.39218333399999999</v>
      </c>
      <c r="J28">
        <v>0.52136108199999998</v>
      </c>
      <c r="K28">
        <v>0.52975568799999995</v>
      </c>
      <c r="L28">
        <v>0.52555838499999996</v>
      </c>
      <c r="M28" s="6">
        <f t="shared" si="0"/>
        <v>1.1582142345006816</v>
      </c>
      <c r="N28">
        <v>1.16283</v>
      </c>
      <c r="O28" s="6">
        <f t="shared" si="1"/>
        <v>1.1535799998266267</v>
      </c>
      <c r="P28" s="6">
        <f t="shared" si="2"/>
        <v>1.1628300000429985</v>
      </c>
      <c r="Q28" s="8">
        <f t="shared" si="3"/>
        <v>0.52975568798154848</v>
      </c>
      <c r="R28" s="1">
        <f t="shared" si="4"/>
        <v>2.5498278854744192</v>
      </c>
      <c r="S28" s="11" t="str">
        <f t="shared" si="5"/>
        <v/>
      </c>
      <c r="T28" s="11" t="str">
        <f t="shared" si="6"/>
        <v/>
      </c>
    </row>
    <row r="29" spans="1:20" x14ac:dyDescent="0.3">
      <c r="A29">
        <v>0.55253957799999998</v>
      </c>
      <c r="B29">
        <v>0.55237913100000002</v>
      </c>
      <c r="C29">
        <v>0.39178082199999997</v>
      </c>
      <c r="D29">
        <v>1.0901319199999999</v>
      </c>
      <c r="E29">
        <v>1.4103282930000001</v>
      </c>
      <c r="F29">
        <v>1.4099187609999999</v>
      </c>
      <c r="G29">
        <v>1.3929900630000001</v>
      </c>
      <c r="H29">
        <v>1.4276665230000001</v>
      </c>
      <c r="I29">
        <v>0.33617214299999998</v>
      </c>
      <c r="J29">
        <v>0.54574679199999998</v>
      </c>
      <c r="K29">
        <v>0.55933236399999997</v>
      </c>
      <c r="L29">
        <v>0.55253957799999998</v>
      </c>
      <c r="M29" s="6">
        <f t="shared" si="0"/>
        <v>1.1875724369485847</v>
      </c>
      <c r="N29">
        <v>1.19306482</v>
      </c>
      <c r="O29" s="6">
        <f t="shared" si="1"/>
        <v>1.1802500002118195</v>
      </c>
      <c r="P29" s="6">
        <f t="shared" si="2"/>
        <v>1.1948500002092313</v>
      </c>
      <c r="Q29" s="8">
        <f t="shared" si="3"/>
        <v>0.55766225780245349</v>
      </c>
      <c r="R29" s="1">
        <f t="shared" si="4"/>
        <v>2.9746664646803325</v>
      </c>
      <c r="S29" s="11" t="str">
        <f t="shared" si="5"/>
        <v/>
      </c>
      <c r="T29" s="11" t="str">
        <f t="shared" si="6"/>
        <v/>
      </c>
    </row>
    <row r="30" spans="1:20" x14ac:dyDescent="0.3">
      <c r="A30">
        <v>0.57691064999999997</v>
      </c>
      <c r="B30">
        <v>0.57721477499999996</v>
      </c>
      <c r="C30">
        <v>0.39178082199999997</v>
      </c>
      <c r="D30">
        <v>1.2236633130000001</v>
      </c>
      <c r="E30">
        <v>1.4725341759999999</v>
      </c>
      <c r="F30">
        <v>1.473310439</v>
      </c>
      <c r="G30">
        <v>1.451759912</v>
      </c>
      <c r="H30">
        <v>1.4933084400000001</v>
      </c>
      <c r="I30">
        <v>0.294150625</v>
      </c>
      <c r="J30">
        <v>0.568771692</v>
      </c>
      <c r="K30">
        <v>0.58504960800000005</v>
      </c>
      <c r="L30">
        <v>0.57691064999999997</v>
      </c>
      <c r="M30" s="6">
        <f t="shared" si="0"/>
        <v>1.2134801918449267</v>
      </c>
      <c r="N30">
        <v>1.21941732</v>
      </c>
      <c r="O30" s="6">
        <f t="shared" si="1"/>
        <v>1.2048899999585023</v>
      </c>
      <c r="P30" s="6">
        <f t="shared" si="2"/>
        <v>1.2220099999590839</v>
      </c>
      <c r="Q30" s="8">
        <f t="shared" si="3"/>
        <v>0.58256969832820504</v>
      </c>
      <c r="R30" s="1">
        <f t="shared" si="4"/>
        <v>3.3996188180540035</v>
      </c>
      <c r="S30" s="11" t="str">
        <f t="shared" si="5"/>
        <v/>
      </c>
      <c r="T30" s="11" t="str">
        <f t="shared" si="6"/>
        <v/>
      </c>
    </row>
    <row r="31" spans="1:20" x14ac:dyDescent="0.3">
      <c r="A31">
        <v>0.62216979100000003</v>
      </c>
      <c r="B31">
        <v>0.62238621100000002</v>
      </c>
      <c r="C31">
        <v>0.39178082199999997</v>
      </c>
      <c r="D31">
        <v>1.446806864</v>
      </c>
      <c r="E31">
        <v>1.58805576</v>
      </c>
      <c r="F31">
        <v>1.588608161</v>
      </c>
      <c r="G31">
        <v>1.559526416</v>
      </c>
      <c r="H31">
        <v>1.616585103</v>
      </c>
      <c r="I31">
        <v>0.23532049999999999</v>
      </c>
      <c r="J31">
        <v>0.610992541</v>
      </c>
      <c r="K31">
        <v>0.63334703999999997</v>
      </c>
      <c r="L31">
        <v>0.62216979100000003</v>
      </c>
      <c r="M31" s="6">
        <f t="shared" si="0"/>
        <v>1.2601808441648366</v>
      </c>
      <c r="N31">
        <v>1.2633846500000001</v>
      </c>
      <c r="O31" s="6">
        <f t="shared" si="1"/>
        <v>1.2488099999599618</v>
      </c>
      <c r="P31" s="6">
        <f t="shared" si="2"/>
        <v>1.271450000196626</v>
      </c>
      <c r="Q31" s="8">
        <f t="shared" si="3"/>
        <v>0.62533734440887201</v>
      </c>
      <c r="R31" s="1">
        <f t="shared" si="4"/>
        <v>4.2495235212322626</v>
      </c>
      <c r="S31" s="11" t="str">
        <f t="shared" si="5"/>
        <v/>
      </c>
      <c r="T31" s="11" t="str">
        <f t="shared" si="6"/>
        <v/>
      </c>
    </row>
    <row r="32" spans="1:20" x14ac:dyDescent="0.3">
      <c r="A32">
        <v>0.71094437300000002</v>
      </c>
      <c r="B32">
        <v>0.71127289500000002</v>
      </c>
      <c r="C32">
        <v>0.39178082199999997</v>
      </c>
      <c r="D32">
        <v>1.852063767</v>
      </c>
      <c r="E32">
        <v>1.8146482239999999</v>
      </c>
      <c r="F32">
        <v>1.81548676</v>
      </c>
      <c r="G32">
        <v>1.775396354</v>
      </c>
      <c r="H32">
        <v>1.8539000960000001</v>
      </c>
      <c r="I32">
        <v>0.156913</v>
      </c>
      <c r="J32">
        <v>0.69556624300000003</v>
      </c>
      <c r="K32">
        <v>0.72632250399999998</v>
      </c>
      <c r="L32">
        <v>0.71094437300000002</v>
      </c>
      <c r="M32" s="6">
        <f t="shared" si="0"/>
        <v>1.3470887958854085</v>
      </c>
      <c r="N32">
        <v>1.3419697799999999</v>
      </c>
      <c r="O32" s="6">
        <f t="shared" si="1"/>
        <v>1.3324400001501004</v>
      </c>
      <c r="P32" s="6">
        <f t="shared" si="2"/>
        <v>1.361579999853112</v>
      </c>
      <c r="Q32" s="8">
        <f t="shared" si="3"/>
        <v>0.70555137913967381</v>
      </c>
      <c r="R32" s="1">
        <f t="shared" si="4"/>
        <v>6.372958261242843</v>
      </c>
      <c r="S32" s="11" t="str">
        <f t="shared" si="5"/>
        <v/>
      </c>
      <c r="T32" s="11" t="str">
        <f t="shared" si="6"/>
        <v/>
      </c>
    </row>
    <row r="33" spans="1:37" x14ac:dyDescent="0.3">
      <c r="A33">
        <v>0.78706284400000004</v>
      </c>
      <c r="B33">
        <v>0.78720765400000003</v>
      </c>
      <c r="C33">
        <v>0.39178082199999997</v>
      </c>
      <c r="D33">
        <v>2.1397352180000002</v>
      </c>
      <c r="E33">
        <v>2.0089366289999999</v>
      </c>
      <c r="F33">
        <v>2.0093062490000002</v>
      </c>
      <c r="G33">
        <v>1.9495978380000001</v>
      </c>
      <c r="H33">
        <v>2.0682754229999998</v>
      </c>
      <c r="I33">
        <v>0.117686</v>
      </c>
      <c r="J33">
        <v>0.763815044</v>
      </c>
      <c r="K33">
        <v>0.81031064500000005</v>
      </c>
      <c r="L33">
        <v>0.78706284400000004</v>
      </c>
      <c r="M33" s="6">
        <f t="shared" si="0"/>
        <v>1.4173696162257747</v>
      </c>
      <c r="N33">
        <v>1.39628</v>
      </c>
      <c r="O33" s="6">
        <f t="shared" si="1"/>
        <v>1.3962799998567623</v>
      </c>
      <c r="P33" s="6">
        <f t="shared" si="2"/>
        <v>1.4381500001738343</v>
      </c>
      <c r="Q33" s="8">
        <f t="shared" si="3"/>
        <v>0.76381504369777509</v>
      </c>
      <c r="R33" s="1">
        <f t="shared" si="4"/>
        <v>8.4971874287112712</v>
      </c>
      <c r="S33" s="11" t="str">
        <f t="shared" si="5"/>
        <v/>
      </c>
      <c r="T33" s="11" t="str">
        <f t="shared" si="6"/>
        <v/>
      </c>
    </row>
    <row r="36" spans="1:37" x14ac:dyDescent="0.3">
      <c r="A36" t="s">
        <v>23</v>
      </c>
    </row>
    <row r="37" spans="1:37" x14ac:dyDescent="0.3">
      <c r="A37" t="s">
        <v>29</v>
      </c>
      <c r="P37" t="s">
        <v>22</v>
      </c>
      <c r="V37" t="s">
        <v>26</v>
      </c>
    </row>
    <row r="38" spans="1:37" x14ac:dyDescent="0.3">
      <c r="P38" s="12">
        <v>0.3184014</v>
      </c>
      <c r="Q38">
        <v>0.33101540000000002</v>
      </c>
      <c r="R38">
        <v>0.34404382</v>
      </c>
      <c r="S38">
        <v>0.35747967000000003</v>
      </c>
      <c r="T38">
        <v>0.37131245000000002</v>
      </c>
      <c r="V38" s="15" t="str">
        <f>IF(Q38&gt;=0,"True","False")</f>
        <v>True</v>
      </c>
      <c r="W38" s="15" t="str">
        <f>IF(R38&gt;=0,"True","False")</f>
        <v>True</v>
      </c>
      <c r="X38" s="15" t="str">
        <f>IF(S38&gt;=0,"True","False")</f>
        <v>True</v>
      </c>
      <c r="Y38" s="15" t="str">
        <f>IF(T38&gt;=0,"True","False")</f>
        <v>True</v>
      </c>
    </row>
    <row r="39" spans="1:37" x14ac:dyDescent="0.3">
      <c r="G39" s="12"/>
      <c r="L39" s="12"/>
      <c r="P39" s="12">
        <v>0.38552776</v>
      </c>
      <c r="Q39">
        <v>0.40010698</v>
      </c>
      <c r="R39">
        <v>0.41502685</v>
      </c>
      <c r="S39">
        <v>0.43025922</v>
      </c>
      <c r="T39">
        <v>0.44577069000000002</v>
      </c>
      <c r="V39" s="15" t="str">
        <f t="shared" ref="V39:Y57" si="7">IF(Q39&gt;=0,"True","False")</f>
        <v>True</v>
      </c>
      <c r="W39" s="15" t="str">
        <f t="shared" si="7"/>
        <v>True</v>
      </c>
      <c r="X39" s="15" t="str">
        <f t="shared" si="7"/>
        <v>True</v>
      </c>
      <c r="Y39" s="15" t="str">
        <f t="shared" si="7"/>
        <v>True</v>
      </c>
      <c r="AA39" s="12"/>
      <c r="AF39" s="12"/>
      <c r="AK39" s="12"/>
    </row>
    <row r="40" spans="1:37" x14ac:dyDescent="0.3">
      <c r="G40" s="12"/>
      <c r="P40" s="12">
        <v>0.46152240999999999</v>
      </c>
      <c r="Q40">
        <v>0.47746988000000001</v>
      </c>
      <c r="R40">
        <v>0.49356283000000001</v>
      </c>
      <c r="S40">
        <v>0.50974523000000005</v>
      </c>
      <c r="T40">
        <v>0.52595539999999996</v>
      </c>
      <c r="V40" s="15" t="str">
        <f t="shared" si="7"/>
        <v>True</v>
      </c>
      <c r="W40" s="15" t="str">
        <f t="shared" si="7"/>
        <v>True</v>
      </c>
      <c r="X40" s="15" t="str">
        <f t="shared" si="7"/>
        <v>True</v>
      </c>
      <c r="Y40" s="15" t="str">
        <f t="shared" si="7"/>
        <v>True</v>
      </c>
    </row>
    <row r="41" spans="1:37" x14ac:dyDescent="0.3">
      <c r="G41" s="12"/>
      <c r="P41" s="12">
        <v>0.54212614000000003</v>
      </c>
      <c r="Q41">
        <v>0.55818515999999996</v>
      </c>
      <c r="R41">
        <v>0.57405549</v>
      </c>
      <c r="S41">
        <v>0.58965610999999996</v>
      </c>
      <c r="T41">
        <v>0.60490268000000003</v>
      </c>
      <c r="V41" s="15" t="str">
        <f t="shared" si="7"/>
        <v>True</v>
      </c>
      <c r="W41" s="15" t="str">
        <f t="shared" si="7"/>
        <v>True</v>
      </c>
      <c r="X41" s="15" t="str">
        <f t="shared" si="7"/>
        <v>True</v>
      </c>
      <c r="Y41" s="15" t="str">
        <f t="shared" si="7"/>
        <v>True</v>
      </c>
    </row>
    <row r="42" spans="1:37" x14ac:dyDescent="0.3">
      <c r="G42" s="12"/>
      <c r="P42" s="12">
        <v>0.61970842999999998</v>
      </c>
      <c r="Q42">
        <v>0.63398518000000004</v>
      </c>
      <c r="R42">
        <v>0.64764440000000001</v>
      </c>
      <c r="S42">
        <v>0.66059840000000003</v>
      </c>
      <c r="T42">
        <v>0.67276159999999996</v>
      </c>
      <c r="V42" s="15" t="str">
        <f t="shared" si="7"/>
        <v>True</v>
      </c>
      <c r="W42" s="15" t="str">
        <f t="shared" si="7"/>
        <v>True</v>
      </c>
      <c r="X42" s="15" t="str">
        <f t="shared" si="7"/>
        <v>True</v>
      </c>
      <c r="Y42" s="15" t="str">
        <f t="shared" si="7"/>
        <v>True</v>
      </c>
    </row>
    <row r="43" spans="1:37" x14ac:dyDescent="0.3">
      <c r="G43" s="12"/>
      <c r="P43" s="12">
        <v>0.68405176000000001</v>
      </c>
      <c r="Q43">
        <v>0.69439125000000002</v>
      </c>
      <c r="R43">
        <v>0.70370823999999998</v>
      </c>
      <c r="S43">
        <v>0.71193788000000002</v>
      </c>
      <c r="T43">
        <v>0.71902323999999995</v>
      </c>
      <c r="V43" s="15" t="str">
        <f t="shared" si="7"/>
        <v>True</v>
      </c>
      <c r="W43" s="15" t="str">
        <f t="shared" si="7"/>
        <v>True</v>
      </c>
      <c r="X43" s="15" t="str">
        <f t="shared" si="7"/>
        <v>True</v>
      </c>
      <c r="Y43" s="15" t="str">
        <f t="shared" si="7"/>
        <v>True</v>
      </c>
    </row>
    <row r="44" spans="1:37" x14ac:dyDescent="0.3">
      <c r="G44" s="12"/>
      <c r="P44" s="12">
        <v>0.72491627000000003</v>
      </c>
      <c r="Q44">
        <v>0.72957844999999999</v>
      </c>
      <c r="R44">
        <v>0.73298136999999997</v>
      </c>
      <c r="S44">
        <v>0.73510699999999995</v>
      </c>
      <c r="T44">
        <v>0.73594789000000005</v>
      </c>
      <c r="V44" s="15" t="str">
        <f t="shared" si="7"/>
        <v>True</v>
      </c>
      <c r="W44" s="15" t="str">
        <f t="shared" si="7"/>
        <v>True</v>
      </c>
      <c r="X44" s="15" t="str">
        <f t="shared" si="7"/>
        <v>True</v>
      </c>
      <c r="Y44" s="15" t="str">
        <f t="shared" si="7"/>
        <v>True</v>
      </c>
    </row>
    <row r="45" spans="1:37" x14ac:dyDescent="0.3">
      <c r="G45" s="12"/>
      <c r="P45" s="12">
        <v>0.73550702999999995</v>
      </c>
      <c r="Q45">
        <v>0.73379760999999999</v>
      </c>
      <c r="R45">
        <v>0.73084260000000001</v>
      </c>
      <c r="S45">
        <v>0.72667409999999999</v>
      </c>
      <c r="T45">
        <v>0.72133263000000003</v>
      </c>
      <c r="V45" s="15" t="str">
        <f t="shared" si="7"/>
        <v>True</v>
      </c>
      <c r="W45" s="15" t="str">
        <f t="shared" si="7"/>
        <v>True</v>
      </c>
      <c r="X45" s="15" t="str">
        <f t="shared" si="7"/>
        <v>True</v>
      </c>
      <c r="Y45" s="15" t="str">
        <f t="shared" si="7"/>
        <v>True</v>
      </c>
    </row>
    <row r="46" spans="1:37" x14ac:dyDescent="0.3">
      <c r="P46" s="12">
        <v>0.71486627999999997</v>
      </c>
      <c r="Q46">
        <v>0.70732978999999996</v>
      </c>
      <c r="R46">
        <v>0.69878355999999997</v>
      </c>
      <c r="S46">
        <v>0.68929262999999996</v>
      </c>
      <c r="T46">
        <v>0.67892571000000002</v>
      </c>
      <c r="V46" s="15" t="str">
        <f t="shared" si="7"/>
        <v>True</v>
      </c>
      <c r="W46" s="15" t="str">
        <f t="shared" si="7"/>
        <v>True</v>
      </c>
      <c r="X46" s="15" t="str">
        <f t="shared" si="7"/>
        <v>True</v>
      </c>
      <c r="Y46" s="15" t="str">
        <f t="shared" si="7"/>
        <v>True</v>
      </c>
    </row>
    <row r="47" spans="1:37" x14ac:dyDescent="0.3">
      <c r="P47" s="12">
        <v>0.66775417000000004</v>
      </c>
      <c r="Q47">
        <v>0.65585106999999998</v>
      </c>
      <c r="R47">
        <v>0.64329033999999996</v>
      </c>
      <c r="S47">
        <v>0.63014587</v>
      </c>
      <c r="T47">
        <v>0.61649083999999998</v>
      </c>
      <c r="V47" s="15" t="str">
        <f t="shared" si="7"/>
        <v>True</v>
      </c>
      <c r="W47" s="15" t="str">
        <f t="shared" si="7"/>
        <v>True</v>
      </c>
      <c r="X47" s="15" t="str">
        <f t="shared" si="7"/>
        <v>True</v>
      </c>
      <c r="Y47" s="15" t="str">
        <f t="shared" si="7"/>
        <v>True</v>
      </c>
    </row>
    <row r="48" spans="1:37" x14ac:dyDescent="0.3">
      <c r="P48" s="12">
        <v>0.60239701999999995</v>
      </c>
      <c r="Q48">
        <v>0.58793421999999995</v>
      </c>
      <c r="R48">
        <v>0.57316975999999997</v>
      </c>
      <c r="S48">
        <v>0.55816812000000005</v>
      </c>
      <c r="T48">
        <v>0.54299059000000005</v>
      </c>
      <c r="V48" s="15" t="str">
        <f t="shared" si="7"/>
        <v>True</v>
      </c>
      <c r="W48" s="15" t="str">
        <f t="shared" si="7"/>
        <v>True</v>
      </c>
      <c r="X48" s="15" t="str">
        <f t="shared" si="7"/>
        <v>True</v>
      </c>
      <c r="Y48" s="15" t="str">
        <f t="shared" si="7"/>
        <v>True</v>
      </c>
    </row>
    <row r="49" spans="16:25" x14ac:dyDescent="0.3">
      <c r="P49" s="12">
        <v>0.52769500000000003</v>
      </c>
      <c r="Q49">
        <v>0.51233561999999999</v>
      </c>
      <c r="R49">
        <v>0.49696295000000001</v>
      </c>
      <c r="S49">
        <v>0.48162373000000003</v>
      </c>
      <c r="T49">
        <v>0.46636093000000001</v>
      </c>
      <c r="V49" s="15" t="str">
        <f t="shared" si="7"/>
        <v>True</v>
      </c>
      <c r="W49" s="15" t="str">
        <f t="shared" si="7"/>
        <v>True</v>
      </c>
      <c r="X49" s="15" t="str">
        <f t="shared" si="7"/>
        <v>True</v>
      </c>
      <c r="Y49" s="15" t="str">
        <f t="shared" si="7"/>
        <v>True</v>
      </c>
    </row>
    <row r="50" spans="16:25" x14ac:dyDescent="0.3">
      <c r="P50" s="12">
        <v>0.45121375000000002</v>
      </c>
      <c r="Q50">
        <v>0.43621775000000002</v>
      </c>
      <c r="R50">
        <v>0.42140487999999998</v>
      </c>
      <c r="S50">
        <v>0.40680367000000001</v>
      </c>
      <c r="T50">
        <v>0.39243937000000001</v>
      </c>
      <c r="V50" s="15" t="str">
        <f t="shared" si="7"/>
        <v>True</v>
      </c>
      <c r="W50" s="15" t="str">
        <f t="shared" si="7"/>
        <v>True</v>
      </c>
      <c r="X50" s="15" t="str">
        <f t="shared" si="7"/>
        <v>True</v>
      </c>
      <c r="Y50" s="15" t="str">
        <f t="shared" si="7"/>
        <v>True</v>
      </c>
    </row>
    <row r="51" spans="16:25" x14ac:dyDescent="0.3">
      <c r="P51" s="12">
        <v>0.37833408000000002</v>
      </c>
      <c r="Q51">
        <v>0.36450693000000001</v>
      </c>
      <c r="R51">
        <v>0.35097430000000002</v>
      </c>
      <c r="S51">
        <v>0.33774992999999998</v>
      </c>
      <c r="T51">
        <v>0.32484517000000002</v>
      </c>
      <c r="V51" s="15" t="str">
        <f t="shared" si="7"/>
        <v>True</v>
      </c>
      <c r="W51" s="15" t="str">
        <f t="shared" si="7"/>
        <v>True</v>
      </c>
      <c r="X51" s="15" t="str">
        <f t="shared" si="7"/>
        <v>True</v>
      </c>
      <c r="Y51" s="15" t="str">
        <f t="shared" si="7"/>
        <v>True</v>
      </c>
    </row>
    <row r="52" spans="16:25" x14ac:dyDescent="0.3">
      <c r="P52" s="12">
        <v>0.31226912000000001</v>
      </c>
      <c r="Q52">
        <v>0.30002881999999997</v>
      </c>
      <c r="R52">
        <v>0.28812940999999997</v>
      </c>
      <c r="S52">
        <v>0.27657432999999998</v>
      </c>
      <c r="T52">
        <v>0.26536544000000001</v>
      </c>
      <c r="V52" s="15" t="str">
        <f t="shared" si="7"/>
        <v>True</v>
      </c>
      <c r="W52" s="15" t="str">
        <f t="shared" si="7"/>
        <v>True</v>
      </c>
      <c r="X52" s="15" t="str">
        <f t="shared" si="7"/>
        <v>True</v>
      </c>
      <c r="Y52" s="15" t="str">
        <f t="shared" si="7"/>
        <v>True</v>
      </c>
    </row>
    <row r="53" spans="16:25" x14ac:dyDescent="0.3">
      <c r="P53" s="12">
        <v>0.25450318999999999</v>
      </c>
      <c r="Q53">
        <v>0.24398676</v>
      </c>
      <c r="R53">
        <v>0.23381419000000001</v>
      </c>
      <c r="S53">
        <v>0.22398253000000001</v>
      </c>
      <c r="T53">
        <v>0.21448792999999999</v>
      </c>
      <c r="V53" s="15" t="str">
        <f t="shared" si="7"/>
        <v>True</v>
      </c>
      <c r="W53" s="15" t="str">
        <f t="shared" si="7"/>
        <v>True</v>
      </c>
      <c r="X53" s="15" t="str">
        <f t="shared" si="7"/>
        <v>True</v>
      </c>
      <c r="Y53" s="15" t="str">
        <f t="shared" si="7"/>
        <v>True</v>
      </c>
    </row>
    <row r="54" spans="16:25" x14ac:dyDescent="0.3">
      <c r="P54" s="12">
        <v>0.20532576</v>
      </c>
      <c r="Q54">
        <v>0.19649071000000001</v>
      </c>
      <c r="R54">
        <v>0.18797689000000001</v>
      </c>
      <c r="S54">
        <v>0.17977792000000001</v>
      </c>
      <c r="T54">
        <v>0.17188700000000001</v>
      </c>
      <c r="V54" s="15" t="str">
        <f t="shared" si="7"/>
        <v>True</v>
      </c>
      <c r="W54" s="15" t="str">
        <f t="shared" si="7"/>
        <v>True</v>
      </c>
      <c r="X54" s="15" t="str">
        <f t="shared" si="7"/>
        <v>True</v>
      </c>
      <c r="Y54" s="15" t="str">
        <f t="shared" si="7"/>
        <v>True</v>
      </c>
    </row>
    <row r="55" spans="16:25" x14ac:dyDescent="0.3">
      <c r="P55" s="12">
        <v>0.16429698000000001</v>
      </c>
      <c r="Q55">
        <v>0.15700042</v>
      </c>
      <c r="R55">
        <v>0.14998967999999999</v>
      </c>
      <c r="S55">
        <v>0.14325694999999999</v>
      </c>
      <c r="T55">
        <v>0.13679429000000001</v>
      </c>
      <c r="V55" s="15" t="str">
        <f t="shared" si="7"/>
        <v>True</v>
      </c>
      <c r="W55" s="15" t="str">
        <f t="shared" si="7"/>
        <v>True</v>
      </c>
      <c r="X55" s="15" t="str">
        <f t="shared" si="7"/>
        <v>True</v>
      </c>
      <c r="Y55" s="15" t="str">
        <f t="shared" si="7"/>
        <v>True</v>
      </c>
    </row>
    <row r="56" spans="16:25" x14ac:dyDescent="0.3">
      <c r="P56" s="12">
        <v>0.13059369000000001</v>
      </c>
      <c r="Q56">
        <v>0.12464712</v>
      </c>
      <c r="R56">
        <v>0.11894652999999999</v>
      </c>
      <c r="S56">
        <v>0.1134839</v>
      </c>
      <c r="T56">
        <v>0.10825129</v>
      </c>
      <c r="V56" s="15" t="str">
        <f t="shared" si="7"/>
        <v>True</v>
      </c>
      <c r="W56" s="15" t="str">
        <f t="shared" si="7"/>
        <v>True</v>
      </c>
      <c r="X56" s="15" t="str">
        <f t="shared" si="7"/>
        <v>True</v>
      </c>
      <c r="Y56" s="15" t="str">
        <f t="shared" si="7"/>
        <v>True</v>
      </c>
    </row>
    <row r="57" spans="16:25" x14ac:dyDescent="0.3">
      <c r="P57" s="12">
        <v>0.10324081</v>
      </c>
      <c r="Q57">
        <v>9.8444690000000001E-2</v>
      </c>
      <c r="R57">
        <v>9.3855279999999999E-2</v>
      </c>
      <c r="S57">
        <v>8.9465039999999996E-2</v>
      </c>
      <c r="T57">
        <v>8.5266610000000007E-2</v>
      </c>
      <c r="V57" s="15" t="str">
        <f t="shared" si="7"/>
        <v>True</v>
      </c>
      <c r="W57" s="15" t="str">
        <f t="shared" si="7"/>
        <v>True</v>
      </c>
      <c r="X57" s="15" t="str">
        <f t="shared" si="7"/>
        <v>True</v>
      </c>
      <c r="Y57" s="15" t="str">
        <f t="shared" si="7"/>
        <v>True</v>
      </c>
    </row>
    <row r="61" spans="16:25" x14ac:dyDescent="0.3">
      <c r="P61" s="12"/>
    </row>
    <row r="62" spans="16:25" x14ac:dyDescent="0.3">
      <c r="P62" s="12"/>
    </row>
    <row r="63" spans="16:25" x14ac:dyDescent="0.3">
      <c r="P63" s="12"/>
    </row>
    <row r="64" spans="16:25" x14ac:dyDescent="0.3">
      <c r="P64" s="12"/>
    </row>
    <row r="65" spans="16:16" x14ac:dyDescent="0.3">
      <c r="P65" s="12"/>
    </row>
    <row r="66" spans="16:16" x14ac:dyDescent="0.3">
      <c r="P66" s="12"/>
    </row>
    <row r="67" spans="16:16" x14ac:dyDescent="0.3">
      <c r="P67" s="12"/>
    </row>
    <row r="68" spans="16:16" x14ac:dyDescent="0.3">
      <c r="P68" s="12"/>
    </row>
    <row r="69" spans="16:16" x14ac:dyDescent="0.3">
      <c r="P69" s="12"/>
    </row>
    <row r="70" spans="16:16" x14ac:dyDescent="0.3">
      <c r="P70" s="12"/>
    </row>
    <row r="71" spans="16:16" x14ac:dyDescent="0.3">
      <c r="P71" s="12"/>
    </row>
    <row r="72" spans="16:16" x14ac:dyDescent="0.3">
      <c r="P72" s="12"/>
    </row>
    <row r="73" spans="16:16" x14ac:dyDescent="0.3">
      <c r="P73" s="12"/>
    </row>
    <row r="74" spans="16:16" x14ac:dyDescent="0.3">
      <c r="P74" s="12"/>
    </row>
    <row r="75" spans="16:16" x14ac:dyDescent="0.3">
      <c r="P75" s="12"/>
    </row>
    <row r="76" spans="16:16" x14ac:dyDescent="0.3">
      <c r="P76" s="12"/>
    </row>
    <row r="77" spans="16:16" x14ac:dyDescent="0.3">
      <c r="P77" s="12"/>
    </row>
    <row r="78" spans="16:16" x14ac:dyDescent="0.3">
      <c r="P78" s="12"/>
    </row>
    <row r="79" spans="16:16" x14ac:dyDescent="0.3">
      <c r="P79" s="12"/>
    </row>
    <row r="80" spans="16:16" x14ac:dyDescent="0.3">
      <c r="P80" s="1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A454-2D78-4785-BA1E-7827F066D932}">
  <dimension ref="A1:W46"/>
  <sheetViews>
    <sheetView workbookViewId="0">
      <selection activeCell="Q1" sqref="Q1:R20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0.72510177600000003</v>
      </c>
      <c r="B2">
        <v>0.725404932</v>
      </c>
      <c r="C2">
        <v>0.62191780799999996</v>
      </c>
      <c r="D2">
        <v>-1.164162798</v>
      </c>
      <c r="E2">
        <v>1.1659125480000001</v>
      </c>
      <c r="F2">
        <v>1.166400001</v>
      </c>
      <c r="G2">
        <v>1.1487338039999999</v>
      </c>
      <c r="H2">
        <v>1.1830912899999999</v>
      </c>
      <c r="I2">
        <v>0.31218391400000001</v>
      </c>
      <c r="J2">
        <v>0.71441800899999996</v>
      </c>
      <c r="K2">
        <v>0.73578554200000001</v>
      </c>
      <c r="L2">
        <v>0.72510177600000003</v>
      </c>
      <c r="M2" s="6">
        <f>SQRT(E2)</f>
        <v>1.0797743041950942</v>
      </c>
      <c r="N2" s="6">
        <v>1.08233596</v>
      </c>
      <c r="O2" s="6">
        <f>SQRT(G2)</f>
        <v>1.0717899999533491</v>
      </c>
      <c r="P2" s="6">
        <f>SQRT(H2)</f>
        <v>1.0876999999999999</v>
      </c>
      <c r="Q2" s="8">
        <f>N2^2*C2</f>
        <v>0.72854631914097112</v>
      </c>
      <c r="R2" s="1">
        <f>EXP(D2)</f>
        <v>0.31218391365407638</v>
      </c>
      <c r="S2" s="11" t="str">
        <f>IF(O2&gt;=N2,"Below IV_Low","")</f>
        <v/>
      </c>
      <c r="T2" s="11" t="str">
        <f>IF(N2&gt;=P2,"Above IV_Max","")</f>
        <v/>
      </c>
    </row>
    <row r="3" spans="1:20" x14ac:dyDescent="0.3">
      <c r="A3">
        <v>0.71015626200000004</v>
      </c>
      <c r="B3">
        <v>0.711767543</v>
      </c>
      <c r="C3">
        <v>0.62191780799999996</v>
      </c>
      <c r="D3">
        <v>-1.099649251</v>
      </c>
      <c r="E3">
        <v>1.1418812149999999</v>
      </c>
      <c r="F3">
        <v>1.144472041</v>
      </c>
      <c r="G3">
        <v>1.12676102</v>
      </c>
      <c r="H3">
        <v>1.1570014099999999</v>
      </c>
      <c r="I3">
        <v>0.33298785800000003</v>
      </c>
      <c r="J3">
        <v>0.70075274399999998</v>
      </c>
      <c r="K3">
        <v>0.71955978099999995</v>
      </c>
      <c r="L3">
        <v>0.71015626200000004</v>
      </c>
      <c r="M3" s="6">
        <f t="shared" ref="M3:M20" si="0">SQRT(E3)</f>
        <v>1.0685884217040722</v>
      </c>
      <c r="N3">
        <v>1.07273493</v>
      </c>
      <c r="O3" s="6">
        <f t="shared" ref="O3:O20" si="1">SQRT(G3)</f>
        <v>1.0614899999528964</v>
      </c>
      <c r="P3" s="6">
        <f t="shared" ref="P3:P20" si="2">SQRT(H3)</f>
        <v>1.0756400001859359</v>
      </c>
      <c r="Q3" s="8">
        <f t="shared" ref="Q3:Q20" si="3">N3^2*C3</f>
        <v>0.71567827980136156</v>
      </c>
      <c r="R3" s="1">
        <f t="shared" ref="R3:R20" si="4">EXP(D3)</f>
        <v>0.33298785837591915</v>
      </c>
      <c r="S3" s="11" t="str">
        <f t="shared" ref="S3:S20" si="5">IF(O3&gt;=N3,"Below IV_Low","")</f>
        <v/>
      </c>
      <c r="T3" s="11" t="str">
        <f t="shared" ref="T3:T20" si="6">IF(N3&gt;=P3,"Above IV_Max","")</f>
        <v/>
      </c>
    </row>
    <row r="4" spans="1:20" x14ac:dyDescent="0.3">
      <c r="A4">
        <v>0.70083293000000002</v>
      </c>
      <c r="B4">
        <v>0.69247254300000005</v>
      </c>
      <c r="C4">
        <v>0.62191780799999996</v>
      </c>
      <c r="D4">
        <v>-0.98213465099999997</v>
      </c>
      <c r="E4">
        <v>1.1268899539999999</v>
      </c>
      <c r="F4">
        <v>1.1134470409999999</v>
      </c>
      <c r="G4">
        <v>1.0908549139999999</v>
      </c>
      <c r="H4">
        <v>1.162924992</v>
      </c>
      <c r="I4">
        <v>0.37451079500000001</v>
      </c>
      <c r="J4">
        <v>0.678422097</v>
      </c>
      <c r="K4">
        <v>0.72324376199999996</v>
      </c>
      <c r="L4">
        <v>0.70083293000000002</v>
      </c>
      <c r="M4" s="6">
        <f t="shared" si="0"/>
        <v>1.0615507307707908</v>
      </c>
      <c r="N4">
        <v>1.05600698</v>
      </c>
      <c r="O4" s="6">
        <f t="shared" si="1"/>
        <v>1.0444400001914902</v>
      </c>
      <c r="P4" s="6">
        <f t="shared" si="2"/>
        <v>1.0783899999536346</v>
      </c>
      <c r="Q4" s="8">
        <f t="shared" si="3"/>
        <v>0.69353210493525341</v>
      </c>
      <c r="R4" s="1">
        <f t="shared" si="4"/>
        <v>0.37451079512739532</v>
      </c>
      <c r="S4" s="11" t="str">
        <f t="shared" si="5"/>
        <v/>
      </c>
      <c r="T4" s="11" t="str">
        <f t="shared" si="6"/>
        <v/>
      </c>
    </row>
    <row r="5" spans="1:20" x14ac:dyDescent="0.3">
      <c r="A5">
        <v>0.68040627799999998</v>
      </c>
      <c r="B5">
        <v>0.67240760799999999</v>
      </c>
      <c r="C5">
        <v>0.62191780799999996</v>
      </c>
      <c r="D5">
        <v>-0.876776216</v>
      </c>
      <c r="E5">
        <v>1.0940453370000001</v>
      </c>
      <c r="F5">
        <v>1.0811840399999999</v>
      </c>
      <c r="G5">
        <v>1.054461997</v>
      </c>
      <c r="H5">
        <v>1.133628678</v>
      </c>
      <c r="I5">
        <v>0.41612223999999998</v>
      </c>
      <c r="J5">
        <v>0.65578869399999995</v>
      </c>
      <c r="K5">
        <v>0.70502386299999997</v>
      </c>
      <c r="L5">
        <v>0.68040627799999998</v>
      </c>
      <c r="M5" s="6">
        <f t="shared" si="0"/>
        <v>1.0459662217299373</v>
      </c>
      <c r="N5">
        <v>1.0420955700000001</v>
      </c>
      <c r="O5" s="6">
        <f t="shared" si="1"/>
        <v>1.0268700000486917</v>
      </c>
      <c r="P5" s="6">
        <f t="shared" si="2"/>
        <v>1.0647199998121573</v>
      </c>
      <c r="Q5" s="8">
        <f t="shared" si="3"/>
        <v>0.67537983861702966</v>
      </c>
      <c r="R5" s="1">
        <f t="shared" si="4"/>
        <v>0.41612223988821007</v>
      </c>
      <c r="S5" s="11" t="str">
        <f t="shared" si="5"/>
        <v/>
      </c>
      <c r="T5" s="11" t="str">
        <f t="shared" si="6"/>
        <v/>
      </c>
    </row>
    <row r="6" spans="1:20" x14ac:dyDescent="0.3">
      <c r="A6">
        <v>0.64063247400000001</v>
      </c>
      <c r="B6">
        <v>0.63920117799999998</v>
      </c>
      <c r="C6">
        <v>0.62191780799999996</v>
      </c>
      <c r="D6">
        <v>-0.65363058399999996</v>
      </c>
      <c r="E6">
        <v>1.0300918640000001</v>
      </c>
      <c r="F6">
        <v>1.0277904410000001</v>
      </c>
      <c r="G6">
        <v>1.009763717</v>
      </c>
      <c r="H6">
        <v>1.0504200100000001</v>
      </c>
      <c r="I6">
        <v>0.52015388200000001</v>
      </c>
      <c r="J6">
        <v>0.627990037</v>
      </c>
      <c r="K6">
        <v>0.65327491000000004</v>
      </c>
      <c r="L6">
        <v>0.64063247400000001</v>
      </c>
      <c r="M6" s="6">
        <f t="shared" si="0"/>
        <v>1.0149344136445468</v>
      </c>
      <c r="N6">
        <v>1.0175093799999999</v>
      </c>
      <c r="O6" s="6">
        <f t="shared" si="1"/>
        <v>1.0048700000497577</v>
      </c>
      <c r="P6" s="6">
        <f t="shared" si="2"/>
        <v>1.0249000000000001</v>
      </c>
      <c r="Q6" s="8">
        <f t="shared" si="3"/>
        <v>0.64388726501711335</v>
      </c>
      <c r="R6" s="1">
        <f t="shared" si="4"/>
        <v>0.52015388213592795</v>
      </c>
      <c r="S6" s="11" t="str">
        <f t="shared" si="5"/>
        <v/>
      </c>
      <c r="T6" s="11" t="str">
        <f t="shared" si="6"/>
        <v/>
      </c>
    </row>
    <row r="7" spans="1:20" x14ac:dyDescent="0.3">
      <c r="A7">
        <v>0.62570908599999997</v>
      </c>
      <c r="B7">
        <v>0.62440796700000001</v>
      </c>
      <c r="C7">
        <v>0.62191780799999996</v>
      </c>
      <c r="D7">
        <v>-0.47098856099999997</v>
      </c>
      <c r="E7">
        <v>1.0060961079999999</v>
      </c>
      <c r="F7">
        <v>1.0040039999999999</v>
      </c>
      <c r="G7">
        <v>0.98523292299999998</v>
      </c>
      <c r="H7">
        <v>1.0269592919999999</v>
      </c>
      <c r="I7">
        <v>0.62438472099999998</v>
      </c>
      <c r="J7">
        <v>0.61273390000000005</v>
      </c>
      <c r="K7">
        <v>0.638684272</v>
      </c>
      <c r="L7">
        <v>0.62570908599999997</v>
      </c>
      <c r="M7" s="6">
        <f t="shared" si="0"/>
        <v>1.003043422788864</v>
      </c>
      <c r="N7">
        <v>1.0042364100000001</v>
      </c>
      <c r="O7" s="6">
        <f t="shared" si="1"/>
        <v>0.99258900003979489</v>
      </c>
      <c r="P7" s="6">
        <f t="shared" si="2"/>
        <v>1.0133899999506606</v>
      </c>
      <c r="Q7" s="8">
        <f t="shared" si="3"/>
        <v>0.62719836730641088</v>
      </c>
      <c r="R7" s="1">
        <f t="shared" si="4"/>
        <v>0.62438472070738094</v>
      </c>
      <c r="S7" s="11" t="str">
        <f t="shared" si="5"/>
        <v/>
      </c>
      <c r="T7" s="11" t="str">
        <f t="shared" si="6"/>
        <v/>
      </c>
    </row>
    <row r="8" spans="1:20" x14ac:dyDescent="0.3">
      <c r="A8">
        <v>0.61929763400000004</v>
      </c>
      <c r="B8">
        <v>0.62303776399999999</v>
      </c>
      <c r="C8">
        <v>0.62191780799999996</v>
      </c>
      <c r="D8">
        <v>-0.31715834700000001</v>
      </c>
      <c r="E8">
        <v>0.99578694499999998</v>
      </c>
      <c r="F8">
        <v>1.00180081</v>
      </c>
      <c r="G8">
        <v>0.978350461</v>
      </c>
      <c r="H8">
        <v>1.0132234280000001</v>
      </c>
      <c r="I8">
        <v>0.72821543499999997</v>
      </c>
      <c r="J8">
        <v>0.608453574</v>
      </c>
      <c r="K8">
        <v>0.630141693</v>
      </c>
      <c r="L8">
        <v>0.61929763400000004</v>
      </c>
      <c r="M8" s="6">
        <f t="shared" si="0"/>
        <v>0.99789124908478877</v>
      </c>
      <c r="N8">
        <v>0.99907206999999998</v>
      </c>
      <c r="O8" s="6">
        <f t="shared" si="1"/>
        <v>0.98911599976949116</v>
      </c>
      <c r="P8" s="6">
        <f t="shared" si="2"/>
        <v>1.0065899999503274</v>
      </c>
      <c r="Q8" s="8">
        <f t="shared" si="3"/>
        <v>0.62076415112171413</v>
      </c>
      <c r="R8" s="1">
        <f t="shared" si="4"/>
        <v>0.72821543526613763</v>
      </c>
      <c r="S8" s="11" t="str">
        <f t="shared" si="5"/>
        <v/>
      </c>
      <c r="T8" s="11" t="str">
        <f t="shared" si="6"/>
        <v/>
      </c>
    </row>
    <row r="9" spans="1:20" x14ac:dyDescent="0.3">
      <c r="A9">
        <v>0.62428506500000003</v>
      </c>
      <c r="B9">
        <v>0.62303776399999999</v>
      </c>
      <c r="C9">
        <v>0.62191780799999996</v>
      </c>
      <c r="D9">
        <v>-0.18342303300000001</v>
      </c>
      <c r="E9">
        <v>1.0038063820000001</v>
      </c>
      <c r="F9">
        <v>1.00180081</v>
      </c>
      <c r="G9">
        <v>0.99023794099999995</v>
      </c>
      <c r="H9">
        <v>1.0173748229999999</v>
      </c>
      <c r="I9">
        <v>0.83241594200000002</v>
      </c>
      <c r="J9">
        <v>0.61584660999999996</v>
      </c>
      <c r="K9">
        <v>0.63272351999999998</v>
      </c>
      <c r="L9">
        <v>0.62428506500000003</v>
      </c>
      <c r="M9" s="6">
        <f t="shared" si="0"/>
        <v>1.0019013833706389</v>
      </c>
      <c r="N9">
        <v>0.99932984000000002</v>
      </c>
      <c r="O9" s="6">
        <f t="shared" si="1"/>
        <v>0.99510699977439609</v>
      </c>
      <c r="P9" s="6">
        <f t="shared" si="2"/>
        <v>1.008650000247856</v>
      </c>
      <c r="Q9" s="8">
        <f t="shared" si="3"/>
        <v>0.62108451843584056</v>
      </c>
      <c r="R9" s="1">
        <f t="shared" si="4"/>
        <v>0.83241594183017042</v>
      </c>
      <c r="S9" s="11" t="str">
        <f t="shared" si="5"/>
        <v/>
      </c>
      <c r="T9" s="11" t="str">
        <f t="shared" si="6"/>
        <v/>
      </c>
    </row>
    <row r="10" spans="1:20" x14ac:dyDescent="0.3">
      <c r="A10">
        <v>0.63730179499999995</v>
      </c>
      <c r="B10">
        <v>0.63630416599999995</v>
      </c>
      <c r="C10">
        <v>0.62191780799999996</v>
      </c>
      <c r="D10">
        <v>3.9506194000000001E-2</v>
      </c>
      <c r="E10">
        <v>1.024736367</v>
      </c>
      <c r="F10">
        <v>1.02313225</v>
      </c>
      <c r="G10">
        <v>1.0059287619999999</v>
      </c>
      <c r="H10">
        <v>1.0435439719999999</v>
      </c>
      <c r="I10">
        <v>0.96126400000000001</v>
      </c>
      <c r="J10">
        <v>0.62560501000000002</v>
      </c>
      <c r="K10">
        <v>0.64899857900000002</v>
      </c>
      <c r="L10">
        <v>0.63730179499999995</v>
      </c>
      <c r="M10" s="6">
        <f t="shared" si="0"/>
        <v>1.0122926291344811</v>
      </c>
      <c r="N10">
        <v>1.0087370099999999</v>
      </c>
      <c r="O10" s="6">
        <f t="shared" si="1"/>
        <v>1.0029600001994097</v>
      </c>
      <c r="P10" s="6">
        <f t="shared" si="2"/>
        <v>1.0215400001957828</v>
      </c>
      <c r="Q10" s="8">
        <f t="shared" si="3"/>
        <v>0.6328326865249998</v>
      </c>
      <c r="R10" s="1">
        <f t="shared" si="4"/>
        <v>1.0402969424642639</v>
      </c>
      <c r="S10" s="11" t="str">
        <f t="shared" si="5"/>
        <v/>
      </c>
      <c r="T10" s="11" t="str">
        <f t="shared" si="6"/>
        <v/>
      </c>
    </row>
    <row r="11" spans="1:20" x14ac:dyDescent="0.3">
      <c r="A11">
        <v>0.62912113999999997</v>
      </c>
      <c r="B11">
        <v>0.63630416599999995</v>
      </c>
      <c r="C11">
        <v>0.62191780799999996</v>
      </c>
      <c r="D11">
        <v>3.9516597000000001E-2</v>
      </c>
      <c r="E11">
        <v>1.0115824499999999</v>
      </c>
      <c r="F11">
        <v>1.02313225</v>
      </c>
      <c r="G11">
        <v>0.98443702700000002</v>
      </c>
      <c r="H11">
        <v>1.0387278719999999</v>
      </c>
      <c r="I11">
        <v>0.96125400000000005</v>
      </c>
      <c r="J11">
        <v>0.61223891799999997</v>
      </c>
      <c r="K11">
        <v>0.64600336199999997</v>
      </c>
      <c r="L11">
        <v>0.62912113999999997</v>
      </c>
      <c r="M11" s="6">
        <f t="shared" si="0"/>
        <v>1.005774552273023</v>
      </c>
      <c r="N11">
        <v>1.0087376800000001</v>
      </c>
      <c r="O11" s="6">
        <f t="shared" si="1"/>
        <v>0.99218799982664574</v>
      </c>
      <c r="P11" s="6">
        <f t="shared" si="2"/>
        <v>1.0191799998037638</v>
      </c>
      <c r="Q11" s="8">
        <f t="shared" si="3"/>
        <v>0.6328335271763027</v>
      </c>
      <c r="R11" s="1">
        <f t="shared" si="4"/>
        <v>1.0403077647296481</v>
      </c>
      <c r="S11" s="11" t="str">
        <f t="shared" si="5"/>
        <v/>
      </c>
      <c r="T11" s="11" t="str">
        <f t="shared" si="6"/>
        <v/>
      </c>
    </row>
    <row r="12" spans="1:20" x14ac:dyDescent="0.3">
      <c r="A12">
        <v>0.64579172699999998</v>
      </c>
      <c r="B12">
        <v>0.64894775500000002</v>
      </c>
      <c r="C12">
        <v>0.62191780799999996</v>
      </c>
      <c r="D12">
        <v>0.22232721799999999</v>
      </c>
      <c r="E12">
        <v>1.0383875789999999</v>
      </c>
      <c r="F12">
        <v>1.0434622499999999</v>
      </c>
      <c r="G12">
        <v>1.020443429</v>
      </c>
      <c r="H12">
        <v>1.056331728</v>
      </c>
      <c r="I12">
        <v>0.80065333299999997</v>
      </c>
      <c r="J12">
        <v>0.63463194000000001</v>
      </c>
      <c r="K12">
        <v>0.65695151299999999</v>
      </c>
      <c r="L12">
        <v>0.64579172699999998</v>
      </c>
      <c r="M12" s="6">
        <f t="shared" si="0"/>
        <v>1.0190130416241001</v>
      </c>
      <c r="N12">
        <v>1.02307645</v>
      </c>
      <c r="O12" s="6">
        <f t="shared" si="1"/>
        <v>1.0101700000494966</v>
      </c>
      <c r="P12" s="6">
        <f t="shared" si="2"/>
        <v>1.0277799998054058</v>
      </c>
      <c r="Q12" s="8">
        <f t="shared" si="3"/>
        <v>0.65095230365449297</v>
      </c>
      <c r="R12" s="1">
        <f t="shared" si="4"/>
        <v>1.2489799997439766</v>
      </c>
      <c r="S12" s="11" t="str">
        <f t="shared" si="5"/>
        <v/>
      </c>
      <c r="T12" s="11" t="str">
        <f t="shared" si="6"/>
        <v/>
      </c>
    </row>
    <row r="13" spans="1:20" x14ac:dyDescent="0.3">
      <c r="A13">
        <v>0.67182625500000004</v>
      </c>
      <c r="B13">
        <v>0.67383103499999997</v>
      </c>
      <c r="C13">
        <v>0.62191780799999996</v>
      </c>
      <c r="D13">
        <v>0.376288487</v>
      </c>
      <c r="E13">
        <v>1.080249265</v>
      </c>
      <c r="F13">
        <v>1.08347281</v>
      </c>
      <c r="G13">
        <v>1.063724077</v>
      </c>
      <c r="H13">
        <v>1.0967744530000001</v>
      </c>
      <c r="I13">
        <v>0.68640428600000003</v>
      </c>
      <c r="J13">
        <v>0.66154894600000003</v>
      </c>
      <c r="K13">
        <v>0.68210356400000005</v>
      </c>
      <c r="L13">
        <v>0.67182625500000004</v>
      </c>
      <c r="M13" s="6">
        <f t="shared" si="0"/>
        <v>1.0393504053013112</v>
      </c>
      <c r="N13">
        <v>1.03839276</v>
      </c>
      <c r="O13" s="6">
        <f t="shared" si="1"/>
        <v>1.0313700000484791</v>
      </c>
      <c r="P13" s="6">
        <f t="shared" si="2"/>
        <v>1.0472700000477433</v>
      </c>
      <c r="Q13" s="8">
        <f t="shared" si="3"/>
        <v>0.67058879963390139</v>
      </c>
      <c r="R13" s="1">
        <f t="shared" si="4"/>
        <v>1.4568673604474185</v>
      </c>
      <c r="S13" s="11" t="str">
        <f t="shared" si="5"/>
        <v/>
      </c>
      <c r="T13" s="11" t="str">
        <f t="shared" si="6"/>
        <v/>
      </c>
    </row>
    <row r="14" spans="1:20" x14ac:dyDescent="0.3">
      <c r="A14">
        <v>0.69529221399999996</v>
      </c>
      <c r="B14">
        <v>0.69812777199999998</v>
      </c>
      <c r="C14">
        <v>0.62191780799999996</v>
      </c>
      <c r="D14">
        <v>0.50952022600000002</v>
      </c>
      <c r="E14">
        <v>1.117980873</v>
      </c>
      <c r="F14">
        <v>1.122540251</v>
      </c>
      <c r="G14">
        <v>1.1077141500000001</v>
      </c>
      <c r="H14">
        <v>1.128247596</v>
      </c>
      <c r="I14">
        <v>0.60078374999999995</v>
      </c>
      <c r="J14">
        <v>0.68890715599999996</v>
      </c>
      <c r="K14">
        <v>0.70167727199999996</v>
      </c>
      <c r="L14">
        <v>0.69529221399999996</v>
      </c>
      <c r="M14" s="6">
        <f t="shared" si="0"/>
        <v>1.0573461462548581</v>
      </c>
      <c r="N14">
        <v>1.0533110400000001</v>
      </c>
      <c r="O14" s="6">
        <f t="shared" si="1"/>
        <v>1.0524799998099728</v>
      </c>
      <c r="P14" s="6">
        <f t="shared" si="2"/>
        <v>1.0621899999529274</v>
      </c>
      <c r="Q14" s="8">
        <f t="shared" si="3"/>
        <v>0.68999551034804929</v>
      </c>
      <c r="R14" s="1">
        <f t="shared" si="4"/>
        <v>1.6644924231584122</v>
      </c>
      <c r="S14" s="11" t="str">
        <f t="shared" si="5"/>
        <v/>
      </c>
      <c r="T14" s="11" t="str">
        <f t="shared" si="6"/>
        <v/>
      </c>
    </row>
    <row r="15" spans="1:20" x14ac:dyDescent="0.3">
      <c r="A15">
        <v>0.75680981000000003</v>
      </c>
      <c r="B15">
        <v>0.75992706700000001</v>
      </c>
      <c r="C15">
        <v>0.62191780799999996</v>
      </c>
      <c r="D15">
        <v>0.91518925500000003</v>
      </c>
      <c r="E15">
        <v>1.2168968309999999</v>
      </c>
      <c r="F15">
        <v>1.2219091609999999</v>
      </c>
      <c r="G15">
        <v>1.2020710320000001</v>
      </c>
      <c r="H15">
        <v>1.2317226290000001</v>
      </c>
      <c r="I15">
        <v>0.400440833</v>
      </c>
      <c r="J15">
        <v>0.74758938100000005</v>
      </c>
      <c r="K15">
        <v>0.76603023699999995</v>
      </c>
      <c r="L15">
        <v>0.75680981000000003</v>
      </c>
      <c r="M15" s="6">
        <f t="shared" si="0"/>
        <v>1.103130468711657</v>
      </c>
      <c r="N15">
        <v>1.1041040099999999</v>
      </c>
      <c r="O15" s="6">
        <f t="shared" si="1"/>
        <v>1.0963899999543958</v>
      </c>
      <c r="P15" s="6">
        <f t="shared" si="2"/>
        <v>1.1098300000450521</v>
      </c>
      <c r="Q15" s="8">
        <f t="shared" si="3"/>
        <v>0.75814620776531627</v>
      </c>
      <c r="R15" s="1">
        <f t="shared" si="4"/>
        <v>2.4972478238220761</v>
      </c>
      <c r="S15" s="11" t="str">
        <f t="shared" si="5"/>
        <v/>
      </c>
      <c r="T15" s="11" t="str">
        <f t="shared" si="6"/>
        <v/>
      </c>
    </row>
    <row r="16" spans="1:20" x14ac:dyDescent="0.3">
      <c r="A16">
        <v>0.79635213699999996</v>
      </c>
      <c r="B16">
        <v>0.80159365000000005</v>
      </c>
      <c r="C16">
        <v>0.62191780799999996</v>
      </c>
      <c r="D16">
        <v>1.138409808</v>
      </c>
      <c r="E16">
        <v>1.2804781059999999</v>
      </c>
      <c r="F16">
        <v>1.28890609</v>
      </c>
      <c r="G16">
        <v>1.2627466380000001</v>
      </c>
      <c r="H16">
        <v>1.298209572</v>
      </c>
      <c r="I16">
        <v>0.320328</v>
      </c>
      <c r="J16">
        <v>0.785324621</v>
      </c>
      <c r="K16">
        <v>0.80737965099999998</v>
      </c>
      <c r="L16">
        <v>0.79635213699999996</v>
      </c>
      <c r="M16" s="6">
        <f t="shared" si="0"/>
        <v>1.1315821251681204</v>
      </c>
      <c r="N16">
        <v>1.13370192</v>
      </c>
      <c r="O16" s="6">
        <f t="shared" si="1"/>
        <v>1.1237199998220198</v>
      </c>
      <c r="P16" s="6">
        <f t="shared" si="2"/>
        <v>1.1393899999561168</v>
      </c>
      <c r="Q16" s="8">
        <f t="shared" si="3"/>
        <v>0.79933854726474085</v>
      </c>
      <c r="R16" s="1">
        <f t="shared" si="4"/>
        <v>3.1218001543974396</v>
      </c>
      <c r="S16" s="11" t="str">
        <f t="shared" si="5"/>
        <v/>
      </c>
      <c r="T16" s="11" t="str">
        <f t="shared" si="6"/>
        <v/>
      </c>
    </row>
    <row r="17" spans="1:23" x14ac:dyDescent="0.3">
      <c r="A17">
        <v>0.85124354800000002</v>
      </c>
      <c r="B17">
        <v>0.85323621299999997</v>
      </c>
      <c r="C17">
        <v>0.62191780799999996</v>
      </c>
      <c r="D17">
        <v>1.426756004</v>
      </c>
      <c r="E17">
        <v>1.368739626</v>
      </c>
      <c r="F17">
        <v>1.371943691</v>
      </c>
      <c r="G17">
        <v>1.3486641420000001</v>
      </c>
      <c r="H17">
        <v>1.3888151099999999</v>
      </c>
      <c r="I17">
        <v>0.24008650000000001</v>
      </c>
      <c r="J17">
        <v>0.83875824700000001</v>
      </c>
      <c r="K17">
        <v>0.86372884900000002</v>
      </c>
      <c r="L17">
        <v>0.85124354800000002</v>
      </c>
      <c r="M17" s="6">
        <f t="shared" si="0"/>
        <v>1.1699314620951091</v>
      </c>
      <c r="N17">
        <v>1.17240776</v>
      </c>
      <c r="O17" s="6">
        <f t="shared" si="1"/>
        <v>1.1613199998277821</v>
      </c>
      <c r="P17" s="6">
        <f t="shared" si="2"/>
        <v>1.1784799998302897</v>
      </c>
      <c r="Q17" s="8">
        <f t="shared" si="3"/>
        <v>0.85485087626247169</v>
      </c>
      <c r="R17" s="1">
        <f t="shared" si="4"/>
        <v>4.1651654719946185</v>
      </c>
      <c r="S17" s="11" t="str">
        <f t="shared" si="5"/>
        <v/>
      </c>
      <c r="T17" s="11" t="str">
        <f t="shared" si="6"/>
        <v/>
      </c>
    </row>
    <row r="18" spans="1:23" x14ac:dyDescent="0.3">
      <c r="A18">
        <v>0.89552355900000002</v>
      </c>
      <c r="B18">
        <v>0.89705486800000001</v>
      </c>
      <c r="C18">
        <v>0.62191780799999996</v>
      </c>
      <c r="D18">
        <v>1.6489441060000001</v>
      </c>
      <c r="E18">
        <v>1.439938763</v>
      </c>
      <c r="F18">
        <v>1.442401</v>
      </c>
      <c r="G18">
        <v>1.4100850009999999</v>
      </c>
      <c r="H18">
        <v>1.469792523</v>
      </c>
      <c r="I18">
        <v>0.1922528</v>
      </c>
      <c r="J18">
        <v>0.87695697299999997</v>
      </c>
      <c r="K18">
        <v>0.91409014399999999</v>
      </c>
      <c r="L18">
        <v>0.89552355900000002</v>
      </c>
      <c r="M18" s="6">
        <f t="shared" si="0"/>
        <v>1.1999744843120623</v>
      </c>
      <c r="N18">
        <v>1.2022021899999999</v>
      </c>
      <c r="O18" s="6">
        <f t="shared" si="1"/>
        <v>1.1874700000421063</v>
      </c>
      <c r="P18" s="6">
        <f t="shared" si="2"/>
        <v>1.2123500002062111</v>
      </c>
      <c r="Q18" s="8">
        <f t="shared" si="3"/>
        <v>0.89885165442421222</v>
      </c>
      <c r="R18" s="1">
        <f t="shared" si="4"/>
        <v>5.2014847100633528</v>
      </c>
      <c r="S18" s="11" t="str">
        <f t="shared" si="5"/>
        <v/>
      </c>
      <c r="T18" s="11" t="str">
        <f t="shared" si="6"/>
        <v/>
      </c>
    </row>
    <row r="19" spans="1:23" x14ac:dyDescent="0.3">
      <c r="A19">
        <v>0.94024950299999999</v>
      </c>
      <c r="B19">
        <v>0.93860597499999998</v>
      </c>
      <c r="C19">
        <v>0.62191780799999996</v>
      </c>
      <c r="D19">
        <v>1.831273986</v>
      </c>
      <c r="E19">
        <v>1.511854928</v>
      </c>
      <c r="F19">
        <v>1.5092122509999999</v>
      </c>
      <c r="G19">
        <v>1.4752531600000001</v>
      </c>
      <c r="H19">
        <v>1.548456697</v>
      </c>
      <c r="I19">
        <v>0.16020933300000001</v>
      </c>
      <c r="J19">
        <v>0.91748621200000002</v>
      </c>
      <c r="K19">
        <v>0.96301279500000003</v>
      </c>
      <c r="L19">
        <v>0.94024950299999999</v>
      </c>
      <c r="M19" s="6">
        <f t="shared" si="0"/>
        <v>1.229575100593697</v>
      </c>
      <c r="N19">
        <v>1.2264894799999999</v>
      </c>
      <c r="O19" s="6">
        <f t="shared" si="1"/>
        <v>1.2146000000000001</v>
      </c>
      <c r="P19" s="6">
        <f t="shared" si="2"/>
        <v>1.2443700000401809</v>
      </c>
      <c r="Q19" s="8">
        <f t="shared" si="3"/>
        <v>0.93553630902098628</v>
      </c>
      <c r="R19" s="1">
        <f t="shared" si="4"/>
        <v>6.2418336039270059</v>
      </c>
      <c r="S19" s="11" t="str">
        <f t="shared" si="5"/>
        <v/>
      </c>
      <c r="T19" s="11" t="str">
        <f t="shared" si="6"/>
        <v/>
      </c>
    </row>
    <row r="20" spans="1:23" x14ac:dyDescent="0.3">
      <c r="A20">
        <v>1.008338814</v>
      </c>
      <c r="B20">
        <v>1.0097368229999999</v>
      </c>
      <c r="C20">
        <v>0.62191780799999996</v>
      </c>
      <c r="D20">
        <v>2.1191620599999998</v>
      </c>
      <c r="E20">
        <v>1.6213377410000001</v>
      </c>
      <c r="F20">
        <v>1.623585641</v>
      </c>
      <c r="G20">
        <v>1.5918616560000001</v>
      </c>
      <c r="H20">
        <v>1.650813826</v>
      </c>
      <c r="I20">
        <v>0.12013225</v>
      </c>
      <c r="J20">
        <v>0.99000711200000002</v>
      </c>
      <c r="K20">
        <v>1.026670516</v>
      </c>
      <c r="L20">
        <v>1.008338814</v>
      </c>
      <c r="M20" s="6">
        <f t="shared" si="0"/>
        <v>1.2733176119884622</v>
      </c>
      <c r="N20">
        <v>1.26439265</v>
      </c>
      <c r="O20" s="6">
        <f t="shared" si="1"/>
        <v>1.2616899999603706</v>
      </c>
      <c r="P20" s="6">
        <f t="shared" si="2"/>
        <v>1.2848400001556615</v>
      </c>
      <c r="Q20" s="8">
        <f t="shared" si="3"/>
        <v>0.99425301761098073</v>
      </c>
      <c r="R20" s="1">
        <f t="shared" si="4"/>
        <v>8.3241594183512682</v>
      </c>
      <c r="S20" s="11" t="str">
        <f t="shared" si="5"/>
        <v/>
      </c>
      <c r="T20" s="11" t="str">
        <f t="shared" si="6"/>
        <v/>
      </c>
    </row>
    <row r="23" spans="1:23" x14ac:dyDescent="0.3">
      <c r="A23" t="s">
        <v>23</v>
      </c>
    </row>
    <row r="24" spans="1:23" x14ac:dyDescent="0.3">
      <c r="A24" t="s">
        <v>30</v>
      </c>
    </row>
    <row r="26" spans="1:23" x14ac:dyDescent="0.3">
      <c r="N26" t="s">
        <v>22</v>
      </c>
      <c r="T26" t="s">
        <v>26</v>
      </c>
    </row>
    <row r="27" spans="1:23" x14ac:dyDescent="0.3">
      <c r="N27" s="6">
        <v>0.38169067000000001</v>
      </c>
      <c r="O27" s="6">
        <v>0.39116696000000001</v>
      </c>
      <c r="P27" s="6">
        <v>0.40071362999999999</v>
      </c>
      <c r="Q27" s="6">
        <v>0.41031191</v>
      </c>
      <c r="R27" s="6">
        <v>0.41994113</v>
      </c>
      <c r="T27" s="15" t="str">
        <f>IF(O27&gt;=0,"True","False")</f>
        <v>True</v>
      </c>
      <c r="U27" s="15" t="str">
        <f>IF(P27&gt;=0,"True","False")</f>
        <v>True</v>
      </c>
      <c r="V27" s="15" t="str">
        <f>IF(Q27&gt;=0,"True","False")</f>
        <v>True</v>
      </c>
      <c r="W27" s="15" t="str">
        <f>IF(R27&gt;=0,"True","False")</f>
        <v>True</v>
      </c>
    </row>
    <row r="28" spans="1:23" x14ac:dyDescent="0.3">
      <c r="F28" s="12"/>
      <c r="K28" s="12"/>
      <c r="N28" s="6">
        <v>0.42957867999999999</v>
      </c>
      <c r="O28" s="6">
        <v>0.43920004000000001</v>
      </c>
      <c r="P28" s="6">
        <v>0.44877875</v>
      </c>
      <c r="Q28" s="6">
        <v>0.45828653000000003</v>
      </c>
      <c r="R28" s="6">
        <v>0.46769333000000002</v>
      </c>
      <c r="T28" s="15" t="str">
        <f t="shared" ref="T28:W46" si="7">IF(O28&gt;=0,"True","False")</f>
        <v>True</v>
      </c>
      <c r="U28" s="15" t="str">
        <f t="shared" si="7"/>
        <v>True</v>
      </c>
      <c r="V28" s="15" t="str">
        <f t="shared" si="7"/>
        <v>True</v>
      </c>
      <c r="W28" s="15" t="str">
        <f t="shared" si="7"/>
        <v>True</v>
      </c>
    </row>
    <row r="29" spans="1:23" x14ac:dyDescent="0.3">
      <c r="F29" s="12"/>
      <c r="N29" s="6">
        <v>0.47696743000000003</v>
      </c>
      <c r="O29" s="6">
        <v>0.48607567000000002</v>
      </c>
      <c r="P29" s="6">
        <v>0.49498356999999998</v>
      </c>
      <c r="Q29" s="6">
        <v>0.50365561999999997</v>
      </c>
      <c r="R29" s="6">
        <v>0.51205553000000004</v>
      </c>
      <c r="T29" s="15" t="str">
        <f t="shared" si="7"/>
        <v>True</v>
      </c>
      <c r="U29" s="15" t="str">
        <f t="shared" si="7"/>
        <v>True</v>
      </c>
      <c r="V29" s="15" t="str">
        <f t="shared" si="7"/>
        <v>True</v>
      </c>
      <c r="W29" s="15" t="str">
        <f t="shared" si="7"/>
        <v>True</v>
      </c>
    </row>
    <row r="30" spans="1:23" x14ac:dyDescent="0.3">
      <c r="F30" s="12"/>
      <c r="N30" s="6">
        <v>0.52014654999999999</v>
      </c>
      <c r="O30" s="6">
        <v>0.52789182999999995</v>
      </c>
      <c r="P30" s="6">
        <v>0.53525476000000005</v>
      </c>
      <c r="Q30" s="6">
        <v>0.54219936000000002</v>
      </c>
      <c r="R30" s="6">
        <v>0.54869073999999995</v>
      </c>
      <c r="T30" s="15" t="str">
        <f t="shared" si="7"/>
        <v>True</v>
      </c>
      <c r="U30" s="15" t="str">
        <f t="shared" si="7"/>
        <v>True</v>
      </c>
      <c r="V30" s="15" t="str">
        <f t="shared" si="7"/>
        <v>True</v>
      </c>
      <c r="W30" s="15" t="str">
        <f t="shared" si="7"/>
        <v>True</v>
      </c>
    </row>
    <row r="31" spans="1:23" x14ac:dyDescent="0.3">
      <c r="F31" s="12"/>
      <c r="N31" s="6">
        <v>0.55469544999999998</v>
      </c>
      <c r="O31" s="6">
        <v>0.56018195000000004</v>
      </c>
      <c r="P31" s="6">
        <v>0.56512094000000002</v>
      </c>
      <c r="Q31" s="6">
        <v>0.56948580000000004</v>
      </c>
      <c r="R31" s="6">
        <v>0.57325289999999995</v>
      </c>
      <c r="T31" s="15" t="str">
        <f t="shared" si="7"/>
        <v>True</v>
      </c>
      <c r="U31" s="15" t="str">
        <f t="shared" si="7"/>
        <v>True</v>
      </c>
      <c r="V31" s="15" t="str">
        <f t="shared" si="7"/>
        <v>True</v>
      </c>
      <c r="W31" s="15" t="str">
        <f t="shared" si="7"/>
        <v>True</v>
      </c>
    </row>
    <row r="32" spans="1:23" x14ac:dyDescent="0.3">
      <c r="N32" s="6">
        <v>0.57640192999999995</v>
      </c>
      <c r="O32" s="6">
        <v>0.57891610999999998</v>
      </c>
      <c r="P32" s="6">
        <v>0.58078246</v>
      </c>
      <c r="Q32" s="6">
        <v>0.58199188999999996</v>
      </c>
      <c r="R32" s="6">
        <v>0.58253929999999998</v>
      </c>
      <c r="T32" s="15" t="str">
        <f t="shared" si="7"/>
        <v>True</v>
      </c>
      <c r="U32" s="15" t="str">
        <f t="shared" si="7"/>
        <v>True</v>
      </c>
      <c r="V32" s="15" t="str">
        <f t="shared" si="7"/>
        <v>True</v>
      </c>
      <c r="W32" s="15" t="str">
        <f t="shared" si="7"/>
        <v>True</v>
      </c>
    </row>
    <row r="33" spans="14:23" x14ac:dyDescent="0.3">
      <c r="N33" s="6">
        <v>0.58242360999999998</v>
      </c>
      <c r="O33" s="6">
        <v>0.58164771999999998</v>
      </c>
      <c r="P33" s="6">
        <v>0.58021836000000004</v>
      </c>
      <c r="Q33" s="6">
        <v>0.57814599</v>
      </c>
      <c r="R33" s="6">
        <v>0.57544455999999999</v>
      </c>
      <c r="T33" s="15" t="str">
        <f t="shared" si="7"/>
        <v>True</v>
      </c>
      <c r="U33" s="15" t="str">
        <f t="shared" si="7"/>
        <v>True</v>
      </c>
      <c r="V33" s="15" t="str">
        <f t="shared" si="7"/>
        <v>True</v>
      </c>
      <c r="W33" s="15" t="str">
        <f t="shared" si="7"/>
        <v>True</v>
      </c>
    </row>
    <row r="34" spans="14:23" x14ac:dyDescent="0.3">
      <c r="N34" s="6">
        <v>0.57213128000000002</v>
      </c>
      <c r="O34" s="6">
        <v>0.56822631000000001</v>
      </c>
      <c r="P34" s="6">
        <v>0.56375244000000002</v>
      </c>
      <c r="Q34" s="6">
        <v>0.55873481999999997</v>
      </c>
      <c r="R34" s="6">
        <v>0.55320051999999997</v>
      </c>
      <c r="T34" s="15" t="str">
        <f t="shared" si="7"/>
        <v>True</v>
      </c>
      <c r="U34" s="15" t="str">
        <f t="shared" si="7"/>
        <v>True</v>
      </c>
      <c r="V34" s="15" t="str">
        <f t="shared" si="7"/>
        <v>True</v>
      </c>
      <c r="W34" s="15" t="str">
        <f t="shared" si="7"/>
        <v>True</v>
      </c>
    </row>
    <row r="35" spans="14:23" x14ac:dyDescent="0.3">
      <c r="N35" s="6">
        <v>0.54717828000000002</v>
      </c>
      <c r="O35" s="6">
        <v>0.54069807999999997</v>
      </c>
      <c r="P35" s="6">
        <v>0.53379089000000002</v>
      </c>
      <c r="Q35" s="6">
        <v>0.52648828000000003</v>
      </c>
      <c r="R35" s="6">
        <v>0.51882216999999997</v>
      </c>
      <c r="T35" s="15" t="str">
        <f t="shared" si="7"/>
        <v>True</v>
      </c>
      <c r="U35" s="15" t="str">
        <f t="shared" si="7"/>
        <v>True</v>
      </c>
      <c r="V35" s="15" t="str">
        <f t="shared" si="7"/>
        <v>True</v>
      </c>
      <c r="W35" s="15" t="str">
        <f t="shared" si="7"/>
        <v>True</v>
      </c>
    </row>
    <row r="36" spans="14:23" x14ac:dyDescent="0.3">
      <c r="N36" s="6">
        <v>0.51082453000000005</v>
      </c>
      <c r="O36" s="6">
        <v>0.50252715000000003</v>
      </c>
      <c r="P36" s="6">
        <v>0.49396137000000001</v>
      </c>
      <c r="Q36" s="6">
        <v>0.48515795</v>
      </c>
      <c r="R36" s="6">
        <v>0.47614685000000001</v>
      </c>
      <c r="T36" s="15" t="str">
        <f t="shared" si="7"/>
        <v>True</v>
      </c>
      <c r="U36" s="15" t="str">
        <f t="shared" si="7"/>
        <v>True</v>
      </c>
      <c r="V36" s="15" t="str">
        <f t="shared" si="7"/>
        <v>True</v>
      </c>
      <c r="W36" s="15" t="str">
        <f t="shared" si="7"/>
        <v>True</v>
      </c>
    </row>
    <row r="37" spans="14:23" x14ac:dyDescent="0.3">
      <c r="N37" s="6">
        <v>0.46695708000000002</v>
      </c>
      <c r="O37" s="6">
        <v>0.45761663000000002</v>
      </c>
      <c r="P37" s="6">
        <v>0.44815231999999999</v>
      </c>
      <c r="Q37" s="6">
        <v>0.43858976999999999</v>
      </c>
      <c r="R37" s="6">
        <v>0.42895329999999998</v>
      </c>
      <c r="T37" s="15" t="str">
        <f t="shared" si="7"/>
        <v>True</v>
      </c>
      <c r="U37" s="15" t="str">
        <f t="shared" si="7"/>
        <v>True</v>
      </c>
      <c r="V37" s="15" t="str">
        <f t="shared" si="7"/>
        <v>True</v>
      </c>
      <c r="W37" s="15" t="str">
        <f t="shared" si="7"/>
        <v>True</v>
      </c>
    </row>
    <row r="38" spans="14:23" x14ac:dyDescent="0.3">
      <c r="N38" s="6">
        <v>0.41926594</v>
      </c>
      <c r="O38" s="6">
        <v>0.40954939000000001</v>
      </c>
      <c r="P38" s="6">
        <v>0.39982401000000001</v>
      </c>
      <c r="Q38" s="6">
        <v>0.39010882000000002</v>
      </c>
      <c r="R38" s="6">
        <v>0.38042155</v>
      </c>
      <c r="T38" s="15" t="str">
        <f t="shared" si="7"/>
        <v>True</v>
      </c>
      <c r="U38" s="15" t="str">
        <f t="shared" si="7"/>
        <v>True</v>
      </c>
      <c r="V38" s="15" t="str">
        <f t="shared" si="7"/>
        <v>True</v>
      </c>
      <c r="W38" s="15" t="str">
        <f t="shared" si="7"/>
        <v>True</v>
      </c>
    </row>
    <row r="39" spans="14:23" x14ac:dyDescent="0.3">
      <c r="N39" s="6">
        <v>0.37077862</v>
      </c>
      <c r="O39" s="6">
        <v>0.36119520999999999</v>
      </c>
      <c r="P39" s="6">
        <v>0.35168528999999998</v>
      </c>
      <c r="Q39" s="6">
        <v>0.34226162999999998</v>
      </c>
      <c r="R39" s="6">
        <v>0.33293590000000001</v>
      </c>
      <c r="T39" s="15" t="str">
        <f t="shared" si="7"/>
        <v>True</v>
      </c>
      <c r="U39" s="15" t="str">
        <f t="shared" si="7"/>
        <v>True</v>
      </c>
      <c r="V39" s="15" t="str">
        <f t="shared" si="7"/>
        <v>True</v>
      </c>
      <c r="W39" s="15" t="str">
        <f t="shared" si="7"/>
        <v>True</v>
      </c>
    </row>
    <row r="40" spans="14:23" x14ac:dyDescent="0.3">
      <c r="N40" s="6">
        <v>0.32371866999999999</v>
      </c>
      <c r="O40" s="6">
        <v>0.3146195</v>
      </c>
      <c r="P40" s="6">
        <v>0.30564696000000002</v>
      </c>
      <c r="Q40" s="6">
        <v>0.29680867999999999</v>
      </c>
      <c r="R40" s="6">
        <v>0.28811144</v>
      </c>
      <c r="T40" s="15" t="str">
        <f t="shared" si="7"/>
        <v>True</v>
      </c>
      <c r="U40" s="15" t="str">
        <f t="shared" si="7"/>
        <v>True</v>
      </c>
      <c r="V40" s="15" t="str">
        <f t="shared" si="7"/>
        <v>True</v>
      </c>
      <c r="W40" s="15" t="str">
        <f t="shared" si="7"/>
        <v>True</v>
      </c>
    </row>
    <row r="41" spans="14:23" x14ac:dyDescent="0.3">
      <c r="N41" s="6">
        <v>0.27956118000000002</v>
      </c>
      <c r="O41" s="6">
        <v>0.27116306000000001</v>
      </c>
      <c r="P41" s="6">
        <v>0.26292153000000001</v>
      </c>
      <c r="Q41" s="6">
        <v>0.25484034</v>
      </c>
      <c r="R41" s="6">
        <v>0.24692260999999999</v>
      </c>
      <c r="T41" s="15" t="str">
        <f t="shared" si="7"/>
        <v>True</v>
      </c>
      <c r="U41" s="15" t="str">
        <f t="shared" si="7"/>
        <v>True</v>
      </c>
      <c r="V41" s="15" t="str">
        <f t="shared" si="7"/>
        <v>True</v>
      </c>
      <c r="W41" s="15" t="str">
        <f t="shared" si="7"/>
        <v>True</v>
      </c>
    </row>
    <row r="42" spans="14:23" x14ac:dyDescent="0.3">
      <c r="N42" s="6">
        <v>0.23917087000000001</v>
      </c>
      <c r="O42" s="6">
        <v>0.23158709</v>
      </c>
      <c r="P42" s="6">
        <v>0.22417276</v>
      </c>
      <c r="Q42" s="6">
        <v>0.21692885000000001</v>
      </c>
      <c r="R42" s="6">
        <v>0.20985593999999999</v>
      </c>
      <c r="T42" s="15" t="str">
        <f t="shared" si="7"/>
        <v>True</v>
      </c>
      <c r="U42" s="15" t="str">
        <f t="shared" si="7"/>
        <v>True</v>
      </c>
      <c r="V42" s="15" t="str">
        <f t="shared" si="7"/>
        <v>True</v>
      </c>
      <c r="W42" s="15" t="str">
        <f t="shared" si="7"/>
        <v>True</v>
      </c>
    </row>
    <row r="43" spans="14:23" x14ac:dyDescent="0.3">
      <c r="N43" s="6">
        <v>0.20295416999999999</v>
      </c>
      <c r="O43" s="6">
        <v>0.19622334</v>
      </c>
      <c r="P43" s="6">
        <v>0.18966289</v>
      </c>
      <c r="Q43" s="6">
        <v>0.18327197000000001</v>
      </c>
      <c r="R43" s="6">
        <v>0.17704943000000001</v>
      </c>
      <c r="T43" s="15" t="str">
        <f t="shared" si="7"/>
        <v>True</v>
      </c>
      <c r="U43" s="15" t="str">
        <f t="shared" si="7"/>
        <v>True</v>
      </c>
      <c r="V43" s="15" t="str">
        <f t="shared" si="7"/>
        <v>True</v>
      </c>
      <c r="W43" s="15" t="str">
        <f t="shared" si="7"/>
        <v>True</v>
      </c>
    </row>
    <row r="44" spans="14:23" x14ac:dyDescent="0.3">
      <c r="N44" s="6">
        <v>0.17099386999999999</v>
      </c>
      <c r="O44" s="6">
        <v>0.16510367000000001</v>
      </c>
      <c r="P44" s="6">
        <v>0.15937699</v>
      </c>
      <c r="Q44" s="6">
        <v>0.15381180999999999</v>
      </c>
      <c r="R44" s="6">
        <v>0.14840592</v>
      </c>
      <c r="T44" s="15" t="str">
        <f t="shared" si="7"/>
        <v>True</v>
      </c>
      <c r="U44" s="15" t="str">
        <f t="shared" si="7"/>
        <v>True</v>
      </c>
      <c r="V44" s="15" t="str">
        <f t="shared" si="7"/>
        <v>True</v>
      </c>
      <c r="W44" s="15" t="str">
        <f t="shared" si="7"/>
        <v>True</v>
      </c>
    </row>
    <row r="45" spans="14:23" x14ac:dyDescent="0.3">
      <c r="N45" s="6">
        <v>0.14315700000000001</v>
      </c>
      <c r="O45" s="6">
        <v>0.13806256</v>
      </c>
      <c r="P45" s="6">
        <v>0.13312003</v>
      </c>
      <c r="Q45" s="6">
        <v>0.12832671000000001</v>
      </c>
      <c r="R45" s="6">
        <v>0.12367983</v>
      </c>
      <c r="T45" s="15" t="str">
        <f t="shared" si="7"/>
        <v>True</v>
      </c>
      <c r="U45" s="15" t="str">
        <f t="shared" si="7"/>
        <v>True</v>
      </c>
      <c r="V45" s="15" t="str">
        <f t="shared" si="7"/>
        <v>True</v>
      </c>
      <c r="W45" s="15" t="str">
        <f t="shared" si="7"/>
        <v>True</v>
      </c>
    </row>
    <row r="46" spans="14:23" x14ac:dyDescent="0.3">
      <c r="N46" s="6">
        <v>0.11917655000000001</v>
      </c>
      <c r="O46" s="6">
        <v>0.11481396000000001</v>
      </c>
      <c r="P46" s="6">
        <v>0.11058911</v>
      </c>
      <c r="Q46" s="6">
        <v>0.10649902</v>
      </c>
      <c r="R46" s="6">
        <v>0.10254065</v>
      </c>
      <c r="T46" s="15" t="str">
        <f t="shared" si="7"/>
        <v>True</v>
      </c>
      <c r="U46" s="15" t="str">
        <f t="shared" si="7"/>
        <v>True</v>
      </c>
      <c r="V46" s="15" t="str">
        <f t="shared" si="7"/>
        <v>True</v>
      </c>
      <c r="W46" s="15" t="str">
        <f t="shared" si="7"/>
        <v>True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Aug11</vt:lpstr>
      <vt:lpstr>Aug13</vt:lpstr>
      <vt:lpstr>Aug20</vt:lpstr>
      <vt:lpstr>Aug27</vt:lpstr>
      <vt:lpstr>Sep24</vt:lpstr>
      <vt:lpstr>Oct29</vt:lpstr>
      <vt:lpstr>Dec31</vt:lpstr>
      <vt:lpstr>Mar25</vt:lpstr>
      <vt:lpstr>Jun24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</dc:creator>
  <cp:lastModifiedBy>Angela Ju</cp:lastModifiedBy>
  <dcterms:created xsi:type="dcterms:W3CDTF">2021-08-18T12:54:59Z</dcterms:created>
  <dcterms:modified xsi:type="dcterms:W3CDTF">2021-08-19T00:43:35Z</dcterms:modified>
</cp:coreProperties>
</file>