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 tabRatio="266"/>
  </bookViews>
  <sheets>
    <sheet name="edu-ciaa" sheetId="2" r:id="rId1"/>
  </sheets>
  <calcPr calcId="145621" iterateDelta="1E-4"/>
</workbook>
</file>

<file path=xl/calcChain.xml><?xml version="1.0" encoding="utf-8"?>
<calcChain xmlns="http://schemas.openxmlformats.org/spreadsheetml/2006/main">
  <c r="K30" i="2" l="1"/>
  <c r="I30" i="2"/>
  <c r="G30" i="2"/>
  <c r="K29" i="2"/>
  <c r="I29" i="2"/>
  <c r="G29" i="2"/>
  <c r="K28" i="2"/>
  <c r="I28" i="2"/>
  <c r="G28" i="2"/>
  <c r="I34" i="2" l="1"/>
  <c r="K17" i="2" l="1"/>
  <c r="I17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8" i="2"/>
  <c r="K19" i="2"/>
  <c r="K20" i="2"/>
  <c r="K21" i="2"/>
  <c r="K22" i="2"/>
  <c r="K23" i="2"/>
  <c r="K24" i="2"/>
  <c r="K25" i="2"/>
  <c r="K26" i="2"/>
  <c r="K27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G20" i="2"/>
  <c r="I22" i="2"/>
  <c r="G2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3" i="2"/>
  <c r="I24" i="2"/>
  <c r="I25" i="2"/>
  <c r="I26" i="2"/>
  <c r="I27" i="2"/>
  <c r="I31" i="2"/>
  <c r="I32" i="2"/>
  <c r="I33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K54" i="2" l="1"/>
  <c r="K56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1" i="2"/>
  <c r="G23" i="2"/>
  <c r="G24" i="2"/>
  <c r="G25" i="2"/>
  <c r="G26" i="2"/>
  <c r="G27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I3" i="2"/>
  <c r="I2" i="2"/>
  <c r="G2" i="2"/>
  <c r="I54" i="2" l="1"/>
  <c r="I56" i="2" s="1"/>
</calcChain>
</file>

<file path=xl/sharedStrings.xml><?xml version="1.0" encoding="utf-8"?>
<sst xmlns="http://schemas.openxmlformats.org/spreadsheetml/2006/main" count="260" uniqueCount="244">
  <si>
    <t>Componente</t>
  </si>
  <si>
    <t>Cantidad por PCB</t>
  </si>
  <si>
    <t>Referencia</t>
  </si>
  <si>
    <t>Descripción</t>
  </si>
  <si>
    <t>Código Digi-Key</t>
  </si>
  <si>
    <t>Código Mouser</t>
  </si>
  <si>
    <t>Cantidad para 100 PCBs</t>
  </si>
  <si>
    <t>BK-913</t>
  </si>
  <si>
    <t>BT1</t>
  </si>
  <si>
    <t>Soporte batería CR2032</t>
  </si>
  <si>
    <t>BK-913-ND</t>
  </si>
  <si>
    <t>100nF</t>
  </si>
  <si>
    <t>3.3uF</t>
  </si>
  <si>
    <t>10uF</t>
  </si>
  <si>
    <t>330uF</t>
  </si>
  <si>
    <t>PMEG3020EH</t>
  </si>
  <si>
    <t>Diodo Schottky</t>
  </si>
  <si>
    <t>PSD12C</t>
  </si>
  <si>
    <t>TVS</t>
  </si>
  <si>
    <t>EMI Filter 0603</t>
  </si>
  <si>
    <t>BLM18KG221SN1</t>
  </si>
  <si>
    <t>ZX62-AB-5PA</t>
  </si>
  <si>
    <t>Conector micro USB tipo AB</t>
  </si>
  <si>
    <t>TB_1X3</t>
  </si>
  <si>
    <t>Bornes fijos x3</t>
  </si>
  <si>
    <t>USMF020</t>
  </si>
  <si>
    <t>PS1 PS2</t>
  </si>
  <si>
    <t>Polyswitch</t>
  </si>
  <si>
    <t>R105</t>
  </si>
  <si>
    <t>4K7</t>
  </si>
  <si>
    <t>10M</t>
  </si>
  <si>
    <t>Tact switch SPST</t>
  </si>
  <si>
    <t>MF-MSMF030-2</t>
  </si>
  <si>
    <t>Polyswitch 0.3A SMD</t>
  </si>
  <si>
    <t>DLW21HN900SQ2</t>
  </si>
  <si>
    <t>Choke USB</t>
  </si>
  <si>
    <t>U1</t>
  </si>
  <si>
    <t>U6</t>
  </si>
  <si>
    <t>U7</t>
  </si>
  <si>
    <t>TXB0108</t>
  </si>
  <si>
    <t>Buffer bidireccional 20-TSSOP</t>
  </si>
  <si>
    <t>FT2232H</t>
  </si>
  <si>
    <t>USB IC 64-LQFP</t>
  </si>
  <si>
    <t>93C46</t>
  </si>
  <si>
    <t>SN65HVD1176DR</t>
  </si>
  <si>
    <t>U5</t>
  </si>
  <si>
    <t>U2</t>
  </si>
  <si>
    <t>U3</t>
  </si>
  <si>
    <t>NCP1117ST33T3G</t>
  </si>
  <si>
    <t>U4</t>
  </si>
  <si>
    <t>Regulador 3.3V SOT223</t>
  </si>
  <si>
    <t>PRTR5V0U2X</t>
  </si>
  <si>
    <t>LPC4337JBD144</t>
  </si>
  <si>
    <t>32.768K</t>
  </si>
  <si>
    <t>X1</t>
  </si>
  <si>
    <t>Cristal SMD</t>
  </si>
  <si>
    <t>12MHz</t>
  </si>
  <si>
    <t>X2 X3</t>
  </si>
  <si>
    <t>SMAZ5V6</t>
  </si>
  <si>
    <t>Zener SMD</t>
  </si>
  <si>
    <t>C11 C12</t>
  </si>
  <si>
    <t>Cap. Cerámico 0805</t>
  </si>
  <si>
    <t>C13 C14</t>
  </si>
  <si>
    <t>C15 C16</t>
  </si>
  <si>
    <t>22pF</t>
  </si>
  <si>
    <t>20pF</t>
  </si>
  <si>
    <t>15pF</t>
  </si>
  <si>
    <t>C2 C4 C7 C8 C9 C10 C17 C18 C19 C20 C21 C22 C23 C24 C25 C26 C27 C28 C29 C30 C31 C32 C34 C36 C38 C40 C41 C42 C43 C44 C45 C46 C47 C48</t>
  </si>
  <si>
    <t>C35</t>
  </si>
  <si>
    <t>Cap. Cerámico 1206</t>
  </si>
  <si>
    <t>C1 C3 C6 C33 C37 C39</t>
  </si>
  <si>
    <t>C5</t>
  </si>
  <si>
    <t>D1 D2 D3</t>
  </si>
  <si>
    <t>D4 D5</t>
  </si>
  <si>
    <t>LED Rojo 0805</t>
  </si>
  <si>
    <t>FB1 FB5 FB6</t>
  </si>
  <si>
    <t>FB2 FB3 FB4 FB7 FB8</t>
  </si>
  <si>
    <t>J1</t>
  </si>
  <si>
    <t>J2 J3</t>
  </si>
  <si>
    <t>LED RGB</t>
  </si>
  <si>
    <t>led RGB SDM</t>
  </si>
  <si>
    <t>P1 P2</t>
  </si>
  <si>
    <t>Pines 2x20</t>
  </si>
  <si>
    <t>Tira de pines 2x20</t>
  </si>
  <si>
    <t>Conector IDE</t>
  </si>
  <si>
    <t>P3</t>
  </si>
  <si>
    <t>Conector 2x5 1.27mm SMD para DEBUG</t>
  </si>
  <si>
    <t>Q1 Q2 Q3 Q4 Q5 Q6 Q7 Q8 Q9 Q10 Q11 Q12</t>
  </si>
  <si>
    <t>Mosfet canal N SOT23</t>
  </si>
  <si>
    <t>R7</t>
  </si>
  <si>
    <t>R9</t>
  </si>
  <si>
    <t>R1 R2 R3</t>
  </si>
  <si>
    <t>Resistor SMD 0805</t>
  </si>
  <si>
    <t>R4 R5</t>
  </si>
  <si>
    <t>100 1/2W</t>
  </si>
  <si>
    <t>100K</t>
  </si>
  <si>
    <t>1K</t>
  </si>
  <si>
    <t>10K</t>
  </si>
  <si>
    <t>R57 R58 R59 R60 R61 R104</t>
  </si>
  <si>
    <t>R91</t>
  </si>
  <si>
    <t>12K</t>
  </si>
  <si>
    <t>Resistor SMD 0805 1%</t>
  </si>
  <si>
    <t>Resistor SMD 0805 1/2W</t>
  </si>
  <si>
    <t>2K2</t>
  </si>
  <si>
    <t>R95 R97 R101</t>
  </si>
  <si>
    <t>15K</t>
  </si>
  <si>
    <t>PULSADOR</t>
  </si>
  <si>
    <t>TEC_1 TEC_2 TEC_3 RESET</t>
  </si>
  <si>
    <t>TH1 TH3</t>
  </si>
  <si>
    <t>TH2 TH4</t>
  </si>
  <si>
    <t>Polyswitch 1.1A SMD</t>
  </si>
  <si>
    <t>MF-MSMF110-2</t>
  </si>
  <si>
    <t>TR1 TR2</t>
  </si>
  <si>
    <t>TVS para USB SOT143</t>
  </si>
  <si>
    <t>Transceptor RS485 SOIC8</t>
  </si>
  <si>
    <t>Microcontrolador LQFP144</t>
  </si>
  <si>
    <t>EEPROM SOIC8</t>
  </si>
  <si>
    <t>Cristal 4SOJ</t>
  </si>
  <si>
    <t>ZA1</t>
  </si>
  <si>
    <t>Cap. Aluminio SMD</t>
  </si>
  <si>
    <t>HZ0805E601R-10</t>
  </si>
  <si>
    <t>EMI Filter 0805</t>
  </si>
  <si>
    <t>2N7002</t>
  </si>
  <si>
    <t>R92 R103</t>
  </si>
  <si>
    <t>R107 R108 R109 R110</t>
  </si>
  <si>
    <t>399-8033-1-ND</t>
  </si>
  <si>
    <t>399-1113-1-ND</t>
  </si>
  <si>
    <t>399-1167-1-ND</t>
  </si>
  <si>
    <t>445-7582-1-ND</t>
  </si>
  <si>
    <t>399-3525-1-ND</t>
  </si>
  <si>
    <t>493-9422-1-ND</t>
  </si>
  <si>
    <t>P6SMB12CAT3GOSCT-ND</t>
  </si>
  <si>
    <t>Costo unitario x100 (USD FOB DigiKey)</t>
  </si>
  <si>
    <t>Costo por PCB x100 (USD FOB DigiKey)</t>
  </si>
  <si>
    <t>Costo unitario x1000(USD FOB DigiKey)</t>
  </si>
  <si>
    <t>Costo por PCB x1000 (USD FOB DigiKey)</t>
  </si>
  <si>
    <t>568-4129-1-ND</t>
  </si>
  <si>
    <t>1080-1412-1-ND</t>
  </si>
  <si>
    <t>490-5255-1-ND</t>
  </si>
  <si>
    <t>240-2399-1-ND</t>
  </si>
  <si>
    <t>ED2610-ND</t>
  </si>
  <si>
    <t>H11635CT-ND</t>
  </si>
  <si>
    <t>952-1389-ND</t>
  </si>
  <si>
    <t>MF-USMF020-2CT-ND</t>
  </si>
  <si>
    <t>RR12P100KDCT-ND</t>
  </si>
  <si>
    <t>RR12P680DCT-ND</t>
  </si>
  <si>
    <t>RR12P120DCT-ND</t>
  </si>
  <si>
    <t>P16057CT-ND</t>
  </si>
  <si>
    <t>311-0.0ARCT-ND</t>
  </si>
  <si>
    <t>RMCF0805JT10M0CT-ND</t>
  </si>
  <si>
    <t>RR12P15.0KDCT-ND</t>
  </si>
  <si>
    <t>450-1792-1-ND</t>
  </si>
  <si>
    <t>MF-MSMF030-2CT-ND</t>
  </si>
  <si>
    <t>MF-USMF110-2CT-ND</t>
  </si>
  <si>
    <t>SRF2012-900YCT-ND</t>
  </si>
  <si>
    <t>296-26337-1-ND</t>
  </si>
  <si>
    <t>568-4140-1-ND</t>
  </si>
  <si>
    <t>NCP1117ST33T3GOSCT-ND</t>
  </si>
  <si>
    <t>568-10159-ND</t>
  </si>
  <si>
    <t>AT93C46DN-SH-TCT-ND</t>
  </si>
  <si>
    <t>768-1024-1-ND</t>
  </si>
  <si>
    <t>296-21527-1-ND</t>
  </si>
  <si>
    <t>535-9166-1-ND</t>
  </si>
  <si>
    <t>887-1831-1-ND</t>
  </si>
  <si>
    <t>MMSZ5V6T1GOSCT-ND</t>
  </si>
  <si>
    <t xml:space="preserve">80-C0805C220J5G </t>
  </si>
  <si>
    <t xml:space="preserve">581-08055C104J </t>
  </si>
  <si>
    <t xml:space="preserve">810-C2012X5R1H335K </t>
  </si>
  <si>
    <t>647-UCW1E331MNL1GS</t>
  </si>
  <si>
    <t>863-P6SMB12CAT3G</t>
  </si>
  <si>
    <t>771-PMEG3020EH-T/R</t>
  </si>
  <si>
    <t xml:space="preserve">78-VLMS1300-GS08 </t>
  </si>
  <si>
    <t xml:space="preserve">81-BLM18KG221SN1D </t>
  </si>
  <si>
    <t xml:space="preserve">534-3003 </t>
  </si>
  <si>
    <t xml:space="preserve">581-08055A150J </t>
  </si>
  <si>
    <t xml:space="preserve">81-GQM2195C1H200JB01 </t>
  </si>
  <si>
    <t>875-HZ0805E601R-10</t>
  </si>
  <si>
    <t xml:space="preserve">571-7969493 </t>
  </si>
  <si>
    <t>798-ZX62-AB-5PA11</t>
  </si>
  <si>
    <t xml:space="preserve">855-M50-3600542 </t>
  </si>
  <si>
    <t xml:space="preserve">652-MF-USMF020-2 </t>
  </si>
  <si>
    <t xml:space="preserve">667-ERJ-6GEY0R00V </t>
  </si>
  <si>
    <t xml:space="preserve">754-RR1220P-681D </t>
  </si>
  <si>
    <t xml:space="preserve">667-ERJ-S06F1202V </t>
  </si>
  <si>
    <t xml:space="preserve">754-RR1220P-153D </t>
  </si>
  <si>
    <t>612-TL3301BF260QG</t>
  </si>
  <si>
    <t>652-MF-MSMF030-2</t>
  </si>
  <si>
    <t>652-MF-MSMF110-2</t>
  </si>
  <si>
    <t xml:space="preserve">81-DLW21HN900SQ2L </t>
  </si>
  <si>
    <t xml:space="preserve">595-SN65HVD1176DR </t>
  </si>
  <si>
    <t xml:space="preserve">863-NCP1117ST33T3G </t>
  </si>
  <si>
    <t xml:space="preserve">771-LPC4337JBD144E </t>
  </si>
  <si>
    <t xml:space="preserve">579-93C46A-E/SN </t>
  </si>
  <si>
    <t xml:space="preserve">895-FT2232HL </t>
  </si>
  <si>
    <t xml:space="preserve">595-TXB0108PWR </t>
  </si>
  <si>
    <t xml:space="preserve">815-ABS25-32.768KHZT </t>
  </si>
  <si>
    <t xml:space="preserve">732-FA-238V12MB-W3 </t>
  </si>
  <si>
    <t xml:space="preserve">78-BZT52C5V6-E3-08 </t>
  </si>
  <si>
    <t>1276-1163-1-ND</t>
  </si>
  <si>
    <t xml:space="preserve">81-GRM31CR71C106KAC7 </t>
  </si>
  <si>
    <t>160-2022-1-ND</t>
  </si>
  <si>
    <t xml:space="preserve">859-LTST-C19FD1WT </t>
  </si>
  <si>
    <t>S6104-ND</t>
  </si>
  <si>
    <t>2N7002NCT-ND</t>
  </si>
  <si>
    <t xml:space="preserve">512-2N7002 </t>
  </si>
  <si>
    <t>1276-5544-1-ND</t>
  </si>
  <si>
    <t>667-ERJ-S06J472V</t>
  </si>
  <si>
    <t xml:space="preserve">667-ERJ-6GEYJ104V </t>
  </si>
  <si>
    <t xml:space="preserve">667-ERJ-6GEYJ121V </t>
  </si>
  <si>
    <t xml:space="preserve">667-ERJ-P06J101V </t>
  </si>
  <si>
    <t>311-1.0KARCT-ND</t>
  </si>
  <si>
    <t>P10KACT-ND</t>
  </si>
  <si>
    <t>667-ERJ-6GEYJ103V</t>
  </si>
  <si>
    <t xml:space="preserve">  667-ERJ-6GEYJ106V  </t>
  </si>
  <si>
    <t>311-12.0KCRCT-ND</t>
  </si>
  <si>
    <t>RMCF0805JT2K20CT-ND</t>
  </si>
  <si>
    <t xml:space="preserve">660-RK73B2ATTDD222J  </t>
  </si>
  <si>
    <t>RHM270CPCT-ND</t>
  </si>
  <si>
    <t xml:space="preserve">660-RK73B2ATTDD271J </t>
  </si>
  <si>
    <t xml:space="preserve">771-PRTR5V0U2X-T/R </t>
  </si>
  <si>
    <t>Costo Componentes</t>
  </si>
  <si>
    <t>Importacion</t>
  </si>
  <si>
    <t>Envío</t>
  </si>
  <si>
    <t>$40?</t>
  </si>
  <si>
    <t xml:space="preserve">LED1 </t>
  </si>
  <si>
    <t>D6 D7 D8 D9</t>
  </si>
  <si>
    <t>LED</t>
  </si>
  <si>
    <t>R6 R8 R68 R72 R73 R76 R84 R85</t>
  </si>
  <si>
    <t>R62 R63 R64 R65 R66 R70 R71 R74 R82 R83 R90 R93 R94 R99 R100 R102 R106</t>
  </si>
  <si>
    <t>R96 R98</t>
  </si>
  <si>
    <t>330K</t>
  </si>
  <si>
    <t xml:space="preserve">R10 R11 R12 R13 R14 R15 R16 R17 R18 R19 </t>
  </si>
  <si>
    <t>RMCF0805JT330KCT-ND</t>
  </si>
  <si>
    <t xml:space="preserve">667-ERJ-6GEYJ334V </t>
  </si>
  <si>
    <t xml:space="preserve">R20 </t>
  </si>
  <si>
    <t>Resistor SMD 0806</t>
  </si>
  <si>
    <t>P470ACT-ND</t>
  </si>
  <si>
    <t xml:space="preserve">603-AC0805JR-07470RL </t>
  </si>
  <si>
    <t>1K2</t>
  </si>
  <si>
    <t xml:space="preserve">R21 R22 R23 </t>
  </si>
  <si>
    <t>Resistor SMD 0807</t>
  </si>
  <si>
    <t>RMCF0805JT1K20CT-ND</t>
  </si>
  <si>
    <t xml:space="preserve">660-RK73B2ATTD122J </t>
  </si>
  <si>
    <t xml:space="preserve">667-ERJ-6GEYJ102V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</si>
</sst>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 $&quot;* #,##0.00\ ;&quot; $&quot;* \(#,##0.00\);&quot; $&quot;* \-#\ ;@\ "/>
    <numFmt numFmtId="165" formatCode="&quot; $&quot;* #,##0.00000\ ;&quot; $&quot;* \(#,##0.00000\);&quot; $&quot;* \-#\ ;@\ "/>
    <numFmt numFmtId="166" formatCode="#,##0.00000"/>
    <numFmt numFmtId="167" formatCode="&quot;$&quot;\ #,##0.00000"/>
  </numFmts>
  <fonts count="10">
    <font>
      <sz val="11"/>
      <color rgb="FF000000"/>
      <name val="Calibri"/>
      <family val="2"/>
    </font>
    <font>
      <sz val="11"/>
      <color rgb="FF000000"/>
      <name val="Liberation Sans Narrow"/>
      <family val="2"/>
    </font>
    <font>
      <u/>
      <sz val="11"/>
      <color rgb="FF0000FF"/>
      <name val="Calibri"/>
      <family val="2"/>
    </font>
    <font>
      <u/>
      <sz val="11"/>
      <color rgb="FF0000FF"/>
      <name val="Liberation Sans Narrow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Liberation Sans Narrow"/>
      <family val="2"/>
    </font>
    <font>
      <sz val="10"/>
      <color rgb="FF000000"/>
      <name val="Liberation Sans Narrow"/>
      <family val="2"/>
    </font>
    <font>
      <u/>
      <sz val="10"/>
      <color rgb="FF0000FF"/>
      <name val="Liberation Sans Narrow"/>
      <family val="2"/>
    </font>
    <font>
      <b/>
      <sz val="10"/>
      <color rgb="FF000000"/>
      <name val="Liberation Sans Narrow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5" fillId="0" borderId="0" applyBorder="0" applyProtection="0"/>
    <xf numFmtId="0" fontId="2" fillId="0" borderId="0" applyBorder="0" applyProtection="0"/>
    <xf numFmtId="0" fontId="4" fillId="2" borderId="0" applyBorder="0" applyProtection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3" fillId="0" borderId="0" xfId="2" applyFont="1" applyBorder="1" applyAlignment="1" applyProtection="1"/>
    <xf numFmtId="166" fontId="1" fillId="0" borderId="0" xfId="0" applyNumberFormat="1" applyFont="1" applyAlignment="1">
      <alignment horizontal="left"/>
    </xf>
    <xf numFmtId="166" fontId="0" fillId="0" borderId="0" xfId="0" applyNumberFormat="1"/>
    <xf numFmtId="167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165" fontId="6" fillId="0" borderId="0" xfId="1" applyNumberFormat="1" applyFont="1" applyBorder="1" applyAlignment="1" applyProtection="1">
      <alignment horizontal="center" vertical="center" wrapText="1"/>
    </xf>
    <xf numFmtId="0" fontId="7" fillId="0" borderId="0" xfId="0" applyFont="1" applyAlignment="1">
      <alignment horizontal="left"/>
    </xf>
    <xf numFmtId="0" fontId="8" fillId="0" borderId="0" xfId="2" applyFont="1" applyBorder="1" applyAlignment="1" applyProtection="1"/>
    <xf numFmtId="167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horizontal="left"/>
    </xf>
    <xf numFmtId="167" fontId="0" fillId="0" borderId="0" xfId="0" applyNumberFormat="1"/>
    <xf numFmtId="0" fontId="2" fillId="0" borderId="0" xfId="2" applyBorder="1" applyProtection="1"/>
  </cellXfs>
  <cellStyles count="4">
    <cellStyle name="Hipervínculo" xfId="2" builtinId="8"/>
    <cellStyle name="Moneda" xfId="1" builtinId="4"/>
    <cellStyle name="Normal" xfId="0" builtinId="0"/>
    <cellStyle name="TableStyleLight1" xfId="3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igikey.com/product-detail/en/RC0805JR-070RL/311-0.0ARCT-ND/731163" TargetMode="External"/><Relationship Id="rId21" Type="http://schemas.openxmlformats.org/officeDocument/2006/relationships/hyperlink" Target="http://www.digikey.com/product-detail/en/RC2012J472CS/1276-5544-1-ND/3968516" TargetMode="External"/><Relationship Id="rId34" Type="http://schemas.openxmlformats.org/officeDocument/2006/relationships/hyperlink" Target="http://www.digikey.com/product-detail/en/MF-MSMF030-2/MF-MSMF030-2CT-ND/662841" TargetMode="External"/><Relationship Id="rId42" Type="http://schemas.openxmlformats.org/officeDocument/2006/relationships/hyperlink" Target="http://www.digikey.com/product-detail/en/FT2232HL-REEL/768-1024-1-ND/1986057" TargetMode="External"/><Relationship Id="rId47" Type="http://schemas.openxmlformats.org/officeDocument/2006/relationships/hyperlink" Target="http://ar.mouser.com/ProductDetail/Murata-Electronics/GQM2195C1H200JB01D/?qs=sGAEpiMZZMs0AnBnWHyRQEzybnecWqjRP23Hfc3rl9U%3d" TargetMode="External"/><Relationship Id="rId50" Type="http://schemas.openxmlformats.org/officeDocument/2006/relationships/hyperlink" Target="http://ar.mouser.com/ProductDetail/TDK/C2012X5R1H335K125AB/?qs=sGAEpiMZZMs0AnBnWHyRQFzBYxg9rzNc0qWfUJne9fg%3d" TargetMode="External"/><Relationship Id="rId55" Type="http://schemas.openxmlformats.org/officeDocument/2006/relationships/hyperlink" Target="http://ar.mouser.com/ProductDetail/Vishay/VLMS1300-GS08/?qs=%2fha2pyFadugB8gp3I1qzuNKH2%2fXhiPEq8fDd7uXk%2fpfBz7Bl7rn%252buA%3d%3d" TargetMode="External"/><Relationship Id="rId63" Type="http://schemas.openxmlformats.org/officeDocument/2006/relationships/hyperlink" Target="http://ar.mouser.com/ProductDetail/Fairchild-Semiconductor/2N7002/?qs=%2fha2pyFadugOwigGMH%252bKh9bZaLzfU%2fjzxmV85DW0giw%3d" TargetMode="External"/><Relationship Id="rId68" Type="http://schemas.openxmlformats.org/officeDocument/2006/relationships/hyperlink" Target="http://ar.mouser.com/ProductDetail/Panasonic/ERJ-6GEYJ121V/?qs=%2fha2pyFaduiXHwl36i8QX%2f%252b9xqF%2fMBhv1udBZ%2foaI%252bO6csPdXh5KUg%3d%3d" TargetMode="External"/><Relationship Id="rId76" Type="http://schemas.openxmlformats.org/officeDocument/2006/relationships/hyperlink" Target="http://ar.mouser.com/ProductDetail/E-Switch/TL3301BF260QG/?qs=%2fha2pyFadugAbB7K6sWxspl58tjbzC339a5ex4Ac8KXJJbUqJg3fpg%3d%3d" TargetMode="External"/><Relationship Id="rId84" Type="http://schemas.openxmlformats.org/officeDocument/2006/relationships/hyperlink" Target="http://ar.mouser.com/ProductDetail/Microchip/93C46A-E-SN/?qs=%2fha2pyFadugIiTsZ1XToitSAEkY3k6ipT7YP605nZA7qLrZVl4z%2fjw%3d%3d" TargetMode="External"/><Relationship Id="rId89" Type="http://schemas.openxmlformats.org/officeDocument/2006/relationships/hyperlink" Target="http://ar.mouser.com/ProductDetail/Vishay-Semiconductors/BZT52C5V6-E3-08/?qs=sGAEpiMZZMtQ8nqTKtFS%2fGqv07jO8Jlb20RHGKGP8Co%3d" TargetMode="External"/><Relationship Id="rId97" Type="http://schemas.openxmlformats.org/officeDocument/2006/relationships/hyperlink" Target="http://ar.mouser.com/ProductDetail/Yageo/AC0805JR-07470RL/?qs=%2fha2pyFaduiBm5G%252b2Q2hhjEpOrod1cTToOo9ew1Xxxqc8mf%252bEYIvfg%3d%3d" TargetMode="External"/><Relationship Id="rId7" Type="http://schemas.openxmlformats.org/officeDocument/2006/relationships/hyperlink" Target="http://www.digikey.com/product-detail/en/C2012X7R1C335K125AB/445-7582-1-ND/2733654" TargetMode="External"/><Relationship Id="rId71" Type="http://schemas.openxmlformats.org/officeDocument/2006/relationships/hyperlink" Target="http://ar.mouser.com/ProductDetail/Panasonic/ERJ-6GEYJ103V/?qs=%2fha2pyFaduiXHwl36i8QXwzg0JVldGNThx%252bPzT5UuoMJxk8j%252bylRtQ%3d%3d" TargetMode="External"/><Relationship Id="rId92" Type="http://schemas.openxmlformats.org/officeDocument/2006/relationships/hyperlink" Target="http://ar.mouser.com/ProductDetail/Panasonic/ERJ-6GEYJ106V/?qs=%2fha2pyFadujkSAVvGpobseO9hBtAjNuob9lzP0%252biHNHLaVTDB1xN%2fIeqybtsHVEc" TargetMode="External"/><Relationship Id="rId2" Type="http://schemas.openxmlformats.org/officeDocument/2006/relationships/hyperlink" Target="http://ar.mouser.com/ProductDetail/AVX/08055A150JAT2A/?qs=sGAEpiMZZMs0AnBnWHyRQAO9wz3NDm%2fC%2frPQErg0GM0%3d" TargetMode="External"/><Relationship Id="rId16" Type="http://schemas.openxmlformats.org/officeDocument/2006/relationships/hyperlink" Target="http://www.digikey.com/product-detail/en/ZX62-AB-5PA(11)/H11635CT-ND/1993370" TargetMode="External"/><Relationship Id="rId29" Type="http://schemas.openxmlformats.org/officeDocument/2006/relationships/hyperlink" Target="http://www.digikey.com/product-detail/en/RMCF0805JT10M0/RMCF0805JT10M0CT-ND/1942604" TargetMode="External"/><Relationship Id="rId11" Type="http://schemas.openxmlformats.org/officeDocument/2006/relationships/hyperlink" Target="http://www.digikey.com/product-detail/en/PMEG3020EH,115/568-4129-1-ND/1589944" TargetMode="External"/><Relationship Id="rId24" Type="http://schemas.openxmlformats.org/officeDocument/2006/relationships/hyperlink" Target="http://www.digikey.com/product-detail/en/RR1220P-121-D/RR12P120DCT-ND/432808" TargetMode="External"/><Relationship Id="rId32" Type="http://schemas.openxmlformats.org/officeDocument/2006/relationships/hyperlink" Target="http://www.digikey.com/product-detail/en/MCR10ERTJ271/RHM270CPCT-ND/4085165" TargetMode="External"/><Relationship Id="rId37" Type="http://schemas.openxmlformats.org/officeDocument/2006/relationships/hyperlink" Target="http://www.digikey.com/product-detail/en/SN65HVD1176DR/296-26337-1-ND/2254974" TargetMode="External"/><Relationship Id="rId40" Type="http://schemas.openxmlformats.org/officeDocument/2006/relationships/hyperlink" Target="http://www.digikey.com/product-search/en?KeyWords=568-10159-ND" TargetMode="External"/><Relationship Id="rId45" Type="http://schemas.openxmlformats.org/officeDocument/2006/relationships/hyperlink" Target="http://www.digikey.com/product-detail/en/7S-12.000MAHE-T/887-1831-1-ND/3598028" TargetMode="External"/><Relationship Id="rId53" Type="http://schemas.openxmlformats.org/officeDocument/2006/relationships/hyperlink" Target="http://ar.mouser.com/ProductDetail/ON-Semiconductor/P6SMB12CAT3G/?qs=%2fha2pyFadugw8HLJRfel7FaFQ3MaXtvESclCCWfmvrFDwnyJFP6d2g%3d%3d" TargetMode="External"/><Relationship Id="rId58" Type="http://schemas.openxmlformats.org/officeDocument/2006/relationships/hyperlink" Target="http://ar.mouser.com/ProductDetail/Laird-Technologies/HZ0805E601R-10/?qs=%2fha2pyFadugqmiD%252bPelyOWQzBX4x1CE6XAhCjC93A8Y5sdXjZGrERw%3d%3d" TargetMode="External"/><Relationship Id="rId66" Type="http://schemas.openxmlformats.org/officeDocument/2006/relationships/hyperlink" Target="http://ar.mouser.com/ProductDetail/Panasonic/ERJ-6GEYJ104V/?qs=%2fha2pyFaduiXHwl36i8QX9us4TpklYJfOAyBMiKMkXvMoDk3QiPv1w%3d%3d" TargetMode="External"/><Relationship Id="rId74" Type="http://schemas.openxmlformats.org/officeDocument/2006/relationships/hyperlink" Target="http://ar.mouser.com/ProductDetail/Susumu/RR1220P-153-D/?qs=sGAEpiMZZMu61qfTUdNhG%2fDhcyQpRg8MEf%252b5wrpaFy8%3d" TargetMode="External"/><Relationship Id="rId79" Type="http://schemas.openxmlformats.org/officeDocument/2006/relationships/hyperlink" Target="http://ar.mouser.com/ProductDetail/Murata-Electronics/DLW21HN900SQ2L/?qs=sGAEpiMZZMsVJzu5wKIZCUC2kp1r6DE9%252bFt2fDaAedA%3d" TargetMode="External"/><Relationship Id="rId87" Type="http://schemas.openxmlformats.org/officeDocument/2006/relationships/hyperlink" Target="http://ar.mouser.com/ProductDetail/ABRACON/ABS25-32768KHZ-T/?qs=%2fha2pyFadujgut3V1exkZ7tC5Aa7380pz2kRY3aEp59baz0p3WlzgCWv3pqmOfId" TargetMode="External"/><Relationship Id="rId5" Type="http://schemas.openxmlformats.org/officeDocument/2006/relationships/hyperlink" Target="http://www.digikey.com/product-detail/en/C0805C220J5GACTU/399-1113-1-ND/411388" TargetMode="External"/><Relationship Id="rId61" Type="http://schemas.openxmlformats.org/officeDocument/2006/relationships/hyperlink" Target="http://ar.mouser.com/ProductDetail/Harwin/M50-3600542/?qs=%2fha2pyFadujUphaX0VYgQUp5J69LhTd21XqtqzeYaVIfFnRHKlnBvw%3d%3d" TargetMode="External"/><Relationship Id="rId82" Type="http://schemas.openxmlformats.org/officeDocument/2006/relationships/hyperlink" Target="http://ar.mouser.com/ProductDetail/ON-Semiconductor/NCP1117ST33T3G/?qs=%2fha2pyFaduj4IwJuyCbpkUdbMhVss5DSvD5YQhE4OjqSspN1A8SdWw%3d%3d" TargetMode="External"/><Relationship Id="rId90" Type="http://schemas.openxmlformats.org/officeDocument/2006/relationships/hyperlink" Target="http://www.digikey.com/product-detail/en/LTST-C19FD1WT/160-2022-1-ND/3711419" TargetMode="External"/><Relationship Id="rId95" Type="http://schemas.openxmlformats.org/officeDocument/2006/relationships/hyperlink" Target="http://ar.mouser.com/ProductDetail/Panasonic/ERJ-6GEYJ334V/?qs=%2fha2pyFaduh4PUXUNCTcch3tVSCcwwpe1sjaNDvy03Z4KeLWpnE8RPprq7pSyC7QLcSWcD0mmjRJn4ZvDxXzwS4gZeP7z75m" TargetMode="External"/><Relationship Id="rId19" Type="http://schemas.openxmlformats.org/officeDocument/2006/relationships/hyperlink" Target="http://www.digikey.com/product-detail/en/MF-USMF020-2/MF-USMF020-2CT-ND/1014928" TargetMode="External"/><Relationship Id="rId14" Type="http://schemas.openxmlformats.org/officeDocument/2006/relationships/hyperlink" Target="http://www.digikey.com/product-detail/en/HZ0805E601R-10/240-2399-1-ND/806759" TargetMode="External"/><Relationship Id="rId22" Type="http://schemas.openxmlformats.org/officeDocument/2006/relationships/hyperlink" Target="http://www.digikey.com/product-detail/en/ERJ-6GEYJ104V/P100KACT-ND/692" TargetMode="External"/><Relationship Id="rId27" Type="http://schemas.openxmlformats.org/officeDocument/2006/relationships/hyperlink" Target="http://www.digikey.com/product-detail/en/RC0805JR-071KL/311-1.0KARCT-ND/731165" TargetMode="External"/><Relationship Id="rId30" Type="http://schemas.openxmlformats.org/officeDocument/2006/relationships/hyperlink" Target="http://www.digikey.com/product-detail/en/RMCF0805JT2K20/RMCF0805JT2K20CT-ND/1942563" TargetMode="External"/><Relationship Id="rId35" Type="http://schemas.openxmlformats.org/officeDocument/2006/relationships/hyperlink" Target="http://www.digikey.com/product-detail/en/MF-USMF110-2/MF-USMF110-2CT-ND/1014924" TargetMode="External"/><Relationship Id="rId43" Type="http://schemas.openxmlformats.org/officeDocument/2006/relationships/hyperlink" Target="http://www.digikey.com/product-detail/en/TXB0108PWR/296-21527-1-ND/1305700" TargetMode="External"/><Relationship Id="rId48" Type="http://schemas.openxmlformats.org/officeDocument/2006/relationships/hyperlink" Target="http://ar.mouser.com/ProductDetail/Kemet/C0805C220J5GACTU/?qs=sGAEpiMZZMs0AnBnWHyRQCXsKWBJIgVSvvcXGvWLCWY%3d" TargetMode="External"/><Relationship Id="rId56" Type="http://schemas.openxmlformats.org/officeDocument/2006/relationships/hyperlink" Target="http://ar.mouser.com/ProductDetail/Murata/BLM18KG221SN1D/?qs=%2fha2pyFadug5NtL6n1y3hN7GQCSvC8QDqi1%252b%2ft%2fewkDduum%252beF3aBA%3d%3d" TargetMode="External"/><Relationship Id="rId64" Type="http://schemas.openxmlformats.org/officeDocument/2006/relationships/hyperlink" Target="http://ar.mouser.com/ProductDetail/Panasonic/ERJ-6GEY0R00V/?qs=sGAEpiMZZMukHu%252bjC5l7YapBmNMsUgezKezyBgIeF00%3d" TargetMode="External"/><Relationship Id="rId69" Type="http://schemas.openxmlformats.org/officeDocument/2006/relationships/hyperlink" Target="http://ar.mouser.com/ProductDetail/Panasonic/ERJ-P06J101V/?qs=%2fha2pyFaduhODU7deYKRTLYCsbUINwbEy1E6f30AgD2dCfd6fpD9BQ%3d%3d" TargetMode="External"/><Relationship Id="rId77" Type="http://schemas.openxmlformats.org/officeDocument/2006/relationships/hyperlink" Target="http://ar.mouser.com/ProductDetail/Bourns/MF-MSMF030-2/?qs=%2fha2pyFadujDIyYlSEAmAm%2fkBVqCkaTQXrSigJ9iGVgN3FYtte7%252bkA%3d%3d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://www.digikey.com/product-detail/en/C1206C106K4RACTU/399-3525-1-ND/789665" TargetMode="External"/><Relationship Id="rId51" Type="http://schemas.openxmlformats.org/officeDocument/2006/relationships/hyperlink" Target="http://ar.mouser.com/ProductDetail/Murata-Electronics/GRM31CR71C106KAC7L/?qs=sGAEpiMZZMs0AnBnWHyRQFQYdTDrJniYKlkneBfxm7g%3d" TargetMode="External"/><Relationship Id="rId72" Type="http://schemas.openxmlformats.org/officeDocument/2006/relationships/hyperlink" Target="http://ar.mouser.com/ProductDetail/Panasonic/ERJ-S06F1202V/?qs=sGAEpiMZZMtlubZbdhIBINuoixIUl6fxdacabbBRQVk%3d" TargetMode="External"/><Relationship Id="rId80" Type="http://schemas.openxmlformats.org/officeDocument/2006/relationships/hyperlink" Target="http://ar.mouser.com/ProductDetail/Texas-Instruments/SN65HVD1176DR/?qs=sGAEpiMZZMtk5jbcouIbS2cUqarwnJ3L%252bjdt%252bnjFbzY%3d" TargetMode="External"/><Relationship Id="rId85" Type="http://schemas.openxmlformats.org/officeDocument/2006/relationships/hyperlink" Target="http://ar.mouser.com/ProductDetail/FTDI/FT2232HL-REEL/?qs=sGAEpiMZZMtv%252bwxsgy%2fhiB6Z76KqffMCdXZatHO4930%3d" TargetMode="External"/><Relationship Id="rId93" Type="http://schemas.openxmlformats.org/officeDocument/2006/relationships/hyperlink" Target="http://www.digikey.com/product-detail/en/RC0805FR-0712KL/311-12.0KCRCT-ND/730515" TargetMode="External"/><Relationship Id="rId98" Type="http://schemas.openxmlformats.org/officeDocument/2006/relationships/hyperlink" Target="http://www.digikey.com/product-detail/en/RMCF0805JT1K20/RMCF0805JT1K20CT-ND/1942559" TargetMode="External"/><Relationship Id="rId3" Type="http://schemas.openxmlformats.org/officeDocument/2006/relationships/hyperlink" Target="http://www.digikey.com/product-detail/en/CL21C150JBANNNC/1276-1163-1-ND/3889249" TargetMode="External"/><Relationship Id="rId12" Type="http://schemas.openxmlformats.org/officeDocument/2006/relationships/hyperlink" Target="http://www.digikey.com/product-detail/en/QTLP630C7TR/1080-1412-1-ND/2676146" TargetMode="External"/><Relationship Id="rId17" Type="http://schemas.openxmlformats.org/officeDocument/2006/relationships/hyperlink" Target="http://www.digikey.com/product-detail/en/PPTC202LFBN-RC/S6104-ND/807240" TargetMode="External"/><Relationship Id="rId25" Type="http://schemas.openxmlformats.org/officeDocument/2006/relationships/hyperlink" Target="http://www.digikey.com/product-detail/en/ERJ-P06F1000V/P16057CT-ND/3982404" TargetMode="External"/><Relationship Id="rId33" Type="http://schemas.openxmlformats.org/officeDocument/2006/relationships/hyperlink" Target="http://www.digikey.com/product-detail/en/2-1437565-9/450-1792-1-ND/3503931" TargetMode="External"/><Relationship Id="rId38" Type="http://schemas.openxmlformats.org/officeDocument/2006/relationships/hyperlink" Target="http://www.digikey.com/product-detail/en/PRTR5V0U2X,215/568-4140-1-ND/1589981" TargetMode="External"/><Relationship Id="rId46" Type="http://schemas.openxmlformats.org/officeDocument/2006/relationships/hyperlink" Target="http://www.digikey.com/product-detail/en/MMSZ5V6T1G/MMSZ5V6T1GOSCT-ND/919785" TargetMode="External"/><Relationship Id="rId59" Type="http://schemas.openxmlformats.org/officeDocument/2006/relationships/hyperlink" Target="http://ar.mouser.com/ProductDetail/TE-Connectivity/796949-3/?qs=%2fha2pyFadujtNVX%252bBkupoxlHsvovQfzDbJ7O8C4ZJ5A%3d" TargetMode="External"/><Relationship Id="rId67" Type="http://schemas.openxmlformats.org/officeDocument/2006/relationships/hyperlink" Target="http://ar.mouser.com/ProductDetail/Susumu/RR1220P-681-D/?qs=sGAEpiMZZMu61qfTUdNhG%2fDhcyQpRg8MwlRdK42QxlE%3d" TargetMode="External"/><Relationship Id="rId20" Type="http://schemas.openxmlformats.org/officeDocument/2006/relationships/hyperlink" Target="http://www.digikey.com/product-detail/en/2N7002/2N7002NCT-ND/244664" TargetMode="External"/><Relationship Id="rId41" Type="http://schemas.openxmlformats.org/officeDocument/2006/relationships/hyperlink" Target="http://www.digikey.com/product-detail/en/AT93C46DN-SH-T/AT93C46DN-SH-TCT-ND/3440828" TargetMode="External"/><Relationship Id="rId54" Type="http://schemas.openxmlformats.org/officeDocument/2006/relationships/hyperlink" Target="http://ar.mouser.com/ProductDetail/NXP/PMEG3020EH115/?qs=%2fha2pyFadujp3dcHNPxbXbCYmQwWtAHlnH1DrwzZVlHGjUiWQPF3p2LGDASe0EZC" TargetMode="External"/><Relationship Id="rId62" Type="http://schemas.openxmlformats.org/officeDocument/2006/relationships/hyperlink" Target="http://ar.mouser.com/ProductDetail/Bourns/MF-USMF020-2/?qs=%2fha2pyFaduhGq1nrjvCXYGFpg8jgEBttdDTgfTzm8lU%3d" TargetMode="External"/><Relationship Id="rId70" Type="http://schemas.openxmlformats.org/officeDocument/2006/relationships/hyperlink" Target="http://ar.mouser.com/ProductDetail/Panasonic/ERJ-6GEYJ102V/?qs=sGAEpiMZZMu61qfTUdNhGzRxdwze5h8ZWUQb1g%2fM%2frw%3d" TargetMode="External"/><Relationship Id="rId75" Type="http://schemas.openxmlformats.org/officeDocument/2006/relationships/hyperlink" Target="http://ar.mouser.com/ProductDetail/KOA-Speer/RK73B2ATTDD271J/?qs=sGAEpiMZZMu61qfTUdNhG5eFuApKbqVd71bxcqt%252b5JM%3d" TargetMode="External"/><Relationship Id="rId83" Type="http://schemas.openxmlformats.org/officeDocument/2006/relationships/hyperlink" Target="http://ar.mouser.com/ProductDetail/NXP/LPC4337JBD144E/?qs=%2fha2pyFaduhIOOyYKSoVVdnpZm1w5HQKV3pu%2fUmBniGLbjvlVv1IGw%3d%3d" TargetMode="External"/><Relationship Id="rId88" Type="http://schemas.openxmlformats.org/officeDocument/2006/relationships/hyperlink" Target="http://ar.mouser.com/ProductDetail/Epson/FA-238V-120000MB-W3/?qs=%2fha2pyFadugHsteOLON7APG4Mpux9y2RTVYyKdFUhV4zYQanH61u1qDQy4jFpshj" TargetMode="External"/><Relationship Id="rId91" Type="http://schemas.openxmlformats.org/officeDocument/2006/relationships/hyperlink" Target="http://ar.mouser.com/ProductDetail/Lite-On/LTST-C19FD1WT/?qs=%2fha2pyFaduj%252bwTWyfQGTE0XyypRhOWfC%252bdRA5%2fBFM9ZFuJZZSdKfNA%3d%3d" TargetMode="External"/><Relationship Id="rId96" Type="http://schemas.openxmlformats.org/officeDocument/2006/relationships/hyperlink" Target="http://www.digikey.com/product-detail/en/ERJ-6GEYJ471V/P470ACT-ND/90029" TargetMode="External"/><Relationship Id="rId1" Type="http://schemas.openxmlformats.org/officeDocument/2006/relationships/hyperlink" Target="http://www.digikey.com/product-search/en?KeyWords=BK-913-ND" TargetMode="External"/><Relationship Id="rId6" Type="http://schemas.openxmlformats.org/officeDocument/2006/relationships/hyperlink" Target="http://www.digikey.com/product-detail/en/C0805C104K4RACTU/399-1167-1-ND/411442" TargetMode="External"/><Relationship Id="rId15" Type="http://schemas.openxmlformats.org/officeDocument/2006/relationships/hyperlink" Target="http://www.digikey.com/product-search/en?KeyWords=ED2610-ND" TargetMode="External"/><Relationship Id="rId23" Type="http://schemas.openxmlformats.org/officeDocument/2006/relationships/hyperlink" Target="http://www.digikey.com/product-detail/en/RR1220P-681-D/RR12P680DCT-ND/432826" TargetMode="External"/><Relationship Id="rId28" Type="http://schemas.openxmlformats.org/officeDocument/2006/relationships/hyperlink" Target="http://www.digikey.com/product-detail/en/ERJ-6GEYJ103V/P10KACT-ND/43118" TargetMode="External"/><Relationship Id="rId36" Type="http://schemas.openxmlformats.org/officeDocument/2006/relationships/hyperlink" Target="http://www.digikey.com/product-detail/en/SRF2012-900Y/SRF2012-900YCT-ND/2127305" TargetMode="External"/><Relationship Id="rId49" Type="http://schemas.openxmlformats.org/officeDocument/2006/relationships/hyperlink" Target="http://ar.mouser.com/ProductDetail/AVX/08055C104JAT2A/?qs=sGAEpiMZZMs0AnBnWHyRQAO9wz3NDm%2fCTr1MHv%2fJ%2fkY%3d" TargetMode="External"/><Relationship Id="rId57" Type="http://schemas.openxmlformats.org/officeDocument/2006/relationships/hyperlink" Target="http://ar.mouser.com/ProductDetail/Keystone-Electronics/3003/?qs=sGAEpiMZZMsQtlBhqKq43UjvIYJWuKJP" TargetMode="External"/><Relationship Id="rId10" Type="http://schemas.openxmlformats.org/officeDocument/2006/relationships/hyperlink" Target="http://www.digikey.com/product-detail/en/P6SMB12CAT3G/P6SMB12CAT3GOSCT-ND/1967278" TargetMode="External"/><Relationship Id="rId31" Type="http://schemas.openxmlformats.org/officeDocument/2006/relationships/hyperlink" Target="http://www.digikey.com/product-detail/en/RR1220P-153-D/RR12P15.0KDCT-ND/432858" TargetMode="External"/><Relationship Id="rId44" Type="http://schemas.openxmlformats.org/officeDocument/2006/relationships/hyperlink" Target="http://www.digikey.com/product-detail/en/ABS25-32.768KHZ-T/535-9166-1-ND/675683" TargetMode="External"/><Relationship Id="rId52" Type="http://schemas.openxmlformats.org/officeDocument/2006/relationships/hyperlink" Target="http://ar.mouser.com/ProductDetail/Nichicon/UCW1E331MNL1GS/?qs=%2fha2pyFadui2eGXEVXQ5N%252brso4MYAosNdF7r%2fbn9DWqgvad%2fHhxAuA%3d%3d" TargetMode="External"/><Relationship Id="rId60" Type="http://schemas.openxmlformats.org/officeDocument/2006/relationships/hyperlink" Target="http://ar.mouser.com/ProductDetail/Hirose-Connector/ZX62-AB-5PA11/?qs=sGAEpiMZZMulM8LPOQ%252bykzmHhzPuOAFGT6pwYNeOdWE%3d" TargetMode="External"/><Relationship Id="rId65" Type="http://schemas.openxmlformats.org/officeDocument/2006/relationships/hyperlink" Target="http://ar.mouser.com/ProductDetail/Panasonic/ERJ-S06J472V/?qs=%2fha2pyFadujr9I6ov95YKiLuoxVf%2f7KkVLr1uTtxB7337ZxRlbHegt%252bgFvYEq5bh" TargetMode="External"/><Relationship Id="rId73" Type="http://schemas.openxmlformats.org/officeDocument/2006/relationships/hyperlink" Target="http://ar.mouser.com/ProductDetail/KOA-Speer/RK73B2ATTDD222J/?qs=sGAEpiMZZMu61qfTUdNhG5eFuApKbqVdJ15qKhjfEvw%3d" TargetMode="External"/><Relationship Id="rId78" Type="http://schemas.openxmlformats.org/officeDocument/2006/relationships/hyperlink" Target="http://ar.mouser.com/ProductDetail/Bourns/MF-MSMF110-2/?qs=sGAEpiMZZMsxR%252bBXi4wRUBaq0BDiykw2jlZkO%2fKhyN8%3d" TargetMode="External"/><Relationship Id="rId81" Type="http://schemas.openxmlformats.org/officeDocument/2006/relationships/hyperlink" Target="http://ar.mouser.com/ProductDetail/NXP/PRTR5V0U2X215/?qs=%2fha2pyFaduiQaOol%2fAihwXOr2Amd%2fKs0%2fva48nM1GF%252bHbdekzP1y1w%3d%3d" TargetMode="External"/><Relationship Id="rId86" Type="http://schemas.openxmlformats.org/officeDocument/2006/relationships/hyperlink" Target="http://ar.mouser.com/ProductDetail/Texas-Instruments/TXB0108PWR/?qs=sGAEpiMZZMsty6Jaj0%252bBBhonw%2flHfIB47h2ZBZc1b4s%3d" TargetMode="External"/><Relationship Id="rId94" Type="http://schemas.openxmlformats.org/officeDocument/2006/relationships/hyperlink" Target="http://www.digikey.com/product-detail/en/RMCF0805JT330K/RMCF0805JT330KCT-ND/1942597" TargetMode="External"/><Relationship Id="rId99" Type="http://schemas.openxmlformats.org/officeDocument/2006/relationships/hyperlink" Target="http://ar.mouser.com/ProductDetail/KOA-Speer/RK73B2ATTD122J/?qs=sGAEpiMZZMu61qfTUdNhGyVna0QKwUl%252bVL%252bsLbPqn2g%3d" TargetMode="External"/><Relationship Id="rId4" Type="http://schemas.openxmlformats.org/officeDocument/2006/relationships/hyperlink" Target="http://www.digikey.com/product-detail/en/C0805C200J5GACTU/399-8033-1-ND/3471756" TargetMode="External"/><Relationship Id="rId9" Type="http://schemas.openxmlformats.org/officeDocument/2006/relationships/hyperlink" Target="http://www.digikey.com/product-detail/en/UCW1E331MNL1GS/493-9422-1-ND/3962770" TargetMode="External"/><Relationship Id="rId13" Type="http://schemas.openxmlformats.org/officeDocument/2006/relationships/hyperlink" Target="http://www.digikey.com/product-detail/en/BLM18KG221SN1D/490-5255-1-ND/1982778" TargetMode="External"/><Relationship Id="rId18" Type="http://schemas.openxmlformats.org/officeDocument/2006/relationships/hyperlink" Target="http://www.digikey.com/product-search/en?KeyWords=952-1389-ND" TargetMode="External"/><Relationship Id="rId39" Type="http://schemas.openxmlformats.org/officeDocument/2006/relationships/hyperlink" Target="http://www.digikey.com/product-detail/en/NCP1117ST33T3G/NCP1117ST33T3GOSCT-ND/6607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A15" workbookViewId="0">
      <selection activeCell="D15" sqref="D15"/>
    </sheetView>
  </sheetViews>
  <sheetFormatPr baseColWidth="10" defaultRowHeight="15"/>
  <cols>
    <col min="1" max="1" width="16.7109375" bestFit="1" customWidth="1"/>
    <col min="2" max="2" width="9.140625" bestFit="1" customWidth="1"/>
    <col min="3" max="3" width="21.5703125" customWidth="1"/>
    <col min="4" max="4" width="35.85546875" bestFit="1" customWidth="1"/>
    <col min="5" max="5" width="21.28515625" customWidth="1"/>
    <col min="6" max="6" width="16.42578125" customWidth="1"/>
    <col min="7" max="7" width="12.28515625" customWidth="1"/>
    <col min="8" max="8" width="10.140625" customWidth="1"/>
    <col min="9" max="9" width="10.5703125" customWidth="1"/>
    <col min="10" max="10" width="10.28515625" customWidth="1"/>
    <col min="11" max="11" width="10.42578125" customWidth="1"/>
  </cols>
  <sheetData>
    <row r="1" spans="1:11" ht="73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132</v>
      </c>
      <c r="I1" s="8" t="s">
        <v>133</v>
      </c>
      <c r="J1" s="8" t="s">
        <v>134</v>
      </c>
      <c r="K1" s="8" t="s">
        <v>135</v>
      </c>
    </row>
    <row r="2" spans="1:11">
      <c r="A2" s="9" t="s">
        <v>7</v>
      </c>
      <c r="B2" s="9">
        <v>1</v>
      </c>
      <c r="C2" s="9" t="s">
        <v>8</v>
      </c>
      <c r="D2" s="9" t="s">
        <v>9</v>
      </c>
      <c r="E2" s="10" t="s">
        <v>10</v>
      </c>
      <c r="F2" s="10" t="s">
        <v>173</v>
      </c>
      <c r="G2" s="9">
        <f t="shared" ref="G2:G51" si="0">100*B2</f>
        <v>100</v>
      </c>
      <c r="H2" s="11">
        <v>0.27</v>
      </c>
      <c r="I2" s="11">
        <f>B2*H2</f>
        <v>0.27</v>
      </c>
      <c r="J2" s="11">
        <v>2.1999999999999999E-2</v>
      </c>
      <c r="K2" s="11">
        <f>J2*B2</f>
        <v>2.1999999999999999E-2</v>
      </c>
    </row>
    <row r="3" spans="1:11">
      <c r="A3" s="9" t="s">
        <v>66</v>
      </c>
      <c r="B3" s="9">
        <v>2</v>
      </c>
      <c r="C3" s="9" t="s">
        <v>60</v>
      </c>
      <c r="D3" s="9" t="s">
        <v>61</v>
      </c>
      <c r="E3" s="10" t="s">
        <v>198</v>
      </c>
      <c r="F3" s="10" t="s">
        <v>174</v>
      </c>
      <c r="G3" s="9">
        <f t="shared" si="0"/>
        <v>200</v>
      </c>
      <c r="H3" s="11">
        <v>2.1999999999999999E-2</v>
      </c>
      <c r="I3" s="11">
        <f>B3*H3</f>
        <v>4.3999999999999997E-2</v>
      </c>
      <c r="J3" s="11">
        <v>1.2E-2</v>
      </c>
      <c r="K3" s="11">
        <f t="shared" ref="K3:K51" si="1">J3*B3</f>
        <v>2.4E-2</v>
      </c>
    </row>
    <row r="4" spans="1:11">
      <c r="A4" s="9" t="s">
        <v>65</v>
      </c>
      <c r="B4" s="9">
        <v>2</v>
      </c>
      <c r="C4" s="9" t="s">
        <v>62</v>
      </c>
      <c r="D4" s="9" t="s">
        <v>61</v>
      </c>
      <c r="E4" s="10" t="s">
        <v>125</v>
      </c>
      <c r="F4" s="10" t="s">
        <v>175</v>
      </c>
      <c r="G4" s="9">
        <f t="shared" si="0"/>
        <v>200</v>
      </c>
      <c r="H4" s="11">
        <v>0.1008</v>
      </c>
      <c r="I4" s="11">
        <f t="shared" ref="I4:I51" si="2">B4*H4</f>
        <v>0.2016</v>
      </c>
      <c r="J4" s="11">
        <v>6.1199999999999997E-2</v>
      </c>
      <c r="K4" s="11">
        <f t="shared" si="1"/>
        <v>0.12239999999999999</v>
      </c>
    </row>
    <row r="5" spans="1:11">
      <c r="A5" s="9" t="s">
        <v>64</v>
      </c>
      <c r="B5" s="9">
        <v>2</v>
      </c>
      <c r="C5" s="9" t="s">
        <v>63</v>
      </c>
      <c r="D5" s="9" t="s">
        <v>61</v>
      </c>
      <c r="E5" s="10" t="s">
        <v>126</v>
      </c>
      <c r="F5" s="10" t="s">
        <v>165</v>
      </c>
      <c r="G5" s="9">
        <f t="shared" si="0"/>
        <v>200</v>
      </c>
      <c r="H5" s="11">
        <v>2.24E-2</v>
      </c>
      <c r="I5" s="11">
        <f t="shared" si="2"/>
        <v>4.48E-2</v>
      </c>
      <c r="J5" s="11">
        <v>1.2E-2</v>
      </c>
      <c r="K5" s="11">
        <f t="shared" si="1"/>
        <v>2.4E-2</v>
      </c>
    </row>
    <row r="6" spans="1:11" ht="101.25" customHeight="1">
      <c r="A6" s="9" t="s">
        <v>11</v>
      </c>
      <c r="B6" s="9">
        <v>34</v>
      </c>
      <c r="C6" s="12" t="s">
        <v>67</v>
      </c>
      <c r="D6" s="9" t="s">
        <v>61</v>
      </c>
      <c r="E6" s="10" t="s">
        <v>127</v>
      </c>
      <c r="F6" s="10" t="s">
        <v>166</v>
      </c>
      <c r="G6" s="9">
        <f t="shared" si="0"/>
        <v>3400</v>
      </c>
      <c r="H6" s="11">
        <v>3.56E-2</v>
      </c>
      <c r="I6" s="11">
        <f t="shared" si="2"/>
        <v>1.2103999999999999</v>
      </c>
      <c r="J6" s="11">
        <v>2.0629999999999999E-2</v>
      </c>
      <c r="K6" s="11">
        <f t="shared" si="1"/>
        <v>0.70141999999999993</v>
      </c>
    </row>
    <row r="7" spans="1:11">
      <c r="A7" s="9" t="s">
        <v>12</v>
      </c>
      <c r="B7" s="9">
        <v>1</v>
      </c>
      <c r="C7" s="9" t="s">
        <v>68</v>
      </c>
      <c r="D7" s="9" t="s">
        <v>61</v>
      </c>
      <c r="E7" s="10" t="s">
        <v>128</v>
      </c>
      <c r="F7" s="10" t="s">
        <v>167</v>
      </c>
      <c r="G7" s="9">
        <f t="shared" si="0"/>
        <v>100</v>
      </c>
      <c r="H7" s="11">
        <v>0.16070000000000001</v>
      </c>
      <c r="I7" s="11">
        <f t="shared" si="2"/>
        <v>0.16070000000000001</v>
      </c>
      <c r="J7" s="11">
        <v>0.10349999999999999</v>
      </c>
      <c r="K7" s="11">
        <f t="shared" si="1"/>
        <v>0.10349999999999999</v>
      </c>
    </row>
    <row r="8" spans="1:11">
      <c r="A8" s="9" t="s">
        <v>13</v>
      </c>
      <c r="B8" s="9">
        <v>6</v>
      </c>
      <c r="C8" s="9" t="s">
        <v>70</v>
      </c>
      <c r="D8" s="9" t="s">
        <v>69</v>
      </c>
      <c r="E8" s="10" t="s">
        <v>129</v>
      </c>
      <c r="F8" s="10" t="s">
        <v>199</v>
      </c>
      <c r="G8" s="9">
        <f t="shared" si="0"/>
        <v>600</v>
      </c>
      <c r="H8" s="11">
        <v>0.17499999999999999</v>
      </c>
      <c r="I8" s="11">
        <f t="shared" si="2"/>
        <v>1.0499999999999998</v>
      </c>
      <c r="J8" s="11">
        <v>0.115</v>
      </c>
      <c r="K8" s="11">
        <f t="shared" si="1"/>
        <v>0.69000000000000006</v>
      </c>
    </row>
    <row r="9" spans="1:11">
      <c r="A9" s="9" t="s">
        <v>14</v>
      </c>
      <c r="B9" s="9">
        <v>1</v>
      </c>
      <c r="C9" s="9" t="s">
        <v>71</v>
      </c>
      <c r="D9" s="13" t="s">
        <v>119</v>
      </c>
      <c r="E9" s="10" t="s">
        <v>130</v>
      </c>
      <c r="F9" s="10" t="s">
        <v>168</v>
      </c>
      <c r="G9" s="9">
        <f t="shared" si="0"/>
        <v>100</v>
      </c>
      <c r="H9" s="11">
        <v>0.40610000000000002</v>
      </c>
      <c r="I9" s="11">
        <f t="shared" si="2"/>
        <v>0.40610000000000002</v>
      </c>
      <c r="J9" s="11">
        <v>0.34060000000000001</v>
      </c>
      <c r="K9" s="11">
        <f t="shared" si="1"/>
        <v>0.34060000000000001</v>
      </c>
    </row>
    <row r="10" spans="1:11">
      <c r="A10" s="9" t="s">
        <v>17</v>
      </c>
      <c r="B10" s="9">
        <v>3</v>
      </c>
      <c r="C10" s="14" t="s">
        <v>72</v>
      </c>
      <c r="D10" s="14" t="s">
        <v>18</v>
      </c>
      <c r="E10" s="10" t="s">
        <v>131</v>
      </c>
      <c r="F10" s="10" t="s">
        <v>169</v>
      </c>
      <c r="G10" s="9">
        <f t="shared" si="0"/>
        <v>300</v>
      </c>
      <c r="H10" s="11">
        <v>0.28770000000000001</v>
      </c>
      <c r="I10" s="11">
        <f t="shared" si="2"/>
        <v>0.86309999999999998</v>
      </c>
      <c r="J10" s="11">
        <v>0.14745</v>
      </c>
      <c r="K10" s="11">
        <f t="shared" si="1"/>
        <v>0.44235000000000002</v>
      </c>
    </row>
    <row r="11" spans="1:11">
      <c r="A11" s="9" t="s">
        <v>15</v>
      </c>
      <c r="B11" s="9">
        <v>2</v>
      </c>
      <c r="C11" s="14" t="s">
        <v>73</v>
      </c>
      <c r="D11" s="13" t="s">
        <v>16</v>
      </c>
      <c r="E11" s="10" t="s">
        <v>136</v>
      </c>
      <c r="F11" s="10" t="s">
        <v>170</v>
      </c>
      <c r="G11" s="9">
        <f t="shared" si="0"/>
        <v>200</v>
      </c>
      <c r="H11" s="11">
        <v>0.2505</v>
      </c>
      <c r="I11" s="11">
        <f t="shared" si="2"/>
        <v>0.501</v>
      </c>
      <c r="J11" s="11">
        <v>0.12839</v>
      </c>
      <c r="K11" s="11">
        <f t="shared" si="1"/>
        <v>0.25678000000000001</v>
      </c>
    </row>
    <row r="12" spans="1:11">
      <c r="A12" s="9" t="s">
        <v>226</v>
      </c>
      <c r="B12" s="9">
        <v>4</v>
      </c>
      <c r="C12" s="14" t="s">
        <v>225</v>
      </c>
      <c r="D12" s="14" t="s">
        <v>74</v>
      </c>
      <c r="E12" s="10" t="s">
        <v>137</v>
      </c>
      <c r="F12" s="10" t="s">
        <v>171</v>
      </c>
      <c r="G12" s="9">
        <f t="shared" si="0"/>
        <v>400</v>
      </c>
      <c r="H12" s="11">
        <v>0.2112</v>
      </c>
      <c r="I12" s="11">
        <f t="shared" si="2"/>
        <v>0.8448</v>
      </c>
      <c r="J12" s="11">
        <v>0.1152</v>
      </c>
      <c r="K12" s="11">
        <f t="shared" si="1"/>
        <v>0.46079999999999999</v>
      </c>
    </row>
    <row r="13" spans="1:11">
      <c r="A13" s="9" t="s">
        <v>20</v>
      </c>
      <c r="B13" s="9">
        <v>3</v>
      </c>
      <c r="C13" s="14" t="s">
        <v>75</v>
      </c>
      <c r="D13" s="13" t="s">
        <v>19</v>
      </c>
      <c r="E13" s="10" t="s">
        <v>138</v>
      </c>
      <c r="F13" s="10" t="s">
        <v>172</v>
      </c>
      <c r="G13" s="9">
        <f t="shared" si="0"/>
        <v>300</v>
      </c>
      <c r="H13" s="11">
        <v>5.2299999999999999E-2</v>
      </c>
      <c r="I13" s="11">
        <f t="shared" si="2"/>
        <v>0.15689999999999998</v>
      </c>
      <c r="J13" s="11">
        <v>3.0099999999999998E-2</v>
      </c>
      <c r="K13" s="11">
        <f t="shared" si="1"/>
        <v>9.0299999999999991E-2</v>
      </c>
    </row>
    <row r="14" spans="1:11" ht="15" customHeight="1">
      <c r="A14" s="9" t="s">
        <v>120</v>
      </c>
      <c r="B14" s="9">
        <v>5</v>
      </c>
      <c r="C14" s="14" t="s">
        <v>76</v>
      </c>
      <c r="D14" s="13" t="s">
        <v>121</v>
      </c>
      <c r="E14" s="10" t="s">
        <v>139</v>
      </c>
      <c r="F14" s="10" t="s">
        <v>176</v>
      </c>
      <c r="G14" s="9">
        <f t="shared" si="0"/>
        <v>500</v>
      </c>
      <c r="H14" s="11">
        <v>3.8100000000000002E-2</v>
      </c>
      <c r="I14" s="11">
        <f t="shared" si="2"/>
        <v>0.1905</v>
      </c>
      <c r="J14" s="11">
        <v>2.1950000000000001E-2</v>
      </c>
      <c r="K14" s="11">
        <f t="shared" si="1"/>
        <v>0.10975</v>
      </c>
    </row>
    <row r="15" spans="1:11" ht="15" customHeight="1">
      <c r="A15" s="9" t="s">
        <v>23</v>
      </c>
      <c r="B15" s="9">
        <v>1</v>
      </c>
      <c r="C15" s="14" t="s">
        <v>77</v>
      </c>
      <c r="D15" s="14" t="s">
        <v>24</v>
      </c>
      <c r="E15" s="10" t="s">
        <v>140</v>
      </c>
      <c r="F15" s="10" t="s">
        <v>177</v>
      </c>
      <c r="G15" s="9">
        <f t="shared" si="0"/>
        <v>100</v>
      </c>
      <c r="H15" s="11">
        <v>0.36799999999999999</v>
      </c>
      <c r="I15" s="11">
        <f t="shared" si="2"/>
        <v>0.36799999999999999</v>
      </c>
      <c r="J15" s="11">
        <v>0.26400000000000001</v>
      </c>
      <c r="K15" s="11">
        <f t="shared" si="1"/>
        <v>0.26400000000000001</v>
      </c>
    </row>
    <row r="16" spans="1:11">
      <c r="A16" s="9" t="s">
        <v>21</v>
      </c>
      <c r="B16" s="9">
        <v>2</v>
      </c>
      <c r="C16" s="14" t="s">
        <v>78</v>
      </c>
      <c r="D16" s="13" t="s">
        <v>22</v>
      </c>
      <c r="E16" s="10" t="s">
        <v>141</v>
      </c>
      <c r="F16" s="10" t="s">
        <v>178</v>
      </c>
      <c r="G16" s="9">
        <f t="shared" si="0"/>
        <v>200</v>
      </c>
      <c r="H16" s="11">
        <v>0.77439999999999998</v>
      </c>
      <c r="I16" s="11">
        <f t="shared" si="2"/>
        <v>1.5488</v>
      </c>
      <c r="J16" s="11">
        <v>0.56320000000000003</v>
      </c>
      <c r="K16" s="11">
        <f t="shared" si="1"/>
        <v>1.1264000000000001</v>
      </c>
    </row>
    <row r="17" spans="1:11">
      <c r="A17" s="9" t="s">
        <v>79</v>
      </c>
      <c r="B17" s="9">
        <v>1</v>
      </c>
      <c r="C17" s="9" t="s">
        <v>224</v>
      </c>
      <c r="D17" s="9" t="s">
        <v>80</v>
      </c>
      <c r="E17" s="10" t="s">
        <v>200</v>
      </c>
      <c r="F17" s="10" t="s">
        <v>201</v>
      </c>
      <c r="G17" s="9">
        <f t="shared" si="0"/>
        <v>100</v>
      </c>
      <c r="H17" s="11">
        <v>0.29930000000000001</v>
      </c>
      <c r="I17" s="11">
        <f t="shared" si="2"/>
        <v>0.29930000000000001</v>
      </c>
      <c r="J17" s="11">
        <v>0.17100000000000001</v>
      </c>
      <c r="K17" s="11">
        <f t="shared" si="1"/>
        <v>0.17100000000000001</v>
      </c>
    </row>
    <row r="18" spans="1:11">
      <c r="A18" s="9" t="s">
        <v>82</v>
      </c>
      <c r="B18" s="9">
        <v>2</v>
      </c>
      <c r="C18" s="9" t="s">
        <v>81</v>
      </c>
      <c r="D18" s="9" t="s">
        <v>83</v>
      </c>
      <c r="E18" s="10" t="s">
        <v>202</v>
      </c>
      <c r="F18" s="10"/>
      <c r="G18" s="9">
        <f t="shared" si="0"/>
        <v>200</v>
      </c>
      <c r="H18" s="11">
        <v>1.6938</v>
      </c>
      <c r="I18" s="11">
        <f t="shared" si="2"/>
        <v>3.3875999999999999</v>
      </c>
      <c r="J18" s="11">
        <v>1.25153</v>
      </c>
      <c r="K18" s="11">
        <f t="shared" si="1"/>
        <v>2.5030600000000001</v>
      </c>
    </row>
    <row r="19" spans="1:11">
      <c r="A19" s="9" t="s">
        <v>84</v>
      </c>
      <c r="B19" s="9">
        <v>1</v>
      </c>
      <c r="C19" s="9" t="s">
        <v>85</v>
      </c>
      <c r="D19" s="9" t="s">
        <v>86</v>
      </c>
      <c r="E19" s="10" t="s">
        <v>142</v>
      </c>
      <c r="F19" s="10" t="s">
        <v>179</v>
      </c>
      <c r="G19" s="9">
        <f t="shared" si="0"/>
        <v>100</v>
      </c>
      <c r="H19" s="11">
        <v>0.88</v>
      </c>
      <c r="I19" s="11">
        <f t="shared" si="2"/>
        <v>0.88</v>
      </c>
      <c r="J19" s="11">
        <v>0.64</v>
      </c>
      <c r="K19" s="11">
        <f t="shared" si="1"/>
        <v>0.64</v>
      </c>
    </row>
    <row r="20" spans="1:11">
      <c r="A20" s="9" t="s">
        <v>25</v>
      </c>
      <c r="B20" s="9">
        <v>2</v>
      </c>
      <c r="C20" s="14" t="s">
        <v>26</v>
      </c>
      <c r="D20" s="13" t="s">
        <v>27</v>
      </c>
      <c r="E20" s="10" t="s">
        <v>143</v>
      </c>
      <c r="F20" s="10" t="s">
        <v>180</v>
      </c>
      <c r="G20" s="9">
        <f t="shared" si="0"/>
        <v>200</v>
      </c>
      <c r="H20" s="11">
        <v>0.22639999999999999</v>
      </c>
      <c r="I20" s="11">
        <f t="shared" si="2"/>
        <v>0.45279999999999998</v>
      </c>
      <c r="J20" s="11"/>
      <c r="K20" s="11">
        <f t="shared" si="1"/>
        <v>0</v>
      </c>
    </row>
    <row r="21" spans="1:11" ht="39">
      <c r="A21" s="9" t="s">
        <v>122</v>
      </c>
      <c r="B21" s="9">
        <v>12</v>
      </c>
      <c r="C21" s="12" t="s">
        <v>87</v>
      </c>
      <c r="D21" s="9" t="s">
        <v>88</v>
      </c>
      <c r="E21" s="10" t="s">
        <v>203</v>
      </c>
      <c r="F21" s="10" t="s">
        <v>204</v>
      </c>
      <c r="G21" s="9">
        <f t="shared" si="0"/>
        <v>1200</v>
      </c>
      <c r="H21" s="11">
        <v>0.1363</v>
      </c>
      <c r="I21" s="11">
        <f t="shared" si="2"/>
        <v>1.6356000000000002</v>
      </c>
      <c r="J21" s="11">
        <v>4.5420000000000002E-2</v>
      </c>
      <c r="K21" s="11">
        <f t="shared" si="1"/>
        <v>0.54503999999999997</v>
      </c>
    </row>
    <row r="22" spans="1:11">
      <c r="A22" s="9">
        <v>0</v>
      </c>
      <c r="B22" s="9">
        <v>4</v>
      </c>
      <c r="C22" s="12" t="s">
        <v>124</v>
      </c>
      <c r="D22" s="9" t="s">
        <v>92</v>
      </c>
      <c r="E22" s="10" t="s">
        <v>148</v>
      </c>
      <c r="F22" s="10" t="s">
        <v>181</v>
      </c>
      <c r="G22" s="9">
        <f t="shared" si="0"/>
        <v>400</v>
      </c>
      <c r="H22" s="11">
        <v>7.3000000000000001E-3</v>
      </c>
      <c r="I22" s="11">
        <f t="shared" si="2"/>
        <v>2.92E-2</v>
      </c>
      <c r="J22" s="11">
        <v>3.2599999999999999E-3</v>
      </c>
      <c r="K22" s="11">
        <f t="shared" si="1"/>
        <v>1.304E-2</v>
      </c>
    </row>
    <row r="23" spans="1:11">
      <c r="A23" s="9" t="s">
        <v>29</v>
      </c>
      <c r="B23" s="9">
        <v>3</v>
      </c>
      <c r="C23" s="9" t="s">
        <v>91</v>
      </c>
      <c r="D23" s="9" t="s">
        <v>92</v>
      </c>
      <c r="E23" s="10" t="s">
        <v>205</v>
      </c>
      <c r="F23" s="10" t="s">
        <v>206</v>
      </c>
      <c r="G23" s="9">
        <f t="shared" si="0"/>
        <v>300</v>
      </c>
      <c r="H23" s="11">
        <v>7.1000000000000004E-3</v>
      </c>
      <c r="I23" s="11">
        <f t="shared" si="2"/>
        <v>2.1299999999999999E-2</v>
      </c>
      <c r="J23" s="11">
        <v>3.2100000000000002E-3</v>
      </c>
      <c r="K23" s="11">
        <f t="shared" si="1"/>
        <v>9.6299999999999997E-3</v>
      </c>
    </row>
    <row r="24" spans="1:11">
      <c r="A24" s="9" t="s">
        <v>95</v>
      </c>
      <c r="B24" s="9">
        <v>2</v>
      </c>
      <c r="C24" s="9" t="s">
        <v>93</v>
      </c>
      <c r="D24" s="9" t="s">
        <v>92</v>
      </c>
      <c r="E24" s="10" t="s">
        <v>144</v>
      </c>
      <c r="F24" s="10" t="s">
        <v>207</v>
      </c>
      <c r="G24" s="9">
        <f t="shared" si="0"/>
        <v>200</v>
      </c>
      <c r="H24" s="11">
        <v>1.49E-2</v>
      </c>
      <c r="I24" s="11">
        <f t="shared" si="2"/>
        <v>2.98E-2</v>
      </c>
      <c r="J24" s="11">
        <v>5.4400000000000004E-3</v>
      </c>
      <c r="K24" s="11">
        <f t="shared" si="1"/>
        <v>1.0880000000000001E-2</v>
      </c>
    </row>
    <row r="25" spans="1:11" ht="26.25">
      <c r="A25" s="9">
        <v>680</v>
      </c>
      <c r="B25" s="9">
        <v>8</v>
      </c>
      <c r="C25" s="12" t="s">
        <v>227</v>
      </c>
      <c r="D25" s="9" t="s">
        <v>92</v>
      </c>
      <c r="E25" s="10" t="s">
        <v>145</v>
      </c>
      <c r="F25" s="10" t="s">
        <v>182</v>
      </c>
      <c r="G25" s="9">
        <f t="shared" si="0"/>
        <v>800</v>
      </c>
      <c r="H25" s="11">
        <v>7.3000000000000001E-3</v>
      </c>
      <c r="I25" s="11">
        <f t="shared" si="2"/>
        <v>5.8400000000000001E-2</v>
      </c>
      <c r="J25" s="11">
        <v>3.2599999999999999E-3</v>
      </c>
      <c r="K25" s="11">
        <f t="shared" si="1"/>
        <v>2.6079999999999999E-2</v>
      </c>
    </row>
    <row r="26" spans="1:11">
      <c r="A26" s="9">
        <v>120</v>
      </c>
      <c r="B26" s="9">
        <v>1</v>
      </c>
      <c r="C26" s="9" t="s">
        <v>89</v>
      </c>
      <c r="D26" s="9" t="s">
        <v>92</v>
      </c>
      <c r="E26" s="10" t="s">
        <v>146</v>
      </c>
      <c r="F26" s="10" t="s">
        <v>208</v>
      </c>
      <c r="G26" s="9">
        <f t="shared" si="0"/>
        <v>100</v>
      </c>
      <c r="H26" s="11">
        <v>1.49E-2</v>
      </c>
      <c r="I26" s="11">
        <f t="shared" si="2"/>
        <v>1.49E-2</v>
      </c>
      <c r="J26" s="11">
        <v>5.4400000000000004E-3</v>
      </c>
      <c r="K26" s="11">
        <f t="shared" si="1"/>
        <v>5.4400000000000004E-3</v>
      </c>
    </row>
    <row r="27" spans="1:11">
      <c r="A27" s="9" t="s">
        <v>94</v>
      </c>
      <c r="B27" s="9">
        <v>1</v>
      </c>
      <c r="C27" s="9" t="s">
        <v>90</v>
      </c>
      <c r="D27" s="9" t="s">
        <v>102</v>
      </c>
      <c r="E27" s="10" t="s">
        <v>147</v>
      </c>
      <c r="F27" s="10" t="s">
        <v>209</v>
      </c>
      <c r="G27" s="9">
        <f t="shared" si="0"/>
        <v>100</v>
      </c>
      <c r="H27" s="11">
        <v>6.6500000000000004E-2</v>
      </c>
      <c r="I27" s="11">
        <f t="shared" si="2"/>
        <v>6.6500000000000004E-2</v>
      </c>
      <c r="J27" s="11">
        <v>2.4320000000000001E-2</v>
      </c>
      <c r="K27" s="11">
        <f t="shared" si="1"/>
        <v>2.4320000000000001E-2</v>
      </c>
    </row>
    <row r="28" spans="1:11" ht="26.25">
      <c r="A28" s="9" t="s">
        <v>230</v>
      </c>
      <c r="B28" s="9">
        <v>6</v>
      </c>
      <c r="C28" s="12" t="s">
        <v>231</v>
      </c>
      <c r="D28" s="9" t="s">
        <v>92</v>
      </c>
      <c r="E28" s="17" t="s">
        <v>232</v>
      </c>
      <c r="F28" s="17" t="s">
        <v>233</v>
      </c>
      <c r="G28" s="9">
        <f t="shared" si="0"/>
        <v>600</v>
      </c>
      <c r="H28" s="11">
        <v>8.8000000000000005E-3</v>
      </c>
      <c r="I28" s="11">
        <f t="shared" si="2"/>
        <v>5.28E-2</v>
      </c>
      <c r="J28" s="11">
        <v>3.2000000000000002E-3</v>
      </c>
      <c r="K28" s="11">
        <f t="shared" si="1"/>
        <v>1.9200000000000002E-2</v>
      </c>
    </row>
    <row r="29" spans="1:11">
      <c r="A29" s="9">
        <v>470</v>
      </c>
      <c r="B29" s="9">
        <v>1</v>
      </c>
      <c r="C29" s="12" t="s">
        <v>234</v>
      </c>
      <c r="D29" s="9" t="s">
        <v>235</v>
      </c>
      <c r="E29" s="17" t="s">
        <v>236</v>
      </c>
      <c r="F29" s="17" t="s">
        <v>237</v>
      </c>
      <c r="G29" s="9">
        <f t="shared" si="0"/>
        <v>100</v>
      </c>
      <c r="H29" s="11">
        <v>1.49E-2</v>
      </c>
      <c r="I29" s="11">
        <f t="shared" si="2"/>
        <v>1.49E-2</v>
      </c>
      <c r="J29" s="11">
        <v>5.4000000000000003E-3</v>
      </c>
      <c r="K29" s="11">
        <f t="shared" si="1"/>
        <v>5.4000000000000003E-3</v>
      </c>
    </row>
    <row r="30" spans="1:11">
      <c r="A30" s="9" t="s">
        <v>238</v>
      </c>
      <c r="B30" s="9">
        <v>3</v>
      </c>
      <c r="C30" s="12" t="s">
        <v>239</v>
      </c>
      <c r="D30" s="9" t="s">
        <v>240</v>
      </c>
      <c r="E30" s="17" t="s">
        <v>241</v>
      </c>
      <c r="F30" s="17" t="s">
        <v>242</v>
      </c>
      <c r="G30" s="9">
        <f t="shared" si="0"/>
        <v>300</v>
      </c>
      <c r="H30" s="11">
        <v>8.8000000000000005E-3</v>
      </c>
      <c r="I30" s="11">
        <f t="shared" si="2"/>
        <v>2.64E-2</v>
      </c>
      <c r="J30" s="11">
        <v>3.2000000000000002E-3</v>
      </c>
      <c r="K30" s="11">
        <f t="shared" si="1"/>
        <v>9.6000000000000009E-3</v>
      </c>
    </row>
    <row r="31" spans="1:11" ht="26.25">
      <c r="A31" s="9" t="s">
        <v>96</v>
      </c>
      <c r="B31" s="9">
        <v>6</v>
      </c>
      <c r="C31" s="12" t="s">
        <v>98</v>
      </c>
      <c r="D31" s="9" t="s">
        <v>92</v>
      </c>
      <c r="E31" s="10" t="s">
        <v>210</v>
      </c>
      <c r="F31" s="17" t="s">
        <v>243</v>
      </c>
      <c r="G31" s="9">
        <f t="shared" si="0"/>
        <v>600</v>
      </c>
      <c r="H31" s="11">
        <v>7.3000000000000001E-3</v>
      </c>
      <c r="I31" s="11">
        <f t="shared" si="2"/>
        <v>4.3799999999999999E-2</v>
      </c>
      <c r="J31" s="11">
        <v>3.2599999999999999E-3</v>
      </c>
      <c r="K31" s="11">
        <f t="shared" si="1"/>
        <v>1.9560000000000001E-2</v>
      </c>
    </row>
    <row r="32" spans="1:11" ht="51.75">
      <c r="A32" s="9" t="s">
        <v>97</v>
      </c>
      <c r="B32" s="9">
        <v>17</v>
      </c>
      <c r="C32" s="12" t="s">
        <v>228</v>
      </c>
      <c r="D32" s="9" t="s">
        <v>92</v>
      </c>
      <c r="E32" s="10" t="s">
        <v>211</v>
      </c>
      <c r="F32" s="10" t="s">
        <v>212</v>
      </c>
      <c r="G32" s="9">
        <f t="shared" si="0"/>
        <v>1700</v>
      </c>
      <c r="H32" s="11">
        <v>1.49E-2</v>
      </c>
      <c r="I32" s="11">
        <f t="shared" si="2"/>
        <v>0.25330000000000003</v>
      </c>
      <c r="J32" s="11">
        <v>5.4400000000000004E-3</v>
      </c>
      <c r="K32" s="11">
        <f t="shared" si="1"/>
        <v>9.2480000000000007E-2</v>
      </c>
    </row>
    <row r="33" spans="1:11">
      <c r="A33" s="9" t="s">
        <v>30</v>
      </c>
      <c r="B33" s="9">
        <v>1</v>
      </c>
      <c r="C33" s="12" t="s">
        <v>99</v>
      </c>
      <c r="D33" s="9" t="s">
        <v>92</v>
      </c>
      <c r="E33" s="10" t="s">
        <v>149</v>
      </c>
      <c r="F33" s="10" t="s">
        <v>213</v>
      </c>
      <c r="G33" s="9">
        <f t="shared" si="0"/>
        <v>100</v>
      </c>
      <c r="H33" s="11">
        <v>8.8000000000000005E-3</v>
      </c>
      <c r="I33" s="11">
        <f t="shared" si="2"/>
        <v>8.8000000000000005E-3</v>
      </c>
      <c r="J33" s="11">
        <v>3.2000000000000002E-3</v>
      </c>
      <c r="K33" s="11">
        <f t="shared" si="1"/>
        <v>3.2000000000000002E-3</v>
      </c>
    </row>
    <row r="34" spans="1:11">
      <c r="A34" s="9" t="s">
        <v>100</v>
      </c>
      <c r="B34" s="9">
        <v>1</v>
      </c>
      <c r="C34" s="12" t="s">
        <v>123</v>
      </c>
      <c r="D34" s="9" t="s">
        <v>101</v>
      </c>
      <c r="E34" s="10" t="s">
        <v>214</v>
      </c>
      <c r="F34" s="10" t="s">
        <v>183</v>
      </c>
      <c r="G34" s="9">
        <f t="shared" si="0"/>
        <v>100</v>
      </c>
      <c r="H34" s="11">
        <v>8.3999999999999995E-3</v>
      </c>
      <c r="I34" s="11">
        <f t="shared" si="2"/>
        <v>8.3999999999999995E-3</v>
      </c>
      <c r="J34" s="11">
        <v>3.79E-3</v>
      </c>
      <c r="K34" s="11">
        <f t="shared" si="1"/>
        <v>3.79E-3</v>
      </c>
    </row>
    <row r="35" spans="1:11">
      <c r="A35" s="9" t="s">
        <v>103</v>
      </c>
      <c r="B35" s="9">
        <v>3</v>
      </c>
      <c r="C35" s="12" t="s">
        <v>104</v>
      </c>
      <c r="D35" s="9" t="s">
        <v>92</v>
      </c>
      <c r="E35" s="10" t="s">
        <v>215</v>
      </c>
      <c r="F35" s="10" t="s">
        <v>216</v>
      </c>
      <c r="G35" s="9">
        <f t="shared" si="0"/>
        <v>300</v>
      </c>
      <c r="H35" s="11">
        <v>8.8000000000000005E-3</v>
      </c>
      <c r="I35" s="11">
        <f t="shared" si="2"/>
        <v>2.64E-2</v>
      </c>
      <c r="J35" s="11">
        <v>3.2000000000000002E-3</v>
      </c>
      <c r="K35" s="11">
        <f t="shared" si="1"/>
        <v>9.6000000000000009E-3</v>
      </c>
    </row>
    <row r="36" spans="1:11">
      <c r="A36" s="9" t="s">
        <v>105</v>
      </c>
      <c r="B36" s="9">
        <v>2</v>
      </c>
      <c r="C36" s="12" t="s">
        <v>229</v>
      </c>
      <c r="D36" s="9" t="s">
        <v>92</v>
      </c>
      <c r="E36" s="10" t="s">
        <v>150</v>
      </c>
      <c r="F36" s="10" t="s">
        <v>184</v>
      </c>
      <c r="G36" s="9">
        <f t="shared" si="0"/>
        <v>200</v>
      </c>
      <c r="H36" s="11">
        <v>3.8100000000000002E-2</v>
      </c>
      <c r="I36" s="11">
        <f t="shared" si="2"/>
        <v>7.6200000000000004E-2</v>
      </c>
      <c r="J36" s="11">
        <v>1.6729999999999998E-2</v>
      </c>
      <c r="K36" s="11">
        <f t="shared" si="1"/>
        <v>3.3459999999999997E-2</v>
      </c>
    </row>
    <row r="37" spans="1:11">
      <c r="A37" s="9">
        <v>270</v>
      </c>
      <c r="B37" s="9">
        <v>1</v>
      </c>
      <c r="C37" s="12" t="s">
        <v>28</v>
      </c>
      <c r="D37" s="9" t="s">
        <v>92</v>
      </c>
      <c r="E37" s="10" t="s">
        <v>217</v>
      </c>
      <c r="F37" s="10" t="s">
        <v>218</v>
      </c>
      <c r="G37" s="9">
        <f t="shared" si="0"/>
        <v>100</v>
      </c>
      <c r="H37" s="11">
        <v>1.04E-2</v>
      </c>
      <c r="I37" s="11">
        <f t="shared" si="2"/>
        <v>1.04E-2</v>
      </c>
      <c r="J37" s="11">
        <v>4.6600000000000001E-3</v>
      </c>
      <c r="K37" s="11">
        <f t="shared" si="1"/>
        <v>4.6600000000000001E-3</v>
      </c>
    </row>
    <row r="38" spans="1:11" ht="26.25">
      <c r="A38" s="9" t="s">
        <v>106</v>
      </c>
      <c r="B38" s="9">
        <v>5</v>
      </c>
      <c r="C38" s="12" t="s">
        <v>107</v>
      </c>
      <c r="D38" s="13" t="s">
        <v>31</v>
      </c>
      <c r="E38" s="10" t="s">
        <v>151</v>
      </c>
      <c r="F38" s="10" t="s">
        <v>185</v>
      </c>
      <c r="G38" s="9">
        <f t="shared" si="0"/>
        <v>500</v>
      </c>
      <c r="H38" s="11">
        <v>0.21540000000000001</v>
      </c>
      <c r="I38" s="11">
        <f t="shared" si="2"/>
        <v>1.077</v>
      </c>
      <c r="J38" s="11">
        <v>0.1943</v>
      </c>
      <c r="K38" s="11">
        <f t="shared" si="1"/>
        <v>0.97150000000000003</v>
      </c>
    </row>
    <row r="39" spans="1:11">
      <c r="A39" s="9" t="s">
        <v>32</v>
      </c>
      <c r="B39" s="9">
        <v>1</v>
      </c>
      <c r="C39" s="14" t="s">
        <v>108</v>
      </c>
      <c r="D39" s="13" t="s">
        <v>33</v>
      </c>
      <c r="E39" s="10" t="s">
        <v>152</v>
      </c>
      <c r="F39" s="10" t="s">
        <v>186</v>
      </c>
      <c r="G39" s="9">
        <f t="shared" si="0"/>
        <v>100</v>
      </c>
      <c r="H39" s="11">
        <v>0.24260000000000001</v>
      </c>
      <c r="I39" s="11">
        <f t="shared" si="2"/>
        <v>0.24260000000000001</v>
      </c>
      <c r="J39" s="11">
        <v>0.18690000000000001</v>
      </c>
      <c r="K39" s="11">
        <f t="shared" si="1"/>
        <v>0.18690000000000001</v>
      </c>
    </row>
    <row r="40" spans="1:11">
      <c r="A40" s="9" t="s">
        <v>111</v>
      </c>
      <c r="B40" s="9">
        <v>2</v>
      </c>
      <c r="C40" s="12" t="s">
        <v>109</v>
      </c>
      <c r="D40" s="13" t="s">
        <v>110</v>
      </c>
      <c r="E40" s="10" t="s">
        <v>153</v>
      </c>
      <c r="F40" s="10" t="s">
        <v>187</v>
      </c>
      <c r="G40" s="9">
        <f t="shared" si="0"/>
        <v>200</v>
      </c>
      <c r="H40" s="11">
        <v>0.22639999999999999</v>
      </c>
      <c r="I40" s="11">
        <f t="shared" si="2"/>
        <v>0.45279999999999998</v>
      </c>
      <c r="J40" s="11">
        <v>0.15920000000000001</v>
      </c>
      <c r="K40" s="11">
        <f t="shared" si="1"/>
        <v>0.31840000000000002</v>
      </c>
    </row>
    <row r="41" spans="1:11">
      <c r="A41" s="9" t="s">
        <v>34</v>
      </c>
      <c r="B41" s="9">
        <v>2</v>
      </c>
      <c r="C41" s="14" t="s">
        <v>112</v>
      </c>
      <c r="D41" s="13" t="s">
        <v>35</v>
      </c>
      <c r="E41" s="10" t="s">
        <v>154</v>
      </c>
      <c r="F41" s="10" t="s">
        <v>188</v>
      </c>
      <c r="G41" s="9">
        <f t="shared" si="0"/>
        <v>200</v>
      </c>
      <c r="H41" s="11">
        <v>0.33600000000000002</v>
      </c>
      <c r="I41" s="11">
        <f t="shared" si="2"/>
        <v>0.67200000000000004</v>
      </c>
      <c r="J41" s="11">
        <v>0.24640000000000001</v>
      </c>
      <c r="K41" s="11">
        <f t="shared" si="1"/>
        <v>0.49280000000000002</v>
      </c>
    </row>
    <row r="42" spans="1:11">
      <c r="A42" s="9" t="s">
        <v>44</v>
      </c>
      <c r="B42" s="9">
        <v>1</v>
      </c>
      <c r="C42" s="12" t="s">
        <v>36</v>
      </c>
      <c r="D42" s="9" t="s">
        <v>114</v>
      </c>
      <c r="E42" s="10" t="s">
        <v>155</v>
      </c>
      <c r="F42" s="10" t="s">
        <v>189</v>
      </c>
      <c r="G42" s="9">
        <f t="shared" si="0"/>
        <v>100</v>
      </c>
      <c r="H42" s="11">
        <v>3.1017000000000001</v>
      </c>
      <c r="I42" s="11">
        <f t="shared" si="2"/>
        <v>3.1017000000000001</v>
      </c>
      <c r="J42" s="11">
        <v>2.1168</v>
      </c>
      <c r="K42" s="11">
        <f t="shared" si="1"/>
        <v>2.1168</v>
      </c>
    </row>
    <row r="43" spans="1:11">
      <c r="A43" s="9" t="s">
        <v>51</v>
      </c>
      <c r="B43" s="9">
        <v>1</v>
      </c>
      <c r="C43" s="14" t="s">
        <v>46</v>
      </c>
      <c r="D43" s="13" t="s">
        <v>113</v>
      </c>
      <c r="E43" s="10" t="s">
        <v>156</v>
      </c>
      <c r="F43" s="10" t="s">
        <v>219</v>
      </c>
      <c r="G43" s="9">
        <f t="shared" si="0"/>
        <v>100</v>
      </c>
      <c r="H43" s="11">
        <v>0.35780000000000001</v>
      </c>
      <c r="I43" s="11">
        <f t="shared" si="2"/>
        <v>0.35780000000000001</v>
      </c>
      <c r="J43" s="11">
        <v>0.20265</v>
      </c>
      <c r="K43" s="11">
        <f t="shared" si="1"/>
        <v>0.20265</v>
      </c>
    </row>
    <row r="44" spans="1:11">
      <c r="A44" s="9" t="s">
        <v>48</v>
      </c>
      <c r="B44" s="9">
        <v>1</v>
      </c>
      <c r="C44" s="14" t="s">
        <v>47</v>
      </c>
      <c r="D44" s="13" t="s">
        <v>50</v>
      </c>
      <c r="E44" s="10" t="s">
        <v>157</v>
      </c>
      <c r="F44" s="10" t="s">
        <v>190</v>
      </c>
      <c r="G44" s="9">
        <f t="shared" si="0"/>
        <v>100</v>
      </c>
      <c r="H44" s="11">
        <v>0.31269999999999998</v>
      </c>
      <c r="I44" s="11">
        <f t="shared" si="2"/>
        <v>0.31269999999999998</v>
      </c>
      <c r="J44" s="11">
        <v>0.17710000000000001</v>
      </c>
      <c r="K44" s="11">
        <f t="shared" si="1"/>
        <v>0.17710000000000001</v>
      </c>
    </row>
    <row r="45" spans="1:11">
      <c r="A45" s="9" t="s">
        <v>52</v>
      </c>
      <c r="B45" s="9">
        <v>1</v>
      </c>
      <c r="C45" s="14" t="s">
        <v>49</v>
      </c>
      <c r="D45" s="13" t="s">
        <v>115</v>
      </c>
      <c r="E45" s="10" t="s">
        <v>158</v>
      </c>
      <c r="F45" s="10" t="s">
        <v>191</v>
      </c>
      <c r="G45" s="9">
        <f t="shared" si="0"/>
        <v>100</v>
      </c>
      <c r="H45" s="11">
        <v>11.05</v>
      </c>
      <c r="I45" s="11">
        <f t="shared" si="2"/>
        <v>11.05</v>
      </c>
      <c r="J45" s="11">
        <v>8.6449999999999996</v>
      </c>
      <c r="K45" s="11">
        <f t="shared" si="1"/>
        <v>8.6449999999999996</v>
      </c>
    </row>
    <row r="46" spans="1:11">
      <c r="A46" s="9" t="s">
        <v>43</v>
      </c>
      <c r="B46" s="9">
        <v>1</v>
      </c>
      <c r="C46" s="14" t="s">
        <v>45</v>
      </c>
      <c r="D46" s="13" t="s">
        <v>116</v>
      </c>
      <c r="E46" s="10" t="s">
        <v>159</v>
      </c>
      <c r="F46" s="10" t="s">
        <v>192</v>
      </c>
      <c r="G46" s="9">
        <f t="shared" si="0"/>
        <v>100</v>
      </c>
      <c r="H46" s="11">
        <v>0.22950000000000001</v>
      </c>
      <c r="I46" s="11">
        <f t="shared" si="2"/>
        <v>0.22950000000000001</v>
      </c>
      <c r="J46" s="11">
        <v>0.21708</v>
      </c>
      <c r="K46" s="11">
        <f t="shared" si="1"/>
        <v>0.21708</v>
      </c>
    </row>
    <row r="47" spans="1:11">
      <c r="A47" s="9" t="s">
        <v>41</v>
      </c>
      <c r="B47" s="9">
        <v>1</v>
      </c>
      <c r="C47" s="14" t="s">
        <v>37</v>
      </c>
      <c r="D47" s="13" t="s">
        <v>42</v>
      </c>
      <c r="E47" s="10" t="s">
        <v>160</v>
      </c>
      <c r="F47" s="10" t="s">
        <v>193</v>
      </c>
      <c r="G47" s="9">
        <f t="shared" si="0"/>
        <v>100</v>
      </c>
      <c r="H47" s="11">
        <v>5.4</v>
      </c>
      <c r="I47" s="11">
        <f t="shared" si="2"/>
        <v>5.4</v>
      </c>
      <c r="J47" s="11">
        <v>4.0599999999999996</v>
      </c>
      <c r="K47" s="11">
        <f t="shared" si="1"/>
        <v>4.0599999999999996</v>
      </c>
    </row>
    <row r="48" spans="1:11">
      <c r="A48" s="9" t="s">
        <v>39</v>
      </c>
      <c r="B48" s="9">
        <v>1</v>
      </c>
      <c r="C48" s="14" t="s">
        <v>38</v>
      </c>
      <c r="D48" s="13" t="s">
        <v>40</v>
      </c>
      <c r="E48" s="10" t="s">
        <v>161</v>
      </c>
      <c r="F48" s="10" t="s">
        <v>194</v>
      </c>
      <c r="G48" s="9">
        <f t="shared" si="0"/>
        <v>100</v>
      </c>
      <c r="H48" s="11">
        <v>1.6704000000000001</v>
      </c>
      <c r="I48" s="11">
        <f t="shared" si="2"/>
        <v>1.6704000000000001</v>
      </c>
      <c r="J48" s="11">
        <v>0.9</v>
      </c>
      <c r="K48" s="11">
        <f t="shared" si="1"/>
        <v>0.9</v>
      </c>
    </row>
    <row r="49" spans="1:11">
      <c r="A49" s="9" t="s">
        <v>53</v>
      </c>
      <c r="B49" s="9">
        <v>1</v>
      </c>
      <c r="C49" s="14" t="s">
        <v>54</v>
      </c>
      <c r="D49" s="13" t="s">
        <v>117</v>
      </c>
      <c r="E49" s="10" t="s">
        <v>162</v>
      </c>
      <c r="F49" s="10" t="s">
        <v>195</v>
      </c>
      <c r="G49" s="9">
        <f t="shared" si="0"/>
        <v>100</v>
      </c>
      <c r="H49" s="11">
        <v>0.432</v>
      </c>
      <c r="I49" s="11">
        <f t="shared" si="2"/>
        <v>0.432</v>
      </c>
      <c r="J49" s="11">
        <v>0.36</v>
      </c>
      <c r="K49" s="11">
        <f t="shared" si="1"/>
        <v>0.36</v>
      </c>
    </row>
    <row r="50" spans="1:11">
      <c r="A50" s="9" t="s">
        <v>56</v>
      </c>
      <c r="B50" s="9">
        <v>2</v>
      </c>
      <c r="C50" s="14" t="s">
        <v>57</v>
      </c>
      <c r="D50" s="13" t="s">
        <v>55</v>
      </c>
      <c r="E50" s="10" t="s">
        <v>163</v>
      </c>
      <c r="F50" s="10" t="s">
        <v>196</v>
      </c>
      <c r="G50" s="9">
        <f t="shared" si="0"/>
        <v>200</v>
      </c>
      <c r="H50" s="11">
        <v>0.7</v>
      </c>
      <c r="I50" s="11">
        <f t="shared" si="2"/>
        <v>1.4</v>
      </c>
      <c r="J50" s="11">
        <v>0.55300000000000005</v>
      </c>
      <c r="K50" s="11">
        <f t="shared" si="1"/>
        <v>1.1060000000000001</v>
      </c>
    </row>
    <row r="51" spans="1:11">
      <c r="A51" s="9" t="s">
        <v>58</v>
      </c>
      <c r="B51" s="9">
        <v>1</v>
      </c>
      <c r="C51" s="14" t="s">
        <v>118</v>
      </c>
      <c r="D51" s="13" t="s">
        <v>59</v>
      </c>
      <c r="E51" s="10" t="s">
        <v>164</v>
      </c>
      <c r="F51" s="10" t="s">
        <v>197</v>
      </c>
      <c r="G51" s="9">
        <f t="shared" si="0"/>
        <v>100</v>
      </c>
      <c r="H51" s="11">
        <v>0.12470000000000001</v>
      </c>
      <c r="I51" s="11">
        <f t="shared" si="2"/>
        <v>0.12470000000000001</v>
      </c>
      <c r="J51" s="11">
        <v>4.5499999999999999E-2</v>
      </c>
      <c r="K51" s="11">
        <f t="shared" si="1"/>
        <v>4.5499999999999999E-2</v>
      </c>
    </row>
    <row r="52" spans="1:11">
      <c r="B52" s="1"/>
      <c r="C52" s="6"/>
      <c r="D52" s="1"/>
      <c r="E52" s="2"/>
      <c r="F52" s="2"/>
      <c r="G52" s="1"/>
      <c r="H52" s="5"/>
    </row>
    <row r="53" spans="1:11">
      <c r="A53" s="1"/>
      <c r="B53" s="1"/>
      <c r="C53" s="6"/>
      <c r="D53" s="1"/>
      <c r="E53" s="2"/>
      <c r="F53" s="2"/>
      <c r="G53" s="1"/>
      <c r="H53" s="5"/>
      <c r="I53" s="5"/>
    </row>
    <row r="54" spans="1:11">
      <c r="A54" s="1"/>
      <c r="B54" s="1"/>
      <c r="C54" s="6"/>
      <c r="D54" s="1"/>
      <c r="E54" s="2"/>
      <c r="F54" s="2"/>
      <c r="G54" s="15" t="s">
        <v>220</v>
      </c>
      <c r="I54" s="11">
        <f>SUM(I2:I51)</f>
        <v>41.780700000000003</v>
      </c>
      <c r="K54" s="16">
        <f>SUM(K2:K51)</f>
        <v>28.72747</v>
      </c>
    </row>
    <row r="55" spans="1:11">
      <c r="A55" s="1"/>
      <c r="B55" s="1"/>
      <c r="C55" s="6"/>
      <c r="D55" s="1"/>
      <c r="E55" s="2"/>
      <c r="F55" s="2"/>
      <c r="G55" s="1"/>
      <c r="H55" s="5"/>
      <c r="I55" s="11"/>
      <c r="J55" s="11"/>
      <c r="K55" s="11"/>
    </row>
    <row r="56" spans="1:11">
      <c r="A56" s="1"/>
      <c r="B56" s="1"/>
      <c r="C56" s="6"/>
      <c r="D56" s="1"/>
      <c r="E56" s="2"/>
      <c r="F56" s="2"/>
      <c r="G56" s="15" t="s">
        <v>221</v>
      </c>
      <c r="H56" s="5"/>
      <c r="I56" s="11">
        <f>I54*0.35</f>
        <v>14.623245000000001</v>
      </c>
      <c r="J56" s="11"/>
      <c r="K56" s="11">
        <f>K54*0.35</f>
        <v>10.0546145</v>
      </c>
    </row>
    <row r="57" spans="1:11">
      <c r="A57" s="1"/>
      <c r="B57" s="1"/>
      <c r="C57" s="6"/>
      <c r="D57" s="1"/>
      <c r="E57" s="2"/>
      <c r="F57" s="2"/>
      <c r="G57" s="15" t="s">
        <v>222</v>
      </c>
      <c r="H57" s="5"/>
      <c r="I57" s="11" t="s">
        <v>223</v>
      </c>
      <c r="J57" s="11"/>
      <c r="K57" s="11" t="s">
        <v>223</v>
      </c>
    </row>
    <row r="58" spans="1:11">
      <c r="A58" s="1"/>
      <c r="B58" s="1"/>
      <c r="C58" s="6"/>
      <c r="D58" s="1"/>
      <c r="E58" s="2"/>
      <c r="F58" s="2"/>
      <c r="G58" s="1"/>
      <c r="H58" s="5"/>
      <c r="I58" s="11"/>
      <c r="J58" s="11"/>
      <c r="K58" s="11"/>
    </row>
    <row r="59" spans="1:11">
      <c r="A59" s="1"/>
      <c r="B59" s="1"/>
      <c r="C59" s="6"/>
      <c r="D59" s="1"/>
      <c r="E59" s="2"/>
      <c r="F59" s="2"/>
      <c r="G59" s="1"/>
      <c r="H59" s="5"/>
      <c r="I59" s="5"/>
    </row>
    <row r="60" spans="1:11">
      <c r="A60" s="1"/>
      <c r="B60" s="1"/>
      <c r="C60" s="6"/>
      <c r="D60" s="1"/>
      <c r="E60" s="2"/>
      <c r="F60" s="2"/>
      <c r="G60" s="1"/>
      <c r="H60" s="5"/>
      <c r="I60" s="5"/>
    </row>
    <row r="61" spans="1:11">
      <c r="A61" s="1"/>
      <c r="B61" s="1"/>
      <c r="C61" s="6"/>
      <c r="D61" s="1"/>
      <c r="E61" s="2"/>
      <c r="F61" s="2"/>
      <c r="G61" s="1"/>
      <c r="H61" s="5"/>
      <c r="I61" s="5"/>
    </row>
    <row r="62" spans="1:11">
      <c r="A62" s="1"/>
      <c r="B62" s="1"/>
      <c r="C62" s="6"/>
      <c r="D62" s="1"/>
      <c r="E62" s="2"/>
      <c r="F62" s="2"/>
      <c r="G62" s="1"/>
      <c r="H62" s="5"/>
      <c r="I62" s="5"/>
    </row>
    <row r="63" spans="1:11">
      <c r="A63" s="1"/>
      <c r="B63" s="1"/>
      <c r="C63" s="6"/>
      <c r="D63" s="1"/>
      <c r="E63" s="2"/>
      <c r="F63" s="2"/>
      <c r="G63" s="1"/>
      <c r="H63" s="5"/>
      <c r="I63" s="5"/>
    </row>
    <row r="64" spans="1:11">
      <c r="A64" s="1"/>
      <c r="B64" s="1"/>
      <c r="C64" s="6"/>
      <c r="D64" s="1"/>
      <c r="E64" s="2"/>
      <c r="F64" s="2"/>
      <c r="G64" s="1"/>
      <c r="H64" s="5"/>
      <c r="I64" s="5"/>
    </row>
    <row r="65" spans="1:9">
      <c r="A65" s="1"/>
      <c r="B65" s="1"/>
      <c r="C65" s="6"/>
      <c r="D65" s="1"/>
      <c r="E65" s="2"/>
      <c r="F65" s="2"/>
      <c r="G65" s="1"/>
      <c r="H65" s="5"/>
      <c r="I65" s="5"/>
    </row>
    <row r="66" spans="1:9">
      <c r="A66" s="1"/>
      <c r="B66" s="1"/>
      <c r="C66" s="6"/>
      <c r="D66" s="1"/>
      <c r="E66" s="2"/>
      <c r="F66" s="2"/>
      <c r="G66" s="1"/>
      <c r="H66" s="5"/>
      <c r="I66" s="5"/>
    </row>
    <row r="67" spans="1:9">
      <c r="A67" s="1"/>
      <c r="B67" s="1"/>
      <c r="C67" s="6"/>
      <c r="D67" s="1"/>
      <c r="E67" s="2"/>
      <c r="F67" s="2"/>
      <c r="G67" s="1"/>
      <c r="H67" s="5"/>
      <c r="I67" s="5"/>
    </row>
    <row r="68" spans="1:9">
      <c r="A68" s="1"/>
      <c r="B68" s="1"/>
      <c r="C68" s="6"/>
      <c r="D68" s="1"/>
      <c r="E68" s="2"/>
      <c r="F68" s="2"/>
      <c r="G68" s="1"/>
      <c r="H68" s="5"/>
      <c r="I68" s="5"/>
    </row>
    <row r="69" spans="1:9">
      <c r="A69" s="1"/>
      <c r="B69" s="1"/>
      <c r="C69" s="6"/>
      <c r="D69" s="1"/>
      <c r="E69" s="2"/>
      <c r="F69" s="2"/>
      <c r="G69" s="1"/>
      <c r="H69" s="5"/>
      <c r="I69" s="5"/>
    </row>
    <row r="70" spans="1:9">
      <c r="A70" s="1"/>
      <c r="B70" s="1"/>
      <c r="C70" s="6"/>
      <c r="D70" s="1"/>
      <c r="E70" s="2"/>
      <c r="F70" s="2"/>
      <c r="G70" s="1"/>
      <c r="H70" s="5"/>
      <c r="I70" s="5"/>
    </row>
    <row r="71" spans="1:9">
      <c r="A71" s="1"/>
      <c r="B71" s="1"/>
      <c r="C71" s="6"/>
      <c r="D71" s="1"/>
      <c r="E71" s="2"/>
      <c r="F71" s="2"/>
      <c r="G71" s="1"/>
      <c r="H71" s="5"/>
      <c r="I71" s="5"/>
    </row>
    <row r="72" spans="1:9">
      <c r="A72" s="1"/>
      <c r="B72" s="1"/>
      <c r="C72" s="6"/>
      <c r="D72" s="1"/>
      <c r="E72" s="2"/>
      <c r="F72" s="2"/>
      <c r="G72" s="1"/>
      <c r="H72" s="5"/>
      <c r="I72" s="5"/>
    </row>
    <row r="73" spans="1:9">
      <c r="A73" s="1"/>
      <c r="B73" s="1"/>
      <c r="C73" s="6"/>
      <c r="D73" s="1"/>
      <c r="E73" s="2"/>
      <c r="F73" s="2"/>
      <c r="G73" s="1"/>
      <c r="H73" s="5"/>
      <c r="I73" s="5"/>
    </row>
    <row r="74" spans="1:9">
      <c r="A74" s="1"/>
      <c r="B74" s="1"/>
      <c r="C74" s="6"/>
      <c r="D74" s="1"/>
      <c r="E74" s="2"/>
      <c r="F74" s="2"/>
      <c r="G74" s="1"/>
      <c r="H74" s="5"/>
      <c r="I74" s="5"/>
    </row>
    <row r="75" spans="1:9">
      <c r="A75" s="1"/>
      <c r="B75" s="1"/>
      <c r="C75" s="6"/>
      <c r="D75" s="1"/>
      <c r="E75" s="2"/>
      <c r="F75" s="2"/>
      <c r="G75" s="1"/>
      <c r="H75" s="5"/>
      <c r="I75" s="5"/>
    </row>
    <row r="76" spans="1:9">
      <c r="A76" s="1"/>
      <c r="B76" s="1"/>
      <c r="C76" s="1"/>
      <c r="D76" s="1"/>
      <c r="E76" s="2"/>
      <c r="F76" s="2"/>
      <c r="G76" s="1"/>
      <c r="H76" s="5"/>
      <c r="I76" s="5"/>
    </row>
    <row r="77" spans="1:9">
      <c r="A77" s="1"/>
      <c r="B77" s="1"/>
      <c r="C77" s="1"/>
      <c r="D77" s="1"/>
      <c r="E77" s="2"/>
      <c r="F77" s="2"/>
      <c r="G77" s="1"/>
      <c r="H77" s="5"/>
      <c r="I77" s="5"/>
    </row>
    <row r="78" spans="1:9">
      <c r="A78" s="1"/>
      <c r="B78" s="1"/>
      <c r="C78" s="1"/>
      <c r="D78" s="1"/>
      <c r="E78" s="2"/>
      <c r="F78" s="2"/>
      <c r="G78" s="1"/>
      <c r="H78" s="5"/>
      <c r="I78" s="5"/>
    </row>
    <row r="79" spans="1:9">
      <c r="A79" s="1"/>
      <c r="B79" s="1"/>
      <c r="C79" s="1"/>
      <c r="D79" s="1"/>
      <c r="E79" s="2"/>
      <c r="F79" s="2"/>
      <c r="G79" s="1"/>
      <c r="H79" s="5"/>
      <c r="I79" s="5"/>
    </row>
    <row r="80" spans="1:9">
      <c r="A80" s="1"/>
      <c r="B80" s="1"/>
      <c r="C80" s="1"/>
      <c r="D80" s="1"/>
      <c r="E80" s="2"/>
      <c r="F80" s="2"/>
      <c r="G80" s="1"/>
      <c r="H80" s="5"/>
      <c r="I80" s="5"/>
    </row>
    <row r="81" spans="1:9">
      <c r="A81" s="1"/>
      <c r="B81" s="1"/>
      <c r="C81" s="1"/>
      <c r="D81" s="1"/>
      <c r="E81" s="2"/>
      <c r="F81" s="2"/>
      <c r="G81" s="1"/>
      <c r="H81" s="5"/>
      <c r="I81" s="5"/>
    </row>
    <row r="82" spans="1:9">
      <c r="A82" s="1"/>
      <c r="B82" s="1"/>
      <c r="C82" s="1"/>
      <c r="D82" s="1"/>
      <c r="E82" s="2"/>
      <c r="F82" s="2"/>
      <c r="G82" s="1"/>
      <c r="H82" s="5"/>
      <c r="I82" s="5"/>
    </row>
    <row r="83" spans="1:9">
      <c r="A83" s="1"/>
      <c r="B83" s="1"/>
      <c r="C83" s="1"/>
      <c r="D83" s="1"/>
      <c r="E83" s="2"/>
      <c r="F83" s="2"/>
      <c r="G83" s="1"/>
      <c r="H83" s="5"/>
      <c r="I83" s="5"/>
    </row>
    <row r="84" spans="1:9">
      <c r="A84" s="1"/>
      <c r="B84" s="1"/>
      <c r="C84" s="1"/>
      <c r="D84" s="1"/>
      <c r="E84" s="2"/>
      <c r="F84" s="2"/>
      <c r="G84" s="1"/>
      <c r="H84" s="5"/>
      <c r="I84" s="5"/>
    </row>
    <row r="85" spans="1:9">
      <c r="A85" s="1"/>
      <c r="B85" s="1"/>
      <c r="C85" s="1"/>
      <c r="D85" s="1"/>
      <c r="E85" s="2"/>
      <c r="F85" s="2"/>
      <c r="G85" s="1"/>
      <c r="H85" s="3"/>
      <c r="I85" s="3"/>
    </row>
    <row r="86" spans="1:9">
      <c r="E86" s="2"/>
      <c r="F86" s="2"/>
      <c r="H86" s="4"/>
      <c r="I86" s="4"/>
    </row>
    <row r="87" spans="1:9">
      <c r="E87" s="2"/>
      <c r="F87" s="2"/>
      <c r="H87" s="4"/>
      <c r="I87" s="4"/>
    </row>
    <row r="88" spans="1:9">
      <c r="E88" s="2"/>
      <c r="F88" s="2"/>
    </row>
  </sheetData>
  <hyperlinks>
    <hyperlink ref="E2" r:id="rId1" tooltip="http://www.digikey.com/product-search/en?KeyWords=BK-913-ND"/>
    <hyperlink ref="F3" r:id="rId2" tooltip="http://ar.mouser.com/ProductDetail/AVX/08055A150JAT2A/?qs=sGAEpiMZZMs0AnBnWHyRQAO9wz3NDm%2fC%2frPQErg0GM0%3d"/>
    <hyperlink ref="E3" r:id="rId3" tooltip="http://www.digikey.com/product-detail/en/CL21C150JBANNNC/1276-1163-1-ND/3889249"/>
    <hyperlink ref="E4" r:id="rId4" tooltip="http://www.digikey.com/product-detail/en/C0805C200J5GACTU/399-8033-1-ND/3471756"/>
    <hyperlink ref="E5" r:id="rId5" tooltip="http://www.digikey.com/product-detail/en/C0805C220J5GACTU/399-1113-1-ND/411388"/>
    <hyperlink ref="E6" r:id="rId6" tooltip="http://www.digikey.com/product-detail/en/C0805C104K4RACTU/399-1167-1-ND/411442"/>
    <hyperlink ref="E7" r:id="rId7" tooltip="http://www.digikey.com/product-detail/en/C2012X7R1C335K125AB/445-7582-1-ND/2733654"/>
    <hyperlink ref="E8" r:id="rId8" tooltip="http://www.digikey.com/product-detail/en/C1206C106K4RACTU/399-3525-1-ND/789665"/>
    <hyperlink ref="E9" r:id="rId9" tooltip="http://www.digikey.com/product-detail/en/UCW1E331MNL1GS/493-9422-1-ND/3962770"/>
    <hyperlink ref="E10" r:id="rId10" tooltip="http://www.digikey.com/product-detail/en/P6SMB12CAT3G/P6SMB12CAT3GOSCT-ND/1967278"/>
    <hyperlink ref="E11" r:id="rId11" tooltip="http://www.digikey.com/product-detail/en/PMEG3020EH,115/568-4129-1-ND/1589944"/>
    <hyperlink ref="E12" r:id="rId12" tooltip="http://www.digikey.com/product-detail/en/QTLP630C7TR/1080-1412-1-ND/2676146"/>
    <hyperlink ref="E13" r:id="rId13" tooltip="http://www.digikey.com/product-detail/en/BLM18KG221SN1D/490-5255-1-ND/1982778"/>
    <hyperlink ref="E14" r:id="rId14" tooltip="http://www.digikey.com/product-detail/en/HZ0805E601R-10/240-2399-1-ND/806759"/>
    <hyperlink ref="E15" r:id="rId15" tooltip="http://www.digikey.com/product-search/en?KeyWords=ED2610-ND"/>
    <hyperlink ref="E16" r:id="rId16" tooltip="http://www.digikey.com/product-detail/en/ZX62-AB-5PA(11)/H11635CT-ND/1993370"/>
    <hyperlink ref="E18" r:id="rId17" tooltip="http://www.digikey.com/product-detail/en/PPTC202LFBN-RC/S6104-ND/807240"/>
    <hyperlink ref="E19" r:id="rId18" tooltip="http://www.digikey.com/product-search/en?KeyWords=952-1389-ND"/>
    <hyperlink ref="E20" r:id="rId19" tooltip="http://www.digikey.com/product-detail/en/MF-USMF020-2/MF-USMF020-2CT-ND/1014928"/>
    <hyperlink ref="E21" r:id="rId20" tooltip="http://www.digikey.com/product-detail/en/2N7002/2N7002NCT-ND/244664"/>
    <hyperlink ref="E23" r:id="rId21" tooltip="http://www.digikey.com/product-detail/en/RC2012J472CS/1276-5544-1-ND/3968516"/>
    <hyperlink ref="E24" r:id="rId22" tooltip="http://www.digikey.com/product-detail/en/ERJ-6GEYJ104V/P100KACT-ND/692"/>
    <hyperlink ref="E25" r:id="rId23" tooltip="http://www.digikey.com/product-detail/en/RR1220P-681-D/RR12P680DCT-ND/432826"/>
    <hyperlink ref="E26" r:id="rId24" tooltip="http://www.digikey.com/product-detail/en/RR1220P-121-D/RR12P120DCT-ND/432808"/>
    <hyperlink ref="E27" r:id="rId25" tooltip="http://www.digikey.com/product-detail/en/ERJ-P06F1000V/P16057CT-ND/3982404"/>
    <hyperlink ref="E22" r:id="rId26" tooltip="http://www.digikey.com/product-detail/en/RC0805JR-070RL/311-0.0ARCT-ND/731163"/>
    <hyperlink ref="E31" r:id="rId27" tooltip="http://www.digikey.com/product-detail/en/RC0805JR-071KL/311-1.0KARCT-ND/731165"/>
    <hyperlink ref="E32" r:id="rId28" tooltip="http://www.digikey.com/product-detail/en/ERJ-6GEYJ103V/P10KACT-ND/43118"/>
    <hyperlink ref="E33" r:id="rId29" tooltip="http://www.digikey.com/product-detail/en/RMCF0805JT10M0/RMCF0805JT10M0CT-ND/1942604"/>
    <hyperlink ref="E35" r:id="rId30" tooltip="http://www.digikey.com/product-detail/en/RMCF0805JT2K20/RMCF0805JT2K20CT-ND/1942563"/>
    <hyperlink ref="E36" r:id="rId31" tooltip="http://www.digikey.com/product-detail/en/RR1220P-153-D/RR12P15.0KDCT-ND/432858"/>
    <hyperlink ref="E37" r:id="rId32" tooltip="http://www.digikey.com/product-detail/en/MCR10ERTJ271/RHM270CPCT-ND/4085165"/>
    <hyperlink ref="E38" r:id="rId33" tooltip="http://www.digikey.com/product-detail/en/2-1437565-9/450-1792-1-ND/3503931"/>
    <hyperlink ref="E39" r:id="rId34" tooltip="http://www.digikey.com/product-detail/en/MF-MSMF030-2/MF-MSMF030-2CT-ND/662841"/>
    <hyperlink ref="E40" r:id="rId35" tooltip="http://www.digikey.com/product-detail/en/MF-USMF110-2/MF-USMF110-2CT-ND/1014924"/>
    <hyperlink ref="E41" r:id="rId36" tooltip="http://www.digikey.com/product-detail/en/SRF2012-900Y/SRF2012-900YCT-ND/2127305"/>
    <hyperlink ref="E42" r:id="rId37" tooltip="http://www.digikey.com/product-detail/en/SN65HVD1176DR/296-26337-1-ND/2254974"/>
    <hyperlink ref="E43" r:id="rId38" tooltip="http://www.digikey.com/product-detail/en/PRTR5V0U2X,215/568-4140-1-ND/1589981"/>
    <hyperlink ref="E44" r:id="rId39" tooltip="http://www.digikey.com/product-detail/en/NCP1117ST33T3G/NCP1117ST33T3GOSCT-ND/660708"/>
    <hyperlink ref="E45" r:id="rId40" tooltip="http://www.digikey.com/product-search/en?KeyWords=568-10159-ND"/>
    <hyperlink ref="E46" r:id="rId41" tooltip="http://www.digikey.com/product-detail/en/AT93C46DN-SH-T/AT93C46DN-SH-TCT-ND/3440828"/>
    <hyperlink ref="E47" r:id="rId42" tooltip="http://www.digikey.com/product-detail/en/FT2232HL-REEL/768-1024-1-ND/1986057"/>
    <hyperlink ref="E48" r:id="rId43" tooltip="http://www.digikey.com/product-detail/en/TXB0108PWR/296-21527-1-ND/1305700"/>
    <hyperlink ref="E49" r:id="rId44" tooltip="http://www.digikey.com/product-detail/en/ABS25-32.768KHZ-T/535-9166-1-ND/675683"/>
    <hyperlink ref="E50" r:id="rId45" tooltip="http://www.digikey.com/product-detail/en/7S-12.000MAHE-T/887-1831-1-ND/3598028"/>
    <hyperlink ref="E51" r:id="rId46" tooltip="http://www.digikey.com/product-detail/en/MMSZ5V6T1G/MMSZ5V6T1GOSCT-ND/919785"/>
    <hyperlink ref="F4" r:id="rId47" tooltip="http://ar.mouser.com/ProductDetail/Murata-Electronics/GQM2195C1H200JB01D/?qs=sGAEpiMZZMs0AnBnWHyRQEzybnecWqjRP23Hfc3rl9U%3d"/>
    <hyperlink ref="F5" r:id="rId48"/>
    <hyperlink ref="F6" r:id="rId49" tooltip="http://ar.mouser.com/ProductDetail/AVX/08055C104JAT2A/?qs=sGAEpiMZZMs0AnBnWHyRQAO9wz3NDm%2fCTr1MHv%2fJ%2fkY%3d"/>
    <hyperlink ref="F7" r:id="rId50" tooltip="http://ar.mouser.com/ProductDetail/TDK/C2012X5R1H335K125AB/?qs=sGAEpiMZZMs0AnBnWHyRQFzBYxg9rzNc0qWfUJne9fg%3d"/>
    <hyperlink ref="F8" r:id="rId51" tooltip="http://ar.mouser.com/ProductDetail/Murata-Electronics/GRM31CR71C106KAC7L/?qs=sGAEpiMZZMs0AnBnWHyRQFQYdTDrJniYKlkneBfxm7g%3d"/>
    <hyperlink ref="F9" r:id="rId52" tooltip="http://ar.mouser.com/ProductDetail/Nichicon/UCW1E331MNL1GS/?qs=%2fha2pyFadui2eGXEVXQ5N%252brso4MYAosNdF7r%2fbn9DWqgvad%2fHhxAuA%3d%3d"/>
    <hyperlink ref="F10" r:id="rId53" tooltip="http://ar.mouser.com/ProductDetail/ON-Semiconductor/P6SMB12CAT3G/?qs=%2fha2pyFadugw8HLJRfel7FaFQ3MaXtvESclCCWfmvrFDwnyJFP6d2g%3d%3d"/>
    <hyperlink ref="F11" r:id="rId54" tooltip="http://ar.mouser.com/ProductDetail/NXP/PMEG3020EH115/?qs=%2fha2pyFadujp3dcHNPxbXbCYmQwWtAHlnH1DrwzZVlHGjUiWQPF3p2LGDASe0EZC"/>
    <hyperlink ref="F12" r:id="rId55" tooltip="http://ar.mouser.com/ProductDetail/Vishay/VLMS1300-GS08/?qs=%2fha2pyFadugB8gp3I1qzuNKH2%2fXhiPEq8fDd7uXk%2fpfBz7Bl7rn%252buA%3d%3d"/>
    <hyperlink ref="F13" r:id="rId56" tooltip="http://ar.mouser.com/ProductDetail/Murata/BLM18KG221SN1D/?qs=%2fha2pyFadug5NtL6n1y3hN7GQCSvC8QDqi1%252b%2ft%2fewkDduum%252beF3aBA%3d%3d"/>
    <hyperlink ref="F2" r:id="rId57" tooltip="http://ar.mouser.com/ProductDetail/Keystone-Electronics/3003/?qs=sGAEpiMZZMsQtlBhqKq43UjvIYJWuKJP"/>
    <hyperlink ref="F14" r:id="rId58" tooltip="http://ar.mouser.com/ProductDetail/Laird-Technologies/HZ0805E601R-10/?qs=%2fha2pyFadugqmiD%252bPelyOWQzBX4x1CE6XAhCjC93A8Y5sdXjZGrERw%3d%3d"/>
    <hyperlink ref="F15" r:id="rId59" tooltip="http://ar.mouser.com/ProductDetail/TE-Connectivity/796949-3/?qs=%2fha2pyFadujtNVX%252bBkupoxlHsvovQfzDbJ7O8C4ZJ5A%3d"/>
    <hyperlink ref="F16" r:id="rId60" tooltip="http://ar.mouser.com/ProductDetail/Hirose-Connector/ZX62-AB-5PA11/?qs=sGAEpiMZZMulM8LPOQ%252bykzmHhzPuOAFGT6pwYNeOdWE%3d"/>
    <hyperlink ref="F19" r:id="rId61" tooltip="http://ar.mouser.com/ProductDetail/Harwin/M50-3600542/?qs=%2fha2pyFadujUphaX0VYgQUp5J69LhTd21XqtqzeYaVIfFnRHKlnBvw%3d%3d"/>
    <hyperlink ref="F20" r:id="rId62" tooltip="http://ar.mouser.com/ProductDetail/Bourns/MF-USMF020-2/?qs=%2fha2pyFaduhGq1nrjvCXYGFpg8jgEBttdDTgfTzm8lU%3d"/>
    <hyperlink ref="F21" r:id="rId63" tooltip="http://ar.mouser.com/ProductDetail/Fairchild-Semiconductor/2N7002/?qs=%2fha2pyFadugOwigGMH%252bKh9bZaLzfU%2fjzxmV85DW0giw%3d"/>
    <hyperlink ref="F22" r:id="rId64" tooltip="http://ar.mouser.com/ProductDetail/Panasonic/ERJ-6GEY0R00V/?qs=sGAEpiMZZMukHu%252bjC5l7YapBmNMsUgezKezyBgIeF00%3d"/>
    <hyperlink ref="F23" r:id="rId65" tooltip="http://ar.mouser.com/ProductDetail/Panasonic/ERJ-S06J472V/?qs=%2fha2pyFadujr9I6ov95YKiLuoxVf%2f7KkVLr1uTtxB7337ZxRlbHegt%252bgFvYEq5bh"/>
    <hyperlink ref="F24" r:id="rId66" tooltip="http://ar.mouser.com/ProductDetail/Panasonic/ERJ-6GEYJ104V/?qs=%2fha2pyFaduiXHwl36i8QX9us4TpklYJfOAyBMiKMkXvMoDk3QiPv1w%3d%3d"/>
    <hyperlink ref="F25" r:id="rId67" tooltip="http://ar.mouser.com/ProductDetail/Susumu/RR1220P-681-D/?qs=sGAEpiMZZMu61qfTUdNhG%2fDhcyQpRg8MwlRdK42QxlE%3d"/>
    <hyperlink ref="F26" r:id="rId68" tooltip="http://ar.mouser.com/ProductDetail/Panasonic/ERJ-6GEYJ121V/?qs=%2fha2pyFaduiXHwl36i8QX%2f%252b9xqF%2fMBhv1udBZ%2foaI%252bO6csPdXh5KUg%3d%3d"/>
    <hyperlink ref="F27" r:id="rId69" tooltip="http://ar.mouser.com/ProductDetail/Panasonic/ERJ-P06J101V/?qs=%2fha2pyFaduhODU7deYKRTLYCsbUINwbEy1E6f30AgD2dCfd6fpD9BQ%3d%3d"/>
    <hyperlink ref="F31" r:id="rId70" tooltip="http://ar.mouser.com/ProductDetail/Panasonic/ERJ-6GEYJ102V/?qs=sGAEpiMZZMu61qfTUdNhGzRxdwze5h8ZWUQb1g%2fM%2frw%3d"/>
    <hyperlink ref="F32" r:id="rId71" tooltip="http://ar.mouser.com/ProductDetail/Panasonic/ERJ-6GEYJ103V/?qs=%2fha2pyFaduiXHwl36i8QXwzg0JVldGNThx%252bPzT5UuoMJxk8j%252bylRtQ%3d%3d"/>
    <hyperlink ref="F34" r:id="rId72" tooltip="http://ar.mouser.com/ProductDetail/Panasonic/ERJ-S06F1202V/?qs=sGAEpiMZZMtlubZbdhIBINuoixIUl6fxdacabbBRQVk%3d"/>
    <hyperlink ref="F35" r:id="rId73" tooltip="http://ar.mouser.com/ProductDetail/KOA-Speer/RK73B2ATTDD222J/?qs=sGAEpiMZZMu61qfTUdNhG5eFuApKbqVdJ15qKhjfEvw%3d"/>
    <hyperlink ref="F36" r:id="rId74" tooltip="http://ar.mouser.com/ProductDetail/Susumu/RR1220P-153-D/?qs=sGAEpiMZZMu61qfTUdNhG%2fDhcyQpRg8MEf%252b5wrpaFy8%3d"/>
    <hyperlink ref="F37" r:id="rId75" tooltip="http://ar.mouser.com/ProductDetail/KOA-Speer/RK73B2ATTDD271J/?qs=sGAEpiMZZMu61qfTUdNhG5eFuApKbqVd71bxcqt%252b5JM%3d"/>
    <hyperlink ref="F38" r:id="rId76" tooltip="http://ar.mouser.com/ProductDetail/E-Switch/TL3301BF260QG/?qs=%2fha2pyFadugAbB7K6sWxspl58tjbzC339a5ex4Ac8KXJJbUqJg3fpg%3d%3d"/>
    <hyperlink ref="F39" r:id="rId77" tooltip="http://ar.mouser.com/ProductDetail/Bourns/MF-MSMF030-2/?qs=%2fha2pyFadujDIyYlSEAmAm%2fkBVqCkaTQXrSigJ9iGVgN3FYtte7%252bkA%3d%3d"/>
    <hyperlink ref="F40" r:id="rId78" tooltip="http://ar.mouser.com/ProductDetail/Bourns/MF-MSMF110-2/?qs=sGAEpiMZZMsxR%252bBXi4wRUBaq0BDiykw2jlZkO%2fKhyN8%3d"/>
    <hyperlink ref="F41" r:id="rId79" tooltip="http://ar.mouser.com/ProductDetail/Murata-Electronics/DLW21HN900SQ2L/?qs=sGAEpiMZZMsVJzu5wKIZCUC2kp1r6DE9%252bFt2fDaAedA%3d"/>
    <hyperlink ref="F42" r:id="rId80" tooltip="http://ar.mouser.com/ProductDetail/Texas-Instruments/SN65HVD1176DR/?qs=sGAEpiMZZMtk5jbcouIbS2cUqarwnJ3L%252bjdt%252bnjFbzY%3d"/>
    <hyperlink ref="F43" r:id="rId81" tooltip="http://ar.mouser.com/ProductDetail/NXP/PRTR5V0U2X215/?qs=%2fha2pyFaduiQaOol%2fAihwXOr2Amd%2fKs0%2fva48nM1GF%252bHbdekzP1y1w%3d%3d"/>
    <hyperlink ref="F44" r:id="rId82" tooltip="http://ar.mouser.com/ProductDetail/ON-Semiconductor/NCP1117ST33T3G/?qs=%2fha2pyFaduj4IwJuyCbpkUdbMhVss5DSvD5YQhE4OjqSspN1A8SdWw%3d%3d"/>
    <hyperlink ref="F45" r:id="rId83" tooltip="http://ar.mouser.com/ProductDetail/NXP/LPC4337JBD144E/?qs=%2fha2pyFaduhIOOyYKSoVVdnpZm1w5HQKV3pu%2fUmBniGLbjvlVv1IGw%3d%3d"/>
    <hyperlink ref="F46" r:id="rId84" tooltip="http://ar.mouser.com/ProductDetail/Microchip/93C46A-E-SN/?qs=%2fha2pyFadugIiTsZ1XToitSAEkY3k6ipT7YP605nZA7qLrZVl4z%2fjw%3d%3d"/>
    <hyperlink ref="F47" r:id="rId85" tooltip="http://ar.mouser.com/ProductDetail/FTDI/FT2232HL-REEL/?qs=sGAEpiMZZMtv%252bwxsgy%2fhiB6Z76KqffMCdXZatHO4930%3d"/>
    <hyperlink ref="F48" r:id="rId86" tooltip="http://ar.mouser.com/ProductDetail/Texas-Instruments/TXB0108PWR/?qs=sGAEpiMZZMsty6Jaj0%252bBBhonw%2flHfIB47h2ZBZc1b4s%3d"/>
    <hyperlink ref="F49" r:id="rId87" tooltip="http://ar.mouser.com/ProductDetail/ABRACON/ABS25-32768KHZ-T/?qs=%2fha2pyFadujgut3V1exkZ7tC5Aa7380pz2kRY3aEp59baz0p3WlzgCWv3pqmOfId"/>
    <hyperlink ref="F50" r:id="rId88" tooltip="http://ar.mouser.com/ProductDetail/Epson/FA-238V-120000MB-W3/?qs=%2fha2pyFadugHsteOLON7APG4Mpux9y2RTVYyKdFUhV4zYQanH61u1qDQy4jFpshj"/>
    <hyperlink ref="F51" r:id="rId89" tooltip="http://ar.mouser.com/ProductDetail/Vishay-Semiconductors/BZT52C5V6-E3-08/?qs=sGAEpiMZZMtQ8nqTKtFS%2fGqv07jO8Jlb20RHGKGP8Co%3d"/>
    <hyperlink ref="E17" r:id="rId90" tooltip="http://www.digikey.com/product-detail/en/LTST-C19FD1WT/160-2022-1-ND/3711419"/>
    <hyperlink ref="F17" r:id="rId91" tooltip="http://ar.mouser.com/ProductDetail/Lite-On/LTST-C19FD1WT/?qs=%2fha2pyFaduj%252bwTWyfQGTE0XyypRhOWfC%252bdRA5%2fBFM9ZFuJZZSdKfNA%3d%3d"/>
    <hyperlink ref="F33" r:id="rId92" tooltip="http://ar.mouser.com/ProductDetail/Panasonic/ERJ-6GEYJ106V/?qs=%2fha2pyFadujkSAVvGpobseO9hBtAjNuob9lzP0%252biHNHLaVTDB1xN%2fIeqybtsHVEc"/>
    <hyperlink ref="E34" r:id="rId93" tooltip="http://www.digikey.com/product-detail/en/RC0805FR-0712KL/311-12.0KCRCT-ND/730515"/>
    <hyperlink ref="E28" r:id="rId94" tooltip="http://www.digikey.com/product-detail/en/RMCF0805JT330K/RMCF0805JT330KCT-ND/1942597"/>
    <hyperlink ref="F28" r:id="rId95" tooltip="http://ar.mouser.com/ProductDetail/Panasonic/ERJ-6GEYJ334V/?qs=%2fha2pyFaduh4PUXUNCTcch3tVSCcwwpe1sjaNDvy03Z4KeLWpnE8RPprq7pSyC7QLcSWcD0mmjRJn4ZvDxXzwS4gZeP7z75m"/>
    <hyperlink ref="E29" r:id="rId96" tooltip="http://www.digikey.com/product-detail/en/ERJ-6GEYJ471V/P470ACT-ND/90029"/>
    <hyperlink ref="F29" r:id="rId97" tooltip="http://ar.mouser.com/ProductDetail/Yageo/AC0805JR-07470RL/?qs=%2fha2pyFaduiBm5G%252b2Q2hhjEpOrod1cTToOo9ew1Xxxqc8mf%252bEYIvfg%3d%3d"/>
    <hyperlink ref="E30" r:id="rId98" tooltip="http://www.digikey.com/product-detail/en/RMCF0805JT1K20/RMCF0805JT1K20CT-ND/1942559"/>
    <hyperlink ref="F30" r:id="rId99" tooltip="http://ar.mouser.com/ProductDetail/KOA-Speer/RK73B2ATTD122J/?qs=sGAEpiMZZMu61qfTUdNhGyVna0QKwUl%252bVL%252bsLbPqn2g%3d"/>
  </hyperlinks>
  <pageMargins left="0.7" right="0.7" top="0.75" bottom="0.75" header="0.3" footer="0.3"/>
  <pageSetup paperSize="9" orientation="portrait" horizontalDpi="4294967293" verticalDpi="4294967293"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edu-ciaa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Ridolfi</dc:creator>
  <cp:lastModifiedBy>EFilomena</cp:lastModifiedBy>
  <cp:revision>7</cp:revision>
  <cp:lastPrinted>2014-05-02T03:47:44Z</cp:lastPrinted>
  <dcterms:created xsi:type="dcterms:W3CDTF">2014-01-17T00:05:12Z</dcterms:created>
  <dcterms:modified xsi:type="dcterms:W3CDTF">2014-07-12T20:59:43Z</dcterms:modified>
  <dc:language>en-US</dc:language>
</cp:coreProperties>
</file>