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GCNAE\comparison\"/>
    </mc:Choice>
  </mc:AlternateContent>
  <xr:revisionPtr revIDLastSave="0" documentId="13_ncr:1_{662FD981-17CA-4BA8-BAA7-154FAF07EC72}" xr6:coauthVersionLast="45" xr6:coauthVersionMax="45" xr10:uidLastSave="{00000000-0000-0000-0000-000000000000}"/>
  <bookViews>
    <workbookView xWindow="-120" yWindow="-120" windowWidth="19440" windowHeight="11640" xr2:uid="{51B4BFE9-F65B-4E1E-8324-ED0A6BB92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R30" i="1"/>
  <c r="R32" i="1"/>
  <c r="R34" i="1"/>
  <c r="R36" i="1"/>
  <c r="S32" i="1"/>
  <c r="T32" i="1"/>
  <c r="U32" i="1"/>
  <c r="V32" i="1"/>
  <c r="W32" i="1"/>
  <c r="S34" i="1"/>
  <c r="T34" i="1"/>
  <c r="U34" i="1"/>
  <c r="V34" i="1"/>
  <c r="W34" i="1"/>
  <c r="S36" i="1"/>
  <c r="T36" i="1"/>
  <c r="U36" i="1"/>
  <c r="V36" i="1"/>
  <c r="W36" i="1"/>
  <c r="S30" i="1"/>
  <c r="T30" i="1"/>
  <c r="U30" i="1"/>
  <c r="V30" i="1"/>
  <c r="W30" i="1"/>
  <c r="O31" i="1"/>
  <c r="O32" i="1"/>
  <c r="O33" i="1"/>
  <c r="O34" i="1"/>
  <c r="O35" i="1"/>
  <c r="O36" i="1"/>
  <c r="O37" i="1"/>
  <c r="O30" i="1"/>
  <c r="P30" i="1"/>
  <c r="P31" i="1"/>
  <c r="P32" i="1"/>
  <c r="P33" i="1"/>
  <c r="P34" i="1"/>
  <c r="P35" i="1"/>
  <c r="P36" i="1"/>
  <c r="P37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L30" i="1"/>
  <c r="M30" i="1"/>
  <c r="N30" i="1"/>
  <c r="K30" i="1"/>
  <c r="O17" i="1" l="1"/>
  <c r="O18" i="1"/>
  <c r="V18" i="1" s="1"/>
  <c r="O19" i="1"/>
  <c r="O20" i="1"/>
  <c r="V20" i="1" s="1"/>
  <c r="O21" i="1"/>
  <c r="N17" i="1"/>
  <c r="N18" i="1"/>
  <c r="N19" i="1"/>
  <c r="N20" i="1"/>
  <c r="N21" i="1"/>
  <c r="M17" i="1"/>
  <c r="M18" i="1"/>
  <c r="T18" i="1" s="1"/>
  <c r="M19" i="1"/>
  <c r="M20" i="1"/>
  <c r="T20" i="1" s="1"/>
  <c r="M21" i="1"/>
  <c r="L17" i="1"/>
  <c r="L18" i="1"/>
  <c r="L19" i="1"/>
  <c r="L20" i="1"/>
  <c r="L21" i="1"/>
  <c r="K17" i="1"/>
  <c r="K18" i="1"/>
  <c r="R18" i="1" s="1"/>
  <c r="K19" i="1"/>
  <c r="K20" i="1"/>
  <c r="R20" i="1" s="1"/>
  <c r="K21" i="1"/>
  <c r="J17" i="1"/>
  <c r="J18" i="1"/>
  <c r="Q18" i="1" s="1"/>
  <c r="J19" i="1"/>
  <c r="J20" i="1"/>
  <c r="J21" i="1"/>
  <c r="N16" i="1"/>
  <c r="U16" i="1" s="1"/>
  <c r="O16" i="1"/>
  <c r="V16" i="1" s="1"/>
  <c r="K16" i="1"/>
  <c r="R16" i="1" s="1"/>
  <c r="L16" i="1"/>
  <c r="S16" i="1" s="1"/>
  <c r="M16" i="1"/>
  <c r="T16" i="1" s="1"/>
  <c r="J16" i="1"/>
  <c r="U18" i="1" l="1"/>
  <c r="Q20" i="1"/>
  <c r="S20" i="1"/>
  <c r="S18" i="1"/>
  <c r="U20" i="1"/>
</calcChain>
</file>

<file path=xl/sharedStrings.xml><?xml version="1.0" encoding="utf-8"?>
<sst xmlns="http://schemas.openxmlformats.org/spreadsheetml/2006/main" count="227" uniqueCount="83">
  <si>
    <t>IPMiner</t>
    <phoneticPr fontId="2" type="noConversion"/>
  </si>
  <si>
    <t>RPITER</t>
    <phoneticPr fontId="2" type="noConversion"/>
  </si>
  <si>
    <t>our method</t>
    <phoneticPr fontId="2" type="noConversion"/>
  </si>
  <si>
    <t>RPI2241</t>
    <phoneticPr fontId="2" type="noConversion"/>
  </si>
  <si>
    <t>Pre</t>
    <phoneticPr fontId="2" type="noConversion"/>
  </si>
  <si>
    <t>AUC</t>
    <phoneticPr fontId="2" type="noConversion"/>
  </si>
  <si>
    <t>RPI369</t>
    <phoneticPr fontId="2" type="noConversion"/>
  </si>
  <si>
    <t>RPI7317</t>
    <phoneticPr fontId="2" type="noConversion"/>
  </si>
  <si>
    <t>NPInter 10412</t>
    <phoneticPr fontId="2" type="noConversion"/>
  </si>
  <si>
    <t xml:space="preserve"> Acc</t>
    <phoneticPr fontId="2" type="noConversion"/>
  </si>
  <si>
    <t>Sn</t>
    <phoneticPr fontId="2" type="noConversion"/>
  </si>
  <si>
    <t>Sp</t>
    <phoneticPr fontId="2" type="noConversion"/>
  </si>
  <si>
    <t>MCC</t>
    <phoneticPr fontId="2" type="noConversion"/>
  </si>
  <si>
    <t>ACC(%)</t>
  </si>
  <si>
    <t>Pre(%)</t>
  </si>
  <si>
    <t>Sen(%)</t>
  </si>
  <si>
    <t>Spe(%)</t>
  </si>
  <si>
    <t>MCC</t>
  </si>
  <si>
    <t>FPR(%)</t>
  </si>
  <si>
    <t>TPR(%)</t>
  </si>
  <si>
    <t>AUC(%)</t>
  </si>
  <si>
    <t>98.02±0.24</t>
  </si>
  <si>
    <t>98.74±0.41</t>
  </si>
  <si>
    <t>97.30±0.36</t>
  </si>
  <si>
    <t>98.74±0.42</t>
  </si>
  <si>
    <t>0.9607±0.0048</t>
  </si>
  <si>
    <t>1.26±0.42</t>
  </si>
  <si>
    <t>99.78±0.03</t>
  </si>
  <si>
    <t>97.09±0.27</t>
  </si>
  <si>
    <t>97.51±0.52</t>
  </si>
  <si>
    <t>96.69±0.29</t>
  </si>
  <si>
    <t>97.50±0.55</t>
  </si>
  <si>
    <t>0.9421±0.0053</t>
  </si>
  <si>
    <t>2.50±0.55</t>
  </si>
  <si>
    <t>98.97±0.08</t>
  </si>
  <si>
    <t>93.70±0.42</t>
  </si>
  <si>
    <t>96.16±0.51</t>
  </si>
  <si>
    <t>91.11±0.55</t>
  </si>
  <si>
    <t>96.28±0.49</t>
  </si>
  <si>
    <t>0.8756±0.0084</t>
  </si>
  <si>
    <t>3.72±0.49</t>
  </si>
  <si>
    <t>96.17±0.30</t>
  </si>
  <si>
    <t>97.10±0.33</t>
  </si>
  <si>
    <t>97.61±0.82</t>
  </si>
  <si>
    <t>96.60±0.32</t>
  </si>
  <si>
    <t>97.60±0.86</t>
  </si>
  <si>
    <t>0.9422±0.0066</t>
  </si>
  <si>
    <t>2.40±0.86</t>
  </si>
  <si>
    <t>99.26±0.06</t>
  </si>
  <si>
    <t xml:space="preserve">IPMiner </t>
    <phoneticPr fontId="2" type="noConversion"/>
  </si>
  <si>
    <t>ACC</t>
    <phoneticPr fontId="3" type="noConversion"/>
  </si>
  <si>
    <t>precision</t>
    <phoneticPr fontId="3" type="noConversion"/>
  </si>
  <si>
    <t>sensitivity</t>
    <phoneticPr fontId="3" type="noConversion"/>
  </si>
  <si>
    <t>specificity</t>
    <phoneticPr fontId="3" type="noConversion"/>
  </si>
  <si>
    <t>MCC</t>
    <phoneticPr fontId="3" type="noConversion"/>
  </si>
  <si>
    <t>AUC</t>
    <phoneticPr fontId="3" type="noConversion"/>
  </si>
  <si>
    <t>Dataset</t>
    <phoneticPr fontId="2" type="noConversion"/>
  </si>
  <si>
    <t>method</t>
    <phoneticPr fontId="2" type="noConversion"/>
  </si>
  <si>
    <t>99.45±0.23</t>
  </si>
  <si>
    <t>98.97±0.44</t>
  </si>
  <si>
    <t>99.94±0.02</t>
  </si>
  <si>
    <t>98.52±0.06</t>
  </si>
  <si>
    <t>98.8±0.14</t>
  </si>
  <si>
    <t>98.23±0.08</t>
  </si>
  <si>
    <t>93.99±0.39</t>
  </si>
  <si>
    <t>95.05±0.54</t>
  </si>
  <si>
    <t>92.86±0.37</t>
  </si>
  <si>
    <t>93.96±0.39</t>
  </si>
  <si>
    <t>99.48±0.09</t>
  </si>
  <si>
    <t>99.18±0.09</t>
  </si>
  <si>
    <t>99.79±0.12</t>
  </si>
  <si>
    <t>99.8±0.02</t>
  </si>
  <si>
    <t>99.71±0.04</t>
  </si>
  <si>
    <t>99.88±0.03</t>
  </si>
  <si>
    <t>99.98±0.01</t>
  </si>
  <si>
    <t>99.08±0.05</t>
  </si>
  <si>
    <t>99.41±0.08</t>
  </si>
  <si>
    <t>98.75±0.07</t>
  </si>
  <si>
    <t>99.89±0.03</t>
  </si>
  <si>
    <t>88.64±7.4</t>
  </si>
  <si>
    <t>86.39±11.77</t>
  </si>
  <si>
    <t>90.04±9.09</t>
  </si>
  <si>
    <t>99.23±0.16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</si>
</sst>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E90D-97DC-4D99-9B89-F8922361E0F2}">
  <dimension ref="A2:AC51"/>
  <sheetViews>
    <sheetView tabSelected="1" topLeftCell="A37" workbookViewId="0">
      <selection activeCell="A40" sqref="A40:F51"/>
    </sheetView>
  </sheetViews>
  <sheetFormatPr defaultRowHeight="14.25" x14ac:dyDescent="0.2"/>
  <cols>
    <col min="2" max="3" width="11.375" bestFit="1" customWidth="1"/>
  </cols>
  <sheetData>
    <row r="2" spans="1:29" x14ac:dyDescent="0.2">
      <c r="A2" s="3"/>
      <c r="H2" s="3"/>
    </row>
    <row r="3" spans="1:29" x14ac:dyDescent="0.2">
      <c r="A3" s="3"/>
      <c r="H3" s="3"/>
      <c r="L3" s="2"/>
    </row>
    <row r="4" spans="1:29" x14ac:dyDescent="0.2">
      <c r="A4" s="3"/>
      <c r="H4" s="3"/>
    </row>
    <row r="5" spans="1:29" x14ac:dyDescent="0.2">
      <c r="A5" s="4"/>
      <c r="H5" s="4"/>
      <c r="J5" s="2"/>
    </row>
    <row r="6" spans="1:29" x14ac:dyDescent="0.2">
      <c r="A6" s="4"/>
      <c r="H6" s="4"/>
    </row>
    <row r="7" spans="1:29" x14ac:dyDescent="0.2">
      <c r="A7" s="4"/>
      <c r="H7" s="4"/>
    </row>
    <row r="8" spans="1:29" x14ac:dyDescent="0.2">
      <c r="A8" s="4"/>
      <c r="H8" s="4"/>
      <c r="L8" s="2"/>
    </row>
    <row r="9" spans="1:29" x14ac:dyDescent="0.2">
      <c r="A9" s="4"/>
      <c r="H9" s="4"/>
    </row>
    <row r="10" spans="1:29" x14ac:dyDescent="0.2">
      <c r="A10" s="4"/>
      <c r="H10" s="4"/>
    </row>
    <row r="11" spans="1:29" x14ac:dyDescent="0.2">
      <c r="A11" s="3"/>
      <c r="H11" s="3"/>
      <c r="J11" s="2"/>
      <c r="L11" s="2"/>
    </row>
    <row r="12" spans="1:29" x14ac:dyDescent="0.2">
      <c r="A12" s="3"/>
      <c r="H12" s="3"/>
    </row>
    <row r="13" spans="1:29" x14ac:dyDescent="0.2">
      <c r="A13" s="1"/>
    </row>
    <row r="15" spans="1:29" x14ac:dyDescent="0.2">
      <c r="C15" t="s">
        <v>9</v>
      </c>
      <c r="D15" t="s">
        <v>10</v>
      </c>
      <c r="E15" t="s">
        <v>11</v>
      </c>
      <c r="F15" t="s">
        <v>4</v>
      </c>
      <c r="G15" t="s">
        <v>12</v>
      </c>
      <c r="H15" t="s">
        <v>5</v>
      </c>
      <c r="J15" t="s">
        <v>9</v>
      </c>
      <c r="K15" t="s">
        <v>10</v>
      </c>
      <c r="L15" t="s">
        <v>11</v>
      </c>
      <c r="M15" t="s">
        <v>4</v>
      </c>
      <c r="N15" t="s">
        <v>12</v>
      </c>
      <c r="O15" t="s">
        <v>5</v>
      </c>
      <c r="Q15" t="s">
        <v>9</v>
      </c>
      <c r="R15" t="s">
        <v>10</v>
      </c>
      <c r="S15" t="s">
        <v>11</v>
      </c>
      <c r="T15" t="s">
        <v>4</v>
      </c>
      <c r="U15" t="s">
        <v>12</v>
      </c>
      <c r="V15" t="s">
        <v>5</v>
      </c>
    </row>
    <row r="16" spans="1:29" x14ac:dyDescent="0.2">
      <c r="A16" t="s">
        <v>1</v>
      </c>
      <c r="B16" t="s">
        <v>8</v>
      </c>
      <c r="C16">
        <v>0.99795429526277313</v>
      </c>
      <c r="D16">
        <v>0.99714764275828749</v>
      </c>
      <c r="E16">
        <v>0.99876106978269197</v>
      </c>
      <c r="F16">
        <v>0.99875977411371897</v>
      </c>
      <c r="G16">
        <v>0.99591111568189006</v>
      </c>
      <c r="H16">
        <v>0.99981189261955916</v>
      </c>
      <c r="J16">
        <f>ROUND(C16,4)*100</f>
        <v>99.8</v>
      </c>
      <c r="K16">
        <f t="shared" ref="K16:M21" si="0">ROUND(D16,4)*100</f>
        <v>99.71</v>
      </c>
      <c r="L16">
        <f t="shared" si="0"/>
        <v>99.88</v>
      </c>
      <c r="M16">
        <f t="shared" si="0"/>
        <v>99.88</v>
      </c>
      <c r="N16">
        <f>ROUND(G16,4)</f>
        <v>0.99590000000000001</v>
      </c>
      <c r="O16">
        <f t="shared" ref="O16:O21" si="1">ROUND(H16,4)*100</f>
        <v>99.98</v>
      </c>
      <c r="P16" t="s">
        <v>8</v>
      </c>
      <c r="Q16" t="str">
        <f>J16&amp;"±"&amp;J17</f>
        <v>99.8±0.02</v>
      </c>
      <c r="R16" t="str">
        <f t="shared" ref="R16:V16" si="2">K16&amp;"±"&amp;K17</f>
        <v>99.71±0.04</v>
      </c>
      <c r="S16" t="str">
        <f t="shared" si="2"/>
        <v>99.88±0.03</v>
      </c>
      <c r="T16" t="str">
        <f>M16&amp;"±"&amp;M17</f>
        <v>99.88±0.03</v>
      </c>
      <c r="U16" t="str">
        <f t="shared" si="2"/>
        <v>0.9959±0.0003</v>
      </c>
      <c r="V16" t="str">
        <f t="shared" si="2"/>
        <v>99.98±0.01</v>
      </c>
      <c r="X16" t="s">
        <v>56</v>
      </c>
      <c r="Y16" t="s">
        <v>57</v>
      </c>
      <c r="Z16" t="s">
        <v>13</v>
      </c>
      <c r="AA16" t="s">
        <v>14</v>
      </c>
      <c r="AB16" t="s">
        <v>15</v>
      </c>
      <c r="AC16" t="s">
        <v>20</v>
      </c>
    </row>
    <row r="17" spans="1:29" x14ac:dyDescent="0.2">
      <c r="C17">
        <v>1.5716547166647808E-4</v>
      </c>
      <c r="D17">
        <v>3.9223041495851219E-4</v>
      </c>
      <c r="E17">
        <v>2.8797283773995461E-4</v>
      </c>
      <c r="F17">
        <v>2.8786222687229743E-4</v>
      </c>
      <c r="G17">
        <v>3.1410323724671141E-4</v>
      </c>
      <c r="H17">
        <v>1.4029868508995906E-4</v>
      </c>
      <c r="J17">
        <f t="shared" ref="J17:J21" si="3">ROUND(C17,4)*100</f>
        <v>0.02</v>
      </c>
      <c r="K17">
        <f t="shared" si="0"/>
        <v>0.04</v>
      </c>
      <c r="L17">
        <f t="shared" si="0"/>
        <v>0.03</v>
      </c>
      <c r="M17">
        <f t="shared" si="0"/>
        <v>0.03</v>
      </c>
      <c r="N17">
        <f t="shared" ref="N17:N21" si="4">ROUND(G17,4)</f>
        <v>2.9999999999999997E-4</v>
      </c>
      <c r="O17">
        <f t="shared" si="1"/>
        <v>0.01</v>
      </c>
      <c r="X17" t="s">
        <v>3</v>
      </c>
      <c r="Y17" t="s">
        <v>2</v>
      </c>
      <c r="Z17" t="s">
        <v>28</v>
      </c>
      <c r="AA17" t="s">
        <v>29</v>
      </c>
      <c r="AB17" t="s">
        <v>30</v>
      </c>
      <c r="AC17" t="s">
        <v>34</v>
      </c>
    </row>
    <row r="18" spans="1:29" x14ac:dyDescent="0.2">
      <c r="B18" t="s">
        <v>3</v>
      </c>
      <c r="C18">
        <v>0.9908090709109727</v>
      </c>
      <c r="D18">
        <v>0.9874635101813547</v>
      </c>
      <c r="E18">
        <v>0.99415427139675394</v>
      </c>
      <c r="F18">
        <v>0.99412356669875968</v>
      </c>
      <c r="G18">
        <v>0.98165259621308432</v>
      </c>
      <c r="H18">
        <v>0.99889697895923035</v>
      </c>
      <c r="J18">
        <f t="shared" si="3"/>
        <v>99.08</v>
      </c>
      <c r="K18">
        <f t="shared" si="0"/>
        <v>98.75</v>
      </c>
      <c r="L18">
        <f t="shared" si="0"/>
        <v>99.42</v>
      </c>
      <c r="M18">
        <f t="shared" si="0"/>
        <v>99.41</v>
      </c>
      <c r="N18">
        <f t="shared" si="4"/>
        <v>0.98170000000000002</v>
      </c>
      <c r="O18">
        <f t="shared" si="1"/>
        <v>99.89</v>
      </c>
      <c r="P18" t="s">
        <v>3</v>
      </c>
      <c r="Q18" t="str">
        <f t="shared" ref="Q18:Q20" si="5">J18&amp;"±"&amp;J19</f>
        <v>99.08±0.05</v>
      </c>
      <c r="R18" t="str">
        <f t="shared" ref="R18:R20" si="6">K18&amp;"±"&amp;K19</f>
        <v>98.75±0.07</v>
      </c>
      <c r="S18" t="str">
        <f t="shared" ref="S18:S20" si="7">L18&amp;"±"&amp;L19</f>
        <v>99.42±0.08</v>
      </c>
      <c r="T18" t="str">
        <f>M18&amp;"±"&amp;M19</f>
        <v>99.41±0.08</v>
      </c>
      <c r="U18" t="str">
        <f t="shared" ref="U18:U20" si="8">N18&amp;"±"&amp;N19</f>
        <v>0.9817±0.001</v>
      </c>
      <c r="V18" t="str">
        <f t="shared" ref="V18:V20" si="9">O18&amp;"±"&amp;O19</f>
        <v>99.89±0.03</v>
      </c>
      <c r="Y18" t="s">
        <v>0</v>
      </c>
      <c r="Z18" s="5" t="s">
        <v>61</v>
      </c>
      <c r="AA18" s="5" t="s">
        <v>62</v>
      </c>
      <c r="AB18" s="5" t="s">
        <v>63</v>
      </c>
      <c r="AC18" s="5" t="s">
        <v>61</v>
      </c>
    </row>
    <row r="19" spans="1:29" x14ac:dyDescent="0.2">
      <c r="C19">
        <v>5.1317312336853751E-4</v>
      </c>
      <c r="D19">
        <v>7.1212747740784113E-4</v>
      </c>
      <c r="E19">
        <v>7.9951889096085244E-4</v>
      </c>
      <c r="F19">
        <v>7.9999731215096175E-4</v>
      </c>
      <c r="G19">
        <v>1.0287152634628836E-3</v>
      </c>
      <c r="H19">
        <v>3.4850650676617216E-4</v>
      </c>
      <c r="J19">
        <f t="shared" si="3"/>
        <v>0.05</v>
      </c>
      <c r="K19">
        <f t="shared" si="0"/>
        <v>6.9999999999999993E-2</v>
      </c>
      <c r="L19">
        <f t="shared" si="0"/>
        <v>0.08</v>
      </c>
      <c r="M19">
        <f t="shared" si="0"/>
        <v>0.08</v>
      </c>
      <c r="N19">
        <f t="shared" si="4"/>
        <v>1E-3</v>
      </c>
      <c r="O19">
        <f t="shared" si="1"/>
        <v>0.03</v>
      </c>
      <c r="Y19" t="s">
        <v>1</v>
      </c>
      <c r="Z19" t="s">
        <v>75</v>
      </c>
      <c r="AA19" t="s">
        <v>76</v>
      </c>
      <c r="AB19" t="s">
        <v>77</v>
      </c>
      <c r="AC19" t="s">
        <v>78</v>
      </c>
    </row>
    <row r="20" spans="1:29" x14ac:dyDescent="0.2">
      <c r="B20" t="s">
        <v>6</v>
      </c>
      <c r="C20">
        <v>0.88640558926273161</v>
      </c>
      <c r="D20">
        <v>0.9004331728989261</v>
      </c>
      <c r="E20">
        <v>0.87213624583487515</v>
      </c>
      <c r="F20">
        <v>0.86393909372126276</v>
      </c>
      <c r="G20">
        <v>0.77475721634680683</v>
      </c>
      <c r="H20">
        <v>0.9922610744769198</v>
      </c>
      <c r="J20">
        <f t="shared" si="3"/>
        <v>88.64</v>
      </c>
      <c r="K20">
        <f t="shared" si="0"/>
        <v>90.039999999999992</v>
      </c>
      <c r="L20">
        <f t="shared" si="0"/>
        <v>87.21</v>
      </c>
      <c r="M20">
        <f t="shared" si="0"/>
        <v>86.39</v>
      </c>
      <c r="N20">
        <f t="shared" si="4"/>
        <v>0.77480000000000004</v>
      </c>
      <c r="O20">
        <f t="shared" si="1"/>
        <v>99.22999999999999</v>
      </c>
      <c r="P20" t="s">
        <v>6</v>
      </c>
      <c r="Q20" t="str">
        <f t="shared" si="5"/>
        <v>88.64±7.4</v>
      </c>
      <c r="R20" t="str">
        <f t="shared" si="6"/>
        <v>90.04±9.09</v>
      </c>
      <c r="S20" t="str">
        <f t="shared" si="7"/>
        <v>87.21±9.86</v>
      </c>
      <c r="T20" t="str">
        <f>M20&amp;"±"&amp;M21</f>
        <v>86.39±11.77</v>
      </c>
      <c r="U20" t="str">
        <f t="shared" si="8"/>
        <v>0.7748±0.148</v>
      </c>
      <c r="V20" t="str">
        <f t="shared" si="9"/>
        <v>99.23±0.16</v>
      </c>
      <c r="X20" t="s">
        <v>6</v>
      </c>
      <c r="Y20" t="s">
        <v>2</v>
      </c>
      <c r="Z20" t="s">
        <v>35</v>
      </c>
      <c r="AA20" t="s">
        <v>36</v>
      </c>
      <c r="AB20" t="s">
        <v>37</v>
      </c>
      <c r="AC20" t="s">
        <v>41</v>
      </c>
    </row>
    <row r="21" spans="1:29" x14ac:dyDescent="0.2">
      <c r="C21">
        <v>7.3985920643961353E-2</v>
      </c>
      <c r="D21">
        <v>9.0897073689480121E-2</v>
      </c>
      <c r="E21">
        <v>9.8586805730787916E-2</v>
      </c>
      <c r="F21">
        <v>0.11771427296774349</v>
      </c>
      <c r="G21">
        <v>0.14799159220566588</v>
      </c>
      <c r="H21">
        <v>1.5757782539142322E-3</v>
      </c>
      <c r="J21">
        <f t="shared" si="3"/>
        <v>7.3999999999999995</v>
      </c>
      <c r="K21">
        <f t="shared" si="0"/>
        <v>9.09</v>
      </c>
      <c r="L21">
        <f t="shared" si="0"/>
        <v>9.86</v>
      </c>
      <c r="M21">
        <f t="shared" si="0"/>
        <v>11.77</v>
      </c>
      <c r="N21">
        <f t="shared" si="4"/>
        <v>0.14799999999999999</v>
      </c>
      <c r="O21">
        <f t="shared" si="1"/>
        <v>0.16</v>
      </c>
      <c r="Y21" t="s">
        <v>0</v>
      </c>
      <c r="Z21" s="5" t="s">
        <v>64</v>
      </c>
      <c r="AA21" s="5" t="s">
        <v>65</v>
      </c>
      <c r="AB21" s="5" t="s">
        <v>66</v>
      </c>
      <c r="AC21" s="5" t="s">
        <v>67</v>
      </c>
    </row>
    <row r="22" spans="1:29" x14ac:dyDescent="0.2">
      <c r="Y22" t="s">
        <v>1</v>
      </c>
      <c r="Z22" t="s">
        <v>79</v>
      </c>
      <c r="AA22" t="s">
        <v>80</v>
      </c>
      <c r="AB22" t="s">
        <v>81</v>
      </c>
      <c r="AC22" t="s">
        <v>82</v>
      </c>
    </row>
    <row r="23" spans="1:29" x14ac:dyDescent="0.2"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X23" t="s">
        <v>8</v>
      </c>
      <c r="Y23" t="s">
        <v>2</v>
      </c>
      <c r="Z23" t="s">
        <v>21</v>
      </c>
      <c r="AA23" t="s">
        <v>22</v>
      </c>
      <c r="AB23" t="s">
        <v>23</v>
      </c>
      <c r="AC23" t="s">
        <v>27</v>
      </c>
    </row>
    <row r="24" spans="1:29" x14ac:dyDescent="0.2">
      <c r="A24" t="s">
        <v>2</v>
      </c>
      <c r="B24" t="s">
        <v>8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23</v>
      </c>
      <c r="J24" t="s">
        <v>27</v>
      </c>
      <c r="Y24" t="s">
        <v>0</v>
      </c>
      <c r="Z24" s="5" t="s">
        <v>58</v>
      </c>
      <c r="AA24" s="5" t="s">
        <v>59</v>
      </c>
      <c r="AB24" s="5" t="s">
        <v>60</v>
      </c>
      <c r="AC24" s="5" t="s">
        <v>58</v>
      </c>
    </row>
    <row r="25" spans="1:29" x14ac:dyDescent="0.2">
      <c r="B25" t="s">
        <v>3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30</v>
      </c>
      <c r="J25" t="s">
        <v>34</v>
      </c>
      <c r="Y25" t="s">
        <v>1</v>
      </c>
      <c r="Z25" t="s">
        <v>71</v>
      </c>
      <c r="AA25" t="s">
        <v>73</v>
      </c>
      <c r="AB25" t="s">
        <v>72</v>
      </c>
      <c r="AC25" t="s">
        <v>74</v>
      </c>
    </row>
    <row r="26" spans="1:29" x14ac:dyDescent="0.2">
      <c r="B26" t="s">
        <v>6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37</v>
      </c>
      <c r="J26" t="s">
        <v>41</v>
      </c>
      <c r="X26" t="s">
        <v>7</v>
      </c>
      <c r="Y26" t="s">
        <v>2</v>
      </c>
      <c r="Z26" t="s">
        <v>42</v>
      </c>
      <c r="AA26" t="s">
        <v>43</v>
      </c>
      <c r="AB26" t="s">
        <v>44</v>
      </c>
      <c r="AC26" t="s">
        <v>48</v>
      </c>
    </row>
    <row r="27" spans="1:29" x14ac:dyDescent="0.2">
      <c r="B27" t="s">
        <v>7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44</v>
      </c>
      <c r="J27" t="s">
        <v>48</v>
      </c>
      <c r="Y27" t="s">
        <v>0</v>
      </c>
      <c r="Z27" s="5" t="s">
        <v>68</v>
      </c>
      <c r="AA27" s="5" t="s">
        <v>69</v>
      </c>
      <c r="AB27" s="5" t="s">
        <v>70</v>
      </c>
      <c r="AC27" s="5" t="s">
        <v>68</v>
      </c>
    </row>
    <row r="29" spans="1:29" x14ac:dyDescent="0.2">
      <c r="C29" s="5" t="s">
        <v>50</v>
      </c>
      <c r="D29" s="5" t="s">
        <v>51</v>
      </c>
      <c r="E29" s="5" t="s">
        <v>52</v>
      </c>
      <c r="F29" s="5" t="s">
        <v>53</v>
      </c>
      <c r="G29" s="5" t="s">
        <v>54</v>
      </c>
      <c r="H29" s="5" t="s">
        <v>55</v>
      </c>
      <c r="K29" s="5" t="s">
        <v>50</v>
      </c>
      <c r="L29" s="5" t="s">
        <v>51</v>
      </c>
      <c r="M29" s="5" t="s">
        <v>52</v>
      </c>
      <c r="N29" s="5" t="s">
        <v>53</v>
      </c>
      <c r="O29" s="5" t="s">
        <v>54</v>
      </c>
      <c r="P29" s="5" t="s">
        <v>55</v>
      </c>
      <c r="R29" s="5" t="s">
        <v>50</v>
      </c>
      <c r="S29" s="5" t="s">
        <v>51</v>
      </c>
      <c r="T29" s="5" t="s">
        <v>52</v>
      </c>
      <c r="U29" s="5" t="s">
        <v>53</v>
      </c>
      <c r="V29" s="5" t="s">
        <v>54</v>
      </c>
      <c r="W29" s="5" t="s">
        <v>55</v>
      </c>
    </row>
    <row r="30" spans="1:29" x14ac:dyDescent="0.2">
      <c r="A30" t="s">
        <v>49</v>
      </c>
      <c r="B30" t="s">
        <v>8</v>
      </c>
      <c r="C30">
        <v>0.99446320600000004</v>
      </c>
      <c r="D30">
        <v>0.98969745300000012</v>
      </c>
      <c r="E30">
        <v>0.99940445199999994</v>
      </c>
      <c r="F30">
        <v>0.98952139000000017</v>
      </c>
      <c r="G30">
        <v>0.989011788</v>
      </c>
      <c r="H30">
        <v>0.99446292199999997</v>
      </c>
      <c r="K30">
        <f>ROUND(C30,4)*100</f>
        <v>99.45</v>
      </c>
      <c r="L30">
        <f t="shared" ref="L30:N30" si="10">ROUND(D30,4)*100</f>
        <v>98.97</v>
      </c>
      <c r="M30">
        <f t="shared" si="10"/>
        <v>99.94</v>
      </c>
      <c r="N30">
        <f t="shared" si="10"/>
        <v>98.95</v>
      </c>
      <c r="O30">
        <f>ROUND(G30,4)</f>
        <v>0.98899999999999999</v>
      </c>
      <c r="P30">
        <f t="shared" ref="P30:P37" si="11">ROUND(H30,4)*100</f>
        <v>99.45</v>
      </c>
      <c r="Q30" t="s">
        <v>8</v>
      </c>
      <c r="R30" s="5" t="str">
        <f>K30&amp;"±"&amp;K31</f>
        <v>99.45±0.23</v>
      </c>
      <c r="S30" s="5" t="str">
        <f t="shared" ref="S30:W30" si="12">L30&amp;"±"&amp;L31</f>
        <v>98.97±0.44</v>
      </c>
      <c r="T30" s="5" t="str">
        <f>M30&amp;"±"&amp;M31</f>
        <v>99.94±0.02</v>
      </c>
      <c r="U30" s="5" t="str">
        <f t="shared" si="12"/>
        <v>98.95±0.46</v>
      </c>
      <c r="V30" s="5" t="str">
        <f t="shared" si="12"/>
        <v>0.989±0.0046</v>
      </c>
      <c r="W30" s="5" t="str">
        <f t="shared" si="12"/>
        <v>99.45±0.23</v>
      </c>
    </row>
    <row r="31" spans="1:29" x14ac:dyDescent="0.2">
      <c r="C31">
        <v>2.3309048336653338E-3</v>
      </c>
      <c r="D31">
        <v>4.4272240884354721E-3</v>
      </c>
      <c r="E31">
        <v>2.0149440261319379E-4</v>
      </c>
      <c r="F31">
        <v>4.5538116969218506E-3</v>
      </c>
      <c r="G31">
        <v>4.599902476480228E-3</v>
      </c>
      <c r="H31">
        <v>2.3311391658481185E-3</v>
      </c>
      <c r="K31">
        <f t="shared" ref="K31:K37" si="13">ROUND(C31,4)*100</f>
        <v>0.22999999999999998</v>
      </c>
      <c r="L31">
        <f t="shared" ref="L31:L37" si="14">ROUND(D31,4)*100</f>
        <v>0.44</v>
      </c>
      <c r="M31">
        <f t="shared" ref="M31:M37" si="15">ROUND(E31,4)*100</f>
        <v>0.02</v>
      </c>
      <c r="N31">
        <f t="shared" ref="N31:N37" si="16">ROUND(F31,4)*100</f>
        <v>0.45999999999999996</v>
      </c>
      <c r="O31">
        <f t="shared" ref="O31:O37" si="17">ROUND(G31,4)</f>
        <v>4.5999999999999999E-3</v>
      </c>
      <c r="P31">
        <f t="shared" si="11"/>
        <v>0.22999999999999998</v>
      </c>
      <c r="R31" s="5"/>
      <c r="S31" s="5"/>
      <c r="T31" s="5"/>
      <c r="U31" s="5"/>
      <c r="V31" s="5"/>
      <c r="W31" s="5"/>
    </row>
    <row r="32" spans="1:29" x14ac:dyDescent="0.2">
      <c r="B32" t="s">
        <v>3</v>
      </c>
      <c r="C32">
        <v>0.98522960900000012</v>
      </c>
      <c r="D32">
        <v>0.98803893700000001</v>
      </c>
      <c r="E32">
        <v>0.98230286300000014</v>
      </c>
      <c r="F32">
        <v>0.988066106</v>
      </c>
      <c r="G32">
        <v>0.97047903200000007</v>
      </c>
      <c r="H32">
        <v>0.98518448400000014</v>
      </c>
      <c r="K32">
        <f t="shared" si="13"/>
        <v>98.52</v>
      </c>
      <c r="L32">
        <f t="shared" si="14"/>
        <v>98.8</v>
      </c>
      <c r="M32">
        <f t="shared" si="15"/>
        <v>98.22999999999999</v>
      </c>
      <c r="N32">
        <f t="shared" si="16"/>
        <v>98.81</v>
      </c>
      <c r="O32">
        <f t="shared" si="17"/>
        <v>0.97050000000000003</v>
      </c>
      <c r="P32">
        <f t="shared" si="11"/>
        <v>98.52</v>
      </c>
      <c r="Q32" t="s">
        <v>3</v>
      </c>
      <c r="R32" s="5" t="str">
        <f t="shared" ref="R32:R36" si="18">K32&amp;"±"&amp;K33</f>
        <v>98.52±0.06</v>
      </c>
      <c r="S32" s="5" t="str">
        <f t="shared" ref="S32:S36" si="19">L32&amp;"±"&amp;L33</f>
        <v>98.8±0.14</v>
      </c>
      <c r="T32" s="5" t="str">
        <f>M32&amp;"±"&amp;M33</f>
        <v>98.23±0.08</v>
      </c>
      <c r="U32" s="5" t="str">
        <f t="shared" ref="U32:U36" si="20">N32&amp;"±"&amp;N33</f>
        <v>98.81±0.15</v>
      </c>
      <c r="V32" s="5" t="str">
        <f t="shared" ref="V32:V36" si="21">O32&amp;"±"&amp;O33</f>
        <v>0.9705±0.0012</v>
      </c>
      <c r="W32" s="5" t="str">
        <f t="shared" ref="W32:W36" si="22">P32&amp;"±"&amp;P33</f>
        <v>98.52±0.06</v>
      </c>
    </row>
    <row r="33" spans="1:23" x14ac:dyDescent="0.2">
      <c r="C33">
        <v>6.0239161866033637E-4</v>
      </c>
      <c r="D33">
        <v>1.4382600259808546E-3</v>
      </c>
      <c r="E33">
        <v>7.715687812221777E-4</v>
      </c>
      <c r="F33">
        <v>1.4637759685537856E-3</v>
      </c>
      <c r="G33">
        <v>1.2106520964321387E-3</v>
      </c>
      <c r="H33">
        <v>6.0713479213981322E-4</v>
      </c>
      <c r="K33">
        <f t="shared" si="13"/>
        <v>0.06</v>
      </c>
      <c r="L33">
        <f t="shared" si="14"/>
        <v>0.13999999999999999</v>
      </c>
      <c r="M33">
        <f t="shared" si="15"/>
        <v>0.08</v>
      </c>
      <c r="N33">
        <f t="shared" si="16"/>
        <v>0.15</v>
      </c>
      <c r="O33">
        <f t="shared" si="17"/>
        <v>1.1999999999999999E-3</v>
      </c>
      <c r="P33">
        <f t="shared" si="11"/>
        <v>0.06</v>
      </c>
      <c r="R33" s="5"/>
      <c r="S33" s="5"/>
      <c r="T33" s="5"/>
      <c r="U33" s="5"/>
      <c r="V33" s="5"/>
      <c r="W33" s="5"/>
    </row>
    <row r="34" spans="1:23" x14ac:dyDescent="0.2">
      <c r="B34" t="s">
        <v>6</v>
      </c>
      <c r="C34">
        <v>0.93989152499999995</v>
      </c>
      <c r="D34">
        <v>0.95047589799999999</v>
      </c>
      <c r="E34">
        <v>0.92857936900000004</v>
      </c>
      <c r="F34">
        <v>0.95060949700000008</v>
      </c>
      <c r="G34">
        <v>0.88032284199999999</v>
      </c>
      <c r="H34">
        <v>0.9395944329999999</v>
      </c>
      <c r="K34">
        <f t="shared" si="13"/>
        <v>93.99</v>
      </c>
      <c r="L34">
        <f t="shared" si="14"/>
        <v>95.05</v>
      </c>
      <c r="M34">
        <f t="shared" si="15"/>
        <v>92.86</v>
      </c>
      <c r="N34">
        <f t="shared" si="16"/>
        <v>95.06</v>
      </c>
      <c r="O34">
        <f t="shared" si="17"/>
        <v>0.88029999999999997</v>
      </c>
      <c r="P34">
        <f t="shared" si="11"/>
        <v>93.96</v>
      </c>
      <c r="Q34" t="s">
        <v>6</v>
      </c>
      <c r="R34" s="5" t="str">
        <f t="shared" si="18"/>
        <v>93.99±0.39</v>
      </c>
      <c r="S34" s="5" t="str">
        <f t="shared" si="19"/>
        <v>95.05±0.54</v>
      </c>
      <c r="T34" s="5" t="str">
        <f>M34&amp;"±"&amp;M35</f>
        <v>92.86±0.37</v>
      </c>
      <c r="U34" s="5" t="str">
        <f t="shared" si="20"/>
        <v>95.06±0.49</v>
      </c>
      <c r="V34" s="5" t="str">
        <f t="shared" si="21"/>
        <v>0.8803±0.008</v>
      </c>
      <c r="W34" s="5" t="str">
        <f t="shared" si="22"/>
        <v>93.96±0.39</v>
      </c>
    </row>
    <row r="35" spans="1:23" x14ac:dyDescent="0.2">
      <c r="C35">
        <v>3.9428034771586571E-3</v>
      </c>
      <c r="D35">
        <v>5.3615254469803527E-3</v>
      </c>
      <c r="E35">
        <v>3.6525021801969457E-3</v>
      </c>
      <c r="F35">
        <v>4.8621127429065497E-3</v>
      </c>
      <c r="G35">
        <v>7.9725398156697946E-3</v>
      </c>
      <c r="H35">
        <v>3.8949753055130491E-3</v>
      </c>
      <c r="K35">
        <f t="shared" si="13"/>
        <v>0.38999999999999996</v>
      </c>
      <c r="L35">
        <f t="shared" si="14"/>
        <v>0.54</v>
      </c>
      <c r="M35">
        <f t="shared" si="15"/>
        <v>0.37</v>
      </c>
      <c r="N35">
        <f t="shared" si="16"/>
        <v>0.49</v>
      </c>
      <c r="O35">
        <f t="shared" si="17"/>
        <v>8.0000000000000002E-3</v>
      </c>
      <c r="P35">
        <f t="shared" si="11"/>
        <v>0.38999999999999996</v>
      </c>
      <c r="R35" s="5"/>
      <c r="S35" s="5"/>
      <c r="T35" s="5"/>
      <c r="U35" s="5"/>
      <c r="V35" s="5"/>
      <c r="W35" s="5"/>
    </row>
    <row r="36" spans="1:23" x14ac:dyDescent="0.2">
      <c r="B36" t="s">
        <v>7</v>
      </c>
      <c r="C36">
        <v>0.99479972299999986</v>
      </c>
      <c r="D36">
        <v>0.99180810200000002</v>
      </c>
      <c r="E36">
        <v>0.99785423699999998</v>
      </c>
      <c r="F36">
        <v>0.99174502899999994</v>
      </c>
      <c r="G36">
        <v>0.98962777800000001</v>
      </c>
      <c r="H36">
        <v>0.99479963500000002</v>
      </c>
      <c r="K36">
        <f t="shared" si="13"/>
        <v>99.48</v>
      </c>
      <c r="L36">
        <f t="shared" si="14"/>
        <v>99.18</v>
      </c>
      <c r="M36">
        <f t="shared" si="15"/>
        <v>99.79</v>
      </c>
      <c r="N36">
        <f t="shared" si="16"/>
        <v>99.17</v>
      </c>
      <c r="O36">
        <f t="shared" si="17"/>
        <v>0.98960000000000004</v>
      </c>
      <c r="P36">
        <f t="shared" si="11"/>
        <v>99.48</v>
      </c>
      <c r="Q36" t="s">
        <v>7</v>
      </c>
      <c r="R36" s="5" t="str">
        <f t="shared" si="18"/>
        <v>99.48±0.09</v>
      </c>
      <c r="S36" s="5" t="str">
        <f t="shared" si="19"/>
        <v>99.18±0.09</v>
      </c>
      <c r="T36" s="5" t="str">
        <f>M36&amp;"±"&amp;M37</f>
        <v>99.79±0.12</v>
      </c>
      <c r="U36" s="5" t="str">
        <f t="shared" si="20"/>
        <v>99.17±0.1</v>
      </c>
      <c r="V36" s="5" t="str">
        <f t="shared" si="21"/>
        <v>0.9896±0.0018</v>
      </c>
      <c r="W36" s="5" t="str">
        <f t="shared" si="22"/>
        <v>99.48±0.09</v>
      </c>
    </row>
    <row r="37" spans="1:23" x14ac:dyDescent="0.2">
      <c r="C37">
        <v>9.0565647578675159E-4</v>
      </c>
      <c r="D37">
        <v>9.4804052802259292E-4</v>
      </c>
      <c r="E37">
        <v>1.1810672404985595E-3</v>
      </c>
      <c r="F37">
        <v>9.6073412287398993E-4</v>
      </c>
      <c r="G37">
        <v>1.8070570022848374E-3</v>
      </c>
      <c r="H37">
        <v>9.0576619092776482E-4</v>
      </c>
      <c r="K37">
        <f t="shared" si="13"/>
        <v>0.09</v>
      </c>
      <c r="L37">
        <f t="shared" si="14"/>
        <v>0.09</v>
      </c>
      <c r="M37">
        <f t="shared" si="15"/>
        <v>0.12</v>
      </c>
      <c r="N37">
        <f t="shared" si="16"/>
        <v>0.1</v>
      </c>
      <c r="O37">
        <f t="shared" si="17"/>
        <v>1.8E-3</v>
      </c>
      <c r="P37">
        <f t="shared" si="11"/>
        <v>0.09</v>
      </c>
      <c r="R37" s="5"/>
      <c r="S37" s="5"/>
      <c r="T37" s="5"/>
      <c r="U37" s="5"/>
      <c r="V37" s="5"/>
      <c r="W37" s="5"/>
    </row>
    <row r="40" spans="1:23" x14ac:dyDescent="0.2">
      <c r="A40" t="s">
        <v>56</v>
      </c>
      <c r="B40" t="s">
        <v>57</v>
      </c>
      <c r="C40" t="s">
        <v>13</v>
      </c>
      <c r="D40" t="s">
        <v>14</v>
      </c>
      <c r="E40" t="s">
        <v>15</v>
      </c>
      <c r="F40" t="s">
        <v>20</v>
      </c>
    </row>
    <row r="41" spans="1:23" x14ac:dyDescent="0.2">
      <c r="A41" t="s">
        <v>3</v>
      </c>
      <c r="B41" t="s">
        <v>2</v>
      </c>
      <c r="C41" t="s">
        <v>28</v>
      </c>
      <c r="D41" t="s">
        <v>29</v>
      </c>
      <c r="E41" t="s">
        <v>30</v>
      </c>
      <c r="F41" t="s">
        <v>34</v>
      </c>
    </row>
    <row r="42" spans="1:23" x14ac:dyDescent="0.2">
      <c r="B42" t="s">
        <v>0</v>
      </c>
      <c r="C42" s="5" t="s">
        <v>61</v>
      </c>
      <c r="D42" s="5" t="s">
        <v>62</v>
      </c>
      <c r="E42" s="5" t="s">
        <v>63</v>
      </c>
      <c r="F42" s="5" t="s">
        <v>61</v>
      </c>
    </row>
    <row r="43" spans="1:23" x14ac:dyDescent="0.2">
      <c r="B43" t="s">
        <v>1</v>
      </c>
      <c r="C43" t="s">
        <v>75</v>
      </c>
      <c r="D43" t="s">
        <v>76</v>
      </c>
      <c r="E43" t="s">
        <v>77</v>
      </c>
      <c r="F43" t="s">
        <v>78</v>
      </c>
    </row>
    <row r="44" spans="1:23" x14ac:dyDescent="0.2">
      <c r="A44" t="s">
        <v>6</v>
      </c>
      <c r="B44" t="s">
        <v>2</v>
      </c>
      <c r="C44" t="s">
        <v>35</v>
      </c>
      <c r="D44" t="s">
        <v>36</v>
      </c>
      <c r="E44" t="s">
        <v>37</v>
      </c>
      <c r="F44" t="s">
        <v>41</v>
      </c>
    </row>
    <row r="45" spans="1:23" x14ac:dyDescent="0.2">
      <c r="B45" t="s">
        <v>0</v>
      </c>
      <c r="C45" s="5" t="s">
        <v>64</v>
      </c>
      <c r="D45" s="5" t="s">
        <v>65</v>
      </c>
      <c r="E45" s="5" t="s">
        <v>66</v>
      </c>
      <c r="F45" s="5" t="s">
        <v>67</v>
      </c>
    </row>
    <row r="46" spans="1:23" x14ac:dyDescent="0.2">
      <c r="B46" t="s">
        <v>1</v>
      </c>
      <c r="C46" t="s">
        <v>79</v>
      </c>
      <c r="D46" t="s">
        <v>80</v>
      </c>
      <c r="E46" t="s">
        <v>81</v>
      </c>
      <c r="F46" t="s">
        <v>82</v>
      </c>
    </row>
    <row r="47" spans="1:23" x14ac:dyDescent="0.2">
      <c r="A47" t="s">
        <v>8</v>
      </c>
      <c r="B47" t="s">
        <v>2</v>
      </c>
      <c r="C47" t="s">
        <v>21</v>
      </c>
      <c r="D47" t="s">
        <v>22</v>
      </c>
      <c r="E47" t="s">
        <v>23</v>
      </c>
      <c r="F47" t="s">
        <v>27</v>
      </c>
    </row>
    <row r="48" spans="1:23" x14ac:dyDescent="0.2">
      <c r="B48" t="s">
        <v>0</v>
      </c>
      <c r="C48" s="5" t="s">
        <v>58</v>
      </c>
      <c r="D48" s="5" t="s">
        <v>59</v>
      </c>
      <c r="E48" s="5" t="s">
        <v>60</v>
      </c>
      <c r="F48" s="5" t="s">
        <v>58</v>
      </c>
    </row>
    <row r="49" spans="1:6" x14ac:dyDescent="0.2">
      <c r="B49" t="s">
        <v>1</v>
      </c>
      <c r="C49" t="s">
        <v>71</v>
      </c>
      <c r="D49" t="s">
        <v>73</v>
      </c>
      <c r="E49" t="s">
        <v>72</v>
      </c>
      <c r="F49" t="s">
        <v>74</v>
      </c>
    </row>
    <row r="50" spans="1:6" x14ac:dyDescent="0.2">
      <c r="A50" t="s">
        <v>7</v>
      </c>
      <c r="B50" t="s">
        <v>2</v>
      </c>
      <c r="C50" t="s">
        <v>42</v>
      </c>
      <c r="D50" t="s">
        <v>43</v>
      </c>
      <c r="E50" t="s">
        <v>44</v>
      </c>
      <c r="F50" t="s">
        <v>48</v>
      </c>
    </row>
    <row r="51" spans="1:6" x14ac:dyDescent="0.2">
      <c r="B51" t="s">
        <v>0</v>
      </c>
      <c r="C51" s="5" t="s">
        <v>68</v>
      </c>
      <c r="D51" s="5" t="s">
        <v>69</v>
      </c>
      <c r="E51" s="5" t="s">
        <v>70</v>
      </c>
      <c r="F51" s="5" t="s">
        <v>68</v>
      </c>
    </row>
  </sheetData>
  <mergeCells count="8">
    <mergeCell ref="A2:A4"/>
    <mergeCell ref="A5:A7"/>
    <mergeCell ref="A11:A12"/>
    <mergeCell ref="A8:A10"/>
    <mergeCell ref="H2:H4"/>
    <mergeCell ref="H5:H7"/>
    <mergeCell ref="H8:H10"/>
    <mergeCell ref="H11:H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2020-12-20T06:55:05Z</dcterms:created>
  <dcterms:modified xsi:type="dcterms:W3CDTF">2021-01-05T13:45:38Z</dcterms:modified>
</cp:coreProperties>
</file>