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updateLinks="always" defaultThemeVersion="166925"/>
  <mc:AlternateContent xmlns:mc="http://schemas.openxmlformats.org/markup-compatibility/2006">
    <mc:Choice Requires="x15">
      <x15ac:absPath xmlns:x15ac="http://schemas.microsoft.com/office/spreadsheetml/2010/11/ac" url="https://estudianteccr-my.sharepoint.com/personal/diazbarrios2001_estudiantec_cr/Documents/Escritorio/II SEMESTRE 2024/ASEGURAMIENTO_DE_LA_CALIDAD_DEL_SOFTWARE/TRABAJOS_GRUPALES/PROYECTO2/PlanPruebas_Informe_Presentacion/"/>
    </mc:Choice>
  </mc:AlternateContent>
  <xr:revisionPtr revIDLastSave="715" documentId="120_{F427676F-CFE8-4D14-A44C-A4490942A313}" xr6:coauthVersionLast="47" xr6:coauthVersionMax="47" xr10:uidLastSave="{83EB1C96-D356-4D57-9B34-744F158966C6}"/>
  <bookViews>
    <workbookView xWindow="-108" yWindow="-108" windowWidth="23256" windowHeight="12456" firstSheet="2" activeTab="2" xr2:uid="{5A5DCE97-440D-4D05-97A6-605C4F8AA78E}"/>
  </bookViews>
  <sheets>
    <sheet name="Listas de datos comunes" sheetId="3" state="hidden" r:id="rId1"/>
    <sheet name="Listas de valores" sheetId="16" r:id="rId2"/>
    <sheet name="1.Equipo de Trabajo y Proyecto" sheetId="10" r:id="rId3"/>
    <sheet name="2.Requerimientos Funcionales " sheetId="9" r:id="rId4"/>
    <sheet name="3.Modelo de calidad" sheetId="13" r:id="rId5"/>
    <sheet name="4.Métricas" sheetId="18" r:id="rId6"/>
    <sheet name="5.Especificación de las pruebas" sheetId="17" r:id="rId7"/>
    <sheet name="6.Escenarios y registro" sheetId="19" r:id="rId8"/>
    <sheet name="3.1 Modelo de calidad propuesto" sheetId="15" state="hidden" r:id="rId9"/>
    <sheet name="6.Especificación de las pruebas" sheetId="11" state="hidden" r:id="rId10"/>
    <sheet name="7.Test case specification" sheetId="12" state="hidden" r:id="rId11"/>
  </sheets>
  <externalReferences>
    <externalReference r:id="rId12"/>
  </externalReferences>
  <definedNames>
    <definedName name="_xlnm._FilterDatabase" localSheetId="4" hidden="1">'3.Modelo de calidad'!$A$1:$F$37</definedName>
    <definedName name="Enlace_a_instrumentos" comment="Este es el enlace en donde se encuentra diseñado el instrumento &quot;check list&quot; que se usará para registrar y verificar la implementación de los requerimientos seleccionados en la prueba 1. Una vez dentro del enlace deberá dirigirse a la hoja &quot;prueba 1&quot; ">'4.Métricas'!$J$19</definedName>
    <definedName name="Enlace_Instrumentos" comment="Enlace del excel_donde_se_encuentra_diseñado_el_instrumento__check_list__que_se_usará_para_verificar_y_registrar_la_implementación_de_los_requerimientos">'4.Métricas'!$J$19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9" i="19" l="1"/>
  <c r="K119" i="19"/>
  <c r="J24" i="19"/>
  <c r="K24" i="19" s="1"/>
  <c r="J10" i="19"/>
  <c r="K10" i="19" s="1"/>
  <c r="I21" i="19"/>
  <c r="I24" i="19" s="1"/>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7" i="13"/>
  <c r="A14" i="18"/>
  <c r="B8" i="13" l="1"/>
  <c r="A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7" i="13"/>
  <c r="A37" i="13"/>
  <c r="A36" i="13"/>
  <c r="A35" i="13"/>
  <c r="A34" i="13"/>
  <c r="A33" i="13"/>
  <c r="A32" i="13"/>
  <c r="A31" i="13"/>
  <c r="A30" i="13"/>
  <c r="A28" i="13"/>
  <c r="A29" i="13"/>
  <c r="A27" i="13"/>
  <c r="A26" i="13"/>
  <c r="A25" i="13"/>
  <c r="A23" i="13"/>
  <c r="A24" i="13"/>
  <c r="A22" i="13"/>
  <c r="A21" i="13"/>
  <c r="A20" i="13"/>
  <c r="A19" i="13"/>
  <c r="A18" i="13"/>
  <c r="A15" i="13"/>
  <c r="A16" i="13"/>
  <c r="A17" i="13"/>
  <c r="A14" i="13"/>
  <c r="A13" i="13"/>
  <c r="A23" i="15"/>
  <c r="A22" i="15"/>
  <c r="A21" i="15"/>
  <c r="A20" i="15"/>
  <c r="A19" i="15"/>
  <c r="A18" i="15"/>
  <c r="F13" i="15"/>
  <c r="H1" i="15"/>
  <c r="A11" i="13"/>
  <c r="A12" i="13"/>
  <c r="H22" i="9"/>
  <c r="H21" i="9"/>
  <c r="H20" i="9"/>
  <c r="H19" i="9"/>
  <c r="H17" i="9"/>
  <c r="H16" i="9"/>
  <c r="H15" i="9"/>
  <c r="H14" i="9"/>
  <c r="H13" i="9"/>
  <c r="H11" i="9"/>
  <c r="A9" i="13" l="1"/>
  <c r="A7" i="13"/>
  <c r="A10" i="13" l="1"/>
  <c r="A22" i="9"/>
  <c r="A21" i="9"/>
  <c r="A20" i="9"/>
  <c r="A19" i="9"/>
  <c r="A17" i="9"/>
  <c r="A16" i="9"/>
  <c r="A15" i="9"/>
  <c r="A14" i="9"/>
  <c r="A13" i="9"/>
  <c r="A11" i="9"/>
  <c r="B1"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<sst xmlns="http://schemas.openxmlformats.org/spreadsheetml/2006/main" count="804" uniqueCount="447">
  <si>
    <t>Tpos de Pruebas</t>
  </si>
  <si>
    <t>Manual</t>
  </si>
  <si>
    <t>Automatizada</t>
  </si>
  <si>
    <t>Tipos de métricas</t>
  </si>
  <si>
    <t>Internas</t>
  </si>
  <si>
    <t>Externas</t>
  </si>
  <si>
    <t>De Uso</t>
  </si>
  <si>
    <t>Tipos de herramientas</t>
  </si>
  <si>
    <t>Base para formulación de un plan de pruebas de aseguramiento de calidad de software</t>
  </si>
  <si>
    <t>Instrumento para organizar un plan de pruebas</t>
  </si>
  <si>
    <t>Datos del Equipo y el proyecto a evaluar</t>
  </si>
  <si>
    <t>Actividad 1: Establecer los requisitos de la evaluación</t>
  </si>
  <si>
    <t>Equipo de Trabajo No.3</t>
  </si>
  <si>
    <t>Seleccione cuál es la razón de este ejercicio de evaluación</t>
  </si>
  <si>
    <t>Participantes</t>
  </si>
  <si>
    <t>Asegurar la calidad del producto</t>
  </si>
  <si>
    <t>Angélica María Díaz  Barrios</t>
  </si>
  <si>
    <t xml:space="preserve">Aivy Masis Rivera </t>
  </si>
  <si>
    <t>1.2 Requisitos de la calidad del producto</t>
  </si>
  <si>
    <t xml:space="preserve">David Centeno Araya </t>
  </si>
  <si>
    <r>
      <rPr>
        <b/>
        <sz val="16"/>
        <color theme="1"/>
        <rFont val="Calibri"/>
        <family val="2"/>
        <scheme val="minor"/>
      </rPr>
      <t>Partes interesadas en el producto de software</t>
    </r>
    <r>
      <rPr>
        <b/>
        <sz val="11"/>
        <color theme="1"/>
        <rFont val="Calibri"/>
        <family val="2"/>
        <scheme val="minor"/>
      </rPr>
      <t xml:space="preserve"> (</t>
    </r>
    <r>
      <rPr>
        <b/>
        <i/>
        <sz val="11"/>
        <color theme="4" tint="-0.249977111117893"/>
        <rFont val="Calibri"/>
        <family val="2"/>
        <scheme val="minor"/>
      </rPr>
      <t>Resalte los tipos de stakeholders o partes interesadas</t>
    </r>
    <r>
      <rPr>
        <b/>
        <sz val="11"/>
        <color theme="1"/>
        <rFont val="Calibri"/>
        <family val="2"/>
        <scheme val="minor"/>
      </rPr>
      <t>)</t>
    </r>
  </si>
  <si>
    <t>Kevin Carranza Jiménez</t>
  </si>
  <si>
    <t>Desarrolladores</t>
  </si>
  <si>
    <t>Compradores</t>
  </si>
  <si>
    <t>Proveedores</t>
  </si>
  <si>
    <t>Usuarios</t>
  </si>
  <si>
    <t>Otros</t>
  </si>
  <si>
    <t>Modelo de calidad seleccionado</t>
  </si>
  <si>
    <t>Proyecto a Revisar</t>
  </si>
  <si>
    <t>Sombree en este cuadro los atributos que definen el modelo de calidad a evaluar</t>
  </si>
  <si>
    <t>Descripción del proyecto</t>
  </si>
  <si>
    <t>El software es una página web de apoyo para estudiantes de primer ingreso del TEC, en la  que un equipo de profesores podrá crear, administrar y participar en actividades de acompañamiento. Permitirá modificar y consultar la información de los profesores guía y estudiantes. Las asistentes administrativas podrán gestionar los datos de profesores y estudiantes, definir al coordinador del equipo, y mantener actualizada la información del grupo de profesores guía. Los estudiantes podrán acceder a la plataforma para consultar actividades publicadas.</t>
  </si>
  <si>
    <t>Functional Suitability</t>
  </si>
  <si>
    <t>Functional Completeness</t>
  </si>
  <si>
    <t>Functional Correcteness</t>
  </si>
  <si>
    <t>Functional Appropiateness</t>
  </si>
  <si>
    <t>Performance Efficiency</t>
  </si>
  <si>
    <t>Time Behaviour</t>
  </si>
  <si>
    <t>Resource Utilization</t>
  </si>
  <si>
    <t>Capacity</t>
  </si>
  <si>
    <t>Compatibility</t>
  </si>
  <si>
    <t>Coexistence</t>
  </si>
  <si>
    <t>Interoperability</t>
  </si>
  <si>
    <t>Usability</t>
  </si>
  <si>
    <t>Appropiateness Recognizability</t>
  </si>
  <si>
    <t>Learnability</t>
  </si>
  <si>
    <t>Operability</t>
  </si>
  <si>
    <t>User Error Protection</t>
  </si>
  <si>
    <t>User Interface Aesthetics</t>
  </si>
  <si>
    <t>Accesibililty</t>
  </si>
  <si>
    <t>Tecnologías de desarrollo</t>
  </si>
  <si>
    <t>Mongo, Express, React, Nodejs.</t>
  </si>
  <si>
    <t>Reliability</t>
  </si>
  <si>
    <t>Maturity</t>
  </si>
  <si>
    <t>Availability</t>
  </si>
  <si>
    <t>Fault Tolerance</t>
  </si>
  <si>
    <t>Recoverability</t>
  </si>
  <si>
    <t>Security</t>
  </si>
  <si>
    <t>Confidenciality</t>
  </si>
  <si>
    <t>Integrity</t>
  </si>
  <si>
    <t>Non-Repudiation</t>
  </si>
  <si>
    <t>Authenticity</t>
  </si>
  <si>
    <t>Accountability</t>
  </si>
  <si>
    <t>Año de elaboración</t>
  </si>
  <si>
    <t>Semestre 1 , Año 2024</t>
  </si>
  <si>
    <t>Maintainability</t>
  </si>
  <si>
    <t>Modularity</t>
  </si>
  <si>
    <t>Reusability</t>
  </si>
  <si>
    <t>Analisability</t>
  </si>
  <si>
    <t>Modifiability</t>
  </si>
  <si>
    <t>Testability</t>
  </si>
  <si>
    <t xml:space="preserve">Organización en módulos / componentes </t>
  </si>
  <si>
    <t>Base de datos
Código general</t>
  </si>
  <si>
    <t>Portability</t>
  </si>
  <si>
    <t>Adaptability</t>
  </si>
  <si>
    <t>Instalability</t>
  </si>
  <si>
    <t>Replaceability</t>
  </si>
  <si>
    <t>Recursos suministrados para la inspección</t>
  </si>
  <si>
    <t>No se tiene documentación</t>
  </si>
  <si>
    <t>1.3: Identificar las partes del producto que se deben evaluar</t>
  </si>
  <si>
    <r>
      <t xml:space="preserve">Identificar las partes del producto de software incluidas en la evaluación.    </t>
    </r>
    <r>
      <rPr>
        <i/>
        <sz val="11"/>
        <color theme="4" tint="-0.249977111117893"/>
        <rFont val="Calibri"/>
        <family val="2"/>
        <scheme val="minor"/>
      </rPr>
      <t xml:space="preserve"> </t>
    </r>
  </si>
  <si>
    <t>Acceso al repositorio en Github, inluye la generación de la base de datos y el código del proyecto 
y el enlace a la página</t>
  </si>
  <si>
    <t>Resalte los artefactos del producto de software involucrados en la evaluación</t>
  </si>
  <si>
    <t>Especificación de requisitos</t>
  </si>
  <si>
    <t>Prototipos</t>
  </si>
  <si>
    <t>Diagramas de diseño y arquitecturas</t>
  </si>
  <si>
    <t>Piezas de código</t>
  </si>
  <si>
    <t>Documentación de las pruebas</t>
  </si>
  <si>
    <t>Detalle de requerimientos funcionales</t>
  </si>
  <si>
    <r>
      <t xml:space="preserve">Enumere los  requerimientos funcionales identificados en la documentación del proyecto.
Utilice un formato </t>
    </r>
    <r>
      <rPr>
        <b/>
        <i/>
        <sz val="11"/>
        <color theme="4"/>
        <rFont val="Calibri"/>
        <family val="2"/>
        <scheme val="minor"/>
      </rPr>
      <t>RF-NNN Nombre del requerimiento funcional NNN</t>
    </r>
    <r>
      <rPr>
        <i/>
        <sz val="11"/>
        <color theme="4"/>
        <rFont val="Calibri"/>
        <family val="2"/>
        <scheme val="minor"/>
      </rPr>
      <t xml:space="preserve">
Puede  organizar los códigos funcionales por módulos si le resulta útil para una mejor identificación
</t>
    </r>
    <r>
      <rPr>
        <b/>
        <sz val="11"/>
        <color rgb="FFFF0000"/>
        <rFont val="Calibri"/>
        <family val="2"/>
        <scheme val="minor"/>
      </rPr>
      <t xml:space="preserve">
SE ENUMERARON SEGÚN LA ACTIVIDAD 06 DEL EQUIPO EVALUADO Y SE QUITARON ALGUNOS PORQUE ESTABAN REPETIDOS</t>
    </r>
  </si>
  <si>
    <t>Código RF</t>
  </si>
  <si>
    <t>Nombre del requerimiento funcional en especificación/anteproyecto</t>
  </si>
  <si>
    <t>Requerimiento concatenado</t>
  </si>
  <si>
    <t>Total de requerimientos: 14</t>
  </si>
  <si>
    <t xml:space="preserve">RF01 </t>
  </si>
  <si>
    <t xml:space="preserve">Registro y mantenimiento de la información básica de contacto de los estudiantes de primer ingreso. </t>
  </si>
  <si>
    <t xml:space="preserve">RF02 </t>
  </si>
  <si>
    <t>Registro y mantenimiento del plan de trabajo por parte del profesor guía coordinador.</t>
  </si>
  <si>
    <t>RF03</t>
  </si>
  <si>
    <t xml:space="preserve">Consulta de la lista total de estudiantes organizada por orden alfabético, número de carné o campus. </t>
  </si>
  <si>
    <t xml:space="preserve">RF04 </t>
  </si>
  <si>
    <t xml:space="preserve"> Modificación de información particular de un estudiante por parte de los profesores guías.</t>
  </si>
  <si>
    <t xml:space="preserve">RF05 </t>
  </si>
  <si>
    <t xml:space="preserve">Generación de un nuevo archivo en Excel con la información de los estudiantes de un campus o centro académico específico, o de todos los campus o centros académicos. </t>
  </si>
  <si>
    <t xml:space="preserve">RF06 </t>
  </si>
  <si>
    <t xml:space="preserve">Definición del coordinador del equipo guía por parte de la asistente administrativa del campus central. </t>
  </si>
  <si>
    <t xml:space="preserve">RF07 </t>
  </si>
  <si>
    <t>Consulta del plan de trabajo completo por parte de las asistentes administrativas y los profesores guías.</t>
  </si>
  <si>
    <t>RF08</t>
  </si>
  <si>
    <t xml:space="preserve">Consulta de la próxima actividad a realizarse según el plan de trabajo del equipo de profesores guías. </t>
  </si>
  <si>
    <t>RF09</t>
  </si>
  <si>
    <t>RF10</t>
  </si>
  <si>
    <t xml:space="preserve">Activación de la publicación de una actividad por parte del profesor guía coordinador. </t>
  </si>
  <si>
    <t>RF11</t>
  </si>
  <si>
    <t>Marcado de una actividad como realizada o cancelada por parte del profesor guía coordinador.</t>
  </si>
  <si>
    <t>RF13</t>
  </si>
  <si>
    <t>Registro de comentarios a una actividad del plan de trabajo por parte de los profesores guías.</t>
  </si>
  <si>
    <t>RF14</t>
  </si>
  <si>
    <t xml:space="preserve">Réplica o respuesta a un comentario asociado a una actividad del plan de trabajo por parte de los profesores guías. </t>
  </si>
  <si>
    <t>RF18</t>
  </si>
  <si>
    <t xml:space="preserve">Modificación de la contraseña por parte de los usuarios. </t>
  </si>
  <si>
    <t>RF19</t>
  </si>
  <si>
    <t xml:space="preserve"> Gestión de sesiones de usuario (inicio de sesión y autenticación)</t>
  </si>
  <si>
    <t>Detalles del modelo de calidad base</t>
  </si>
  <si>
    <t xml:space="preserve">Se toma como referencia el modelo de calidad ISO 25010  para crear una base de atributos de caliad que pueden ser integrados en un plan de pruebas. </t>
  </si>
  <si>
    <t>Categoría</t>
  </si>
  <si>
    <t>Nombre del atributo</t>
  </si>
  <si>
    <t>Definición formal del atributo</t>
  </si>
  <si>
    <t>Atributo Concatenado</t>
  </si>
  <si>
    <t>Grado en el cual el conjunto de funcionalidades cubre todas las tareas y los objetivos del usuario especificados.</t>
  </si>
  <si>
    <t>Functional Correctness</t>
  </si>
  <si>
    <t>Capacidad del producto o sistema para proveer resultados correctos con el nivel de precisión requerido.</t>
  </si>
  <si>
    <t>Capacidad del producto software para proporcionar un conjunto apropiado de funciones para tareas y objetivos de usuario especificados</t>
  </si>
  <si>
    <t xml:space="preserve"> Los tiempos de respuesta y procesamiento y los ratios de throughput de un sistema cuando lleva a cabo sus funciones bajo condiciones determinadas en relación con un banco de pruebas (benchmark) establecido.</t>
  </si>
  <si>
    <t xml:space="preserve"> Las cantidades y tipos de recursos utilizados cuando el software lleva a cabo su función bajo condiciones determinadas.</t>
  </si>
  <si>
    <t>Grado en que los límites máximos de un parámetro de un producto o sistema software cumplen con los requisitos.</t>
  </si>
  <si>
    <t>Co-existence</t>
  </si>
  <si>
    <t>Capacidad del producto para coexistir con otro software independiente, en un entorno común, compartiendo recursos comunes sin detrimento.</t>
  </si>
  <si>
    <t>Capacidad de dos o más sistemas o componentes para intercambiar información y utilizar la información intercambiada.</t>
  </si>
  <si>
    <t xml:space="preserve"> Capacidad del producto que permite al usuario entender si el software es adecuado para sus necesidades.</t>
  </si>
  <si>
    <t xml:space="preserve"> Capacidad del producto que permite al usuario aprender su aplicación.</t>
  </si>
  <si>
    <t>Capacidad del producto que permite al usuario operarlo y controlarlo con facilidad.</t>
  </si>
  <si>
    <t xml:space="preserve"> Capacidad del sistema para proteger a los usuarios de hacer errores.</t>
  </si>
  <si>
    <t xml:space="preserve"> Capacidad de la interfaz de usuario  de agradar y satisfacer la interacción con el usuario.</t>
  </si>
  <si>
    <t>Accesibility</t>
  </si>
  <si>
    <t xml:space="preserve"> Capacidad del producto que permite que sea utilizado por usuarios con determinadas características y discapacidades</t>
  </si>
  <si>
    <t>Capacidad del sistema para satisfacer las necesidades de fiabilidad en condiciones normales.</t>
  </si>
  <si>
    <t>Capacidad del sistema o componente de estar operativo y accesible para su uso cuando se requiere</t>
  </si>
  <si>
    <t>Capacidad del sistema o componente para operar según lo previsto en presencia de fallos hardware o software.</t>
  </si>
  <si>
    <t xml:space="preserve"> Capacidad del producto software para recuperar los datos directamente afectados y reestablecer el estado deseado del sistema en caso de interrupción o fallo.</t>
  </si>
  <si>
    <t>Capacidad de protección contra el acceso de datos e información no autorizados, ya sea accidental o deliberadamente.</t>
  </si>
  <si>
    <t>Capacidad del sistema o componente para prevenir accesos o modificaciones no autorizados a datos o programas de ordenador.</t>
  </si>
  <si>
    <t>Non-repudiation</t>
  </si>
  <si>
    <t xml:space="preserve"> Capacidad de demostrar las acciones o eventos que han tenido lugar, de manera que dichas acciones o eventos no puedan ser repudiados posteriormente.</t>
  </si>
  <si>
    <t>Capacidad de demostrar la identidad de un sujeto o un recurso.</t>
  </si>
  <si>
    <t>Capacidad de rastrear de forma inequívoca las acciones de una entidad.</t>
  </si>
  <si>
    <t>Capacidad de un sistema o programa de ordenador (compuesto de componentes discretos) que permite que un cambio en un componente tenga un impacto mínimo en los demás.</t>
  </si>
  <si>
    <t xml:space="preserve"> Capacidad de un activo que permite que sea utilizado en más de un sistema software o en la construcción de otros activos.</t>
  </si>
  <si>
    <t>Facilidad con la que se puede evaluar el impacto de un determinado cambio sobre el resto del software, diagnosticar las deficiencias o causas de fallos en el software, o identificar las partes a modificar.</t>
  </si>
  <si>
    <t>Capacidad del producto que permite que sea modificado de forma efectiva y eficiente sin introducir defectos o degradar el desempeño.</t>
  </si>
  <si>
    <t>Facilidad con la que se pueden establecer criterios de prueba para un sistema o componente y con la que se pueden llevar a cabo las pruebas para determinar si se cumplen dichos criterios.</t>
  </si>
  <si>
    <t>Capacidad del producto que le permite ser adaptado de forma efectiva y eficiente a diferentes entornos determinados de hardware, software, operacionales o de uso.</t>
  </si>
  <si>
    <t>Installability</t>
  </si>
  <si>
    <t xml:space="preserve"> Facilidad con la que el producto se puede instalar y/o desinstalar de forma exitosa en un determinado entorno.</t>
  </si>
  <si>
    <t>Capacidad del producto para ser utilizado en lugar de otro producto software determinado con el mismo propósito y en el mismo entorno.</t>
  </si>
  <si>
    <t>Nota aclaratoria: se colocan las categorías y atributos en inglés para evitar confusión por traducciones erróneas</t>
  </si>
  <si>
    <t>Referencia del modelo ISO 25010</t>
  </si>
  <si>
    <t>https://iso25000.com/index.php/normas-iso-25000</t>
  </si>
  <si>
    <t>Definición de métricas para los atributos a explorar</t>
  </si>
  <si>
    <r>
      <t xml:space="preserve">El equipo debe aportar la definición de medición y métrica en relación a la posibilidad de establecer un término adecuado a la forma de cuantificar un atributo de calidad, de modo que  permita establecer el aporte numérico en una inspección o prueba.
Coloque </t>
    </r>
    <r>
      <rPr>
        <b/>
        <i/>
        <u/>
        <sz val="12"/>
        <color theme="4"/>
        <rFont val="Calibri"/>
        <family val="2"/>
        <scheme val="minor"/>
      </rPr>
      <t>la definición de medición y métrica</t>
    </r>
    <r>
      <rPr>
        <i/>
        <sz val="12"/>
        <color theme="4"/>
        <rFont val="Calibri"/>
        <family val="2"/>
        <scheme val="minor"/>
      </rPr>
      <t xml:space="preserve"> en terminos de calidad de software y anote las referencias bibiográficas que fueron usadas de fuente.</t>
    </r>
  </si>
  <si>
    <t>Establecimiento de métricas para el modelo de pruebas propuesto para el proyecto</t>
  </si>
  <si>
    <t>Número atributo</t>
  </si>
  <si>
    <t>Tipo de prueba</t>
  </si>
  <si>
    <t>Atributo</t>
  </si>
  <si>
    <t>Nombre Métrica</t>
  </si>
  <si>
    <t>Descripción ¿Qué mide la métrica?</t>
  </si>
  <si>
    <t>Fórmula de la métrica</t>
  </si>
  <si>
    <t>Referencia bibliográfica</t>
  </si>
  <si>
    <t>Posibilidad de ser medida Manual / Automatizada</t>
  </si>
  <si>
    <t>Instrumento</t>
  </si>
  <si>
    <t>Instrumentos y/o análisis de resultados por prueba</t>
  </si>
  <si>
    <t>Criterio Aceptación / Rechazo</t>
  </si>
  <si>
    <t>Estática</t>
  </si>
  <si>
    <t>Functional Suitability-Functional Completeness</t>
  </si>
  <si>
    <t>Cobertura funcional</t>
  </si>
  <si>
    <t>Proporción de implementación de un requerimeinto o juego de requerimientos especificados.</t>
  </si>
  <si>
    <r>
      <t xml:space="preserve">
</t>
    </r>
    <r>
      <rPr>
        <b/>
        <sz val="11"/>
        <color rgb="FFFF0000"/>
        <rFont val="Calibri"/>
        <family val="2"/>
        <scheme val="minor"/>
      </rPr>
      <t xml:space="preserve">X = (1 – A/B)*100
</t>
    </r>
    <r>
      <rPr>
        <sz val="11"/>
        <rFont val="Calibri"/>
        <family val="2"/>
        <scheme val="minor"/>
      </rPr>
      <t>A = Número de métodos que faltan.
B = Número de métodos especificados.</t>
    </r>
    <r>
      <rPr>
        <sz val="11"/>
        <color theme="1"/>
        <rFont val="Calibri"/>
        <family val="2"/>
        <scheme val="minor"/>
      </rPr>
      <t xml:space="preserve">
X: valor entre 0 y 100 que representa el porcentaje de implementación.</t>
    </r>
  </si>
  <si>
    <t>https://tecdigital.tec.ac.cr/dotlrn/classes/CA/IC6831/S-2-2024.SJ.IC6831.40/file-storage/view/03-metricas-del-software%2Fiso-sobre-metricas%2FISO_IEC_25023_2016(E)-Character_PDF_document.pdf</t>
  </si>
  <si>
    <t xml:space="preserve">Instrumentos check list, que se usuará para registrar y verificar la implementación de los escenarios de los requerimientos </t>
  </si>
  <si>
    <t>https://estudianteccr-my.sharepoint.com/:x:/g/personal/diazbarrios2001_estudiantec_cr/EXDShsnIZ_pBiTGba_nUEu4BJ4ENnvuVwWMgEUGeDol_hQ?e=WN8mUp</t>
  </si>
  <si>
    <r>
      <rPr>
        <b/>
        <sz val="11"/>
        <color rgb="FF70AD47"/>
        <rFont val="Calibri"/>
        <family val="2"/>
        <scheme val="minor"/>
      </rPr>
      <t xml:space="preserve">Criterio de Aceptación Total:
</t>
    </r>
    <r>
      <rPr>
        <sz val="11"/>
        <color rgb="FF000000"/>
        <rFont val="Calibri"/>
        <family val="2"/>
        <scheme val="minor"/>
      </rPr>
      <t xml:space="preserve">90% &lt;=Cobertura &lt;=100%
</t>
    </r>
    <r>
      <rPr>
        <b/>
        <sz val="11"/>
        <color rgb="FFED7D31"/>
        <rFont val="Calibri"/>
        <family val="2"/>
        <scheme val="minor"/>
      </rPr>
      <t xml:space="preserve">Criterio de Aceptación Media:
</t>
    </r>
    <r>
      <rPr>
        <sz val="11"/>
        <color rgb="FF000000"/>
        <rFont val="Calibri"/>
        <family val="2"/>
        <scheme val="minor"/>
      </rPr>
      <t xml:space="preserve">80% &lt;=Cobertura &lt; 90
</t>
    </r>
    <r>
      <rPr>
        <b/>
        <sz val="11"/>
        <color rgb="FFFF0000"/>
        <rFont val="Calibri"/>
        <family val="2"/>
        <scheme val="minor"/>
      </rPr>
      <t xml:space="preserve">Criterio de Rechazo: 
</t>
    </r>
    <r>
      <rPr>
        <sz val="11"/>
        <color rgb="FF000000"/>
        <rFont val="Calibri"/>
        <family val="2"/>
        <scheme val="minor"/>
      </rPr>
      <t>Cobertura &lt; 80</t>
    </r>
  </si>
  <si>
    <t>Functional Suitability-Functional Appropiateness</t>
  </si>
  <si>
    <t>Adecuación funcional del objetivo de uso</t>
  </si>
  <si>
    <t>Proporción de funciones requeridas por el usuario que proporcionan un resultado adecuado para lograr un objetivo de uso específico.</t>
  </si>
  <si>
    <r>
      <t xml:space="preserve">
</t>
    </r>
    <r>
      <rPr>
        <b/>
        <sz val="11"/>
        <color rgb="FFFF0000"/>
        <rFont val="Calibri"/>
        <family val="2"/>
        <scheme val="minor"/>
      </rPr>
      <t>X = (1 – A/B)*100</t>
    </r>
    <r>
      <rPr>
        <sz val="11"/>
        <color theme="1"/>
        <rFont val="Calibri"/>
        <family val="2"/>
        <scheme val="minor"/>
      </rPr>
      <t xml:space="preserve">
A = Número de métodos faltantes o incorrectos entre las que se requieren para lograr un objetivo de uso específico.
B = Número de métodos necesarios para lograr un objetivo de uso específico.
X: valor entre 0 y 100 que representa el porcentaje de implementación.
</t>
    </r>
  </si>
  <si>
    <t>Unitaria</t>
  </si>
  <si>
    <t>Functional Suitability-Functional Correctness</t>
  </si>
  <si>
    <t>Cobertura de casos de uso</t>
  </si>
  <si>
    <t>Mide el porcentaje de casos de uso que el sistema maneja correctamente respecto a los requisitos definidos</t>
  </si>
  <si>
    <r>
      <rPr>
        <b/>
        <sz val="11"/>
        <color rgb="FFFF0000"/>
        <rFont val="Calibri"/>
        <family val="2"/>
        <scheme val="minor"/>
      </rPr>
      <t>X= B/A</t>
    </r>
    <r>
      <rPr>
        <sz val="11"/>
        <color theme="1"/>
        <rFont val="Calibri"/>
        <family val="2"/>
        <scheme val="minor"/>
      </rPr>
      <t xml:space="preserve">
  donde
A = Casos de uso exitosos
B = Total de casos de uso</t>
    </r>
  </si>
  <si>
    <t>Jest, Supertest</t>
  </si>
  <si>
    <t>&lt;100% No funciona o funciona parcial
100% Si funciona totalmente</t>
  </si>
  <si>
    <t>Security-Confidenciality</t>
  </si>
  <si>
    <t xml:space="preserve"> Access Controllability</t>
  </si>
  <si>
    <t>Evalua la proporción en la que los datos confidenciales está protegida contra accesos no autorizados</t>
  </si>
  <si>
    <r>
      <rPr>
        <b/>
        <sz val="11"/>
        <color rgb="FFFF0000"/>
        <rFont val="Calibri"/>
        <family val="2"/>
        <scheme val="minor"/>
      </rPr>
      <t>X = 1 − A/B</t>
    </r>
    <r>
      <rPr>
        <sz val="11"/>
        <color theme="1"/>
        <rFont val="Calibri"/>
        <family val="2"/>
        <scheme val="minor"/>
      </rPr>
      <t xml:space="preserve">
A = Número de elementos de datos confidenciales a os que se puede acceder sin autorización
B = Número de elementos de datos que requieren control de acceso</t>
    </r>
  </si>
  <si>
    <t>Integración</t>
  </si>
  <si>
    <t>Security-Integrity</t>
  </si>
  <si>
    <t>Integridad de datos</t>
  </si>
  <si>
    <t>Mide el porcentaje de la extensión de la corrupción de datos o modificaciones hechas por accesos no autorizado.</t>
  </si>
  <si>
    <r>
      <rPr>
        <b/>
        <sz val="11"/>
        <color rgb="FFFF0000"/>
        <rFont val="Calibri"/>
        <family val="2"/>
        <scheme val="minor"/>
      </rPr>
      <t xml:space="preserve">X= 1 - A/B
</t>
    </r>
    <r>
      <rPr>
        <sz val="11"/>
        <color rgb="FF000000"/>
        <rFont val="Calibri"/>
        <family val="2"/>
        <scheme val="minor"/>
      </rPr>
      <t xml:space="preserve">  donde
A = Número de  datos que se corrompieron por acceso no autorizado
B = Número de datos corrompidos que se pudieron preveer</t>
    </r>
  </si>
  <si>
    <t>Security-Authenticity</t>
  </si>
  <si>
    <t>Mecanismo de autenticidad</t>
  </si>
  <si>
    <t>Mide el porcentaje de cuán bien el sistema autentica la identidad de un sujeto en función de los mecanismos de autenticación implementados en relación con los especificados.</t>
  </si>
  <si>
    <r>
      <rPr>
        <b/>
        <sz val="11"/>
        <color rgb="FFFF0000"/>
        <rFont val="Calibri"/>
        <family val="2"/>
        <scheme val="minor"/>
      </rPr>
      <t xml:space="preserve">X= A/B
</t>
    </r>
    <r>
      <rPr>
        <sz val="11"/>
        <color rgb="FF000000"/>
        <rFont val="Calibri"/>
        <family val="2"/>
        <scheme val="minor"/>
      </rPr>
      <t xml:space="preserve">  donde
A = Número de reglas de autenticación implementadas
B = Número de reglas de autenticación especificadas</t>
    </r>
  </si>
  <si>
    <t xml:space="preserve">poner nombre de la herramienta  </t>
  </si>
  <si>
    <t>Sistema</t>
  </si>
  <si>
    <t>Performance Efficiency-Capacity</t>
  </si>
  <si>
    <t>User access capacity</t>
  </si>
  <si>
    <t>Promedio de la cantidad de usuarios que pueden acceder al sistema simultáneamente en un momento determinado</t>
  </si>
  <si>
    <r>
      <rPr>
        <b/>
        <sz val="11"/>
        <rFont val="Calibri"/>
        <family val="2"/>
        <scheme val="minor"/>
      </rPr>
      <t>Jmeter:</t>
    </r>
    <r>
      <rPr>
        <sz val="11"/>
        <rFont val="Calibri"/>
        <family val="2"/>
        <scheme val="minor"/>
      </rPr>
      <t xml:space="preserve"> es una herramienta portable, que permite la simulación de ingreso de usuarios simultáneamente</t>
    </r>
  </si>
  <si>
    <t>Reliability-Availability</t>
  </si>
  <si>
    <t>Disponibilidad del sistema</t>
  </si>
  <si>
    <t>Mide la proporción del tiempo en que el sistema está operativo y accesible para los usuarios en comparación con el tiempo total que debería estar disponible según los horarios programados o requerimientos establecidos</t>
  </si>
  <si>
    <r>
      <rPr>
        <b/>
        <sz val="11"/>
        <color rgb="FFFF0000"/>
        <rFont val="Calibri"/>
        <family val="2"/>
        <scheme val="minor"/>
      </rPr>
      <t>X= (B/A)*100</t>
    </r>
    <r>
      <rPr>
        <sz val="11"/>
        <color theme="1"/>
        <rFont val="Calibri"/>
        <family val="2"/>
        <scheme val="minor"/>
      </rPr>
      <t xml:space="preserve">
X: porcentaje de disponibilidad del sistema o proporción de tiempo disponible en relación con el tiempo planificado.
A: El tiempo real en el que el sistema estuvo disponible.
B: El tiempo total planificado para que el sistema estuviera operativo.</t>
    </r>
  </si>
  <si>
    <r>
      <rPr>
        <b/>
        <sz val="11"/>
        <rFont val="Calibri"/>
        <family val="2"/>
        <scheme val="minor"/>
      </rPr>
      <t xml:space="preserve">Uptime Robot: </t>
    </r>
    <r>
      <rPr>
        <sz val="11"/>
        <rFont val="Calibri"/>
        <family val="2"/>
        <scheme val="minor"/>
      </rPr>
      <t>es un sitio web que permite ingresar el URL de la página para monitorear su disponibilidad
Y</t>
    </r>
    <r>
      <rPr>
        <b/>
        <sz val="11"/>
        <rFont val="Calibri"/>
        <family val="2"/>
        <scheme val="minor"/>
      </rPr>
      <t xml:space="preserve"> Jmeter</t>
    </r>
    <r>
      <rPr>
        <sz val="11"/>
        <rFont val="Calibri"/>
        <family val="2"/>
        <scheme val="minor"/>
      </rPr>
      <t xml:space="preserve"> para el ingreso de usuarios</t>
    </r>
  </si>
  <si>
    <t>Reliability-Recoverability</t>
  </si>
  <si>
    <t>Tiempo medio de recuperación (MTTR)</t>
  </si>
  <si>
    <t>Calcula el tiempo promedio de recuperación del sistema después de una falla,  para evaluar qué tan rápido se puede restaurar un sistema después de fallar.</t>
  </si>
  <si>
    <r>
      <rPr>
        <b/>
        <sz val="11"/>
        <rFont val="Calibri"/>
        <family val="2"/>
        <scheme val="minor"/>
      </rPr>
      <t xml:space="preserve">Jmeter: </t>
    </r>
    <r>
      <rPr>
        <sz val="11"/>
        <rFont val="Calibri"/>
        <family val="2"/>
        <scheme val="minor"/>
      </rPr>
      <t>es una herramienta portable, que permite la simulación de ingreso de usuarios simultáneamente. Con esta herramienta se ingresa un número grande de usuarios de forma que produzca una caída del sistema que se tomará como un fallo para calcular el tiempo que tarda el sistema en recuperarse.
Y cronómetro</t>
    </r>
  </si>
  <si>
    <r>
      <rPr>
        <b/>
        <sz val="11"/>
        <color rgb="FF70AD47"/>
        <rFont val="Calibri"/>
        <family val="2"/>
        <scheme val="minor"/>
      </rPr>
      <t xml:space="preserve">Criterio de Aceptación Total:
</t>
    </r>
    <r>
      <rPr>
        <sz val="11"/>
        <color theme="1"/>
        <rFont val="Calibri"/>
        <family val="2"/>
        <scheme val="minor"/>
      </rPr>
      <t>0 minutos &lt;= tiempo &lt;= 5 minutos</t>
    </r>
    <r>
      <rPr>
        <sz val="11"/>
        <color rgb="FF000000"/>
        <rFont val="Calibri"/>
        <family val="2"/>
        <scheme val="minor"/>
      </rPr>
      <t xml:space="preserve">
</t>
    </r>
    <r>
      <rPr>
        <b/>
        <sz val="11"/>
        <color rgb="FFED7D31"/>
        <rFont val="Calibri"/>
        <family val="2"/>
        <scheme val="minor"/>
      </rPr>
      <t xml:space="preserve">Criterio de Aceptación Media:
</t>
    </r>
    <r>
      <rPr>
        <sz val="11"/>
        <color theme="1"/>
        <rFont val="Calibri"/>
        <family val="2"/>
        <scheme val="minor"/>
      </rPr>
      <t>6 minutos</t>
    </r>
    <r>
      <rPr>
        <sz val="11"/>
        <color rgb="FF000000"/>
        <rFont val="Calibri"/>
        <family val="2"/>
        <scheme val="minor"/>
      </rPr>
      <t xml:space="preserve"> &lt;= tiempo &lt;= 10 minutos
</t>
    </r>
    <r>
      <rPr>
        <b/>
        <sz val="11"/>
        <color rgb="FFFF0000"/>
        <rFont val="Calibri"/>
        <family val="2"/>
        <scheme val="minor"/>
      </rPr>
      <t xml:space="preserve">Criterio de Rechazo: 
</t>
    </r>
    <r>
      <rPr>
        <sz val="11"/>
        <rFont val="Calibri"/>
        <family val="2"/>
        <scheme val="minor"/>
      </rPr>
      <t>tiempo &gt; 10 minutos</t>
    </r>
  </si>
  <si>
    <t>Aceptación de usuario</t>
  </si>
  <si>
    <t>Usability-User Interface Aesthetics</t>
  </si>
  <si>
    <t>Estética de la apariencia de las interfaces de usuario</t>
  </si>
  <si>
    <t>Calcula el porcentaje en el que las interfaces de usuario y el diseño general son estéticamente agradables en apariencia para el usuario</t>
  </si>
  <si>
    <r>
      <rPr>
        <b/>
        <sz val="11"/>
        <color rgb="FFFF0000"/>
        <rFont val="Calibri"/>
        <family val="2"/>
        <scheme val="minor"/>
      </rPr>
      <t>X = (A/B)*100</t>
    </r>
    <r>
      <rPr>
        <sz val="11"/>
        <color theme="1"/>
        <rFont val="Calibri"/>
        <family val="2"/>
        <scheme val="minor"/>
      </rPr>
      <t xml:space="preserve">
A = Número de interfaces de visualización estéticamente agradables para los usuarios en apariencia 
B = Número total de interfaces de visualización </t>
    </r>
  </si>
  <si>
    <t>Se evaluará con un formulario de Google, el cual tendrá una pequeña encuesta con preguntas referentes a la métrica y al tipo de usuario.</t>
  </si>
  <si>
    <t>Usability-Learnability</t>
  </si>
  <si>
    <t>Interfaz de usuario autoexplicativa</t>
  </si>
  <si>
    <t>Calcula el porcentaje en la que los elementos de información y pasos presentados al usuario permite completar tareas comunes a un usuario primerizo sin necesidad de estudio previo, capacitación o búsqueda de ayuda externa</t>
  </si>
  <si>
    <r>
      <rPr>
        <b/>
        <sz val="11"/>
        <color rgb="FFFF0000"/>
        <rFont val="Calibri"/>
        <family val="2"/>
        <scheme val="minor"/>
      </rPr>
      <t>X= (A/B)*100</t>
    </r>
    <r>
      <rPr>
        <sz val="11"/>
        <color theme="1"/>
        <rFont val="Calibri"/>
        <family val="2"/>
        <scheme val="minor"/>
      </rPr>
      <t xml:space="preserve">
​
A: Número de elementos de información (textos, etiquetas, instrucciones) y pasos que son fáciles de entender y usar para un usuario novato.
B: Número total de elementos y pasos necesarios para completar las tareas comunes</t>
    </r>
  </si>
  <si>
    <t>Se evaluará con un formulario de Google, el cual tendrá una pequeña encuesta con preguntas referentes a la métrica  y al tipo de usuario.</t>
  </si>
  <si>
    <t>6. Especificación de las pruebas</t>
  </si>
  <si>
    <t xml:space="preserve">Según IEEE 829-1998 </t>
  </si>
  <si>
    <t>Propósito</t>
  </si>
  <si>
    <t xml:space="preserve">En esta sección se refina lo especificado en la sección 4.6 Approach y se identifican para cada una de las funcionalidades y los atributos escogidos el  detalle de las pruebas que se van a realizar.
</t>
  </si>
  <si>
    <t>Detalle de pruebas propuestas</t>
  </si>
  <si>
    <t>5 tipos de pruebas:  Estáticas (de inspección o recorrido), unitarias, integración, de sistema, aceptación de usuario.</t>
  </si>
  <si>
    <t xml:space="preserve">
Se realizarán pruebas Automatizadas y Manuales, según corresponda</t>
  </si>
  <si>
    <t>ID Prueba</t>
  </si>
  <si>
    <t>Descripción de la prueba a realizar</t>
  </si>
  <si>
    <t>Funcionalidad a la que se aplicará</t>
  </si>
  <si>
    <t>Descripción del resultado de la medición.
(que está en sintonía con la métrica)</t>
  </si>
  <si>
    <t>Se realizará una inspección manual en el código, que consistirá en la búsqueda de los métodos de registro y modificación de datos que estén  relacionados con los requerimientos RF04, RF01,RF02,RF09, con el fin de comprobar su existencia dentro de este producto, esta búsqueda permitirá registrar una check list y posteriormente aplicar la métrica respectiva de "cobertura funcional".</t>
  </si>
  <si>
    <t xml:space="preserve">	RF04 Modificación de información particular de un estudiante por parte de los profesores guías.
	RF01 Registro y mantenimiento del equipo guía de profesores de primer ingreso.
	RF02 Registro y mantenimiento de la información básica de contacto de los estudiantes de primer ingreso. 
	RF09 Registro y mantenimiento del plan de trabajo por parte del profesor guía coordinador.</t>
  </si>
  <si>
    <t>Se realizará una inspección manual en el código, que consistirá en la búsqueda de los métodos de consulta de datos que estén relacionados con el requerimiento RF07, con el fin de comprobar su existencia dentro de este producto, esta búsqueda permitirá registrar una check list y posteriormente aplicar la métrica respectiva de "cobertura funcional".</t>
  </si>
  <si>
    <t xml:space="preserve">
	RF07 Consulta del plan de trabajo completo por parte de las asistentes administrativas y los profesores guías.
	</t>
  </si>
  <si>
    <t xml:space="preserve">Se realizará una inspección manual en el código, que consistirá en la búsqueda de los métodos de consulta ,registro y modificación de datos  relacionados con los requerimientos RF04, RF01,RF02,RF09, para comprobar que cada uno de estos métodos que forman parte de los diferentes requerimiento estén presentes en el producto, con el fin de verificar que los objetivos de que cada uno de los requerimiento se cumpla por completo.
</t>
  </si>
  <si>
    <t xml:space="preserve">	RF04 Modificación de información particular de un estudiante por parte de los profesores guías.
	RF07 Consulta del plan de trabajo completo por parte de las asistentes administrativas y los profesores guías.
	RF01 Registro y mantenimiento del equipo guía de profesores de primer ingreso.
	RF02 Registro y mantenimiento de la información básica de contacto de los estudiantes de primer ingreso. 
	RF09 Registro y mantenimiento del plan de trabajo por parte del profesor guía coordinador.</t>
  </si>
  <si>
    <t xml:space="preserve">Se realizará una inspección manual en el código, que consistirá en la búsqueda de los métodos de acceso a información según los permisos que tenga el usuario  y validación de  datos que van a ser modificados relacionados con los requerimientos RF04, RF01,RF02,RF09, para comprobar que cada uno de estos métodos que forman parte de los diferentes requerimiento estén presentes en el producto, con el fin de verificar de que los objetivos de que cada uno de los requerimiento se cumpla por completo.
</t>
  </si>
  <si>
    <t>Prueba automatizada: Verificar que un profesor guía no pueda modificar la información de un estudiante con un carné inválido (formato incorrecto o inexistente en la base de datos), utilizando Jest y Supertest.</t>
  </si>
  <si>
    <t>RF04: Modificación de información particular de estudiantes</t>
  </si>
  <si>
    <t>Prueba automatizada: Validar que un profesor guía puede consultar el plan de trabajo completo y visualizar los comentarios, mientras que un asistente administrativo no puede verlos, utilizando React Testing Library y Jest.</t>
  </si>
  <si>
    <t>RF07: Consulta del plan de trabajo completo</t>
  </si>
  <si>
    <t>Prueba automatizada: Validar que un profesor guía puede registrar un plan de trabajo completo y este se guarda correctamente en la base de datos, utilizando Jest y Supertest.</t>
  </si>
  <si>
    <t>RF09 Registro y mantenimiento del plan de trabajo por parte del profesor guía coordinador.</t>
  </si>
  <si>
    <t xml:space="preserve"> Confidentiality</t>
  </si>
  <si>
    <t>Prueba automatizada: Validar que los tokens de sesión generados para usuarios (profesores, asistentes administrativos, etc.) expiren después de un tiempo definido (e.g., 15 minutos de inactividad), utilizando Jest y mongodb-memory-server.</t>
  </si>
  <si>
    <t>RF19: Gestión de sesiones de usuario (inicio de sesión y autenticación)</t>
  </si>
  <si>
    <t>Confidentiality</t>
  </si>
  <si>
    <t>Prueba automatizada: Verificar que un asistente administrativo no pueda acceder a la funcionalidad de modificación del equipo guía de profesores mediante una llamada directa a la API, utilizando Jest y Supertest.</t>
  </si>
  <si>
    <t>RF01: Registro y mantenimiento del equipo guía de profesores</t>
  </si>
  <si>
    <t>Prueba automatizada: 
-Validar el login de un profesor guía.
-Validar que un profesor guía pueda modificar la información de un estudiante con un carné válido.
-Validar que la información del estudiante fue correctamente cambiada
Utilizando Jest y Supertest.</t>
  </si>
  <si>
    <t>RF04: Modificación de información particular de estudiantes
RF19: Gestión de sesiones de usuario (inicio de sesión y autenticación)</t>
  </si>
  <si>
    <t>Prueba automatizada: 
-Validar el login de un profesor guía.
-Validar que un profesor guía puede registrar un plan de trabajo completo.
-Validar que la información se guarda correctamente en la base de datos.</t>
  </si>
  <si>
    <t>RF09 Registro y mantenimiento del plan de trabajo por parte del profesor guía coordinador.
RF19: Gestión de sesiones de usuario (inicio de sesión y autenticación)</t>
  </si>
  <si>
    <t>Prueba automatizada: 
-Validar el login de un usuario asistente y profesor guía.
-Realizar consulta de un plan de trabajo.</t>
  </si>
  <si>
    <t>RF07 Consulta del plan de trabajo completo por parte de las asistentes administrativas y los profesores guías. </t>
  </si>
  <si>
    <t>Prueba automatizada: 
-Validar el login de un profesor guía.
-Validar que se registra y se pueda mantener la información de un equipo guía de profesores de primer ingreso.
-Validar que la información se guarda correctamente en la base de datos.</t>
  </si>
  <si>
    <t>RF01 Registro y mantenimiento del equipo guía de profesores de primer ingreso. </t>
  </si>
  <si>
    <t>Prueba automatizada: 
-Validar el login de un profesor guía.
-Validar que un profesor guía puede modificar la información básica de contacto de un estudiante de primer ingreso.
-Validar que la información se guarda correctamente en la base de datos.</t>
  </si>
  <si>
    <t>RF02 Registro y mantenimiento de la información básica de contacto de los estudiantes de primer ingreso.  </t>
  </si>
  <si>
    <r>
      <t xml:space="preserve">La prueba será automatizada con la herramienta Jmeter, esta prueba consiste en evaluar el sistema completo funcional, específicamente se quiere medir el porcentaje de usuarios que pueden acceder a la página  </t>
    </r>
    <r>
      <rPr>
        <b/>
        <sz val="11"/>
        <color theme="4"/>
        <rFont val="Calibri"/>
        <family val="2"/>
      </rPr>
      <t>por segundo</t>
    </r>
    <r>
      <rPr>
        <sz val="11"/>
        <color theme="4"/>
        <rFont val="Calibri"/>
        <family val="2"/>
      </rPr>
      <t xml:space="preserve"> cada escenario (la prueba se hará en la página raíz, solo para verificar si los usuarios pueden ingresar a la página simultáneamente).  Como el sistema es solo para estudiantes de primer ingreso de la carrera de Ingeniería en Computación junto con las asistentes de cada campus y los profesores guías, el número máximo de usuarios que se probará será de 500 usuarios.
Los análisis de la prueba y sus escenarios están en el excel "INSTRUMENTOS_PROYECTO2"</t>
    </r>
  </si>
  <si>
    <t>Esta prueba mide el sistema web completo, específicamente la capacidad de usuarios que soporta el servidor en un tiempo determinado.</t>
  </si>
  <si>
    <r>
      <t xml:space="preserve">La prueba será automatizada con la herramienta Jmeter, esta prueba consiste en evaluar el sistema completo funcional, específicamente se quiere medir el porcentaje de usuarios que pueden acceder a la página </t>
    </r>
    <r>
      <rPr>
        <b/>
        <sz val="11"/>
        <color theme="4"/>
        <rFont val="Calibri"/>
        <family val="2"/>
      </rPr>
      <t>por un lapso de 5 minutos</t>
    </r>
    <r>
      <rPr>
        <sz val="11"/>
        <color theme="4"/>
        <rFont val="Calibri"/>
        <family val="2"/>
      </rPr>
      <t xml:space="preserve"> cada escenario (la prueba se hará en la página raíz, solo para verificar si los usuarios pueden ingresar a la página simultáneamente).  Como el sistema es solo para estudiantes de primer ingreso de la carrera de Ingeniería en Computación junto con las asistentes de cada campus y los profesores guías, el número máximo de usuarios que se probará será de 500 usuarios.
Los análisis de la prueba y sus escenarios están en el excel "INSTRUMENTOS_PROYECTO2"</t>
    </r>
  </si>
  <si>
    <t>La prueba será automatizada con la herramienta Uptime Robot, esta prueba consiste en evaluar el sistema completo funcional, específicamente se quiere medir la disponibilidad del sistema sin ingreso de usuarios durante 24 horas. La herramienta es una página web que monitoreará cada 5 minutos la página brindada del proyecto a evaluar durante ese tiempo.
Los análisis de la prueba y sus escenarios están en el excel "INSTRUMENTOS_PROYECTO2"</t>
  </si>
  <si>
    <t>Esta prueba se realizará al sistema web completo para medir su disponibilidad cada 5 minutos durante 24 horas sin ingresar usuarios al sistema.</t>
  </si>
  <si>
    <t>La prueba será automatizada con la herramienta Uptime Robot, esta prueba consiste en evaluar el sistema completo funcional, específicamente se quiere medir la disponibilidad del sistema con ingreso de usuarios durante 48 horas. La herramienta es una página web que monitoreará cada 5 minutos la página brindada del proyecto a evaluar durante ese tiempo.
Esta prueba se realizará el mismo día (dentro de las 48 horas) que se realiza la prueba de Capacidad con la herramienta JMeter, la cual permite simular el ingreso de usuarios, por lo tanto los escenarios de la prueba 1 y 2 del atributo “Capacity” serán parte de los escenarios de esta prueba.
Los análisis de la prueba y sus escenarios están en el excel "INSTRUMENTOS_PROYECTO2"</t>
  </si>
  <si>
    <t>Esta prueba se realizará al sistema web completo para medir su disponibilidad cada 5 minutos durante 48 horas con ingreso de usuarios al sistema.</t>
  </si>
  <si>
    <t>La prueba será automatizada con la herramienta JMeter para simular un gran número de usuarios que ingresan al sistema de forma tal que sature el sistema y provoque una caída de este, de forma tal que cada caída se contabilice como un fallo.
Cuando la herramienta muestre el primer fallo se tomará el tiempo con cronómetro y se mantendrá vigilada la página raíz para ver en qué momento esta se recupera, un vez la página cargue se detiene el tiempo del cronómetro y ese tiempo indica el tiempo de recuperación del sistema con dicho fallo. 
Los análisis de la prueba y sus escenarios están en el excel "INSTRUMENTOS_PROYECTO2"</t>
  </si>
  <si>
    <t>Esta prueba se realizará al sistema web completo para calcular qué tan rápido se puede recuperar el sistema después de cada fallo.</t>
  </si>
  <si>
    <r>
      <rPr>
        <b/>
        <sz val="11"/>
        <color rgb="FF70AD47"/>
        <rFont val="Calibri"/>
        <family val="2"/>
        <scheme val="minor"/>
      </rPr>
      <t xml:space="preserve">Criterio de Aceptación Total:
</t>
    </r>
    <r>
      <rPr>
        <sz val="11"/>
        <color theme="1"/>
        <rFont val="Calibri"/>
        <family val="2"/>
        <scheme val="minor"/>
      </rPr>
      <t>0 minutos &lt;= tiempo &lt;= 5 minutos</t>
    </r>
    <r>
      <rPr>
        <sz val="11"/>
        <color rgb="FF000000"/>
        <rFont val="Calibri"/>
        <family val="2"/>
        <scheme val="minor"/>
      </rPr>
      <t xml:space="preserve">
</t>
    </r>
    <r>
      <rPr>
        <b/>
        <sz val="11"/>
        <color rgb="FFED7D31"/>
        <rFont val="Calibri"/>
        <family val="2"/>
        <scheme val="minor"/>
      </rPr>
      <t xml:space="preserve">Criterio de Aceptación Media:
</t>
    </r>
    <r>
      <rPr>
        <sz val="11"/>
        <color theme="1"/>
        <rFont val="Calibri"/>
        <family val="2"/>
        <scheme val="minor"/>
      </rPr>
      <t>6</t>
    </r>
    <r>
      <rPr>
        <sz val="11"/>
        <color rgb="FF000000"/>
        <rFont val="Calibri"/>
        <family val="2"/>
        <scheme val="minor"/>
      </rPr>
      <t xml:space="preserve"> minutos &lt;= tiempo &lt;= 10 minutos
</t>
    </r>
    <r>
      <rPr>
        <b/>
        <sz val="11"/>
        <color rgb="FFFF0000"/>
        <rFont val="Calibri"/>
        <family val="2"/>
        <scheme val="minor"/>
      </rPr>
      <t xml:space="preserve">Criterio de Rechazo: 
</t>
    </r>
    <r>
      <rPr>
        <sz val="11"/>
        <rFont val="Calibri"/>
        <family val="2"/>
        <scheme val="minor"/>
      </rPr>
      <t>tiempo &gt; 10 minutos</t>
    </r>
  </si>
  <si>
    <t>La prueba será manual y consiste en designar una serie de actividades  a un grupo de 10 personas para que realicen en el sistema, estas actividades son las mismas que se realizarán en el atributo de "Learnability". Por lo tanto, solo se aplicarán una vez, con esto es suficiente para que el usuario pueda apreciar  la apariencia de la interfaz y responder a las preguntas de la encuesta realizada con Google Forms, la cual contendrá ciertas escalas de puntuación para facilitar el cálculo de la métrica.</t>
  </si>
  <si>
    <t>RF01 Registro y mantenimiento del equipo guía de profesores de primer ingreso. 
RF03 Consulta de la lista total de estudiantes organizada por orden alfabético, número de carné o campus.
RF04 Modificación de información particular de un estudiante por parte de los profesores guías. 
RF05 Generación de un nuevo archivo en Excel con la información de los estudiantes de un campus o centro académico específico, o de todos los campus o centros académicos.
RF06 Definición del coordinador del equipo guía por parte de la asistente administrativa del campus central.
RF07 Consulta del plan de trabajo completo por parte de las asistentes administrativas y los profesores guías.
RF13 Registro de comentarios a una actividad del plan de trabajo por parte de los profesores guías.</t>
  </si>
  <si>
    <t>La prueba será manual y consiste en designar una serie de actividades (escenarios) basados en los requerimientos que le corresponden al rol de "profesor guía", posteriormente se le realizará una encuesta al usuario para obtener los parámetros importantes para el cálculo de la métrica.</t>
  </si>
  <si>
    <t xml:space="preserve">RF03 Consulta de la lista total de estudiantes organizada por orden alfabético, número de carné o campus.
RF04 Modificación de información particular de un estudiante por parte de los profesores guías. 
RF07 Consulta del plan de trabajo completo por parte de las asistentes administrativas y los profesores guías.
RF13 Registro de comentarios a una actividad del plan de trabajo por parte de los profesores guías.
</t>
  </si>
  <si>
    <t>La prueba será manual y consiste en designar una serie de actividades (escenarios) basados en los requerimientos que le corresponden al rol de "asistente de otra sede" , posterirmente se le realizará una encuesta al usuario para obtener los parámetros importantes para el calculo de la métrica.</t>
  </si>
  <si>
    <t>RF01 Registro y mantenimiento del equipo guía de profesores de primer ingreso. 
RF05 Generación de un nuevo archivo en Excel con la información de los estudiantes de un campus o centro académico específico, o de todos los campus o centros académicos.
RF07 Consulta del plan de trabajo completo por parte de las asistentes administrativas y los profesores guías.</t>
  </si>
  <si>
    <t>La prueba será manual y consiste en designar una serie de actividades (escenarios) basados en los requerimientos que le corresponden al rol de "asistente de Cartago" , posterirmente se le realizará una encuesta al usuario para obtener los parámetros importantes para el calculo de la métrica.</t>
  </si>
  <si>
    <t>RF01 Registro y mantenimiento del equipo guía de profesores de primer ingreso. 
RF03 Consulta de la lista total de estudiantes organizada por orden alfabético, número de carné o campus.
RF07 Consulta del plan de trabajo completo por parte de las asistentes administrativas y los profesores guías.
RF06 Definición del coordinador del equipo guía por parte de la asistente administrativa del campus central.</t>
  </si>
  <si>
    <t>7.Especificación del caso de prueba</t>
  </si>
  <si>
    <t xml:space="preserve">En esta sección se definen los detalles de la especificación de cada caso de testing que se va a aplicar con sus respectivos escenarios.
En esta sección se puede dejar los espacios para anotar en la  fase de ejecución las respuestas obtenidas en casa prueba para realizar posteriormente la fase de anáilsis.
</t>
  </si>
  <si>
    <t>5.2 Detalle de los escenarios</t>
  </si>
  <si>
    <t xml:space="preserve">se solicita la aplicación de al menos una prueba automatizada y un par de pruebas unitarias al código para validar el comportamiento del código programado provisto. Para cada </t>
  </si>
  <si>
    <t>Funcionalidad</t>
  </si>
  <si>
    <t>Escenarios de prueba</t>
  </si>
  <si>
    <t>Resultado obtenido</t>
  </si>
  <si>
    <t>Resultado de la prueba (numérico %)</t>
  </si>
  <si>
    <t>Resultado prueba criterio aceptacion/rechazo</t>
  </si>
  <si>
    <t>Resultado del atributo %</t>
  </si>
  <si>
    <t>De acuerdo al criterio aceptación /rechazo</t>
  </si>
  <si>
    <t>RF04 Modificación de información particular de un estudiante por parte de los profesores guías.
RF01 Registro y mantenimiento del equipo guía de profesores de primer ingreso.
RF02 Registro y mantenimiento de la información básica de contacto de los estudiantes de primer ingreso. 
RF09 Registro y mantenimiento del plan de trabajo por parte del profesor guía coordinador.</t>
  </si>
  <si>
    <t>Verificar la existencia de un método que permita a los profesores guía la actualización de información para los estudiantes asignados.</t>
  </si>
  <si>
    <t>Aceptación Total</t>
  </si>
  <si>
    <t>Verificar la existencia de un método que permita a los profesores guía la eliminación de información para los estudiantes asignados.</t>
  </si>
  <si>
    <t>Verificar la existencia de un método para registrar nuevos profesores en el equipo guía de primer ingreso.</t>
  </si>
  <si>
    <t>Verificar la existencia de un método para actualizar  la información de contacto de los profesores ya registrados en el equipo guía.</t>
  </si>
  <si>
    <t>Verificar la existencia de un método para eliminar la información de contacto de los profesores ya registrados en el equipo guía.</t>
  </si>
  <si>
    <t xml:space="preserve">Verificar la existencia de un método para registrar  la información básica de contacto de los estudiantes de primer ingreso. </t>
  </si>
  <si>
    <t xml:space="preserve">Verificar la existencia de un método para actualizar la información básica de contacto de los estudiantes de primer ingreso. </t>
  </si>
  <si>
    <t xml:space="preserve">Verificar la existencia de un método para eliminar la información básica de contacto de los estudiantes de primer ingreso. </t>
  </si>
  <si>
    <t>Verificar la existencia de un método para registrar el plan de trabajo por parte del profesor guía coordinador.</t>
  </si>
  <si>
    <t>Verificar la existencia de un método para actualizar  el plan de trabajo por parte del profesor guía coordinador.</t>
  </si>
  <si>
    <t>Verificar la existencia de un método para eliminar el plan de trabajo por parte del profesor guía coordinador.</t>
  </si>
  <si>
    <t xml:space="preserve">
RF07 Consulta del plan de trabajo completo por parte de las asistentes administrativas y los profesores guías.
</t>
  </si>
  <si>
    <t>Verificar la existencia de un método que le permita tanto a los asistentes administrativos como los profesores guías la consulta del plan de trabajo completo</t>
  </si>
  <si>
    <t xml:space="preserve">Verificar la existencia de un método que limite el acceso a los comentarios del plan de trabajo por parte de los asistentes administrativos. </t>
  </si>
  <si>
    <t>Verificar la existencia de un método para  consultar el plan de trabajo con las evidencias registradas para cada actividad realizada.</t>
  </si>
  <si>
    <t>RF04 Modificación de información particular de un estudiante por parte de los profesores guías.
RF07 Consulta del plan de trabajo completo por parte de las asistentes administrativas y los profesores guías.
RF01 Registro y mantenimiento del equipo guía de profesores de primer ingreso.
RF02 Registro y mantenimiento de la información básica de contacto de los estudiantes de primer ingreso. 
RF09 Registro y mantenimiento del plan de trabajo por parte del profesor guía coordinador.</t>
  </si>
  <si>
    <t>Verificar que el sistema contenga un método que permita realizar actualización de los diferentes datos asociados al estudainte por parte de los profesores guías.</t>
  </si>
  <si>
    <t xml:space="preserve">Verificar que el sistema contenga un método que permita a los asistentes administrativos y los profesores guías consultar el plan de trabajo con la información asociada a las diferentes actividades.  </t>
  </si>
  <si>
    <t>Verificar que el sistema  contenga un método que permita registrar nuevos profesores de primer ingreso en el equipo guía.</t>
  </si>
  <si>
    <t>Verificar que el sistema  contenga un método que permita actualizar la información de los profesores.</t>
  </si>
  <si>
    <t>Verificar que el sistema proporciona un método adecuado para registrar la información de contacto de los estudiantes de primer ingreso.</t>
  </si>
  <si>
    <t>Verificar que el sistema contenga un método que permita realizar modificaciones sobre la información de contacto de los estudiantes.</t>
  </si>
  <si>
    <t>Verificar que el sistema contenga un método que permita a los profesores guías coordinadores registrar un plan de trabajo.</t>
  </si>
  <si>
    <t>Verificar que el sistema  contenga un método que permita actualizar el plan de trabajo.</t>
  </si>
  <si>
    <t>RF04 Modificación de información particular de un estudiante por parte de los profesores guías.
RF07 Consulta del plan de trabajo completo por parte de las asistentes administrativas y los profesores guías.
RF01 Registro y mantenimiento del equipo guía de profesores de primer ingreso.
RF02 Registro y mantenimiento de la información básica de contacto de los estudiantes de primer ingreso. 
RF09 Registro y mantenimiento del plan de trabajo por parte del profesor guía coordinador.</t>
  </si>
  <si>
    <t>Verificar que el sistema contenga un método para validar la información antes de permitir la modificación de los datos del estudiante por parte de los profesores guía para garantizar que los datos introducidos sean correctos y completos.</t>
  </si>
  <si>
    <t>Rechazo</t>
  </si>
  <si>
    <t>Verificar que el sistema incluya un método que limite la modificación de los datos de los estudiantes exclusivamente a usuarios con los permisos adecuados.</t>
  </si>
  <si>
    <t>Verificar que el sistema contenga un método para limitar el acceso al  plan de trabajo a los usuarios que tengan los permisos adecuados.</t>
  </si>
  <si>
    <t>Verificar que el sistema contenga un método para validar la información  antes de permitir la modificación del equipo guía de profesores para garantizar que los datos introducidos sean correctos y completos.</t>
  </si>
  <si>
    <t>Verificar que el sistema contenga un método para validar la información  antes de permitir la modificación de la información básica de contacto de los estudiantes para garantizar que los datos introducidos sean correctos y completos.</t>
  </si>
  <si>
    <t>Verificar que el sistema incluya un método que limite el acceso al registro y mantenimiento del plan de trabajo exclusivamente a usuarios con los permisos adecuados.</t>
  </si>
  <si>
    <t>Verificar que el sistema contenga un método para validar la información del plan de trabajo antes de permitir la modificación para garantizar que los datos introducidos sean correctos y completos.</t>
  </si>
  <si>
    <t>RF04: Modificación de información particular de un estudiante.</t>
  </si>
  <si>
    <t>Modificar la información de un estudiante con datos válidos y verificar que los cambios se guarden correctamente</t>
  </si>
  <si>
    <t>Intentar modificar la información de un estudiante con un carné inválido y validar que el sistema lo rechace</t>
  </si>
  <si>
    <t>Modificar un campo opcional (e.g., número de teléfono) y validar que el cambio sea reflejado sin afectar otros datos</t>
  </si>
  <si>
    <t>Intentar modificar información protegida (e.g., promedio académico) sin los permisos necesarios y validar que el sistema bloquee la acción</t>
  </si>
  <si>
    <t>Verificar que un usuario no autorizado no pueda acceder a la opción de modificación de información de estudiantes</t>
  </si>
  <si>
    <t>RF07: Consulta del plan de trabajo completo.</t>
  </si>
  <si>
    <t>Verificar que un profesor guía pueda consultar el plan de trabajo completo y visualizar los comentarios asociados</t>
  </si>
  <si>
    <t>Validar que un asistente administrativo pueda consultar el plan de trabajo sin visualizar los comentarios</t>
  </si>
  <si>
    <t>Intentar acceder al plan de trabajo como usuario no autorizado y validar que el sistema lo bloquee</t>
  </si>
  <si>
    <t>Consultar el plan de trabajo desde un dispositivo móvil y verificar que los datos se muestren correctamente</t>
  </si>
  <si>
    <t>Validar que cualquier cambio en el plan de trabajo sea reflejado en tiempo real para los usuarios autorizados</t>
  </si>
  <si>
    <t>RF09: Registro y mantenimiento del plan de trabajo.</t>
  </si>
  <si>
    <t>Registrar un nuevo plan de trabajo con todos los campos completos y validar que el sistema lo guarde correctamente</t>
  </si>
  <si>
    <t>Intentar registrar un plan de trabajo sin completar todos los campos obligatorios y verificar que el sistema lo rechace</t>
  </si>
  <si>
    <t>Modificar un plan de trabajo existente y validar que los cambios sean reflejados correctamente</t>
  </si>
  <si>
    <t>Intentar registrar un plan de trabajo con fechas inválidas y validar que el sistema lo rechace</t>
  </si>
  <si>
    <t>Eliminar un plan de trabajo y verificar que el sistema no permita accesos posteriores a los datos eliminados</t>
  </si>
  <si>
    <t>RF01: Registro y mantenimiento del equipo guía de profesores.</t>
  </si>
  <si>
    <t>Verificar que solo el administrador autorizado pueda registrar un nuevo profesor guía en el sistema</t>
  </si>
  <si>
    <t>Intentar acceder al registro del equipo guía sin los permisos adecuados y validar que el sistema lo rechace</t>
  </si>
  <si>
    <t>Modificar los datos de un profesor guía existente y validar que el acceso esté restringido a usuarios autorizados</t>
  </si>
  <si>
    <t>Intentar visualizar la lista completa de profesores guías como usuario no autorizado y validar el bloqueo</t>
  </si>
  <si>
    <t>Validar que los datos del equipo guía estén protegidos mediante encriptación en la base de datos</t>
  </si>
  <si>
    <t>RF19: Gestión de sesiones de usuario</t>
  </si>
  <si>
    <t>Intentar acceder a la aplicación con un token de sesión caducado y validar que el sistema lo rechace</t>
  </si>
  <si>
    <t>Verificar que un token de sesión expira después de 15 minutos de inactividad</t>
  </si>
  <si>
    <t>Intentar usar un token generado en otro dispositivo para acceder al sistema y validar que el acceso sea bloqueado</t>
  </si>
  <si>
    <t>Probar que un token sigue siendo válido si el usuario está activo dentro del sistema</t>
  </si>
  <si>
    <t>Intentar acceder a datos protegidos inmediatamente después de cerrar sesión y validar que el acceso sea denegado</t>
  </si>
  <si>
    <t>Validar el login de un profesor guía.</t>
  </si>
  <si>
    <t>Validar que un profesor guía pueda modificar la información de un estudiante con un carné válido.</t>
  </si>
  <si>
    <t>Validar que la información del estudiante fue correctamente cambiada</t>
  </si>
  <si>
    <t>Validar que un profesor guía puede registrar un plan de trabajo completo.</t>
  </si>
  <si>
    <t>Validar que la información se guarda correctamente en la base de datos.</t>
  </si>
  <si>
    <t>Validar el login de un usuario asistente y profesor guía.</t>
  </si>
  <si>
    <t>Realizar consulta de un plan de trabajo.</t>
  </si>
  <si>
    <t>Validar que no permita al estudiante consultar dicha información.</t>
  </si>
  <si>
    <t>Validar que un profesor guía puede modificar la información de un estudiante de primer ingreso.</t>
  </si>
  <si>
    <t>Validar que un profesor guía puede modificar la información básica de un estudiante de primer ingreso.</t>
  </si>
  <si>
    <t>Estas pruebas miden el sistema web completo, específicamente la capacidad de usuarios que soporta el servidor en un tiempo determinado</t>
  </si>
  <si>
    <t>El sistema soporta 50 usuarios por segundo.</t>
  </si>
  <si>
    <t>El sistema soporta 100 usuarios por segundo.</t>
  </si>
  <si>
    <t xml:space="preserve">El sistema soporta 200 usuarios por segundo. </t>
  </si>
  <si>
    <t>El sistema soporta 300 usuarios por segundo.</t>
  </si>
  <si>
    <t xml:space="preserve">El sistema soporta 400 usuarios por segundo.  </t>
  </si>
  <si>
    <t>El sistema soporta 500 usuarios por segundo.</t>
  </si>
  <si>
    <t>El sistema soporta 50 usuarios en un lapso de 300 segundos (5 minutos).</t>
  </si>
  <si>
    <t>El sistema soporta 100 usuarios en un lapso de 300 segundos (5 minutos).</t>
  </si>
  <si>
    <t xml:space="preserve">El sistema soporta 200 usuarios en un lapso de 300 segundos (5 minutos). </t>
  </si>
  <si>
    <t>El sistema soporta 300 usuarios en un lapso de 300 segundos (5 minutos).</t>
  </si>
  <si>
    <t xml:space="preserve">El sistema soporta 400 usuarios en un lapso de 300 segundos (5 minutos). </t>
  </si>
  <si>
    <t>El sistema soporta 500 usuarios en un lapso de 300 segundos (5 minutos).</t>
  </si>
  <si>
    <t>Monitorear el sistema cada 5 minutos durante 24 horas. Sin ingresar usuarios al sistema.</t>
  </si>
  <si>
    <t>Ingresar 50 usuarios por segundo (en la herramienta JMeter), monitorear el sistema cada 5 minutos durante 48 horas (con la herramienta Uptime Robot).</t>
  </si>
  <si>
    <t>Ingresar 100 usuarios por segundo (en la herramienta JMeter), monitorear el sistema cada 5 minutos durante las mismas 48 horas (con la herramienta Uptime Robot).</t>
  </si>
  <si>
    <t>Ingresar 200 usuarios por segundo (en la herramienta JMeter), monitorear el sistema cada 5 minutos durante las mismas 48 horas (con la herramienta Uptime Robot).</t>
  </si>
  <si>
    <t>Ingresar 300 usuarios por segundo (en la herramienta JMeter), monitorear el sistema cada 5 minutos durante las mismas 48 horas (con la herramienta Uptime Robot).</t>
  </si>
  <si>
    <t>Ingresar 400 usuarios por segundo (en la herramienta JMeter), monitorear el sistema cada 5 minutos durante las mismas 48 horas (con la herramienta Uptime Robot).</t>
  </si>
  <si>
    <t>Ingresar 500 usuarios por segundo (en la herramienta JMeter), monitorear el sistema cada 5 minutos durante las mismas 48 horas (con la herramienta Uptime Robot).</t>
  </si>
  <si>
    <t>Ingresar 50 usuarios en un lapso de 300 segundos (5 minutos) en la herramienta JMeter, monitorear el sistema cada 5 minutos durante las mismas 48 horas (con la herramienta Uptime Robot).</t>
  </si>
  <si>
    <t>Ingresar 100 usuarios en un lapso de 300 segundos (5 minutos) en la herramienta JMeter, monitorear el sistema cada 5 minutos durante las mismas 48 horas (con la herramienta Uptime Robot).</t>
  </si>
  <si>
    <t>Ingresar 200 usuarios en un lapso de 300 segundos (5 minutos) en la herramienta JMeter, monitorear el sistema cada 5 minutos durante las mismas 48 horas (con la herramienta Uptime Robot).</t>
  </si>
  <si>
    <t>Ingresar 300 usuarios en un lapso de 300 segundos (5 minutos) en la herramienta JMeter, monitorear el sistema cada 5 minutos durante las mismas 48 horas (con la herramienta Uptime Robot).</t>
  </si>
  <si>
    <t>Ingresar 400 usuarios en un lapso de 300 segundos (5 minutos) en la herramienta JMeter, monitorear el sistema cada 5 minutos durante las mismas 48 horas (con la herramienta Uptime Robot).</t>
  </si>
  <si>
    <t>Ingresar 500 usuarios en un lapso de 300 segundos (5 minutos) en la herramienta JMeter, monitorear el sistema cada 5 minutos durante las mismas 48 horas (con la herramienta Uptime Robot).</t>
  </si>
  <si>
    <t>Ingresar 7000 usuarios en un lapso de 5 segundos  en la herramienta Jmeter.</t>
  </si>
  <si>
    <t>1 (solo indica que se realizó)</t>
  </si>
  <si>
    <t>Aceptación Media</t>
  </si>
  <si>
    <t>Ingresar 3000 usuarios en un lapso de 5 segundos  en la herramienta Jmeter.</t>
  </si>
  <si>
    <t>1  (solo indica que se realizó)</t>
  </si>
  <si>
    <t>Ingresar 4000 usuarios en un lapso de 5 segundos  en la herramienta Jmeter.</t>
  </si>
  <si>
    <t>Verificar si el usuario (profesor guía) puede consultar la lista total de estudiantes organizada por orden alfabético, número de carné o campus, sin requerir ayuda externa.</t>
  </si>
  <si>
    <t>Verificar si el usuario  (profesor guía) puede modificar la información del estudiante "Alex Johnson Smith" especificamente el número de celular (cambiarlo por el número: 60334450,  sin requerir ayuda externa.</t>
  </si>
  <si>
    <t>Verificar si un profesor guía puede consultar el plan de trabajo  completo (actividades de este plan y sus detalles) sin confusión.</t>
  </si>
  <si>
    <t>Comprobar si un profesor guía puede registrar comentarios en una actividad del plan de trabajo sin necesidad de instrucciones adicionales.</t>
  </si>
  <si>
    <t>Verificar si el usuario administrador puede registrar un profesor en el equipo guía.</t>
  </si>
  <si>
    <t>Verificar si el usuario administrador puede descargar y visualizar el archivo de Excel  con la información de los diferentes estudiantes de primer ingreso de un equipo guía determinado .</t>
  </si>
  <si>
    <t>Verificar si el usuario administrador puede visualizar la lista de actividades de un determinado plan de trabajo.</t>
  </si>
  <si>
    <t>Verificar si el usuario administrador puede acceder a los archivos de las diferentes actividades del plan de trabajo.</t>
  </si>
  <si>
    <t>Verificar si el usuario administrador de Cartago puede dar de baja un profesor del equipo guía.</t>
  </si>
  <si>
    <t>Verificar que el usuario administrador de Cartago puede ordenar los estudiantes en orden alfabético,carnet y campus.</t>
  </si>
  <si>
    <t>Verificar si el usuario administrador de Cartago puede visualizar la lista de actividades de un determinado plan de trabajo.</t>
  </si>
  <si>
    <t>Verificar que el usuario administrador de Cartago puede dar de baja al profesor coordinador del equipo guía.</t>
  </si>
  <si>
    <t>RF03 Consulta de la lista total de estudiantes organizada por orden alfabético, número de carné o campus.
RF04 Modificación de información particular de un estudiante por parte de los profesores guías. 
RF07 Consulta del plan de trabajo completo por parte de las asistentes administrativas y los profesores guías.
RF13 Registro de comentarios a una actividad del plan de trabajo por parte de los profesores guías.</t>
  </si>
  <si>
    <t>Definición del modelo de calidad propuesto por el equipo</t>
  </si>
  <si>
    <r>
      <t xml:space="preserve">El equipo debe definir un modelo de evaluación sobre el que realizarán una serie de revisiones a nivel de código fuente apoyado en otros recursos, para identificar el cumplimiento o deficiencia en un conjunto de </t>
    </r>
    <r>
      <rPr>
        <b/>
        <i/>
        <sz val="12"/>
        <color theme="4"/>
        <rFont val="Calibri"/>
        <family val="2"/>
        <scheme val="minor"/>
      </rPr>
      <t>TRES</t>
    </r>
    <r>
      <rPr>
        <i/>
        <sz val="12"/>
        <color theme="4"/>
        <rFont val="Calibri"/>
        <family val="2"/>
        <scheme val="minor"/>
      </rPr>
      <t xml:space="preserve"> (3) atributos de calidad sobre los cuales se fundamenta el concepto de calidad a nivel de inspección estática. 
El modelo propuesto puede ser un subconjunto basado en alguno de los modelos de calidad estudiados o bien propuesto de manera personalizada por el equipo</t>
    </r>
  </si>
  <si>
    <t>Modelo de calidad propuesto para el proyecto:</t>
  </si>
  <si>
    <t xml:space="preserve">Se toma como referencia el modelo de calidad ISO 25010  para crear una base de atributos de caliad que pueden ser intgfrados en un plan de pruebas. </t>
  </si>
  <si>
    <t>Qué se mide en puede medir en este atributo</t>
  </si>
  <si>
    <t>Grado en el que el conjunto de funcionalidades cubre todas las especificaciones de requerimientos y los objetivos planteados.</t>
  </si>
  <si>
    <t>Recomendación: poner el nombre del atributo en inglés para evitar confusión por traducciones erróneas</t>
  </si>
  <si>
    <t>CAT-ATTRIB01</t>
  </si>
  <si>
    <t>Describa con detalle la prueba que se va realizar. 
Incluya los enlaces de los instrumentos donde se encontrarán las instrucciones para la ejecución de la prueba</t>
  </si>
  <si>
    <t>RF003 Nombre del requerimiento funcional 003</t>
  </si>
  <si>
    <t>Copiar el atributo asociado a la prueba</t>
  </si>
  <si>
    <t>RF001 Nombre del requerimiento funcional 001</t>
  </si>
  <si>
    <t>Resultado parcial</t>
  </si>
  <si>
    <t>Resultado de la prueba</t>
  </si>
  <si>
    <t>Nombre de método, archivo o  paquete al cual se somete la prueba</t>
  </si>
  <si>
    <t>RF002 Nombre del requerimiento funcional 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</si>
</sst>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1"/>
      <color theme="1"/>
      <name val="Calibri"/>
      <family val="2"/>
      <scheme val="minor"/>
    </font>
    <font>
      <b/>
      <sz val="14"/>
      <color theme="1"/>
      <name val="Calibri"/>
      <family val="2"/>
      <scheme val="minor"/>
    </font>
    <font>
      <b/>
      <sz val="18"/>
      <color theme="1"/>
      <name val="Calibri"/>
      <family val="2"/>
      <scheme val="minor"/>
    </font>
    <font>
      <b/>
      <sz val="24"/>
      <color theme="1"/>
      <name val="Calibri"/>
      <family val="2"/>
      <scheme val="minor"/>
    </font>
    <font>
      <sz val="14"/>
      <color theme="1"/>
      <name val="Calibri"/>
      <family val="2"/>
      <scheme val="minor"/>
    </font>
    <font>
      <i/>
      <sz val="11"/>
      <color theme="4"/>
      <name val="Calibri"/>
      <family val="2"/>
      <scheme val="minor"/>
    </font>
    <font>
      <b/>
      <i/>
      <sz val="11"/>
      <color theme="4"/>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1"/>
      <name val="Calibri"/>
      <family val="2"/>
      <scheme val="minor"/>
    </font>
    <font>
      <b/>
      <sz val="16"/>
      <name val="Calibri"/>
      <family val="2"/>
      <scheme val="minor"/>
    </font>
    <font>
      <b/>
      <sz val="22"/>
      <color theme="1"/>
      <name val="Calibri"/>
      <family val="2"/>
      <scheme val="minor"/>
    </font>
    <font>
      <i/>
      <sz val="18"/>
      <color theme="1"/>
      <name val="Calibri"/>
      <family val="2"/>
      <scheme val="minor"/>
    </font>
    <font>
      <i/>
      <sz val="12"/>
      <color theme="4"/>
      <name val="Calibri"/>
      <family val="2"/>
      <scheme val="minor"/>
    </font>
    <font>
      <b/>
      <i/>
      <sz val="12"/>
      <color theme="4"/>
      <name val="Calibri"/>
      <family val="2"/>
      <scheme val="minor"/>
    </font>
    <font>
      <sz val="12"/>
      <color theme="4"/>
      <name val="Calibri"/>
      <family val="2"/>
      <scheme val="minor"/>
    </font>
    <font>
      <b/>
      <i/>
      <sz val="14"/>
      <color theme="4"/>
      <name val="Calibri"/>
      <family val="2"/>
      <scheme val="minor"/>
    </font>
    <font>
      <b/>
      <i/>
      <sz val="16"/>
      <color theme="4"/>
      <name val="Calibri"/>
      <family val="2"/>
      <scheme val="minor"/>
    </font>
    <font>
      <b/>
      <i/>
      <sz val="14"/>
      <name val="Calibri"/>
      <family val="2"/>
      <scheme val="minor"/>
    </font>
    <font>
      <sz val="12"/>
      <name val="Calibri"/>
      <family val="2"/>
      <scheme val="minor"/>
    </font>
    <font>
      <b/>
      <sz val="14"/>
      <name val="Calibri"/>
      <family val="2"/>
      <scheme val="minor"/>
    </font>
    <font>
      <sz val="11"/>
      <name val="Calibri"/>
      <family val="2"/>
      <scheme val="minor"/>
    </font>
    <font>
      <b/>
      <i/>
      <u/>
      <sz val="12"/>
      <color theme="4"/>
      <name val="Calibri"/>
      <family val="2"/>
      <scheme val="minor"/>
    </font>
    <font>
      <sz val="14"/>
      <name val="Calibri"/>
      <family val="2"/>
      <scheme val="minor"/>
    </font>
    <font>
      <i/>
      <sz val="11"/>
      <color theme="4" tint="-0.249977111117893"/>
      <name val="Calibri"/>
      <family val="2"/>
      <scheme val="minor"/>
    </font>
    <font>
      <b/>
      <i/>
      <sz val="11"/>
      <color theme="4" tint="-0.249977111117893"/>
      <name val="Calibri"/>
      <family val="2"/>
      <scheme val="minor"/>
    </font>
    <font>
      <sz val="12"/>
      <color theme="1"/>
      <name val="Calibri"/>
      <family val="2"/>
      <scheme val="minor"/>
    </font>
    <font>
      <b/>
      <i/>
      <sz val="14"/>
      <color theme="4" tint="-0.249977111117893"/>
      <name val="Calibri"/>
      <family val="2"/>
      <scheme val="minor"/>
    </font>
    <font>
      <sz val="16"/>
      <color theme="1"/>
      <name val="Calibri"/>
      <family val="2"/>
      <scheme val="minor"/>
    </font>
    <font>
      <sz val="20"/>
      <color rgb="FF0077BB"/>
      <name val="Arial"/>
      <family val="2"/>
    </font>
    <font>
      <sz val="11"/>
      <color theme="4"/>
      <name val="Calibri"/>
      <family val="2"/>
      <scheme val="minor"/>
    </font>
    <font>
      <i/>
      <sz val="11"/>
      <color rgb="FF4472C4"/>
      <name val="Calibri"/>
      <family val="2"/>
    </font>
    <font>
      <sz val="8"/>
      <name val="Calibri"/>
      <family val="2"/>
      <scheme val="minor"/>
    </font>
    <font>
      <u/>
      <sz val="11"/>
      <color theme="10"/>
      <name val="Calibri"/>
      <family val="2"/>
      <scheme val="minor"/>
    </font>
    <font>
      <b/>
      <sz val="11"/>
      <color rgb="FFFF0000"/>
      <name val="Calibri"/>
      <family val="2"/>
      <scheme val="minor"/>
    </font>
    <font>
      <b/>
      <i/>
      <sz val="11"/>
      <name val="Calibri"/>
      <family val="2"/>
      <scheme val="minor"/>
    </font>
    <font>
      <sz val="11"/>
      <color rgb="FF242424"/>
      <name val="Aptos Narrow"/>
      <family val="2"/>
    </font>
    <font>
      <sz val="11"/>
      <color rgb="FF000000"/>
      <name val="Calibri"/>
      <family val="2"/>
      <scheme val="minor"/>
    </font>
    <font>
      <b/>
      <sz val="11"/>
      <color rgb="FF70AD47"/>
      <name val="Calibri"/>
      <family val="2"/>
      <scheme val="minor"/>
    </font>
    <font>
      <b/>
      <sz val="11"/>
      <color rgb="FFED7D31"/>
      <name val="Calibri"/>
      <family val="2"/>
      <scheme val="minor"/>
    </font>
    <font>
      <sz val="11"/>
      <color rgb="FFFF0000"/>
      <name val="Calibri"/>
      <family val="2"/>
      <scheme val="minor"/>
    </font>
    <font>
      <b/>
      <sz val="11"/>
      <name val="Calibri"/>
      <family val="2"/>
      <scheme val="minor"/>
    </font>
    <font>
      <b/>
      <sz val="11"/>
      <color theme="4"/>
      <name val="Calibri"/>
      <family val="2"/>
    </font>
    <font>
      <sz val="11"/>
      <color theme="4"/>
      <name val="Calibri"/>
      <family val="2"/>
    </font>
    <font>
      <sz val="11"/>
      <color rgb="FF4472C4"/>
      <name val="Calibri"/>
      <family val="2"/>
    </font>
    <font>
      <sz val="12"/>
      <color theme="4"/>
      <name val="Aptos"/>
      <family val="2"/>
      <charset val="1"/>
    </font>
  </fonts>
  <fills count="2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EEDCEA"/>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DFD1FB"/>
        <bgColor indexed="64"/>
      </patternFill>
    </fill>
    <fill>
      <patternFill patternType="solid">
        <fgColor rgb="FF81A9C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7" tint="0.59999389629810485"/>
        <bgColor indexed="64"/>
      </patternFill>
    </fill>
    <fill>
      <patternFill patternType="solid">
        <fgColor rgb="FFFFFFFF"/>
        <bgColor indexed="64"/>
      </patternFill>
    </fill>
    <fill>
      <patternFill patternType="solid">
        <fgColor theme="9" tint="0.79998168889431442"/>
        <bgColor rgb="FF000000"/>
      </patternFill>
    </fill>
    <fill>
      <patternFill patternType="solid">
        <fgColor rgb="FFDFD1FB"/>
        <bgColor rgb="FF000000"/>
      </patternFill>
    </fill>
    <fill>
      <patternFill patternType="solid">
        <fgColor rgb="FFFFEFFF"/>
        <bgColor indexed="64"/>
      </patternFill>
    </fill>
    <fill>
      <patternFill patternType="solid">
        <fgColor rgb="FFE8ECFE"/>
        <bgColor indexed="64"/>
      </patternFill>
    </fill>
    <fill>
      <patternFill patternType="solid">
        <fgColor theme="9"/>
        <bgColor indexed="64"/>
      </patternFill>
    </fill>
    <fill>
      <patternFill patternType="solid">
        <fgColor theme="9" tint="0.59999389629810485"/>
        <bgColor indexed="64"/>
      </patternFill>
    </fill>
    <fill>
      <patternFill patternType="solid">
        <fgColor rgb="FFFDE9FC"/>
        <bgColor indexed="64"/>
      </patternFill>
    </fill>
  </fills>
  <borders count="3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indexed="64"/>
      </left>
      <right/>
      <top style="medium">
        <color indexed="64"/>
      </top>
      <bottom/>
      <diagonal/>
    </border>
    <border>
      <left/>
      <right/>
      <top style="thin">
        <color indexed="64"/>
      </top>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s>
  <cellStyleXfs count="3">
    <xf numFmtId="0" fontId="0" fillId="0" borderId="0"/>
    <xf numFmtId="0" fontId="35" fillId="0" borderId="0" applyNumberFormat="0" applyFill="0" applyBorder="0" applyAlignment="0" applyProtection="0"/>
    <xf numFmtId="0" fontId="35" fillId="0" borderId="0" applyNumberFormat="0" applyFill="0" applyBorder="0" applyAlignment="0" applyProtection="0"/>
  </cellStyleXfs>
  <cellXfs count="298">
    <xf numFmtId="0" fontId="0" fillId="0" borderId="0" xfId="0"/>
    <xf numFmtId="0" fontId="5" fillId="0" borderId="0" xfId="0" applyFont="1"/>
    <xf numFmtId="0" fontId="0" fillId="3" borderId="0" xfId="0" applyFill="1"/>
    <xf numFmtId="0" fontId="2" fillId="2" borderId="0" xfId="0" applyFont="1" applyFill="1" applyAlignment="1">
      <alignment horizontal="center" wrapText="1"/>
    </xf>
    <xf numFmtId="0" fontId="6" fillId="3" borderId="0" xfId="0" applyFont="1" applyFill="1" applyAlignment="1">
      <alignment horizontal="center"/>
    </xf>
    <xf numFmtId="0" fontId="6" fillId="3" borderId="0" xfId="0" applyFont="1" applyFill="1" applyAlignment="1">
      <alignment horizontal="left"/>
    </xf>
    <xf numFmtId="0" fontId="6" fillId="3" borderId="0" xfId="0" applyFont="1" applyFill="1" applyAlignment="1">
      <alignment horizontal="left" vertical="center"/>
    </xf>
    <xf numFmtId="0" fontId="0" fillId="3" borderId="2" xfId="0" applyFill="1" applyBorder="1"/>
    <xf numFmtId="0" fontId="11" fillId="4" borderId="0" xfId="0" applyFont="1" applyFill="1"/>
    <xf numFmtId="0" fontId="5" fillId="0" borderId="2" xfId="0" applyFont="1" applyBorder="1"/>
    <xf numFmtId="0" fontId="9" fillId="3" borderId="0" xfId="0" applyFont="1" applyFill="1"/>
    <xf numFmtId="0" fontId="12" fillId="5" borderId="2" xfId="0" applyFont="1" applyFill="1" applyBorder="1" applyAlignment="1">
      <alignment horizontal="center" vertical="center"/>
    </xf>
    <xf numFmtId="0" fontId="12" fillId="3" borderId="2" xfId="0" applyFont="1" applyFill="1" applyBorder="1" applyAlignment="1">
      <alignment horizontal="center" vertical="center"/>
    </xf>
    <xf numFmtId="0" fontId="0" fillId="4" borderId="5" xfId="0" applyFill="1" applyBorder="1"/>
    <xf numFmtId="0" fontId="2" fillId="4" borderId="6" xfId="0" applyFont="1" applyFill="1" applyBorder="1"/>
    <xf numFmtId="0" fontId="6" fillId="3" borderId="2" xfId="0" applyFont="1" applyFill="1" applyBorder="1" applyAlignment="1">
      <alignment vertical="center"/>
    </xf>
    <xf numFmtId="0" fontId="6" fillId="3" borderId="2" xfId="0" applyFont="1" applyFill="1" applyBorder="1" applyAlignment="1">
      <alignment wrapText="1"/>
    </xf>
    <xf numFmtId="0" fontId="0" fillId="3" borderId="2" xfId="0" applyFill="1" applyBorder="1" applyAlignment="1">
      <alignment horizontal="left" vertical="center"/>
    </xf>
    <xf numFmtId="0" fontId="0" fillId="0" borderId="2" xfId="0" applyBorder="1"/>
    <xf numFmtId="0" fontId="6" fillId="3" borderId="2" xfId="0" applyFont="1" applyFill="1" applyBorder="1" applyAlignment="1">
      <alignment horizontal="left" vertical="center"/>
    </xf>
    <xf numFmtId="0" fontId="0" fillId="0" borderId="0" xfId="0" applyAlignment="1">
      <alignment vertical="center"/>
    </xf>
    <xf numFmtId="0" fontId="6" fillId="3" borderId="3" xfId="0" applyFont="1" applyFill="1" applyBorder="1" applyAlignment="1">
      <alignment horizontal="left" vertical="center"/>
    </xf>
    <xf numFmtId="0" fontId="0" fillId="3" borderId="3" xfId="0" applyFill="1" applyBorder="1"/>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6" fillId="6" borderId="3" xfId="0" applyFont="1" applyFill="1" applyBorder="1" applyAlignment="1">
      <alignment horizontal="left" vertical="center"/>
    </xf>
    <xf numFmtId="0" fontId="0" fillId="6" borderId="3" xfId="0" applyFill="1" applyBorder="1"/>
    <xf numFmtId="0" fontId="6" fillId="6" borderId="2" xfId="0" applyFont="1" applyFill="1" applyBorder="1" applyAlignment="1">
      <alignment horizontal="left" vertical="center"/>
    </xf>
    <xf numFmtId="0" fontId="0" fillId="6" borderId="2" xfId="0" applyFill="1" applyBorder="1"/>
    <xf numFmtId="0" fontId="19" fillId="7" borderId="3" xfId="0" applyFont="1" applyFill="1" applyBorder="1" applyAlignment="1">
      <alignment horizontal="center" vertical="center"/>
    </xf>
    <xf numFmtId="0" fontId="12" fillId="7" borderId="2" xfId="0" applyFont="1" applyFill="1" applyBorder="1" applyAlignment="1">
      <alignment horizontal="center" vertical="center"/>
    </xf>
    <xf numFmtId="0" fontId="12" fillId="8" borderId="2" xfId="0" applyFont="1" applyFill="1" applyBorder="1" applyAlignment="1">
      <alignment horizontal="center" vertical="center"/>
    </xf>
    <xf numFmtId="0" fontId="12" fillId="9" borderId="2" xfId="0" applyFont="1" applyFill="1" applyBorder="1" applyAlignment="1">
      <alignment horizontal="center" vertical="center"/>
    </xf>
    <xf numFmtId="0" fontId="12" fillId="11" borderId="2" xfId="0" applyFont="1" applyFill="1" applyBorder="1" applyAlignment="1">
      <alignment horizontal="center" vertical="center"/>
    </xf>
    <xf numFmtId="0" fontId="12" fillId="12" borderId="2" xfId="0" applyFont="1" applyFill="1" applyBorder="1" applyAlignment="1">
      <alignment horizontal="center" vertical="center"/>
    </xf>
    <xf numFmtId="0" fontId="12" fillId="10" borderId="2" xfId="0" applyFont="1" applyFill="1" applyBorder="1" applyAlignment="1">
      <alignment horizontal="center" vertical="center"/>
    </xf>
    <xf numFmtId="0" fontId="2" fillId="3" borderId="0" xfId="0" applyFont="1" applyFill="1"/>
    <xf numFmtId="0" fontId="10" fillId="4" borderId="2" xfId="0" applyFont="1" applyFill="1" applyBorder="1" applyAlignment="1">
      <alignment horizontal="center" vertical="center" wrapText="1"/>
    </xf>
    <xf numFmtId="0" fontId="12" fillId="5" borderId="3" xfId="0" applyFont="1" applyFill="1" applyBorder="1" applyAlignment="1">
      <alignment horizontal="center" vertical="center"/>
    </xf>
    <xf numFmtId="0" fontId="19" fillId="5" borderId="3" xfId="0" applyFont="1" applyFill="1" applyBorder="1" applyAlignment="1">
      <alignment horizontal="center" vertical="center"/>
    </xf>
    <xf numFmtId="0" fontId="21" fillId="3" borderId="2" xfId="0" applyFont="1" applyFill="1" applyBorder="1" applyAlignment="1">
      <alignment horizontal="left" vertical="center" wrapText="1"/>
    </xf>
    <xf numFmtId="0" fontId="2" fillId="2" borderId="0" xfId="0" applyFont="1" applyFill="1" applyAlignment="1">
      <alignment horizontal="center"/>
    </xf>
    <xf numFmtId="0" fontId="0" fillId="6" borderId="3"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xf>
    <xf numFmtId="0" fontId="0" fillId="6" borderId="2" xfId="0" applyFill="1" applyBorder="1" applyAlignment="1">
      <alignment horizont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xf>
    <xf numFmtId="0" fontId="0" fillId="3" borderId="2" xfId="0" applyFill="1" applyBorder="1" applyAlignment="1">
      <alignment horizontal="center"/>
    </xf>
    <xf numFmtId="0" fontId="2" fillId="2" borderId="6" xfId="0" applyFont="1" applyFill="1" applyBorder="1" applyAlignment="1">
      <alignment horizontal="center" vertical="center"/>
    </xf>
    <xf numFmtId="0" fontId="0" fillId="5" borderId="8" xfId="0" applyFill="1" applyBorder="1" applyAlignment="1">
      <alignment vertical="center" wrapText="1"/>
    </xf>
    <xf numFmtId="0" fontId="22" fillId="7" borderId="3" xfId="0" applyFont="1" applyFill="1" applyBorder="1" applyAlignment="1">
      <alignment horizontal="left" vertical="center" wrapText="1"/>
    </xf>
    <xf numFmtId="0" fontId="22" fillId="8" borderId="3" xfId="0" applyFont="1" applyFill="1" applyBorder="1" applyAlignment="1">
      <alignment horizontal="left" vertical="center" wrapText="1"/>
    </xf>
    <xf numFmtId="0" fontId="22" fillId="8" borderId="8" xfId="0" applyFont="1" applyFill="1" applyBorder="1" applyAlignment="1">
      <alignment horizontal="left" vertical="center" wrapText="1"/>
    </xf>
    <xf numFmtId="0" fontId="22" fillId="9" borderId="8" xfId="0" applyFont="1" applyFill="1" applyBorder="1" applyAlignment="1">
      <alignment horizontal="left" vertical="center" wrapText="1"/>
    </xf>
    <xf numFmtId="0" fontId="22" fillId="9" borderId="3" xfId="0" applyFont="1" applyFill="1" applyBorder="1" applyAlignment="1">
      <alignment horizontal="left" vertical="center" wrapText="1"/>
    </xf>
    <xf numFmtId="0" fontId="22" fillId="11" borderId="3" xfId="0" applyFont="1" applyFill="1" applyBorder="1" applyAlignment="1">
      <alignment horizontal="left" vertical="center" wrapText="1"/>
    </xf>
    <xf numFmtId="0" fontId="22" fillId="12" borderId="3" xfId="0" applyFont="1" applyFill="1" applyBorder="1" applyAlignment="1">
      <alignment horizontal="left" vertical="center" wrapText="1"/>
    </xf>
    <xf numFmtId="0" fontId="22" fillId="10" borderId="3" xfId="0" applyFont="1" applyFill="1" applyBorder="1" applyAlignment="1">
      <alignment horizontal="left" vertical="center" wrapText="1"/>
    </xf>
    <xf numFmtId="0" fontId="23" fillId="3" borderId="0" xfId="0" applyFont="1" applyFill="1" applyAlignment="1">
      <alignment horizontal="left"/>
    </xf>
    <xf numFmtId="0" fontId="0" fillId="3" borderId="0" xfId="0" applyFill="1" applyAlignment="1">
      <alignment horizontal="left"/>
    </xf>
    <xf numFmtId="0" fontId="12" fillId="5" borderId="3" xfId="0" applyFont="1" applyFill="1" applyBorder="1" applyAlignment="1">
      <alignment horizontal="left" vertical="center"/>
    </xf>
    <xf numFmtId="0" fontId="12" fillId="7" borderId="3" xfId="0" applyFont="1" applyFill="1" applyBorder="1" applyAlignment="1">
      <alignment horizontal="left" vertical="center"/>
    </xf>
    <xf numFmtId="0" fontId="12" fillId="8" borderId="3" xfId="0" applyFont="1" applyFill="1" applyBorder="1" applyAlignment="1">
      <alignment horizontal="left" vertical="center"/>
    </xf>
    <xf numFmtId="0" fontId="12" fillId="9" borderId="3" xfId="0" applyFont="1" applyFill="1" applyBorder="1" applyAlignment="1">
      <alignment horizontal="left" vertical="center"/>
    </xf>
    <xf numFmtId="0" fontId="12" fillId="11" borderId="3" xfId="0" applyFont="1" applyFill="1" applyBorder="1" applyAlignment="1">
      <alignment horizontal="left" vertical="center"/>
    </xf>
    <xf numFmtId="0" fontId="12" fillId="12" borderId="3" xfId="0" applyFont="1" applyFill="1" applyBorder="1" applyAlignment="1">
      <alignment horizontal="left" vertical="center"/>
    </xf>
    <xf numFmtId="0" fontId="12" fillId="10" borderId="3" xfId="0" applyFont="1" applyFill="1" applyBorder="1" applyAlignment="1">
      <alignment horizontal="left" vertical="center"/>
    </xf>
    <xf numFmtId="0" fontId="0" fillId="0" borderId="2" xfId="0" applyBorder="1" applyAlignment="1">
      <alignment vertical="center"/>
    </xf>
    <xf numFmtId="0" fontId="0" fillId="3" borderId="0" xfId="0" applyFill="1" applyAlignment="1">
      <alignment vertical="center"/>
    </xf>
    <xf numFmtId="0" fontId="2" fillId="4" borderId="20"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0" fillId="0" borderId="0" xfId="0" applyAlignment="1">
      <alignment horizontal="center" vertical="center" wrapText="1"/>
    </xf>
    <xf numFmtId="0" fontId="12" fillId="5" borderId="18" xfId="0" applyFont="1" applyFill="1" applyBorder="1" applyAlignment="1">
      <alignment horizontal="left" vertical="center"/>
    </xf>
    <xf numFmtId="0" fontId="21" fillId="3" borderId="18" xfId="0" applyFont="1" applyFill="1" applyBorder="1" applyAlignment="1">
      <alignment horizontal="left" vertical="center" wrapText="1"/>
    </xf>
    <xf numFmtId="0" fontId="12" fillId="5" borderId="18" xfId="0" applyFont="1" applyFill="1" applyBorder="1" applyAlignment="1">
      <alignment horizontal="center" vertical="center"/>
    </xf>
    <xf numFmtId="0" fontId="8" fillId="0" borderId="2" xfId="0" applyFont="1" applyBorder="1" applyAlignment="1">
      <alignment horizontal="left" vertical="center"/>
    </xf>
    <xf numFmtId="0" fontId="11" fillId="4" borderId="0" xfId="0" applyFont="1" applyFill="1" applyAlignment="1">
      <alignment horizontal="left"/>
    </xf>
    <xf numFmtId="0" fontId="25" fillId="3" borderId="3" xfId="0" applyFont="1" applyFill="1" applyBorder="1" applyAlignment="1">
      <alignment vertical="center" wrapText="1"/>
    </xf>
    <xf numFmtId="0" fontId="22" fillId="5" borderId="3" xfId="0" applyFont="1" applyFill="1" applyBorder="1" applyAlignment="1">
      <alignment horizontal="left" vertical="center" wrapText="1"/>
    </xf>
    <xf numFmtId="0" fontId="22" fillId="5" borderId="10" xfId="0" applyFont="1" applyFill="1" applyBorder="1" applyAlignment="1">
      <alignment horizontal="left" vertical="center" wrapText="1"/>
    </xf>
    <xf numFmtId="0" fontId="12" fillId="13" borderId="2" xfId="0" applyFont="1" applyFill="1" applyBorder="1" applyAlignment="1">
      <alignment horizontal="center" vertical="center"/>
    </xf>
    <xf numFmtId="0" fontId="12" fillId="13" borderId="3" xfId="0" applyFont="1" applyFill="1" applyBorder="1" applyAlignment="1">
      <alignment horizontal="left" vertical="center"/>
    </xf>
    <xf numFmtId="0" fontId="22" fillId="13" borderId="3" xfId="0" applyFont="1" applyFill="1" applyBorder="1" applyAlignment="1">
      <alignment horizontal="left" vertical="center" wrapText="1"/>
    </xf>
    <xf numFmtId="0" fontId="23" fillId="3" borderId="0" xfId="0" applyFont="1" applyFill="1"/>
    <xf numFmtId="0" fontId="28" fillId="14" borderId="2" xfId="0" applyFont="1" applyFill="1" applyBorder="1" applyAlignment="1">
      <alignment horizontal="center" vertical="center"/>
    </xf>
    <xf numFmtId="0" fontId="28" fillId="15" borderId="2" xfId="0" applyFont="1" applyFill="1" applyBorder="1" applyAlignment="1">
      <alignment horizontal="center" vertical="center"/>
    </xf>
    <xf numFmtId="0" fontId="28" fillId="0" borderId="2" xfId="0" applyFont="1" applyBorder="1" applyAlignment="1">
      <alignment horizontal="center" vertical="center" wrapText="1"/>
    </xf>
    <xf numFmtId="0" fontId="28" fillId="15" borderId="2" xfId="0" applyFont="1" applyFill="1" applyBorder="1" applyAlignment="1">
      <alignment horizontal="center" vertical="center" wrapText="1"/>
    </xf>
    <xf numFmtId="0" fontId="14" fillId="3" borderId="0" xfId="0" applyFont="1" applyFill="1" applyAlignment="1">
      <alignment horizontal="center"/>
    </xf>
    <xf numFmtId="0" fontId="8" fillId="0" borderId="0" xfId="0" applyFont="1" applyAlignment="1">
      <alignment horizontal="left"/>
    </xf>
    <xf numFmtId="0" fontId="0" fillId="15" borderId="2" xfId="0" applyFill="1" applyBorder="1"/>
    <xf numFmtId="0" fontId="30" fillId="15" borderId="2" xfId="0" applyFont="1" applyFill="1" applyBorder="1"/>
    <xf numFmtId="0" fontId="28" fillId="14" borderId="2" xfId="0" applyFont="1" applyFill="1" applyBorder="1" applyAlignment="1">
      <alignment horizontal="center" vertical="center" wrapText="1"/>
    </xf>
    <xf numFmtId="0" fontId="0" fillId="0" borderId="2" xfId="0" applyBorder="1" applyAlignment="1">
      <alignment vertical="center" wrapText="1"/>
    </xf>
    <xf numFmtId="0" fontId="23" fillId="0" borderId="3" xfId="0" applyFont="1" applyBorder="1" applyAlignment="1">
      <alignment horizontal="left" vertical="center" wrapText="1"/>
    </xf>
    <xf numFmtId="0" fontId="0" fillId="12" borderId="2" xfId="0" applyFill="1" applyBorder="1" applyAlignment="1">
      <alignment horizontal="center" vertical="center"/>
    </xf>
    <xf numFmtId="0" fontId="23" fillId="11" borderId="3" xfId="0" applyFont="1" applyFill="1" applyBorder="1" applyAlignment="1">
      <alignment horizontal="left" vertical="center" wrapText="1"/>
    </xf>
    <xf numFmtId="0" fontId="23" fillId="17" borderId="3" xfId="0" applyFont="1" applyFill="1" applyBorder="1" applyAlignment="1">
      <alignment horizontal="left" vertical="center" wrapText="1"/>
    </xf>
    <xf numFmtId="0" fontId="0" fillId="8" borderId="2" xfId="0" applyFill="1" applyBorder="1" applyAlignment="1">
      <alignment horizontal="center" vertical="center"/>
    </xf>
    <xf numFmtId="0" fontId="38" fillId="18" borderId="23" xfId="0" applyFont="1" applyFill="1" applyBorder="1" applyAlignment="1">
      <alignment vertical="center" wrapText="1"/>
    </xf>
    <xf numFmtId="0" fontId="23" fillId="0" borderId="24" xfId="0" applyFont="1" applyBorder="1" applyAlignment="1">
      <alignment horizontal="left" vertical="center" wrapText="1"/>
    </xf>
    <xf numFmtId="0" fontId="38" fillId="18" borderId="25" xfId="0" applyFont="1" applyFill="1" applyBorder="1" applyAlignment="1">
      <alignment vertical="center" wrapText="1"/>
    </xf>
    <xf numFmtId="0" fontId="0" fillId="3" borderId="3" xfId="0" applyFill="1" applyBorder="1" applyAlignment="1">
      <alignment vertical="center" wrapText="1"/>
    </xf>
    <xf numFmtId="0" fontId="6" fillId="3" borderId="0" xfId="0" applyFont="1" applyFill="1" applyAlignment="1">
      <alignment horizontal="center" vertical="center" wrapText="1"/>
    </xf>
    <xf numFmtId="0" fontId="4" fillId="2" borderId="0" xfId="0" applyFont="1" applyFill="1" applyAlignment="1">
      <alignment horizontal="center"/>
    </xf>
    <xf numFmtId="0" fontId="3" fillId="2" borderId="0" xfId="0" applyFont="1" applyFill="1" applyAlignment="1">
      <alignment horizontal="center"/>
    </xf>
    <xf numFmtId="0" fontId="0" fillId="3" borderId="2" xfId="0" applyFill="1" applyBorder="1" applyAlignment="1">
      <alignment horizontal="left" wrapText="1"/>
    </xf>
    <xf numFmtId="0" fontId="0" fillId="15" borderId="0" xfId="0" applyFill="1"/>
    <xf numFmtId="0" fontId="43" fillId="0" borderId="2" xfId="0" applyFont="1" applyBorder="1"/>
    <xf numFmtId="0" fontId="6" fillId="3" borderId="0" xfId="0" applyFont="1" applyFill="1" applyAlignment="1">
      <alignment horizontal="center" wrapText="1"/>
    </xf>
    <xf numFmtId="0" fontId="0" fillId="0" borderId="27" xfId="0" applyBorder="1"/>
    <xf numFmtId="0" fontId="8" fillId="3"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0" fillId="17" borderId="2" xfId="0" applyFill="1" applyBorder="1" applyAlignment="1">
      <alignment horizontal="center" vertical="center"/>
    </xf>
    <xf numFmtId="0" fontId="0" fillId="11" borderId="2" xfId="0" applyFill="1" applyBorder="1" applyAlignment="1">
      <alignment horizontal="center" vertical="center"/>
    </xf>
    <xf numFmtId="0" fontId="0" fillId="9" borderId="2" xfId="0" applyFill="1" applyBorder="1" applyAlignment="1">
      <alignment horizontal="center" vertical="center"/>
    </xf>
    <xf numFmtId="0" fontId="23" fillId="3" borderId="3" xfId="0" applyFont="1" applyFill="1" applyBorder="1" applyAlignment="1">
      <alignment horizontal="center" vertical="center"/>
    </xf>
    <xf numFmtId="0" fontId="23" fillId="3" borderId="3" xfId="0" applyFont="1" applyFill="1" applyBorder="1" applyAlignment="1">
      <alignment horizontal="left" vertical="center" wrapText="1"/>
    </xf>
    <xf numFmtId="0" fontId="23" fillId="3" borderId="2" xfId="0" applyFont="1" applyFill="1" applyBorder="1" applyAlignment="1">
      <alignment horizontal="center" vertical="center"/>
    </xf>
    <xf numFmtId="0" fontId="23" fillId="17" borderId="3" xfId="0" applyFont="1" applyFill="1" applyBorder="1" applyAlignment="1">
      <alignment horizontal="center" vertical="center"/>
    </xf>
    <xf numFmtId="0" fontId="23" fillId="17" borderId="2" xfId="0" applyFont="1" applyFill="1" applyBorder="1" applyAlignment="1">
      <alignment horizontal="center" vertical="center"/>
    </xf>
    <xf numFmtId="0" fontId="23" fillId="11" borderId="2" xfId="0" applyFont="1" applyFill="1" applyBorder="1" applyAlignment="1">
      <alignment horizontal="center" vertical="center"/>
    </xf>
    <xf numFmtId="0" fontId="2" fillId="11" borderId="18" xfId="0" applyFont="1" applyFill="1" applyBorder="1" applyAlignment="1">
      <alignment horizontal="center" vertical="center"/>
    </xf>
    <xf numFmtId="0" fontId="2" fillId="8" borderId="18" xfId="0" applyFont="1" applyFill="1" applyBorder="1" applyAlignment="1">
      <alignment horizontal="center" vertical="center"/>
    </xf>
    <xf numFmtId="0" fontId="2" fillId="9" borderId="18" xfId="0" applyFont="1" applyFill="1" applyBorder="1" applyAlignment="1">
      <alignment horizontal="center" vertical="center"/>
    </xf>
    <xf numFmtId="0" fontId="2" fillId="12" borderId="18" xfId="0" applyFont="1" applyFill="1" applyBorder="1" applyAlignment="1">
      <alignment horizontal="center" vertical="center"/>
    </xf>
    <xf numFmtId="0" fontId="2" fillId="17" borderId="18" xfId="0" applyFont="1" applyFill="1" applyBorder="1" applyAlignment="1">
      <alignment horizontal="center" vertical="center"/>
    </xf>
    <xf numFmtId="0" fontId="37" fillId="9" borderId="3" xfId="0" applyFont="1" applyFill="1" applyBorder="1" applyAlignment="1">
      <alignment horizontal="center" vertical="center"/>
    </xf>
    <xf numFmtId="0" fontId="6" fillId="17"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11" borderId="2" xfId="0" applyFont="1" applyFill="1" applyBorder="1" applyAlignment="1">
      <alignment horizontal="center" vertical="center"/>
    </xf>
    <xf numFmtId="0" fontId="33" fillId="19" borderId="2" xfId="0" applyFont="1" applyFill="1" applyBorder="1" applyAlignment="1">
      <alignment horizontal="center" vertical="center"/>
    </xf>
    <xf numFmtId="0" fontId="33" fillId="20" borderId="2" xfId="0" applyFont="1" applyFill="1" applyBorder="1" applyAlignment="1">
      <alignment horizontal="center" vertical="center"/>
    </xf>
    <xf numFmtId="0" fontId="23" fillId="21" borderId="3" xfId="0" applyFont="1" applyFill="1" applyBorder="1" applyAlignment="1">
      <alignment horizontal="center" vertical="center"/>
    </xf>
    <xf numFmtId="0" fontId="23" fillId="21" borderId="3" xfId="0" applyFont="1" applyFill="1" applyBorder="1" applyAlignment="1">
      <alignment horizontal="left" vertical="center" wrapText="1"/>
    </xf>
    <xf numFmtId="0" fontId="23" fillId="21" borderId="2" xfId="0" applyFont="1" applyFill="1" applyBorder="1" applyAlignment="1">
      <alignment horizontal="center" vertical="center"/>
    </xf>
    <xf numFmtId="0" fontId="0" fillId="21" borderId="3" xfId="0" applyFill="1" applyBorder="1" applyAlignment="1">
      <alignment horizontal="left" vertical="center" wrapText="1"/>
    </xf>
    <xf numFmtId="0" fontId="23" fillId="22" borderId="3" xfId="0" applyFont="1" applyFill="1" applyBorder="1" applyAlignment="1">
      <alignment horizontal="center" vertical="center"/>
    </xf>
    <xf numFmtId="0" fontId="23" fillId="22" borderId="3" xfId="0" applyFont="1" applyFill="1" applyBorder="1" applyAlignment="1">
      <alignment horizontal="left" vertical="center" wrapText="1"/>
    </xf>
    <xf numFmtId="0" fontId="23" fillId="22" borderId="2" xfId="0" applyFont="1" applyFill="1" applyBorder="1" applyAlignment="1">
      <alignment horizontal="center" vertical="center"/>
    </xf>
    <xf numFmtId="0" fontId="0" fillId="22" borderId="3" xfId="0" applyFill="1" applyBorder="1" applyAlignment="1">
      <alignment horizontal="left" vertical="center" wrapText="1"/>
    </xf>
    <xf numFmtId="0" fontId="23" fillId="22" borderId="3" xfId="0" applyFont="1" applyFill="1" applyBorder="1" applyAlignment="1">
      <alignment horizontal="center" vertical="center" wrapText="1"/>
    </xf>
    <xf numFmtId="0" fontId="23" fillId="21" borderId="3" xfId="0" applyFont="1" applyFill="1" applyBorder="1" applyAlignment="1">
      <alignment horizontal="center" vertical="center" wrapText="1"/>
    </xf>
    <xf numFmtId="0" fontId="0" fillId="3" borderId="2" xfId="0" applyFill="1" applyBorder="1" applyAlignment="1">
      <alignment vertical="center" wrapText="1"/>
    </xf>
    <xf numFmtId="0" fontId="28" fillId="23" borderId="2" xfId="0" applyFont="1" applyFill="1" applyBorder="1" applyAlignment="1">
      <alignment horizontal="center" vertical="center" wrapText="1"/>
    </xf>
    <xf numFmtId="9" fontId="42" fillId="3" borderId="22" xfId="0" applyNumberFormat="1" applyFont="1" applyFill="1" applyBorder="1" applyAlignment="1">
      <alignment horizontal="center" vertical="center" shrinkToFit="1"/>
    </xf>
    <xf numFmtId="0" fontId="42" fillId="3" borderId="22" xfId="0" applyFont="1" applyFill="1" applyBorder="1" applyAlignment="1">
      <alignment horizontal="center" vertical="center" shrinkToFit="1"/>
    </xf>
    <xf numFmtId="0" fontId="23" fillId="0" borderId="3" xfId="2" applyFont="1" applyBorder="1" applyAlignment="1">
      <alignment horizontal="left" vertical="center" wrapText="1"/>
    </xf>
    <xf numFmtId="0" fontId="23" fillId="0" borderId="2" xfId="0" applyFont="1" applyBorder="1" applyAlignment="1">
      <alignment vertical="center" wrapText="1"/>
    </xf>
    <xf numFmtId="0" fontId="23" fillId="0" borderId="2" xfId="2" applyFont="1" applyBorder="1" applyAlignment="1">
      <alignment vertical="center" wrapText="1"/>
    </xf>
    <xf numFmtId="0" fontId="32" fillId="3" borderId="2" xfId="0" applyFont="1" applyFill="1" applyBorder="1" applyAlignment="1">
      <alignment vertical="center" wrapText="1"/>
    </xf>
    <xf numFmtId="0" fontId="32" fillId="3" borderId="2" xfId="0" applyFont="1" applyFill="1" applyBorder="1" applyAlignment="1">
      <alignment wrapText="1"/>
    </xf>
    <xf numFmtId="0" fontId="45" fillId="16" borderId="2" xfId="0" applyFont="1" applyFill="1" applyBorder="1" applyAlignment="1">
      <alignment wrapText="1"/>
    </xf>
    <xf numFmtId="0" fontId="45" fillId="16" borderId="2" xfId="0" applyFont="1" applyFill="1" applyBorder="1" applyAlignment="1">
      <alignment vertical="center" wrapText="1"/>
    </xf>
    <xf numFmtId="0" fontId="46" fillId="16" borderId="2" xfId="0" applyFont="1" applyFill="1" applyBorder="1" applyAlignment="1">
      <alignment vertical="center" wrapText="1"/>
    </xf>
    <xf numFmtId="0" fontId="23" fillId="24" borderId="3" xfId="0" applyFont="1" applyFill="1" applyBorder="1" applyAlignment="1">
      <alignment horizontal="left" vertical="center" wrapText="1"/>
    </xf>
    <xf numFmtId="0" fontId="23" fillId="8" borderId="3" xfId="0" applyFont="1" applyFill="1" applyBorder="1" applyAlignment="1">
      <alignment horizontal="left" vertical="center" wrapText="1"/>
    </xf>
    <xf numFmtId="0" fontId="23" fillId="9" borderId="3" xfId="0" applyFont="1" applyFill="1" applyBorder="1" applyAlignment="1">
      <alignment horizontal="center" vertical="center"/>
    </xf>
    <xf numFmtId="0" fontId="23" fillId="9" borderId="3" xfId="0" applyFont="1" applyFill="1" applyBorder="1" applyAlignment="1">
      <alignment horizontal="left" vertical="center" wrapText="1"/>
    </xf>
    <xf numFmtId="0" fontId="23" fillId="12" borderId="2" xfId="0" applyFont="1" applyFill="1" applyBorder="1" applyAlignment="1">
      <alignment horizontal="center" vertical="center"/>
    </xf>
    <xf numFmtId="0" fontId="23" fillId="12" borderId="3" xfId="0" applyFont="1" applyFill="1" applyBorder="1" applyAlignment="1">
      <alignment horizontal="left" vertical="center" wrapText="1"/>
    </xf>
    <xf numFmtId="0" fontId="23" fillId="9" borderId="2" xfId="0" applyFont="1" applyFill="1" applyBorder="1" applyAlignment="1">
      <alignment horizontal="center" vertical="center"/>
    </xf>
    <xf numFmtId="0" fontId="30" fillId="14" borderId="2" xfId="0" applyFont="1" applyFill="1" applyBorder="1"/>
    <xf numFmtId="0" fontId="23" fillId="25" borderId="3" xfId="0" applyFont="1" applyFill="1" applyBorder="1" applyAlignment="1">
      <alignment horizontal="center" vertical="center"/>
    </xf>
    <xf numFmtId="0" fontId="23" fillId="25" borderId="3" xfId="0" applyFont="1" applyFill="1" applyBorder="1" applyAlignment="1">
      <alignment horizontal="left" vertical="center" wrapText="1"/>
    </xf>
    <xf numFmtId="0" fontId="23" fillId="25" borderId="2" xfId="0" applyFont="1" applyFill="1" applyBorder="1" applyAlignment="1">
      <alignment horizontal="center" vertical="center"/>
    </xf>
    <xf numFmtId="0" fontId="23" fillId="25" borderId="24" xfId="0" applyFont="1" applyFill="1" applyBorder="1" applyAlignment="1">
      <alignment horizontal="left" vertical="center" wrapText="1"/>
    </xf>
    <xf numFmtId="0" fontId="23" fillId="3" borderId="3" xfId="0"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8" borderId="2" xfId="0" applyFont="1" applyFill="1" applyBorder="1" applyAlignment="1">
      <alignment horizontal="center" vertical="center" wrapText="1"/>
    </xf>
    <xf numFmtId="0" fontId="23" fillId="24" borderId="3" xfId="0" applyFont="1" applyFill="1" applyBorder="1" applyAlignment="1">
      <alignment horizontal="center" vertical="center" wrapText="1"/>
    </xf>
    <xf numFmtId="0" fontId="23" fillId="24" borderId="2" xfId="0" applyFont="1" applyFill="1" applyBorder="1" applyAlignment="1">
      <alignment horizontal="center" vertical="center" wrapText="1"/>
    </xf>
    <xf numFmtId="0" fontId="1" fillId="0" borderId="2" xfId="0" applyFont="1" applyBorder="1" applyAlignment="1">
      <alignment vertical="center" wrapText="1"/>
    </xf>
    <xf numFmtId="0" fontId="0" fillId="6" borderId="3" xfId="0" applyFill="1" applyBorder="1" applyAlignment="1">
      <alignment horizontal="center" wrapText="1"/>
    </xf>
    <xf numFmtId="0" fontId="0" fillId="6" borderId="2" xfId="0" applyFill="1" applyBorder="1" applyAlignment="1">
      <alignment horizontal="center" wrapText="1"/>
    </xf>
    <xf numFmtId="0" fontId="23" fillId="3" borderId="24" xfId="0" applyFont="1" applyFill="1" applyBorder="1" applyAlignment="1">
      <alignment horizontal="center" vertical="center"/>
    </xf>
    <xf numFmtId="0" fontId="0" fillId="6" borderId="29" xfId="0" applyFill="1" applyBorder="1" applyAlignment="1">
      <alignment horizontal="center"/>
    </xf>
    <xf numFmtId="0" fontId="23" fillId="11" borderId="21" xfId="0" applyFont="1" applyFill="1" applyBorder="1" applyAlignment="1">
      <alignment horizontal="left" vertical="center" wrapText="1"/>
    </xf>
    <xf numFmtId="0" fontId="28" fillId="0" borderId="2" xfId="0" applyFont="1" applyBorder="1" applyAlignment="1">
      <alignment wrapText="1"/>
    </xf>
    <xf numFmtId="0" fontId="31" fillId="15" borderId="0" xfId="0" applyFont="1" applyFill="1" applyAlignment="1">
      <alignment horizontal="left" vertical="center" wrapText="1"/>
    </xf>
    <xf numFmtId="0" fontId="13" fillId="3" borderId="0" xfId="0" applyFont="1" applyFill="1" applyAlignment="1">
      <alignment horizontal="center" vertical="center" wrapText="1"/>
    </xf>
    <xf numFmtId="0" fontId="11" fillId="4" borderId="8" xfId="0" applyFont="1" applyFill="1" applyBorder="1" applyAlignment="1">
      <alignment horizontal="left"/>
    </xf>
    <xf numFmtId="0" fontId="11" fillId="4" borderId="1" xfId="0" applyFont="1" applyFill="1" applyBorder="1" applyAlignment="1">
      <alignment horizontal="left"/>
    </xf>
    <xf numFmtId="0" fontId="11" fillId="4" borderId="9" xfId="0" applyFont="1" applyFill="1" applyBorder="1" applyAlignment="1">
      <alignment horizontal="left"/>
    </xf>
    <xf numFmtId="0" fontId="26" fillId="0" borderId="0" xfId="0" applyFont="1" applyAlignment="1">
      <alignment horizontal="left"/>
    </xf>
    <xf numFmtId="0" fontId="29" fillId="15" borderId="8" xfId="0" applyFont="1" applyFill="1" applyBorder="1" applyAlignment="1">
      <alignment horizontal="center" vertical="center" wrapText="1"/>
    </xf>
    <xf numFmtId="0" fontId="29" fillId="15" borderId="1" xfId="0" applyFont="1" applyFill="1" applyBorder="1" applyAlignment="1">
      <alignment horizontal="center" vertical="center" wrapText="1"/>
    </xf>
    <xf numFmtId="0" fontId="29" fillId="15" borderId="9" xfId="0" applyFont="1" applyFill="1" applyBorder="1" applyAlignment="1">
      <alignment horizontal="center" vertical="center" wrapText="1"/>
    </xf>
    <xf numFmtId="0" fontId="0" fillId="14" borderId="0" xfId="0" applyFill="1" applyAlignment="1">
      <alignment horizontal="left"/>
    </xf>
    <xf numFmtId="0" fontId="11" fillId="0" borderId="4" xfId="0" applyFont="1" applyBorder="1" applyAlignment="1">
      <alignment horizontal="left"/>
    </xf>
    <xf numFmtId="0" fontId="14" fillId="3" borderId="0" xfId="0" applyFont="1" applyFill="1" applyAlignment="1">
      <alignment horizontal="center"/>
    </xf>
    <xf numFmtId="0" fontId="11" fillId="0" borderId="2" xfId="0" applyFont="1" applyBorder="1" applyAlignment="1">
      <alignment horizontal="center"/>
    </xf>
    <xf numFmtId="0" fontId="43" fillId="0" borderId="2" xfId="0" applyFont="1" applyBorder="1" applyAlignment="1">
      <alignment horizontal="left"/>
    </xf>
    <xf numFmtId="0" fontId="26" fillId="3" borderId="0" xfId="0" applyFont="1" applyFill="1" applyAlignment="1">
      <alignment horizontal="left"/>
    </xf>
    <xf numFmtId="0" fontId="23" fillId="0" borderId="2" xfId="0" applyFont="1" applyBorder="1" applyAlignment="1">
      <alignment horizontal="left" vertical="center" wrapText="1"/>
    </xf>
    <xf numFmtId="0" fontId="8" fillId="0" borderId="2" xfId="0" applyFont="1" applyBorder="1" applyAlignment="1">
      <alignment horizontal="left" vertical="center"/>
    </xf>
    <xf numFmtId="0" fontId="23" fillId="0" borderId="2" xfId="0" applyFont="1" applyBorder="1" applyAlignment="1">
      <alignment horizontal="left"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0" fillId="3" borderId="8" xfId="0" applyFill="1" applyBorder="1" applyAlignment="1">
      <alignment horizontal="left" wrapText="1"/>
    </xf>
    <xf numFmtId="0" fontId="0" fillId="3" borderId="1" xfId="0" applyFill="1" applyBorder="1" applyAlignment="1">
      <alignment horizontal="left" wrapText="1"/>
    </xf>
    <xf numFmtId="0" fontId="0" fillId="3" borderId="9" xfId="0" applyFill="1" applyBorder="1" applyAlignment="1">
      <alignment horizontal="left" wrapText="1"/>
    </xf>
    <xf numFmtId="0" fontId="0" fillId="3" borderId="2" xfId="0" applyFill="1" applyBorder="1" applyAlignment="1">
      <alignment horizontal="left" wrapText="1"/>
    </xf>
    <xf numFmtId="0" fontId="11" fillId="4" borderId="0" xfId="0" applyFont="1" applyFill="1" applyAlignment="1">
      <alignment horizontal="center"/>
    </xf>
    <xf numFmtId="0" fontId="6" fillId="3" borderId="0" xfId="0" applyFont="1" applyFill="1" applyAlignment="1">
      <alignment horizontal="left" vertical="center" wrapText="1"/>
    </xf>
    <xf numFmtId="0" fontId="10" fillId="4" borderId="2" xfId="0" applyFont="1" applyFill="1" applyBorder="1" applyAlignment="1">
      <alignment horizontal="center" vertical="center" wrapText="1"/>
    </xf>
    <xf numFmtId="0" fontId="20" fillId="3" borderId="12" xfId="0" applyFont="1" applyFill="1" applyBorder="1" applyAlignment="1">
      <alignment horizontal="left" wrapText="1"/>
    </xf>
    <xf numFmtId="0" fontId="20" fillId="3" borderId="0" xfId="0" applyFont="1" applyFill="1" applyAlignment="1">
      <alignment horizontal="left" wrapText="1"/>
    </xf>
    <xf numFmtId="0" fontId="6" fillId="3" borderId="0" xfId="0" applyFont="1" applyFill="1" applyAlignment="1">
      <alignment horizontal="center" vertical="center" wrapText="1"/>
    </xf>
    <xf numFmtId="0" fontId="3" fillId="4" borderId="0" xfId="0" applyFont="1" applyFill="1" applyAlignment="1">
      <alignment horizontal="center" vertical="center"/>
    </xf>
    <xf numFmtId="0" fontId="22" fillId="10" borderId="13" xfId="0" applyFont="1" applyFill="1" applyBorder="1" applyAlignment="1">
      <alignment horizontal="left" vertical="center"/>
    </xf>
    <xf numFmtId="0" fontId="22" fillId="10" borderId="11" xfId="0" applyFont="1" applyFill="1" applyBorder="1" applyAlignment="1">
      <alignment horizontal="left" vertical="center"/>
    </xf>
    <xf numFmtId="0" fontId="22" fillId="10" borderId="14" xfId="0" applyFont="1" applyFill="1" applyBorder="1" applyAlignment="1">
      <alignment horizontal="center" vertical="center"/>
    </xf>
    <xf numFmtId="0" fontId="22" fillId="10" borderId="13"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11" xfId="0" applyFont="1" applyFill="1" applyBorder="1" applyAlignment="1">
      <alignment horizontal="center" vertical="center"/>
    </xf>
    <xf numFmtId="0" fontId="2" fillId="10" borderId="16" xfId="0" applyFont="1" applyFill="1" applyBorder="1" applyAlignment="1">
      <alignment horizontal="center" vertical="center"/>
    </xf>
    <xf numFmtId="0" fontId="2" fillId="10" borderId="17" xfId="0" applyFont="1" applyFill="1" applyBorder="1" applyAlignment="1">
      <alignment horizontal="center" vertical="center"/>
    </xf>
    <xf numFmtId="0" fontId="35" fillId="0" borderId="18" xfId="2" applyFill="1" applyBorder="1" applyAlignment="1">
      <alignment horizontal="center" vertical="center" wrapText="1"/>
    </xf>
    <xf numFmtId="0" fontId="35" fillId="0" borderId="21" xfId="2" applyFill="1" applyBorder="1" applyAlignment="1">
      <alignment horizontal="center" vertical="center" wrapText="1"/>
    </xf>
    <xf numFmtId="0" fontId="35" fillId="0" borderId="3" xfId="2" applyFill="1" applyBorder="1" applyAlignment="1">
      <alignment horizontal="center" vertical="center" wrapText="1"/>
    </xf>
    <xf numFmtId="0" fontId="11" fillId="4" borderId="0" xfId="0" applyFont="1" applyFill="1" applyAlignment="1">
      <alignment horizontal="center" vertical="center"/>
    </xf>
    <xf numFmtId="0" fontId="15" fillId="3" borderId="0" xfId="0" applyFont="1" applyFill="1" applyAlignment="1">
      <alignment horizontal="center" vertical="center" wrapText="1"/>
    </xf>
    <xf numFmtId="0" fontId="6" fillId="3" borderId="11" xfId="0" applyFont="1" applyFill="1" applyBorder="1" applyAlignment="1">
      <alignment horizontal="center" vertical="center" wrapText="1"/>
    </xf>
    <xf numFmtId="0" fontId="35" fillId="0" borderId="18" xfId="2" applyBorder="1" applyAlignment="1">
      <alignment horizontal="center" vertical="center" wrapText="1"/>
    </xf>
    <xf numFmtId="0" fontId="35" fillId="0" borderId="21" xfId="2" applyBorder="1" applyAlignment="1">
      <alignment horizontal="center" vertical="center" wrapText="1"/>
    </xf>
    <xf numFmtId="0" fontId="35" fillId="0" borderId="3" xfId="2" applyBorder="1" applyAlignment="1">
      <alignment horizontal="center" vertical="center" wrapText="1"/>
    </xf>
    <xf numFmtId="0" fontId="4"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0" fillId="3" borderId="3" xfId="0" applyFill="1" applyBorder="1" applyAlignment="1">
      <alignment horizontal="center" vertical="center"/>
    </xf>
    <xf numFmtId="0" fontId="42" fillId="3" borderId="22" xfId="0" applyFont="1" applyFill="1" applyBorder="1" applyAlignment="1">
      <alignment horizontal="center" vertical="center" textRotation="135"/>
    </xf>
    <xf numFmtId="9" fontId="42" fillId="3" borderId="22" xfId="0" applyNumberFormat="1" applyFont="1" applyFill="1" applyBorder="1" applyAlignment="1">
      <alignment horizontal="center" vertical="center" textRotation="135"/>
    </xf>
    <xf numFmtId="0" fontId="32" fillId="9" borderId="3" xfId="0" applyFont="1" applyFill="1" applyBorder="1" applyAlignment="1">
      <alignment horizontal="left" vertical="center" wrapText="1"/>
    </xf>
    <xf numFmtId="0" fontId="37" fillId="12" borderId="3" xfId="0" applyFont="1" applyFill="1" applyBorder="1" applyAlignment="1">
      <alignment horizontal="center" vertical="center"/>
    </xf>
    <xf numFmtId="0" fontId="23" fillId="9" borderId="2" xfId="0" applyFont="1" applyFill="1" applyBorder="1" applyAlignment="1">
      <alignment horizontal="left" vertical="center" wrapText="1"/>
    </xf>
    <xf numFmtId="0" fontId="23" fillId="9" borderId="18" xfId="0" applyFont="1" applyFill="1" applyBorder="1" applyAlignment="1">
      <alignment horizontal="center" vertical="center"/>
    </xf>
    <xf numFmtId="0" fontId="0" fillId="6" borderId="18" xfId="0" applyFill="1" applyBorder="1" applyAlignment="1">
      <alignment horizontal="center"/>
    </xf>
    <xf numFmtId="9" fontId="42" fillId="3" borderId="26" xfId="0" applyNumberFormat="1" applyFont="1" applyFill="1" applyBorder="1" applyAlignment="1">
      <alignment horizontal="center" vertical="center" textRotation="135"/>
    </xf>
    <xf numFmtId="9" fontId="42" fillId="3" borderId="21" xfId="0" applyNumberFormat="1" applyFont="1" applyFill="1" applyBorder="1" applyAlignment="1">
      <alignment horizontal="center" vertical="center" textRotation="135"/>
    </xf>
    <xf numFmtId="0" fontId="42" fillId="3" borderId="21" xfId="0" applyFont="1" applyFill="1" applyBorder="1" applyAlignment="1">
      <alignment horizontal="center" vertical="center" textRotation="135"/>
    </xf>
    <xf numFmtId="0" fontId="37" fillId="17" borderId="3" xfId="0" applyFont="1" applyFill="1" applyBorder="1" applyAlignment="1">
      <alignment horizontal="center" vertical="center"/>
    </xf>
    <xf numFmtId="0" fontId="37" fillId="11" borderId="3" xfId="0" applyFont="1" applyFill="1" applyBorder="1" applyAlignment="1">
      <alignment horizontal="center" vertical="center"/>
    </xf>
    <xf numFmtId="0" fontId="2" fillId="2" borderId="6" xfId="0" applyFont="1" applyFill="1" applyBorder="1" applyAlignment="1">
      <alignment horizontal="center" vertical="center"/>
    </xf>
    <xf numFmtId="0" fontId="32" fillId="11" borderId="22" xfId="0" applyFont="1" applyFill="1" applyBorder="1" applyAlignment="1">
      <alignment horizontal="left" vertical="center" wrapText="1"/>
    </xf>
    <xf numFmtId="0" fontId="32" fillId="11" borderId="2" xfId="0" applyFont="1" applyFill="1" applyBorder="1" applyAlignment="1">
      <alignment horizontal="left" vertical="center" wrapText="1"/>
    </xf>
    <xf numFmtId="9" fontId="42" fillId="3" borderId="28" xfId="0" applyNumberFormat="1" applyFont="1" applyFill="1" applyBorder="1" applyAlignment="1">
      <alignment horizontal="center" vertical="center" textRotation="135"/>
    </xf>
    <xf numFmtId="0" fontId="47" fillId="3" borderId="3" xfId="0" applyFont="1" applyFill="1" applyBorder="1" applyAlignment="1">
      <alignment horizontal="left" vertical="center" wrapText="1"/>
    </xf>
    <xf numFmtId="0" fontId="32" fillId="3" borderId="3" xfId="0" applyFont="1" applyFill="1" applyBorder="1" applyAlignment="1">
      <alignment horizontal="left" vertical="center" wrapText="1"/>
    </xf>
    <xf numFmtId="0" fontId="37" fillId="9" borderId="3" xfId="0" applyFont="1" applyFill="1" applyBorder="1" applyAlignment="1">
      <alignment horizontal="center" vertical="center"/>
    </xf>
    <xf numFmtId="0" fontId="42" fillId="3" borderId="28" xfId="0" applyFont="1" applyFill="1" applyBorder="1" applyAlignment="1">
      <alignment horizontal="center" vertical="center" textRotation="135"/>
    </xf>
    <xf numFmtId="0" fontId="32" fillId="21" borderId="18" xfId="0" applyFont="1" applyFill="1" applyBorder="1" applyAlignment="1">
      <alignment horizontal="left" vertical="center" wrapText="1"/>
    </xf>
    <xf numFmtId="0" fontId="36" fillId="3" borderId="22" xfId="0" applyFont="1" applyFill="1" applyBorder="1" applyAlignment="1">
      <alignment horizontal="center" vertical="center" textRotation="135"/>
    </xf>
    <xf numFmtId="10" fontId="36" fillId="3" borderId="22" xfId="0" applyNumberFormat="1" applyFont="1" applyFill="1" applyBorder="1" applyAlignment="1">
      <alignment horizontal="center" vertical="center" textRotation="135"/>
    </xf>
    <xf numFmtId="10" fontId="36" fillId="3" borderId="21" xfId="0" applyNumberFormat="1" applyFont="1" applyFill="1" applyBorder="1" applyAlignment="1">
      <alignment horizontal="center" vertical="center" textRotation="135"/>
    </xf>
    <xf numFmtId="10" fontId="36" fillId="3" borderId="28" xfId="0" applyNumberFormat="1" applyFont="1" applyFill="1" applyBorder="1" applyAlignment="1">
      <alignment horizontal="center" vertical="center" textRotation="135"/>
    </xf>
    <xf numFmtId="0" fontId="36" fillId="3" borderId="21" xfId="0" applyFont="1" applyFill="1" applyBorder="1" applyAlignment="1">
      <alignment horizontal="center" vertical="center" textRotation="135"/>
    </xf>
    <xf numFmtId="0" fontId="36" fillId="3" borderId="28" xfId="0" applyFont="1" applyFill="1" applyBorder="1" applyAlignment="1">
      <alignment horizontal="center" vertical="center" textRotation="135"/>
    </xf>
    <xf numFmtId="0" fontId="32" fillId="11" borderId="3" xfId="0" applyFont="1" applyFill="1" applyBorder="1" applyAlignment="1">
      <alignment horizontal="left" vertical="center" wrapText="1"/>
    </xf>
    <xf numFmtId="0" fontId="37" fillId="24" borderId="3" xfId="0" applyFont="1" applyFill="1" applyBorder="1" applyAlignment="1">
      <alignment horizontal="center" vertical="center"/>
    </xf>
    <xf numFmtId="0" fontId="32" fillId="8" borderId="3" xfId="0" applyFont="1" applyFill="1" applyBorder="1" applyAlignment="1">
      <alignment horizontal="left" vertical="center" wrapText="1"/>
    </xf>
    <xf numFmtId="0" fontId="32" fillId="22" borderId="3" xfId="0" applyFont="1" applyFill="1" applyBorder="1" applyAlignment="1">
      <alignment horizontal="left" vertical="center" wrapText="1"/>
    </xf>
    <xf numFmtId="2" fontId="42" fillId="3" borderId="22" xfId="0" applyNumberFormat="1" applyFont="1" applyFill="1" applyBorder="1" applyAlignment="1">
      <alignment horizontal="center" vertical="center" textRotation="135"/>
    </xf>
    <xf numFmtId="0" fontId="32" fillId="25" borderId="3" xfId="0" applyFont="1" applyFill="1" applyBorder="1" applyAlignment="1">
      <alignment horizontal="left" vertical="center" wrapText="1"/>
    </xf>
    <xf numFmtId="0" fontId="32" fillId="22" borderId="2" xfId="0" applyFont="1" applyFill="1" applyBorder="1" applyAlignment="1">
      <alignment horizontal="left" vertical="center" wrapText="1"/>
    </xf>
    <xf numFmtId="0" fontId="32" fillId="21" borderId="3" xfId="0" applyFont="1" applyFill="1" applyBorder="1" applyAlignment="1">
      <alignment horizontal="left" vertical="center" wrapText="1"/>
    </xf>
    <xf numFmtId="0" fontId="11" fillId="4" borderId="0" xfId="0" applyFont="1" applyFill="1" applyAlignment="1">
      <alignment horizontal="left"/>
    </xf>
    <xf numFmtId="0" fontId="2" fillId="4" borderId="0" xfId="0" applyFont="1" applyFill="1" applyAlignment="1">
      <alignment horizontal="left"/>
    </xf>
    <xf numFmtId="0" fontId="2" fillId="4" borderId="6" xfId="0" applyFont="1" applyFill="1" applyBorder="1" applyAlignment="1">
      <alignment horizontal="left"/>
    </xf>
    <xf numFmtId="0" fontId="2" fillId="4" borderId="6" xfId="0" applyFont="1" applyFill="1" applyBorder="1" applyAlignment="1">
      <alignment horizontal="center"/>
    </xf>
    <xf numFmtId="0" fontId="2" fillId="4" borderId="7" xfId="0" applyFont="1" applyFill="1" applyBorder="1" applyAlignment="1">
      <alignment horizontal="center"/>
    </xf>
    <xf numFmtId="0" fontId="18" fillId="5" borderId="3" xfId="0" applyFont="1" applyFill="1" applyBorder="1" applyAlignment="1">
      <alignment horizontal="center" vertical="center" wrapText="1"/>
    </xf>
    <xf numFmtId="0" fontId="21" fillId="3" borderId="2" xfId="0" applyFont="1" applyFill="1" applyBorder="1" applyAlignment="1">
      <alignment horizontal="left" vertical="center" wrapText="1"/>
    </xf>
    <xf numFmtId="0" fontId="17" fillId="3" borderId="2" xfId="0" applyFont="1" applyFill="1" applyBorder="1" applyAlignment="1">
      <alignment horizontal="center"/>
    </xf>
    <xf numFmtId="0" fontId="18" fillId="7" borderId="3" xfId="0" applyFont="1" applyFill="1" applyBorder="1" applyAlignment="1">
      <alignment horizontal="center" vertical="center" wrapText="1"/>
    </xf>
    <xf numFmtId="0" fontId="20" fillId="3" borderId="12" xfId="0" applyFont="1" applyFill="1" applyBorder="1" applyAlignment="1">
      <alignment horizontal="center" wrapText="1"/>
    </xf>
    <xf numFmtId="0" fontId="20" fillId="3" borderId="0" xfId="0" applyFont="1" applyFill="1" applyAlignment="1">
      <alignment horizontal="center" wrapText="1"/>
    </xf>
    <xf numFmtId="0" fontId="0" fillId="3" borderId="2" xfId="0" applyFill="1" applyBorder="1" applyAlignment="1">
      <alignment horizontal="center" vertical="center"/>
    </xf>
    <xf numFmtId="0" fontId="6" fillId="3" borderId="3" xfId="0" applyFont="1" applyFill="1" applyBorder="1" applyAlignment="1">
      <alignment horizontal="center" vertical="center"/>
    </xf>
    <xf numFmtId="0" fontId="6" fillId="3" borderId="2" xfId="0" applyFont="1" applyFill="1" applyBorder="1" applyAlignment="1">
      <alignment horizontal="center" vertical="center"/>
    </xf>
    <xf numFmtId="0" fontId="0" fillId="3" borderId="3" xfId="0" applyFill="1" applyBorder="1" applyAlignment="1">
      <alignment horizontal="center"/>
    </xf>
    <xf numFmtId="0" fontId="0" fillId="3" borderId="2" xfId="0" applyFill="1" applyBorder="1" applyAlignment="1">
      <alignment horizontal="center"/>
    </xf>
    <xf numFmtId="0" fontId="0" fillId="6" borderId="3" xfId="0" applyFill="1" applyBorder="1" applyAlignment="1">
      <alignment horizontal="center" vertical="center"/>
    </xf>
    <xf numFmtId="0" fontId="0" fillId="6" borderId="2" xfId="0" applyFill="1" applyBorder="1" applyAlignment="1">
      <alignment horizontal="center" vertical="center"/>
    </xf>
    <xf numFmtId="0" fontId="6" fillId="6" borderId="3" xfId="0" applyFont="1" applyFill="1" applyBorder="1" applyAlignment="1">
      <alignment horizontal="center" vertical="center"/>
    </xf>
    <xf numFmtId="0" fontId="6" fillId="6" borderId="2" xfId="0" applyFont="1" applyFill="1" applyBorder="1" applyAlignment="1">
      <alignment horizontal="center" vertical="center"/>
    </xf>
    <xf numFmtId="0" fontId="0" fillId="6" borderId="3" xfId="0" applyFill="1" applyBorder="1" applyAlignment="1">
      <alignment horizontal="center"/>
    </xf>
    <xf numFmtId="0" fontId="0" fillId="6" borderId="2" xfId="0" applyFill="1" applyBorder="1" applyAlignment="1">
      <alignment horizontal="center"/>
    </xf>
    <xf numFmtId="0" fontId="42" fillId="3" borderId="22" xfId="0" applyFont="1" applyFill="1" applyBorder="1" applyAlignment="1">
      <alignment horizontal="center" vertical="center" shrinkToFit="1"/>
    </xf>
    <xf numFmtId="0" fontId="42" fillId="3" borderId="21" xfId="0" applyFont="1" applyFill="1" applyBorder="1" applyAlignment="1">
      <alignment horizontal="center" vertical="center" shrinkToFit="1"/>
    </xf>
    <xf numFmtId="0" fontId="42" fillId="3" borderId="28" xfId="0" applyFont="1" applyFill="1" applyBorder="1" applyAlignment="1">
      <alignment horizontal="center" vertical="center" shrinkToFit="1"/>
    </xf>
    <xf numFmtId="0" fontId="0" fillId="6" borderId="18" xfId="0" applyFill="1" applyBorder="1" applyAlignment="1">
      <alignment horizontal="center"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colors>
    <mruColors>
      <color rgb="FFFDE9FC"/>
      <color rgb="FFEEDCEA"/>
      <color rgb="FFDFD1FB"/>
      <color rgb="FFE8ECFE"/>
      <color rgb="FFFFEFFF"/>
      <color rgb="FF81A9C1"/>
      <color rgb="FFB68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47625</xdr:rowOff>
    </xdr:from>
    <xdr:to>
      <xdr:col>16</xdr:col>
      <xdr:colOff>731905</xdr:colOff>
      <xdr:row>59</xdr:row>
      <xdr:rowOff>1482</xdr:rowOff>
    </xdr:to>
    <xdr:pic>
      <xdr:nvPicPr>
        <xdr:cNvPr id="2" name="Imagen 1">
          <a:extLst>
            <a:ext uri="{FF2B5EF4-FFF2-40B4-BE49-F238E27FC236}">
              <a16:creationId xmlns:a16="http://schemas.microsoft.com/office/drawing/2014/main" id="{B2D962B8-6B95-4467-A5DD-9B824366A2E2}"/>
            </a:ext>
          </a:extLst>
        </xdr:cNvPr>
        <xdr:cNvPicPr>
          <a:picLocks noChangeAspect="1"/>
        </xdr:cNvPicPr>
      </xdr:nvPicPr>
      <xdr:blipFill>
        <a:blip xmlns:r="http://schemas.openxmlformats.org/officeDocument/2006/relationships" r:embed="rId1"/>
        <a:stretch>
          <a:fillRect/>
        </a:stretch>
      </xdr:blipFill>
      <xdr:spPr>
        <a:xfrm>
          <a:off x="38100" y="26889075"/>
          <a:ext cx="12161905" cy="3380952"/>
        </a:xfrm>
        <a:prstGeom prst="rect">
          <a:avLst/>
        </a:prstGeom>
      </xdr:spPr>
    </xdr:pic>
    <xdr:clientData/>
  </xdr:twoCellAnchor>
  <xdr:twoCellAnchor editAs="oneCell">
    <xdr:from>
      <xdr:col>1</xdr:col>
      <xdr:colOff>0</xdr:colOff>
      <xdr:row>60</xdr:row>
      <xdr:rowOff>123825</xdr:rowOff>
    </xdr:from>
    <xdr:to>
      <xdr:col>11</xdr:col>
      <xdr:colOff>618095</xdr:colOff>
      <xdr:row>77</xdr:row>
      <xdr:rowOff>132944</xdr:rowOff>
    </xdr:to>
    <xdr:pic>
      <xdr:nvPicPr>
        <xdr:cNvPr id="3" name="Imagen 2">
          <a:extLst>
            <a:ext uri="{FF2B5EF4-FFF2-40B4-BE49-F238E27FC236}">
              <a16:creationId xmlns:a16="http://schemas.microsoft.com/office/drawing/2014/main" id="{D4DEC336-8728-40C8-B7E5-89BCE61D3BB2}"/>
            </a:ext>
          </a:extLst>
        </xdr:cNvPr>
        <xdr:cNvPicPr>
          <a:picLocks noChangeAspect="1"/>
        </xdr:cNvPicPr>
      </xdr:nvPicPr>
      <xdr:blipFill>
        <a:blip xmlns:r="http://schemas.openxmlformats.org/officeDocument/2006/relationships" r:embed="rId2"/>
        <a:stretch>
          <a:fillRect/>
        </a:stretch>
      </xdr:blipFill>
      <xdr:spPr>
        <a:xfrm>
          <a:off x="85725" y="30584775"/>
          <a:ext cx="8238095"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145676</xdr:colOff>
      <xdr:row>6</xdr:row>
      <xdr:rowOff>60308</xdr:rowOff>
    </xdr:from>
    <xdr:to>
      <xdr:col>25</xdr:col>
      <xdr:colOff>359606</xdr:colOff>
      <xdr:row>11</xdr:row>
      <xdr:rowOff>111877</xdr:rowOff>
    </xdr:to>
    <xdr:pic>
      <xdr:nvPicPr>
        <xdr:cNvPr id="4" name="Imagen 3">
          <a:extLst>
            <a:ext uri="{FF2B5EF4-FFF2-40B4-BE49-F238E27FC236}">
              <a16:creationId xmlns:a16="http://schemas.microsoft.com/office/drawing/2014/main" id="{327B5B92-E6D4-48FE-A86F-F07824A2B7C2}"/>
            </a:ext>
          </a:extLst>
        </xdr:cNvPr>
        <xdr:cNvPicPr>
          <a:picLocks noChangeAspect="1"/>
        </xdr:cNvPicPr>
      </xdr:nvPicPr>
      <xdr:blipFill>
        <a:blip xmlns:r="http://schemas.openxmlformats.org/officeDocument/2006/relationships" r:embed="rId1"/>
        <a:stretch>
          <a:fillRect/>
        </a:stretch>
      </xdr:blipFill>
      <xdr:spPr>
        <a:xfrm>
          <a:off x="14646088" y="2884190"/>
          <a:ext cx="13167930" cy="3659863"/>
        </a:xfrm>
        <a:prstGeom prst="rect">
          <a:avLst/>
        </a:prstGeom>
      </xdr:spPr>
    </xdr:pic>
    <xdr:clientData/>
  </xdr:twoCellAnchor>
  <xdr:twoCellAnchor editAs="oneCell">
    <xdr:from>
      <xdr:col>8</xdr:col>
      <xdr:colOff>172773</xdr:colOff>
      <xdr:row>11</xdr:row>
      <xdr:rowOff>481854</xdr:rowOff>
    </xdr:from>
    <xdr:to>
      <xdr:col>21</xdr:col>
      <xdr:colOff>216424</xdr:colOff>
      <xdr:row>16</xdr:row>
      <xdr:rowOff>427006</xdr:rowOff>
    </xdr:to>
    <xdr:pic>
      <xdr:nvPicPr>
        <xdr:cNvPr id="5" name="Imagen 4">
          <a:extLst>
            <a:ext uri="{FF2B5EF4-FFF2-40B4-BE49-F238E27FC236}">
              <a16:creationId xmlns:a16="http://schemas.microsoft.com/office/drawing/2014/main" id="{75B0B63D-A8E0-46FF-9967-8CFAFFAFDC68}"/>
            </a:ext>
          </a:extLst>
        </xdr:cNvPr>
        <xdr:cNvPicPr>
          <a:picLocks noChangeAspect="1"/>
        </xdr:cNvPicPr>
      </xdr:nvPicPr>
      <xdr:blipFill>
        <a:blip xmlns:r="http://schemas.openxmlformats.org/officeDocument/2006/relationships" r:embed="rId2"/>
        <a:stretch>
          <a:fillRect/>
        </a:stretch>
      </xdr:blipFill>
      <xdr:spPr>
        <a:xfrm>
          <a:off x="14673185" y="6914030"/>
          <a:ext cx="9949651" cy="39232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rsolano_itcr_ac_cr/Documents/Documents/IS2021/ACS-2021/Proyecto%201/ComplementoPlantillaIEEE-829-19982%20-%20IS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s de datos comunes"/>
      <sheetName val="1.Equipo de Trabajo y Proyecto"/>
      <sheetName val="2.Requerimientos Funcionales "/>
      <sheetName val="3.Modelo de calidad"/>
      <sheetName val="4.Métricas"/>
      <sheetName val="5. Resumen del Plan"/>
      <sheetName val="6.Especificación de las pruebas"/>
      <sheetName val="7.Test case specification"/>
    </sheetNames>
    <sheetDataSet>
      <sheetData sheetId="0"/>
      <sheetData sheetId="1">
        <row r="10">
          <cell r="B10" t="str">
            <v>Nombre de Proyecto de trabajo asignado</v>
          </cell>
        </row>
      </sheetData>
      <sheetData sheetId="2"/>
      <sheetData sheetId="3"/>
      <sheetData sheetId="4"/>
      <sheetData sheetId="5"/>
      <sheetData sheetId="6"/>
      <sheetData sheetId="7"/>
    </sheetDataSet>
  </externalBook>
</externalLink>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x:/g/personal/diazbarrios2001_estudiantec_cr/EXDShsnIZ_pBiTGba_nUEu4BJ4ENnvuVwWMgEUGeDol_hQ?e=WN8mUp" TargetMode="External"/><Relationship Id="rId1" Type="http://schemas.openxmlformats.org/officeDocument/2006/relationships/hyperlink" Target="https://tecdigital.tec.ac.cr/dotlrn/classes/CA/IC6831/S-2-2024.SJ.IC6831.40/file-storage/view/03-metricas-del-software%2Fiso-sobre-metricas%2FISO_IEC_25023_2016(E)-Character_PDF_document.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8346-E9D4-4DC7-82F0-0FCF4DAA2DB6}">
  <dimension ref="A1:A3"/>
  <sheetViews>
    <sheetView workbookViewId="0">
      <selection activeCell="B8" sqref="B8"/>
    </sheetView>
  </sheetViews>
  <sheetFormatPr baseColWidth="10" defaultColWidth="11.44140625" defaultRowHeight="18" x14ac:dyDescent="0.35"/>
  <cols>
    <col min="1" max="1" width="24.6640625" style="1" customWidth="1"/>
    <col min="2" max="2" width="17" style="1" customWidth="1"/>
    <col min="3" max="3" width="16.5546875" style="1" customWidth="1"/>
    <col min="4" max="4" width="15.6640625" style="1" customWidth="1"/>
    <col min="5" max="5" width="17.33203125" style="1" customWidth="1"/>
    <col min="6" max="16384" width="11.44140625" style="1"/>
  </cols>
  <sheetData>
    <row r="1" spans="1:1" ht="21" x14ac:dyDescent="0.4">
      <c r="A1" s="8" t="s">
        <v>0</v>
      </c>
    </row>
    <row r="2" spans="1:1" x14ac:dyDescent="0.35">
      <c r="A2" s="9" t="s">
        <v>1</v>
      </c>
    </row>
    <row r="3" spans="1:1" x14ac:dyDescent="0.35">
      <c r="A3" s="9"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757B-CED8-4B33-864C-0271CC49FDC6}">
  <dimension ref="A1:E21"/>
  <sheetViews>
    <sheetView topLeftCell="A2" workbookViewId="0">
      <selection activeCell="C10" sqref="C10"/>
    </sheetView>
  </sheetViews>
  <sheetFormatPr baseColWidth="10" defaultColWidth="11.44140625" defaultRowHeight="14.4" x14ac:dyDescent="0.3"/>
  <cols>
    <col min="1" max="1" width="12.33203125" bestFit="1" customWidth="1"/>
    <col min="2" max="2" width="35.6640625" customWidth="1"/>
    <col min="3" max="3" width="51.5546875" customWidth="1"/>
    <col min="4" max="4" width="46.109375" customWidth="1"/>
    <col min="5" max="5" width="57.33203125" customWidth="1"/>
  </cols>
  <sheetData>
    <row r="1" spans="1:5" ht="31.2" x14ac:dyDescent="0.6">
      <c r="A1" s="233" t="s">
        <v>242</v>
      </c>
      <c r="B1" s="233"/>
      <c r="C1" s="233"/>
      <c r="D1" s="233"/>
      <c r="E1" s="233"/>
    </row>
    <row r="2" spans="1:5" ht="18" x14ac:dyDescent="0.35">
      <c r="A2" s="234" t="s">
        <v>243</v>
      </c>
      <c r="B2" s="234"/>
      <c r="C2" s="234"/>
      <c r="D2" s="234"/>
      <c r="E2" s="234"/>
    </row>
    <row r="5" spans="1:5" ht="23.4" x14ac:dyDescent="0.45">
      <c r="A5" s="235" t="s">
        <v>244</v>
      </c>
      <c r="B5" s="235"/>
      <c r="C5" s="235"/>
      <c r="D5" s="235"/>
      <c r="E5" s="235"/>
    </row>
    <row r="6" spans="1:5" ht="55.5" customHeight="1" x14ac:dyDescent="0.3">
      <c r="A6" s="214" t="s">
        <v>245</v>
      </c>
      <c r="B6" s="214"/>
      <c r="C6" s="214"/>
      <c r="D6" s="214"/>
      <c r="E6" s="214"/>
    </row>
    <row r="7" spans="1:5" ht="23.4" x14ac:dyDescent="0.45">
      <c r="A7" s="235" t="s">
        <v>246</v>
      </c>
      <c r="B7" s="235"/>
      <c r="C7" s="235"/>
      <c r="D7" s="235"/>
      <c r="E7" s="235"/>
    </row>
    <row r="8" spans="1:5" ht="33.75" customHeight="1" x14ac:dyDescent="0.3">
      <c r="A8" s="6" t="s">
        <v>303</v>
      </c>
      <c r="B8" s="4"/>
      <c r="C8" s="4"/>
      <c r="D8" s="4"/>
      <c r="E8" s="4"/>
    </row>
    <row r="9" spans="1:5" ht="36" x14ac:dyDescent="0.35">
      <c r="A9" s="42" t="s">
        <v>249</v>
      </c>
      <c r="B9" s="42" t="s">
        <v>173</v>
      </c>
      <c r="C9" s="42" t="s">
        <v>250</v>
      </c>
      <c r="D9" s="42" t="s">
        <v>251</v>
      </c>
      <c r="E9" s="3" t="s">
        <v>252</v>
      </c>
    </row>
    <row r="10" spans="1:5" ht="45.75" customHeight="1" x14ac:dyDescent="0.3">
      <c r="A10" s="48">
        <v>1</v>
      </c>
      <c r="B10" s="15" t="s">
        <v>438</v>
      </c>
      <c r="C10" s="16" t="s">
        <v>439</v>
      </c>
      <c r="D10" s="17" t="s">
        <v>440</v>
      </c>
      <c r="E10" s="7"/>
    </row>
    <row r="11" spans="1:5" ht="45.75" customHeight="1" x14ac:dyDescent="0.3">
      <c r="A11" s="48">
        <v>2</v>
      </c>
      <c r="B11" s="15" t="s">
        <v>441</v>
      </c>
      <c r="C11" s="16" t="s">
        <v>439</v>
      </c>
      <c r="D11" s="17" t="s">
        <v>442</v>
      </c>
      <c r="E11" s="7"/>
    </row>
    <row r="12" spans="1:5" ht="45.75" customHeight="1" x14ac:dyDescent="0.3">
      <c r="A12" s="48">
        <v>3</v>
      </c>
      <c r="B12" s="15" t="s">
        <v>441</v>
      </c>
      <c r="C12" s="16" t="s">
        <v>439</v>
      </c>
      <c r="D12" s="17" t="s">
        <v>442</v>
      </c>
      <c r="E12" s="7"/>
    </row>
    <row r="13" spans="1:5" ht="45.75" customHeight="1" x14ac:dyDescent="0.3">
      <c r="A13" s="48">
        <v>4</v>
      </c>
      <c r="B13" s="15" t="s">
        <v>441</v>
      </c>
      <c r="C13" s="16" t="s">
        <v>439</v>
      </c>
      <c r="D13" s="17" t="s">
        <v>442</v>
      </c>
      <c r="E13" s="7"/>
    </row>
    <row r="14" spans="1:5" ht="45.75" customHeight="1" x14ac:dyDescent="0.3">
      <c r="A14" s="48">
        <v>5</v>
      </c>
      <c r="B14" s="15" t="s">
        <v>441</v>
      </c>
      <c r="C14" s="16" t="s">
        <v>439</v>
      </c>
      <c r="D14" s="17" t="s">
        <v>442</v>
      </c>
      <c r="E14" s="7"/>
    </row>
    <row r="15" spans="1:5" ht="45.75" customHeight="1" x14ac:dyDescent="0.3">
      <c r="A15" s="48">
        <v>6</v>
      </c>
      <c r="B15" s="15" t="s">
        <v>441</v>
      </c>
      <c r="C15" s="16" t="s">
        <v>439</v>
      </c>
      <c r="D15" s="17" t="s">
        <v>442</v>
      </c>
      <c r="E15" s="7"/>
    </row>
    <row r="16" spans="1:5" ht="45.75" customHeight="1" x14ac:dyDescent="0.3">
      <c r="A16" s="48">
        <v>7</v>
      </c>
      <c r="B16" s="15" t="s">
        <v>441</v>
      </c>
      <c r="C16" s="16" t="s">
        <v>439</v>
      </c>
      <c r="D16" s="17" t="s">
        <v>442</v>
      </c>
      <c r="E16" s="7"/>
    </row>
    <row r="17" spans="1:5" ht="45.75" customHeight="1" x14ac:dyDescent="0.3">
      <c r="A17" s="48">
        <v>8</v>
      </c>
      <c r="B17" s="15" t="s">
        <v>441</v>
      </c>
      <c r="C17" s="16" t="s">
        <v>439</v>
      </c>
      <c r="D17" s="17" t="s">
        <v>442</v>
      </c>
      <c r="E17" s="7"/>
    </row>
    <row r="18" spans="1:5" ht="45.75" customHeight="1" x14ac:dyDescent="0.3">
      <c r="A18" s="48">
        <v>9</v>
      </c>
      <c r="B18" s="15" t="s">
        <v>441</v>
      </c>
      <c r="C18" s="16" t="s">
        <v>439</v>
      </c>
      <c r="D18" s="17" t="s">
        <v>442</v>
      </c>
      <c r="E18" s="18"/>
    </row>
    <row r="19" spans="1:5" ht="45.75" customHeight="1" x14ac:dyDescent="0.3">
      <c r="A19" s="48">
        <v>10</v>
      </c>
      <c r="B19" s="15" t="s">
        <v>441</v>
      </c>
      <c r="C19" s="16" t="s">
        <v>439</v>
      </c>
      <c r="D19" s="17" t="s">
        <v>442</v>
      </c>
      <c r="E19" s="18"/>
    </row>
    <row r="20" spans="1:5" ht="31.5" customHeight="1" x14ac:dyDescent="0.3"/>
    <row r="21" spans="1:5" ht="31.5" customHeight="1" x14ac:dyDescent="0.3"/>
  </sheetData>
  <mergeCells count="5">
    <mergeCell ref="A2:E2"/>
    <mergeCell ref="A7:E7"/>
    <mergeCell ref="A5:E5"/>
    <mergeCell ref="A6:E6"/>
    <mergeCell ref="A1:E1"/>
  </mergeCells>
  <dataValidations count="1">
    <dataValidation type="list" allowBlank="1" showInputMessage="1" showErrorMessage="1" sqref="A10:A17 D10:D19" xr:uid="{D4BF0DE9-BE1E-4A47-AFA5-C929BFA8D613}">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AEEB-059E-4439-AF5D-B6CE4148E2A4}">
  <dimension ref="A1:I25"/>
  <sheetViews>
    <sheetView topLeftCell="C8" workbookViewId="0">
      <selection activeCell="G10" sqref="G10:G12"/>
    </sheetView>
  </sheetViews>
  <sheetFormatPr baseColWidth="10" defaultColWidth="11.44140625" defaultRowHeight="14.4" x14ac:dyDescent="0.3"/>
  <cols>
    <col min="1" max="1" width="12.33203125" bestFit="1" customWidth="1"/>
    <col min="2" max="2" width="35.109375" customWidth="1"/>
    <col min="3" max="3" width="42.44140625" customWidth="1"/>
    <col min="4" max="4" width="8.33203125" customWidth="1"/>
    <col min="5" max="5" width="61.6640625" customWidth="1"/>
    <col min="6" max="6" width="28.33203125" bestFit="1" customWidth="1"/>
    <col min="7" max="7" width="30.109375" customWidth="1"/>
    <col min="8" max="8" width="18.88671875" customWidth="1"/>
    <col min="9" max="9" width="29.44140625" customWidth="1"/>
  </cols>
  <sheetData>
    <row r="1" spans="1:9" ht="31.2" x14ac:dyDescent="0.6">
      <c r="A1" s="233" t="s">
        <v>300</v>
      </c>
      <c r="B1" s="233"/>
      <c r="C1" s="233"/>
      <c r="D1" s="233"/>
      <c r="E1" s="233"/>
      <c r="F1" s="233"/>
      <c r="G1" s="233"/>
    </row>
    <row r="2" spans="1:9" ht="18" x14ac:dyDescent="0.35">
      <c r="A2" s="234" t="s">
        <v>243</v>
      </c>
      <c r="B2" s="234"/>
      <c r="C2" s="234"/>
      <c r="D2" s="234"/>
      <c r="E2" s="234"/>
      <c r="F2" s="234"/>
      <c r="G2" s="234"/>
    </row>
    <row r="5" spans="1:9" ht="23.4" x14ac:dyDescent="0.45">
      <c r="A5" s="235" t="s">
        <v>244</v>
      </c>
      <c r="B5" s="235"/>
      <c r="C5" s="235"/>
      <c r="D5" s="235"/>
      <c r="E5" s="235"/>
      <c r="F5" s="235"/>
      <c r="G5" s="235"/>
    </row>
    <row r="6" spans="1:9" ht="55.5" customHeight="1" x14ac:dyDescent="0.3">
      <c r="A6" s="214" t="s">
        <v>301</v>
      </c>
      <c r="B6" s="214"/>
      <c r="C6" s="214"/>
      <c r="D6" s="214"/>
      <c r="E6" s="214"/>
      <c r="F6" s="214"/>
      <c r="G6" s="214"/>
    </row>
    <row r="7" spans="1:9" ht="23.4" x14ac:dyDescent="0.45">
      <c r="A7" s="235" t="s">
        <v>302</v>
      </c>
      <c r="B7" s="235"/>
      <c r="C7" s="235"/>
      <c r="D7" s="235"/>
      <c r="E7" s="235"/>
      <c r="F7" s="235"/>
      <c r="G7" s="235"/>
    </row>
    <row r="8" spans="1:9" ht="15" thickBot="1" x14ac:dyDescent="0.35">
      <c r="A8" s="5" t="s">
        <v>303</v>
      </c>
      <c r="B8" s="4"/>
      <c r="C8" s="4"/>
      <c r="D8" s="4"/>
      <c r="E8" s="4"/>
    </row>
    <row r="9" spans="1:9" s="20" customFormat="1" ht="36.6" thickBot="1" x14ac:dyDescent="0.35">
      <c r="A9" s="23" t="s">
        <v>249</v>
      </c>
      <c r="B9" s="51" t="s">
        <v>173</v>
      </c>
      <c r="C9" s="51" t="s">
        <v>304</v>
      </c>
      <c r="D9" s="249" t="s">
        <v>305</v>
      </c>
      <c r="E9" s="249"/>
      <c r="F9" s="24" t="s">
        <v>306</v>
      </c>
      <c r="G9" s="24" t="s">
        <v>443</v>
      </c>
      <c r="H9" s="25" t="s">
        <v>444</v>
      </c>
      <c r="I9" s="25" t="s">
        <v>310</v>
      </c>
    </row>
    <row r="10" spans="1:9" s="2" customFormat="1" ht="42" customHeight="1" x14ac:dyDescent="0.3">
      <c r="A10" s="236">
        <v>1</v>
      </c>
      <c r="B10" s="284" t="s">
        <v>441</v>
      </c>
      <c r="C10" s="236" t="s">
        <v>442</v>
      </c>
      <c r="D10" s="47">
        <v>1</v>
      </c>
      <c r="E10" s="21" t="s">
        <v>445</v>
      </c>
      <c r="F10" s="49">
        <v>56</v>
      </c>
      <c r="G10" s="22"/>
      <c r="H10" s="286"/>
      <c r="I10" s="286"/>
    </row>
    <row r="11" spans="1:9" s="2" customFormat="1" ht="42" customHeight="1" x14ac:dyDescent="0.3">
      <c r="A11" s="283"/>
      <c r="B11" s="285"/>
      <c r="C11" s="283"/>
      <c r="D11" s="48">
        <v>2</v>
      </c>
      <c r="E11" s="19" t="s">
        <v>445</v>
      </c>
      <c r="F11" s="50">
        <v>456</v>
      </c>
      <c r="G11" s="7"/>
      <c r="H11" s="287"/>
      <c r="I11" s="287"/>
    </row>
    <row r="12" spans="1:9" s="2" customFormat="1" ht="42" customHeight="1" x14ac:dyDescent="0.3">
      <c r="A12" s="283"/>
      <c r="B12" s="285"/>
      <c r="C12" s="283"/>
      <c r="D12" s="48">
        <v>3</v>
      </c>
      <c r="E12" s="19" t="s">
        <v>445</v>
      </c>
      <c r="F12" s="50">
        <v>34</v>
      </c>
      <c r="G12" s="7"/>
      <c r="H12" s="287"/>
      <c r="I12" s="287"/>
    </row>
    <row r="13" spans="1:9" s="2" customFormat="1" ht="42" customHeight="1" x14ac:dyDescent="0.3">
      <c r="A13" s="288">
        <v>2</v>
      </c>
      <c r="B13" s="290" t="s">
        <v>441</v>
      </c>
      <c r="C13" s="288" t="s">
        <v>442</v>
      </c>
      <c r="D13" s="43">
        <v>1</v>
      </c>
      <c r="E13" s="26" t="s">
        <v>445</v>
      </c>
      <c r="F13" s="45">
        <v>26</v>
      </c>
      <c r="G13" s="27"/>
      <c r="H13" s="292"/>
      <c r="I13" s="292"/>
    </row>
    <row r="14" spans="1:9" s="2" customFormat="1" ht="42" customHeight="1" x14ac:dyDescent="0.3">
      <c r="A14" s="289"/>
      <c r="B14" s="291"/>
      <c r="C14" s="289"/>
      <c r="D14" s="44">
        <v>2</v>
      </c>
      <c r="E14" s="28" t="s">
        <v>445</v>
      </c>
      <c r="F14" s="46">
        <v>80</v>
      </c>
      <c r="G14" s="29"/>
      <c r="H14" s="293"/>
      <c r="I14" s="293"/>
    </row>
    <row r="15" spans="1:9" s="2" customFormat="1" ht="42" customHeight="1" x14ac:dyDescent="0.3">
      <c r="A15" s="289"/>
      <c r="B15" s="291"/>
      <c r="C15" s="289"/>
      <c r="D15" s="44">
        <v>3</v>
      </c>
      <c r="E15" s="28" t="s">
        <v>445</v>
      </c>
      <c r="F15" s="46">
        <v>32</v>
      </c>
      <c r="G15" s="29"/>
      <c r="H15" s="293"/>
      <c r="I15" s="293"/>
    </row>
    <row r="16" spans="1:9" s="2" customFormat="1" ht="42" customHeight="1" x14ac:dyDescent="0.3">
      <c r="A16" s="236">
        <v>3</v>
      </c>
      <c r="B16" s="284" t="s">
        <v>441</v>
      </c>
      <c r="C16" s="236" t="s">
        <v>442</v>
      </c>
      <c r="D16" s="47">
        <v>1</v>
      </c>
      <c r="E16" s="21" t="s">
        <v>445</v>
      </c>
      <c r="F16" s="22"/>
      <c r="G16" s="22"/>
      <c r="H16" s="286"/>
      <c r="I16" s="286"/>
    </row>
    <row r="17" spans="1:9" s="2" customFormat="1" ht="42" customHeight="1" x14ac:dyDescent="0.3">
      <c r="A17" s="283"/>
      <c r="B17" s="285"/>
      <c r="C17" s="283"/>
      <c r="D17" s="48">
        <v>2</v>
      </c>
      <c r="E17" s="19" t="s">
        <v>445</v>
      </c>
      <c r="F17" s="7"/>
      <c r="G17" s="7"/>
      <c r="H17" s="287"/>
      <c r="I17" s="287"/>
    </row>
    <row r="18" spans="1:9" s="2" customFormat="1" ht="42" customHeight="1" x14ac:dyDescent="0.3">
      <c r="A18" s="283"/>
      <c r="B18" s="285"/>
      <c r="C18" s="283"/>
      <c r="D18" s="48">
        <v>3</v>
      </c>
      <c r="E18" s="19" t="s">
        <v>445</v>
      </c>
      <c r="F18" s="7"/>
      <c r="G18" s="7"/>
      <c r="H18" s="287"/>
      <c r="I18" s="287"/>
    </row>
    <row r="19" spans="1:9" s="2" customFormat="1" ht="42" customHeight="1" x14ac:dyDescent="0.3">
      <c r="A19" s="288">
        <v>4</v>
      </c>
      <c r="B19" s="290" t="s">
        <v>441</v>
      </c>
      <c r="C19" s="288" t="s">
        <v>446</v>
      </c>
      <c r="D19" s="43">
        <v>1</v>
      </c>
      <c r="E19" s="26" t="s">
        <v>445</v>
      </c>
      <c r="F19" s="27"/>
      <c r="G19" s="27"/>
      <c r="H19" s="292"/>
      <c r="I19" s="292"/>
    </row>
    <row r="20" spans="1:9" s="2" customFormat="1" ht="42" customHeight="1" x14ac:dyDescent="0.3">
      <c r="A20" s="289"/>
      <c r="B20" s="291"/>
      <c r="C20" s="289"/>
      <c r="D20" s="44">
        <v>2</v>
      </c>
      <c r="E20" s="28" t="s">
        <v>445</v>
      </c>
      <c r="F20" s="29"/>
      <c r="G20" s="29"/>
      <c r="H20" s="293"/>
      <c r="I20" s="293"/>
    </row>
    <row r="21" spans="1:9" s="2" customFormat="1" ht="42" customHeight="1" x14ac:dyDescent="0.3">
      <c r="A21" s="289"/>
      <c r="B21" s="291"/>
      <c r="C21" s="289"/>
      <c r="D21" s="44">
        <v>3</v>
      </c>
      <c r="E21" s="28" t="s">
        <v>445</v>
      </c>
      <c r="F21" s="29"/>
      <c r="G21" s="29"/>
      <c r="H21" s="293"/>
      <c r="I21" s="293"/>
    </row>
    <row r="22" spans="1:9" s="2" customFormat="1" ht="42" customHeight="1" x14ac:dyDescent="0.3"/>
    <row r="23" spans="1:9" s="2" customFormat="1" ht="42" customHeight="1" x14ac:dyDescent="0.3"/>
    <row r="24" spans="1:9" s="2" customFormat="1" ht="42" customHeight="1" x14ac:dyDescent="0.3"/>
    <row r="25" spans="1:9" s="2" customFormat="1" ht="42" customHeight="1" x14ac:dyDescent="0.3"/>
  </sheetData>
  <mergeCells count="26">
    <mergeCell ref="A19:A21"/>
    <mergeCell ref="B19:B21"/>
    <mergeCell ref="C19:C21"/>
    <mergeCell ref="H19:H21"/>
    <mergeCell ref="I19:I21"/>
    <mergeCell ref="A16:A18"/>
    <mergeCell ref="B16:B18"/>
    <mergeCell ref="C16:C18"/>
    <mergeCell ref="H16:H18"/>
    <mergeCell ref="I16:I18"/>
    <mergeCell ref="I10:I12"/>
    <mergeCell ref="A13:A15"/>
    <mergeCell ref="B13:B15"/>
    <mergeCell ref="C13:C15"/>
    <mergeCell ref="H13:H15"/>
    <mergeCell ref="I13:I15"/>
    <mergeCell ref="D9:E9"/>
    <mergeCell ref="A10:A12"/>
    <mergeCell ref="B10:B12"/>
    <mergeCell ref="C10:C12"/>
    <mergeCell ref="H10:H12"/>
    <mergeCell ref="A1:G1"/>
    <mergeCell ref="A2:G2"/>
    <mergeCell ref="A5:G5"/>
    <mergeCell ref="A6:G6"/>
    <mergeCell ref="A7:G7"/>
  </mergeCells>
  <dataValidations count="1">
    <dataValidation type="list" allowBlank="1" showInputMessage="1" showErrorMessage="1" sqref="A10 A13 A16 A19 C10 C13 C16 C19" xr:uid="{DC0B0C32-3E22-4EEC-A206-6CAF04EACADD}">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5765F-0355-4EAE-9B9E-4C22A4583E36}">
  <dimension ref="A1:A38"/>
  <sheetViews>
    <sheetView zoomScale="111" zoomScaleNormal="160" workbookViewId="0">
      <selection activeCell="A8" sqref="A8"/>
    </sheetView>
  </sheetViews>
  <sheetFormatPr baseColWidth="10" defaultColWidth="11.44140625" defaultRowHeight="14.4" x14ac:dyDescent="0.3"/>
  <cols>
    <col min="1" max="1" width="28.5546875" style="2" customWidth="1"/>
    <col min="2" max="16384" width="11.44140625" style="2"/>
  </cols>
  <sheetData>
    <row r="1" spans="1:1" ht="18" x14ac:dyDescent="0.35">
      <c r="A1" s="37" t="s">
        <v>3</v>
      </c>
    </row>
    <row r="2" spans="1:1" x14ac:dyDescent="0.3">
      <c r="A2" s="2" t="s">
        <v>4</v>
      </c>
    </row>
    <row r="3" spans="1:1" x14ac:dyDescent="0.3">
      <c r="A3" s="2" t="s">
        <v>5</v>
      </c>
    </row>
    <row r="4" spans="1:1" x14ac:dyDescent="0.3">
      <c r="A4" s="2" t="s">
        <v>6</v>
      </c>
    </row>
    <row r="6" spans="1:1" ht="18" x14ac:dyDescent="0.35">
      <c r="A6" s="37" t="s">
        <v>7</v>
      </c>
    </row>
    <row r="7" spans="1:1" x14ac:dyDescent="0.3">
      <c r="A7" s="2" t="s">
        <v>1</v>
      </c>
    </row>
    <row r="8" spans="1:1" x14ac:dyDescent="0.3">
      <c r="A8" s="2" t="s">
        <v>2</v>
      </c>
    </row>
    <row r="10" spans="1:1" ht="63" customHeight="1" x14ac:dyDescent="0.3"/>
    <row r="11" spans="1:1" ht="63" customHeight="1" x14ac:dyDescent="0.3"/>
    <row r="12" spans="1:1" ht="63" customHeight="1" x14ac:dyDescent="0.3"/>
    <row r="13" spans="1:1" ht="63" customHeight="1" x14ac:dyDescent="0.3"/>
    <row r="14" spans="1:1" ht="63" customHeight="1" x14ac:dyDescent="0.3"/>
    <row r="15" spans="1:1" ht="63" customHeight="1" x14ac:dyDescent="0.3"/>
    <row r="16" spans="1:1" ht="63" customHeight="1" x14ac:dyDescent="0.3"/>
    <row r="17" ht="63" customHeight="1" x14ac:dyDescent="0.3"/>
    <row r="18" ht="63" customHeight="1" x14ac:dyDescent="0.3"/>
    <row r="19" ht="63" customHeight="1" x14ac:dyDescent="0.3"/>
    <row r="20" ht="63" customHeight="1" x14ac:dyDescent="0.3"/>
    <row r="21" ht="63" customHeight="1" x14ac:dyDescent="0.3"/>
    <row r="22" ht="63" customHeight="1" x14ac:dyDescent="0.3"/>
    <row r="23" ht="63" customHeight="1" x14ac:dyDescent="0.3"/>
    <row r="24" ht="63" customHeight="1" x14ac:dyDescent="0.3"/>
    <row r="25" ht="63" customHeight="1" x14ac:dyDescent="0.3"/>
    <row r="26" ht="63" customHeight="1" x14ac:dyDescent="0.3"/>
    <row r="27" ht="63" customHeight="1" x14ac:dyDescent="0.3"/>
    <row r="28" ht="63" customHeight="1" x14ac:dyDescent="0.3"/>
    <row r="29" ht="63" customHeight="1" x14ac:dyDescent="0.3"/>
    <row r="30" ht="63" customHeight="1" x14ac:dyDescent="0.3"/>
    <row r="31" ht="63" customHeight="1" x14ac:dyDescent="0.3"/>
    <row r="32" ht="63" customHeight="1" x14ac:dyDescent="0.3"/>
    <row r="33" ht="63" customHeight="1" x14ac:dyDescent="0.3"/>
    <row r="34" ht="63" customHeight="1" x14ac:dyDescent="0.3"/>
    <row r="35" ht="63" customHeight="1" x14ac:dyDescent="0.3"/>
    <row r="36" ht="63" customHeight="1" x14ac:dyDescent="0.3"/>
    <row r="38" ht="15" customHeight="1" x14ac:dyDescent="0.3"/>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02C8A-0A22-4988-998F-895EDADE3A48}">
  <dimension ref="A1:AP39"/>
  <sheetViews>
    <sheetView tabSelected="1" topLeftCell="D10" zoomScale="70" zoomScaleNormal="115" workbookViewId="0">
      <selection activeCell="J17" sqref="J17"/>
    </sheetView>
  </sheetViews>
  <sheetFormatPr baseColWidth="10" defaultColWidth="11.44140625" defaultRowHeight="26.25" customHeight="1" x14ac:dyDescent="0.3"/>
  <cols>
    <col min="1" max="1" width="25" customWidth="1"/>
    <col min="2" max="2" width="20.44140625" bestFit="1" customWidth="1"/>
    <col min="3" max="3" width="35.33203125" bestFit="1" customWidth="1"/>
    <col min="4" max="4" width="40.5546875" customWidth="1"/>
    <col min="5" max="5" width="16.5546875" style="2" customWidth="1"/>
    <col min="6" max="6" width="31.88671875" style="2" bestFit="1" customWidth="1"/>
    <col min="7" max="11" width="22.109375" style="2" customWidth="1"/>
    <col min="12" max="12" width="25.44140625" style="2" customWidth="1"/>
    <col min="13" max="13" width="16.109375" customWidth="1"/>
    <col min="14" max="14" width="14.5546875" bestFit="1" customWidth="1"/>
    <col min="15" max="15" width="16.6640625" bestFit="1" customWidth="1"/>
  </cols>
  <sheetData>
    <row r="1" spans="1:42" s="2" customFormat="1" ht="69" customHeight="1" x14ac:dyDescent="0.3">
      <c r="A1" s="186" t="s">
        <v>8</v>
      </c>
      <c r="B1" s="186"/>
      <c r="C1" s="186"/>
      <c r="D1" s="186"/>
      <c r="E1" s="186"/>
      <c r="F1" s="186"/>
      <c r="G1" s="186"/>
      <c r="H1" s="186"/>
      <c r="I1" s="186"/>
      <c r="J1" s="186"/>
      <c r="K1" s="186"/>
      <c r="L1" s="186"/>
    </row>
    <row r="2" spans="1:42" s="2" customFormat="1" ht="26.25" customHeight="1" x14ac:dyDescent="0.45">
      <c r="A2" s="196" t="s">
        <v>9</v>
      </c>
      <c r="B2" s="196"/>
      <c r="C2" s="196"/>
      <c r="D2" s="196"/>
    </row>
    <row r="3" spans="1:42" ht="26.25" customHeight="1" x14ac:dyDescent="0.45">
      <c r="A3" s="185" t="s">
        <v>10</v>
      </c>
      <c r="B3" s="185"/>
      <c r="C3" s="185"/>
      <c r="D3" s="185"/>
      <c r="E3" s="93"/>
      <c r="F3" s="185" t="s">
        <v>11</v>
      </c>
      <c r="G3" s="185"/>
      <c r="H3" s="185"/>
      <c r="I3" s="185"/>
      <c r="J3" s="185"/>
      <c r="K3" s="185"/>
      <c r="L3" s="185"/>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row>
    <row r="4" spans="1:42" ht="26.25" customHeight="1" x14ac:dyDescent="0.4">
      <c r="A4" s="187" t="s">
        <v>12</v>
      </c>
      <c r="B4" s="188"/>
      <c r="C4" s="188"/>
      <c r="D4" s="189"/>
      <c r="F4" s="190" t="s">
        <v>13</v>
      </c>
      <c r="G4" s="190"/>
      <c r="H4" s="190"/>
      <c r="I4" s="190"/>
      <c r="J4" s="190"/>
      <c r="K4" s="190"/>
      <c r="L4" s="190"/>
    </row>
    <row r="5" spans="1:42" ht="26.25" customHeight="1" x14ac:dyDescent="0.4">
      <c r="A5" s="197" t="s">
        <v>14</v>
      </c>
      <c r="B5" s="197"/>
      <c r="C5" s="197"/>
      <c r="D5" s="197"/>
      <c r="F5" s="194" t="s">
        <v>15</v>
      </c>
      <c r="G5" s="194"/>
      <c r="H5" s="194"/>
      <c r="I5" s="194"/>
      <c r="J5" s="194"/>
      <c r="K5" s="194"/>
      <c r="L5" s="194"/>
    </row>
    <row r="6" spans="1:42" ht="26.25" customHeight="1" x14ac:dyDescent="0.3">
      <c r="A6" s="113">
        <v>2021044256</v>
      </c>
      <c r="B6" s="198" t="s">
        <v>16</v>
      </c>
      <c r="C6" s="198"/>
      <c r="D6" s="198"/>
    </row>
    <row r="7" spans="1:42" ht="26.25" customHeight="1" x14ac:dyDescent="0.4">
      <c r="A7" s="113">
        <v>2016253759</v>
      </c>
      <c r="B7" s="198" t="s">
        <v>17</v>
      </c>
      <c r="C7" s="198"/>
      <c r="D7" s="198"/>
      <c r="F7" s="81" t="s">
        <v>18</v>
      </c>
      <c r="G7" s="81"/>
      <c r="H7" s="81"/>
      <c r="I7" s="81"/>
      <c r="J7" s="81"/>
      <c r="K7" s="81"/>
      <c r="L7" s="81"/>
    </row>
    <row r="8" spans="1:42" ht="26.25" customHeight="1" x14ac:dyDescent="0.4">
      <c r="A8" s="113">
        <v>2020103578</v>
      </c>
      <c r="B8" s="198" t="s">
        <v>19</v>
      </c>
      <c r="C8" s="198"/>
      <c r="D8" s="198"/>
      <c r="F8" s="94" t="s">
        <v>20</v>
      </c>
      <c r="G8" s="94"/>
      <c r="H8" s="94"/>
      <c r="I8" s="94"/>
      <c r="J8" s="94"/>
      <c r="K8" s="94"/>
    </row>
    <row r="9" spans="1:42" ht="26.25" customHeight="1" x14ac:dyDescent="0.3">
      <c r="A9" s="113">
        <v>2015100260</v>
      </c>
      <c r="B9" s="198" t="s">
        <v>21</v>
      </c>
      <c r="C9" s="198"/>
      <c r="D9" s="198"/>
      <c r="F9" s="89" t="s">
        <v>22</v>
      </c>
      <c r="G9" s="90" t="s">
        <v>23</v>
      </c>
      <c r="H9" s="90" t="s">
        <v>24</v>
      </c>
      <c r="I9" s="90" t="s">
        <v>25</v>
      </c>
      <c r="J9" s="90" t="s">
        <v>26</v>
      </c>
    </row>
    <row r="10" spans="1:42" ht="26.25" customHeight="1" x14ac:dyDescent="0.4">
      <c r="A10" s="2"/>
      <c r="B10" s="2"/>
      <c r="C10" s="2"/>
      <c r="D10" s="2"/>
      <c r="F10" s="195" t="s">
        <v>27</v>
      </c>
      <c r="G10" s="195"/>
      <c r="H10" s="195"/>
      <c r="I10" s="195"/>
      <c r="J10" s="195"/>
      <c r="K10" s="195"/>
      <c r="L10" s="195"/>
    </row>
    <row r="11" spans="1:42" ht="32.25" customHeight="1" x14ac:dyDescent="0.4">
      <c r="A11" s="187" t="s">
        <v>28</v>
      </c>
      <c r="B11" s="188"/>
      <c r="C11" s="188"/>
      <c r="D11" s="189"/>
      <c r="F11" s="95"/>
      <c r="G11" s="191" t="s">
        <v>29</v>
      </c>
      <c r="H11" s="192"/>
      <c r="I11" s="192"/>
      <c r="J11" s="192"/>
      <c r="K11" s="192"/>
      <c r="L11" s="193"/>
    </row>
    <row r="12" spans="1:42" ht="34.5" customHeight="1" x14ac:dyDescent="0.4">
      <c r="A12" s="201" t="s">
        <v>30</v>
      </c>
      <c r="B12" s="200" t="s">
        <v>31</v>
      </c>
      <c r="C12" s="200"/>
      <c r="D12" s="200"/>
      <c r="F12" s="167" t="s">
        <v>32</v>
      </c>
      <c r="G12" s="149" t="s">
        <v>33</v>
      </c>
      <c r="H12" s="149" t="s">
        <v>34</v>
      </c>
      <c r="I12" s="149" t="s">
        <v>35</v>
      </c>
      <c r="J12" s="91"/>
      <c r="K12" s="91"/>
      <c r="L12" s="91"/>
    </row>
    <row r="13" spans="1:42" ht="34.5" customHeight="1" x14ac:dyDescent="0.4">
      <c r="A13" s="201"/>
      <c r="B13" s="200"/>
      <c r="C13" s="200"/>
      <c r="D13" s="200"/>
      <c r="F13" s="167" t="s">
        <v>36</v>
      </c>
      <c r="G13" s="91" t="s">
        <v>37</v>
      </c>
      <c r="H13" s="91" t="s">
        <v>38</v>
      </c>
      <c r="I13" s="149" t="s">
        <v>39</v>
      </c>
      <c r="J13" s="91"/>
      <c r="K13" s="91"/>
      <c r="L13" s="91"/>
    </row>
    <row r="14" spans="1:42" ht="34.5" customHeight="1" x14ac:dyDescent="0.4">
      <c r="A14" s="201"/>
      <c r="B14" s="200"/>
      <c r="C14" s="200"/>
      <c r="D14" s="200"/>
      <c r="F14" s="96" t="s">
        <v>40</v>
      </c>
      <c r="G14" s="91" t="s">
        <v>41</v>
      </c>
      <c r="H14" s="91" t="s">
        <v>42</v>
      </c>
      <c r="I14" s="91"/>
      <c r="J14" s="91"/>
      <c r="K14" s="91"/>
      <c r="L14" s="91"/>
    </row>
    <row r="15" spans="1:42" ht="180" customHeight="1" x14ac:dyDescent="0.4">
      <c r="A15" s="201"/>
      <c r="B15" s="200"/>
      <c r="C15" s="200"/>
      <c r="D15" s="200"/>
      <c r="F15" s="167" t="s">
        <v>43</v>
      </c>
      <c r="G15" s="91" t="s">
        <v>44</v>
      </c>
      <c r="H15" s="149" t="s">
        <v>45</v>
      </c>
      <c r="I15" s="91" t="s">
        <v>46</v>
      </c>
      <c r="J15" s="91" t="s">
        <v>47</v>
      </c>
      <c r="K15" s="149" t="s">
        <v>48</v>
      </c>
      <c r="L15" s="91" t="s">
        <v>49</v>
      </c>
    </row>
    <row r="16" spans="1:42" ht="34.5" customHeight="1" x14ac:dyDescent="0.4">
      <c r="A16" s="201" t="s">
        <v>50</v>
      </c>
      <c r="B16" s="200" t="s">
        <v>51</v>
      </c>
      <c r="C16" s="200"/>
      <c r="D16" s="200"/>
      <c r="F16" s="96" t="s">
        <v>52</v>
      </c>
      <c r="G16" s="91" t="s">
        <v>53</v>
      </c>
      <c r="H16" s="149" t="s">
        <v>54</v>
      </c>
      <c r="I16" s="91" t="s">
        <v>55</v>
      </c>
      <c r="J16" s="149" t="s">
        <v>56</v>
      </c>
      <c r="K16" s="91"/>
      <c r="L16" s="91"/>
    </row>
    <row r="17" spans="1:12" ht="74.400000000000006" customHeight="1" x14ac:dyDescent="0.4">
      <c r="A17" s="201"/>
      <c r="B17" s="200"/>
      <c r="C17" s="200"/>
      <c r="D17" s="200"/>
      <c r="F17" s="167" t="s">
        <v>57</v>
      </c>
      <c r="G17" s="149" t="s">
        <v>58</v>
      </c>
      <c r="H17" s="149" t="s">
        <v>59</v>
      </c>
      <c r="I17" s="91" t="s">
        <v>60</v>
      </c>
      <c r="J17" s="149" t="s">
        <v>61</v>
      </c>
      <c r="K17" s="91" t="s">
        <v>62</v>
      </c>
      <c r="L17" s="91"/>
    </row>
    <row r="18" spans="1:12" ht="34.5" customHeight="1" x14ac:dyDescent="0.4">
      <c r="A18" s="80" t="s">
        <v>63</v>
      </c>
      <c r="B18" s="200" t="s">
        <v>64</v>
      </c>
      <c r="C18" s="200"/>
      <c r="D18" s="200"/>
      <c r="F18" s="96" t="s">
        <v>65</v>
      </c>
      <c r="G18" s="91" t="s">
        <v>66</v>
      </c>
      <c r="H18" s="91" t="s">
        <v>67</v>
      </c>
      <c r="I18" s="91" t="s">
        <v>68</v>
      </c>
      <c r="J18" s="91" t="s">
        <v>69</v>
      </c>
      <c r="K18" s="91" t="s">
        <v>70</v>
      </c>
      <c r="L18" s="91"/>
    </row>
    <row r="19" spans="1:12" ht="26.25" customHeight="1" x14ac:dyDescent="0.4">
      <c r="A19" s="204" t="s">
        <v>71</v>
      </c>
      <c r="B19" s="200" t="s">
        <v>72</v>
      </c>
      <c r="C19" s="200"/>
      <c r="D19" s="200"/>
      <c r="F19" s="96" t="s">
        <v>73</v>
      </c>
      <c r="G19" s="91" t="s">
        <v>74</v>
      </c>
      <c r="H19" s="91" t="s">
        <v>75</v>
      </c>
      <c r="I19" s="91" t="s">
        <v>76</v>
      </c>
      <c r="J19" s="91"/>
      <c r="K19" s="91"/>
      <c r="L19" s="91"/>
    </row>
    <row r="20" spans="1:12" ht="26.25" customHeight="1" x14ac:dyDescent="0.3">
      <c r="A20" s="204"/>
      <c r="B20" s="200"/>
      <c r="C20" s="200"/>
      <c r="D20" s="200"/>
    </row>
    <row r="21" spans="1:12" ht="26.25" customHeight="1" x14ac:dyDescent="0.4">
      <c r="A21" s="203" t="s">
        <v>77</v>
      </c>
      <c r="B21" s="202" t="s">
        <v>78</v>
      </c>
      <c r="C21" s="202"/>
      <c r="D21" s="202"/>
      <c r="F21" s="81" t="s">
        <v>79</v>
      </c>
      <c r="G21" s="81"/>
      <c r="H21" s="81"/>
      <c r="I21" s="81"/>
      <c r="J21" s="81"/>
      <c r="K21" s="81"/>
      <c r="L21" s="81"/>
    </row>
    <row r="22" spans="1:12" ht="26.25" customHeight="1" x14ac:dyDescent="0.3">
      <c r="A22" s="203"/>
      <c r="B22" s="202"/>
      <c r="C22" s="202"/>
      <c r="D22" s="202"/>
      <c r="F22" s="62" t="s">
        <v>80</v>
      </c>
      <c r="G22" s="62"/>
      <c r="H22" s="62"/>
      <c r="I22" s="62"/>
      <c r="J22" s="62"/>
      <c r="K22" s="62"/>
      <c r="L22" s="62"/>
    </row>
    <row r="23" spans="1:12" ht="26.25" customHeight="1" x14ac:dyDescent="0.3">
      <c r="A23" s="203"/>
      <c r="B23" s="200" t="s">
        <v>81</v>
      </c>
      <c r="C23" s="202"/>
      <c r="D23" s="202"/>
      <c r="F23" s="199" t="s">
        <v>82</v>
      </c>
      <c r="G23" s="199"/>
      <c r="H23" s="199"/>
      <c r="I23" s="199"/>
      <c r="J23" s="199"/>
      <c r="K23" s="199"/>
      <c r="L23" s="199"/>
    </row>
    <row r="24" spans="1:12" ht="51.6" customHeight="1" x14ac:dyDescent="0.3">
      <c r="A24" s="203"/>
      <c r="B24" s="202"/>
      <c r="C24" s="202"/>
      <c r="D24" s="202"/>
      <c r="F24" s="97" t="s">
        <v>83</v>
      </c>
      <c r="G24" s="92" t="s">
        <v>84</v>
      </c>
      <c r="H24" s="92" t="s">
        <v>85</v>
      </c>
      <c r="I24" s="97" t="s">
        <v>86</v>
      </c>
      <c r="J24" s="92" t="s">
        <v>87</v>
      </c>
    </row>
    <row r="25" spans="1:12" s="2" customFormat="1" ht="26.25" customHeight="1" x14ac:dyDescent="0.3"/>
    <row r="26" spans="1:12" s="2" customFormat="1" ht="26.25" customHeight="1" x14ac:dyDescent="0.3"/>
    <row r="27" spans="1:12" s="2" customFormat="1" ht="26.25" customHeight="1" x14ac:dyDescent="0.3"/>
    <row r="28" spans="1:12" s="2" customFormat="1" ht="26.25" customHeight="1" x14ac:dyDescent="0.3"/>
    <row r="29" spans="1:12" s="2" customFormat="1" ht="26.25" customHeight="1" x14ac:dyDescent="0.3"/>
    <row r="30" spans="1:12" s="2" customFormat="1" ht="26.25" customHeight="1" x14ac:dyDescent="0.3"/>
    <row r="31" spans="1:12" s="2" customFormat="1" ht="26.25" customHeight="1" x14ac:dyDescent="0.3"/>
    <row r="32" spans="1:12" s="2" customFormat="1" ht="26.25" customHeight="1" x14ac:dyDescent="0.3"/>
    <row r="33" s="2" customFormat="1" ht="26.25" customHeight="1" x14ac:dyDescent="0.3"/>
    <row r="34" s="2" customFormat="1" ht="26.25" customHeight="1" x14ac:dyDescent="0.3"/>
    <row r="35" s="2" customFormat="1" ht="26.25" customHeight="1" x14ac:dyDescent="0.3"/>
    <row r="36" s="2" customFormat="1" ht="26.25" customHeight="1" x14ac:dyDescent="0.3"/>
    <row r="37" s="2" customFormat="1" ht="26.25" customHeight="1" x14ac:dyDescent="0.3"/>
    <row r="38" s="2" customFormat="1" ht="26.25" customHeight="1" x14ac:dyDescent="0.3"/>
    <row r="39" s="2" customFormat="1" ht="26.25" customHeight="1" x14ac:dyDescent="0.3"/>
  </sheetData>
  <mergeCells count="26">
    <mergeCell ref="F23:L23"/>
    <mergeCell ref="B12:D15"/>
    <mergeCell ref="A12:A15"/>
    <mergeCell ref="B16:D17"/>
    <mergeCell ref="A16:A17"/>
    <mergeCell ref="B23:D24"/>
    <mergeCell ref="A21:A24"/>
    <mergeCell ref="B18:D18"/>
    <mergeCell ref="B19:D20"/>
    <mergeCell ref="A19:A20"/>
    <mergeCell ref="B21:D22"/>
    <mergeCell ref="F3:L3"/>
    <mergeCell ref="A1:L1"/>
    <mergeCell ref="A11:D11"/>
    <mergeCell ref="F4:L4"/>
    <mergeCell ref="G11:L11"/>
    <mergeCell ref="A4:D4"/>
    <mergeCell ref="F5:L5"/>
    <mergeCell ref="F10:L10"/>
    <mergeCell ref="A2:D2"/>
    <mergeCell ref="A5:D5"/>
    <mergeCell ref="B6:D6"/>
    <mergeCell ref="B7:D7"/>
    <mergeCell ref="B8:D8"/>
    <mergeCell ref="B9:D9"/>
    <mergeCell ref="A3:D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C73DE-EF34-400C-BCD7-DC1E560E56A1}">
  <dimension ref="A1:P25"/>
  <sheetViews>
    <sheetView topLeftCell="B1" zoomScale="83" zoomScaleNormal="130" workbookViewId="0">
      <selection activeCell="O16" sqref="O16"/>
    </sheetView>
  </sheetViews>
  <sheetFormatPr baseColWidth="10" defaultColWidth="11.44140625" defaultRowHeight="14.4" x14ac:dyDescent="0.3"/>
  <cols>
    <col min="1" max="1" width="6.33203125" style="10" hidden="1" customWidth="1"/>
    <col min="2" max="2" width="13.6640625" style="2" customWidth="1"/>
    <col min="3" max="6" width="11.44140625" style="2"/>
    <col min="7" max="7" width="42.44140625" style="2" customWidth="1"/>
    <col min="8" max="8" width="43.5546875" style="2" hidden="1" customWidth="1"/>
    <col min="9" max="16384" width="11.44140625" style="2"/>
  </cols>
  <sheetData>
    <row r="1" spans="1:16" ht="21" x14ac:dyDescent="0.4">
      <c r="B1" s="209">
        <f>'1.Equipo de Trabajo y Proyecto'!B11</f>
        <v>0</v>
      </c>
      <c r="C1" s="209"/>
      <c r="D1" s="209"/>
      <c r="E1" s="209"/>
      <c r="F1" s="209"/>
      <c r="G1" s="209"/>
    </row>
    <row r="3" spans="1:16" ht="21" x14ac:dyDescent="0.4">
      <c r="B3" s="209" t="s">
        <v>88</v>
      </c>
      <c r="C3" s="209"/>
      <c r="D3" s="209"/>
      <c r="E3" s="209"/>
      <c r="F3" s="209"/>
      <c r="G3" s="209"/>
    </row>
    <row r="5" spans="1:16" ht="15" customHeight="1" x14ac:dyDescent="0.3">
      <c r="B5" s="210" t="s">
        <v>89</v>
      </c>
      <c r="C5" s="210"/>
      <c r="D5" s="210"/>
      <c r="E5" s="210"/>
      <c r="F5" s="210"/>
      <c r="G5" s="210"/>
    </row>
    <row r="6" spans="1:16" x14ac:dyDescent="0.3">
      <c r="B6" s="210"/>
      <c r="C6" s="210"/>
      <c r="D6" s="210"/>
      <c r="E6" s="210"/>
      <c r="F6" s="210"/>
      <c r="G6" s="210"/>
    </row>
    <row r="7" spans="1:16" x14ac:dyDescent="0.3">
      <c r="B7" s="210"/>
      <c r="C7" s="210"/>
      <c r="D7" s="210"/>
      <c r="E7" s="210"/>
      <c r="F7" s="210"/>
      <c r="G7" s="210"/>
    </row>
    <row r="8" spans="1:16" x14ac:dyDescent="0.3">
      <c r="B8" s="210"/>
      <c r="C8" s="210"/>
      <c r="D8" s="210"/>
      <c r="E8" s="210"/>
      <c r="F8" s="210"/>
      <c r="G8" s="210"/>
    </row>
    <row r="9" spans="1:16" ht="36" customHeight="1" x14ac:dyDescent="0.3">
      <c r="B9" s="210"/>
      <c r="C9" s="210"/>
      <c r="D9" s="210"/>
      <c r="E9" s="210"/>
      <c r="F9" s="210"/>
      <c r="G9" s="210"/>
    </row>
    <row r="10" spans="1:16" ht="15.6" x14ac:dyDescent="0.3">
      <c r="B10" s="38" t="s">
        <v>90</v>
      </c>
      <c r="C10" s="211" t="s">
        <v>91</v>
      </c>
      <c r="D10" s="211"/>
      <c r="E10" s="211"/>
      <c r="F10" s="211"/>
      <c r="G10" s="211"/>
      <c r="H10" s="2" t="s">
        <v>92</v>
      </c>
      <c r="J10" s="112" t="s">
        <v>93</v>
      </c>
      <c r="K10" s="112"/>
      <c r="L10" s="112"/>
      <c r="M10" s="112"/>
      <c r="N10" s="112"/>
      <c r="O10" s="112"/>
      <c r="P10" s="112"/>
    </row>
    <row r="11" spans="1:16" ht="30" customHeight="1" x14ac:dyDescent="0.3">
      <c r="A11" s="10" t="str">
        <f>_xlfn.CONCAT(B11," ",C11)</f>
        <v xml:space="preserve">RF01  Registro y mantenimiento de la información básica de contacto de los estudiantes de primer ingreso. </v>
      </c>
      <c r="B11" s="7" t="s">
        <v>94</v>
      </c>
      <c r="C11" s="208" t="s">
        <v>95</v>
      </c>
      <c r="D11" s="208"/>
      <c r="E11" s="208"/>
      <c r="F11" s="208"/>
      <c r="G11" s="208"/>
      <c r="H11" s="2" t="str">
        <f>_xlfn.CONCAT(B11,"-",C11)</f>
        <v xml:space="preserve">RF01 -Registro y mantenimiento de la información básica de contacto de los estudiantes de primer ingreso. </v>
      </c>
      <c r="J11" s="112"/>
      <c r="K11" s="112"/>
      <c r="L11" s="112"/>
      <c r="M11" s="112"/>
      <c r="N11" s="112"/>
      <c r="O11" s="112"/>
      <c r="P11" s="112"/>
    </row>
    <row r="12" spans="1:16" ht="30" customHeight="1" x14ac:dyDescent="0.3">
      <c r="B12" s="7" t="s">
        <v>96</v>
      </c>
      <c r="C12" s="208" t="s">
        <v>97</v>
      </c>
      <c r="D12" s="208"/>
      <c r="E12" s="208"/>
      <c r="F12" s="208"/>
      <c r="G12" s="208"/>
      <c r="H12" s="111"/>
    </row>
    <row r="13" spans="1:16" ht="34.950000000000003" customHeight="1" x14ac:dyDescent="0.3">
      <c r="A13" s="10" t="str">
        <f t="shared" ref="A13:A21" si="0">_xlfn.CONCAT(B13," ",C13)</f>
        <v xml:space="preserve">RF03 Consulta de la lista total de estudiantes organizada por orden alfabético, número de carné o campus. </v>
      </c>
      <c r="B13" s="7" t="s">
        <v>98</v>
      </c>
      <c r="C13" s="208" t="s">
        <v>99</v>
      </c>
      <c r="D13" s="208"/>
      <c r="E13" s="208"/>
      <c r="F13" s="208"/>
      <c r="G13" s="208"/>
      <c r="H13" s="2" t="str">
        <f t="shared" ref="H13:H21" si="1">_xlfn.CONCAT(B13,"-",C13)</f>
        <v xml:space="preserve">RF03-Consulta de la lista total de estudiantes organizada por orden alfabético, número de carné o campus. </v>
      </c>
    </row>
    <row r="14" spans="1:16" ht="32.25" customHeight="1" x14ac:dyDescent="0.3">
      <c r="A14" s="10" t="str">
        <f t="shared" si="0"/>
        <v>RF04   Modificación de información particular de un estudiante por parte de los profesores guías.</v>
      </c>
      <c r="B14" s="7" t="s">
        <v>100</v>
      </c>
      <c r="C14" s="208" t="s">
        <v>101</v>
      </c>
      <c r="D14" s="208"/>
      <c r="E14" s="208"/>
      <c r="F14" s="208"/>
      <c r="G14" s="208"/>
      <c r="H14" s="2" t="str">
        <f t="shared" si="1"/>
        <v>RF04 - Modificación de información particular de un estudiante por parte de los profesores guías.</v>
      </c>
    </row>
    <row r="15" spans="1:16" ht="28.5" customHeight="1" x14ac:dyDescent="0.3">
      <c r="A15" s="10" t="str">
        <f t="shared" si="0"/>
        <v xml:space="preserve">RF05  Generación de un nuevo archivo en Excel con la información de los estudiantes de un campus o centro académico específico, o de todos los campus o centros académicos. </v>
      </c>
      <c r="B15" s="7" t="s">
        <v>102</v>
      </c>
      <c r="C15" s="208" t="s">
        <v>103</v>
      </c>
      <c r="D15" s="208"/>
      <c r="E15" s="208"/>
      <c r="F15" s="208"/>
      <c r="G15" s="208"/>
      <c r="H15" s="2" t="str">
        <f t="shared" si="1"/>
        <v xml:space="preserve">RF05 -Generación de un nuevo archivo en Excel con la información de los estudiantes de un campus o centro académico específico, o de todos los campus o centros académicos. </v>
      </c>
    </row>
    <row r="16" spans="1:16" ht="32.25" customHeight="1" x14ac:dyDescent="0.3">
      <c r="A16" s="10" t="str">
        <f t="shared" si="0"/>
        <v xml:space="preserve">RF06  Definición del coordinador del equipo guía por parte de la asistente administrativa del campus central. </v>
      </c>
      <c r="B16" s="7" t="s">
        <v>104</v>
      </c>
      <c r="C16" s="208" t="s">
        <v>105</v>
      </c>
      <c r="D16" s="208"/>
      <c r="E16" s="208"/>
      <c r="F16" s="208"/>
      <c r="G16" s="208"/>
      <c r="H16" s="2" t="str">
        <f t="shared" si="1"/>
        <v xml:space="preserve">RF06 -Definición del coordinador del equipo guía por parte de la asistente administrativa del campus central. </v>
      </c>
    </row>
    <row r="17" spans="1:8" ht="30" customHeight="1" x14ac:dyDescent="0.3">
      <c r="A17" s="10" t="str">
        <f t="shared" si="0"/>
        <v>RF07  Consulta del plan de trabajo completo por parte de las asistentes administrativas y los profesores guías.</v>
      </c>
      <c r="B17" s="7" t="s">
        <v>106</v>
      </c>
      <c r="C17" s="208" t="s">
        <v>107</v>
      </c>
      <c r="D17" s="208"/>
      <c r="E17" s="208"/>
      <c r="F17" s="208"/>
      <c r="G17" s="208"/>
      <c r="H17" s="2" t="str">
        <f t="shared" si="1"/>
        <v>RF07 -Consulta del plan de trabajo completo por parte de las asistentes administrativas y los profesores guías.</v>
      </c>
    </row>
    <row r="18" spans="1:8" ht="30" customHeight="1" x14ac:dyDescent="0.3">
      <c r="B18" s="7" t="s">
        <v>108</v>
      </c>
      <c r="C18" s="208" t="s">
        <v>109</v>
      </c>
      <c r="D18" s="208"/>
      <c r="E18" s="208"/>
      <c r="F18" s="208"/>
      <c r="G18" s="208"/>
    </row>
    <row r="19" spans="1:8" ht="28.5" customHeight="1" x14ac:dyDescent="0.3">
      <c r="A19" s="10" t="str">
        <f t="shared" si="0"/>
        <v>RF09 Registro y mantenimiento del plan de trabajo por parte del profesor guía coordinador.</v>
      </c>
      <c r="B19" s="7" t="s">
        <v>110</v>
      </c>
      <c r="C19" s="208" t="s">
        <v>97</v>
      </c>
      <c r="D19" s="208"/>
      <c r="E19" s="208"/>
      <c r="F19" s="208"/>
      <c r="G19" s="208"/>
      <c r="H19" s="2" t="str">
        <f t="shared" si="1"/>
        <v>RF09-Registro y mantenimiento del plan de trabajo por parte del profesor guía coordinador.</v>
      </c>
    </row>
    <row r="20" spans="1:8" ht="22.5" customHeight="1" x14ac:dyDescent="0.3">
      <c r="A20" s="10" t="str">
        <f t="shared" si="0"/>
        <v xml:space="preserve">RF10 Activación de la publicación de una actividad por parte del profesor guía coordinador. </v>
      </c>
      <c r="B20" s="7" t="s">
        <v>111</v>
      </c>
      <c r="C20" s="208" t="s">
        <v>112</v>
      </c>
      <c r="D20" s="208"/>
      <c r="E20" s="208"/>
      <c r="F20" s="208"/>
      <c r="G20" s="208"/>
      <c r="H20" s="2" t="str">
        <f t="shared" si="1"/>
        <v xml:space="preserve">RF10-Activación de la publicación de una actividad por parte del profesor guía coordinador. </v>
      </c>
    </row>
    <row r="21" spans="1:8" ht="32.25" customHeight="1" x14ac:dyDescent="0.3">
      <c r="A21" s="10" t="str">
        <f t="shared" si="0"/>
        <v>RF11 Marcado de una actividad como realizada o cancelada por parte del profesor guía coordinador.</v>
      </c>
      <c r="B21" s="7" t="s">
        <v>113</v>
      </c>
      <c r="C21" s="208" t="s">
        <v>114</v>
      </c>
      <c r="D21" s="208"/>
      <c r="E21" s="208"/>
      <c r="F21" s="208"/>
      <c r="G21" s="208"/>
      <c r="H21" s="2" t="str">
        <f t="shared" si="1"/>
        <v>RF11-Marcado de una actividad como realizada o cancelada por parte del profesor guía coordinador.</v>
      </c>
    </row>
    <row r="22" spans="1:8" ht="34.5" customHeight="1" x14ac:dyDescent="0.3">
      <c r="A22" s="10" t="str">
        <f>_xlfn.CONCAT(B26," ",C26)</f>
        <v xml:space="preserve"> </v>
      </c>
      <c r="B22" s="7" t="s">
        <v>115</v>
      </c>
      <c r="C22" s="205" t="s">
        <v>116</v>
      </c>
      <c r="D22" s="206"/>
      <c r="E22" s="206"/>
      <c r="F22" s="206"/>
      <c r="G22" s="207"/>
      <c r="H22" s="2" t="str">
        <f>_xlfn.CONCAT(B26,"-",C26)</f>
        <v>-</v>
      </c>
    </row>
    <row r="23" spans="1:8" ht="30" customHeight="1" x14ac:dyDescent="0.3">
      <c r="B23" s="7" t="s">
        <v>117</v>
      </c>
      <c r="C23" s="205" t="s">
        <v>118</v>
      </c>
      <c r="D23" s="206"/>
      <c r="E23" s="206"/>
      <c r="F23" s="206"/>
      <c r="G23" s="207"/>
    </row>
    <row r="24" spans="1:8" ht="36" customHeight="1" x14ac:dyDescent="0.3">
      <c r="B24" s="7" t="s">
        <v>119</v>
      </c>
      <c r="C24" s="205" t="s">
        <v>120</v>
      </c>
      <c r="D24" s="206"/>
      <c r="E24" s="206"/>
      <c r="F24" s="206"/>
      <c r="G24" s="207"/>
    </row>
    <row r="25" spans="1:8" ht="30.6" customHeight="1" x14ac:dyDescent="0.3">
      <c r="B25" s="7" t="s">
        <v>121</v>
      </c>
      <c r="C25" s="205" t="s">
        <v>122</v>
      </c>
      <c r="D25" s="206"/>
      <c r="E25" s="206"/>
      <c r="F25" s="206"/>
      <c r="G25" s="207"/>
    </row>
  </sheetData>
  <mergeCells count="19">
    <mergeCell ref="C12:G12"/>
    <mergeCell ref="C18:G18"/>
    <mergeCell ref="B1:G1"/>
    <mergeCell ref="B5:G9"/>
    <mergeCell ref="B3:G3"/>
    <mergeCell ref="C10:G10"/>
    <mergeCell ref="C11:G11"/>
    <mergeCell ref="C13:G13"/>
    <mergeCell ref="C14:G14"/>
    <mergeCell ref="C15:G15"/>
    <mergeCell ref="C25:G25"/>
    <mergeCell ref="C23:G23"/>
    <mergeCell ref="C16:G16"/>
    <mergeCell ref="C17:G17"/>
    <mergeCell ref="C19:G19"/>
    <mergeCell ref="C22:G22"/>
    <mergeCell ref="C20:G20"/>
    <mergeCell ref="C21:G21"/>
    <mergeCell ref="C24:G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5539-9CC4-4AFB-B769-944223F556BF}">
  <dimension ref="A1:G40"/>
  <sheetViews>
    <sheetView topLeftCell="C21" zoomScale="42" zoomScaleNormal="85" workbookViewId="0">
      <selection activeCell="F28" sqref="F28"/>
    </sheetView>
  </sheetViews>
  <sheetFormatPr baseColWidth="10" defaultColWidth="11.44140625" defaultRowHeight="14.4" x14ac:dyDescent="0.3"/>
  <cols>
    <col min="1" max="1" width="11.44140625" style="10" hidden="1" customWidth="1"/>
    <col min="2" max="2" width="1.88671875" style="10" hidden="1" customWidth="1"/>
    <col min="3" max="3" width="5.44140625" style="88" customWidth="1"/>
    <col min="4" max="4" width="36.6640625" style="61" customWidth="1"/>
    <col min="5" max="5" width="46.88671875" style="61" customWidth="1"/>
    <col min="6" max="6" width="117.109375" style="2" customWidth="1"/>
    <col min="7" max="7" width="43.6640625" style="2" hidden="1" customWidth="1"/>
    <col min="8" max="16384" width="11.44140625" style="2"/>
  </cols>
  <sheetData>
    <row r="1" spans="1:7" ht="23.4" x14ac:dyDescent="0.3">
      <c r="C1" s="215" t="s">
        <v>123</v>
      </c>
      <c r="D1" s="215"/>
      <c r="E1" s="215"/>
      <c r="F1" s="215"/>
    </row>
    <row r="2" spans="1:7" ht="15" customHeight="1" x14ac:dyDescent="0.3">
      <c r="C2" s="214" t="s">
        <v>124</v>
      </c>
      <c r="D2" s="214"/>
      <c r="E2" s="214"/>
      <c r="F2" s="214"/>
    </row>
    <row r="3" spans="1:7" x14ac:dyDescent="0.3">
      <c r="C3" s="214"/>
      <c r="D3" s="214"/>
      <c r="E3" s="214"/>
      <c r="F3" s="214"/>
    </row>
    <row r="4" spans="1:7" ht="15" thickBot="1" x14ac:dyDescent="0.35">
      <c r="C4" s="214"/>
      <c r="D4" s="214"/>
      <c r="E4" s="214"/>
      <c r="F4" s="214"/>
    </row>
    <row r="5" spans="1:7" ht="19.5" customHeight="1" x14ac:dyDescent="0.3">
      <c r="C5" s="218" t="s">
        <v>125</v>
      </c>
      <c r="D5" s="219"/>
      <c r="E5" s="216" t="s">
        <v>126</v>
      </c>
      <c r="F5" s="222" t="s">
        <v>127</v>
      </c>
    </row>
    <row r="6" spans="1:7" ht="134.25" customHeight="1" thickBot="1" x14ac:dyDescent="0.35">
      <c r="B6" s="10" t="s">
        <v>128</v>
      </c>
      <c r="C6" s="220"/>
      <c r="D6" s="221"/>
      <c r="E6" s="217"/>
      <c r="F6" s="223"/>
    </row>
    <row r="7" spans="1:7" ht="36" x14ac:dyDescent="0.3">
      <c r="A7" s="10" t="str">
        <f t="shared" ref="A7:A11" si="0">_xlfn.CONCAT(D7, "-", E7)</f>
        <v>Functional Suitability-Functional Completeness</v>
      </c>
      <c r="B7" s="10" t="str">
        <f>_xlfn.CONCAT(D7,"-",E7)</f>
        <v>Functional Suitability-Functional Completeness</v>
      </c>
      <c r="C7" s="39">
        <v>1</v>
      </c>
      <c r="D7" s="63" t="s">
        <v>32</v>
      </c>
      <c r="E7" s="83" t="s">
        <v>33</v>
      </c>
      <c r="F7" s="82" t="s">
        <v>129</v>
      </c>
      <c r="G7" s="2" t="str">
        <f>_xlfn.CONCAT(D7,"-",E7)</f>
        <v>Functional Suitability-Functional Completeness</v>
      </c>
    </row>
    <row r="8" spans="1:7" ht="58.5" customHeight="1" x14ac:dyDescent="0.3">
      <c r="A8" s="10" t="str">
        <f t="shared" ref="A8" si="1">_xlfn.CONCAT(D8, "-", E8)</f>
        <v>Functional Suitability-Functional Correctness</v>
      </c>
      <c r="B8" s="10" t="str">
        <f t="shared" ref="B8" si="2">_xlfn.CONCAT(D8,"-",E8)</f>
        <v>Functional Suitability-Functional Correctness</v>
      </c>
      <c r="C8" s="79">
        <v>2</v>
      </c>
      <c r="D8" s="77" t="s">
        <v>32</v>
      </c>
      <c r="E8" s="84" t="s">
        <v>130</v>
      </c>
      <c r="F8" s="78" t="s">
        <v>131</v>
      </c>
      <c r="G8" s="2" t="str">
        <f t="shared" ref="G8:G37" si="3">_xlfn.CONCAT(D8,"-",E8)</f>
        <v>Functional Suitability-Functional Correctness</v>
      </c>
    </row>
    <row r="9" spans="1:7" ht="63" customHeight="1" x14ac:dyDescent="0.3">
      <c r="A9" s="10" t="str">
        <f t="shared" si="0"/>
        <v>Functional Suitability-Functional Appropiateness</v>
      </c>
      <c r="B9" s="10" t="str">
        <f t="shared" ref="B9:B37" si="4">_xlfn.CONCAT(D9,"-",E9)</f>
        <v>Functional Suitability-Functional Appropiateness</v>
      </c>
      <c r="C9" s="11">
        <v>3</v>
      </c>
      <c r="D9" s="63" t="s">
        <v>32</v>
      </c>
      <c r="E9" s="83" t="s">
        <v>35</v>
      </c>
      <c r="F9" s="41" t="s">
        <v>132</v>
      </c>
      <c r="G9" s="2" t="str">
        <f t="shared" si="3"/>
        <v>Functional Suitability-Functional Appropiateness</v>
      </c>
    </row>
    <row r="10" spans="1:7" ht="63" customHeight="1" x14ac:dyDescent="0.3">
      <c r="A10" s="10" t="str">
        <f t="shared" si="0"/>
        <v>Performance Efficiency-Time Behaviour</v>
      </c>
      <c r="B10" s="10" t="str">
        <f t="shared" si="4"/>
        <v>Performance Efficiency-Time Behaviour</v>
      </c>
      <c r="C10" s="31">
        <v>4</v>
      </c>
      <c r="D10" s="64" t="s">
        <v>36</v>
      </c>
      <c r="E10" s="53" t="s">
        <v>37</v>
      </c>
      <c r="F10" s="41" t="s">
        <v>133</v>
      </c>
      <c r="G10" s="2" t="str">
        <f t="shared" si="3"/>
        <v>Performance Efficiency-Time Behaviour</v>
      </c>
    </row>
    <row r="11" spans="1:7" ht="63" customHeight="1" x14ac:dyDescent="0.3">
      <c r="A11" s="10" t="str">
        <f t="shared" si="0"/>
        <v>Performance Efficiency-Resource Utilization</v>
      </c>
      <c r="B11" s="10" t="str">
        <f t="shared" si="4"/>
        <v>Performance Efficiency-Resource Utilization</v>
      </c>
      <c r="C11" s="31">
        <v>5</v>
      </c>
      <c r="D11" s="64" t="s">
        <v>36</v>
      </c>
      <c r="E11" s="53" t="s">
        <v>38</v>
      </c>
      <c r="F11" s="41" t="s">
        <v>134</v>
      </c>
      <c r="G11" s="2" t="str">
        <f t="shared" si="3"/>
        <v>Performance Efficiency-Resource Utilization</v>
      </c>
    </row>
    <row r="12" spans="1:7" ht="63" customHeight="1" x14ac:dyDescent="0.3">
      <c r="A12" s="10" t="str">
        <f t="shared" ref="A12:A16" si="5">_xlfn.CONCAT(D12, "-", E12)</f>
        <v>Performance Efficiency-Capacity</v>
      </c>
      <c r="B12" s="10" t="str">
        <f t="shared" si="4"/>
        <v>Performance Efficiency-Capacity</v>
      </c>
      <c r="C12" s="31">
        <v>6</v>
      </c>
      <c r="D12" s="64" t="s">
        <v>36</v>
      </c>
      <c r="E12" s="53" t="s">
        <v>39</v>
      </c>
      <c r="F12" s="41" t="s">
        <v>135</v>
      </c>
      <c r="G12" s="2" t="str">
        <f t="shared" si="3"/>
        <v>Performance Efficiency-Capacity</v>
      </c>
    </row>
    <row r="13" spans="1:7" ht="63" customHeight="1" x14ac:dyDescent="0.3">
      <c r="A13" s="10" t="str">
        <f t="shared" si="5"/>
        <v>Compatibility-Co-existence</v>
      </c>
      <c r="B13" s="10" t="str">
        <f t="shared" si="4"/>
        <v>Compatibility-Co-existence</v>
      </c>
      <c r="C13" s="32">
        <v>7</v>
      </c>
      <c r="D13" s="65" t="s">
        <v>40</v>
      </c>
      <c r="E13" s="54" t="s">
        <v>136</v>
      </c>
      <c r="F13" s="41" t="s">
        <v>137</v>
      </c>
      <c r="G13" s="2" t="str">
        <f t="shared" si="3"/>
        <v>Compatibility-Co-existence</v>
      </c>
    </row>
    <row r="14" spans="1:7" ht="63" customHeight="1" x14ac:dyDescent="0.3">
      <c r="A14" s="10" t="str">
        <f t="shared" si="5"/>
        <v>Compatibility-Interoperability</v>
      </c>
      <c r="B14" s="10" t="str">
        <f t="shared" si="4"/>
        <v>Compatibility-Interoperability</v>
      </c>
      <c r="C14" s="32">
        <v>8</v>
      </c>
      <c r="D14" s="65" t="s">
        <v>40</v>
      </c>
      <c r="E14" s="55" t="s">
        <v>42</v>
      </c>
      <c r="F14" s="41" t="s">
        <v>138</v>
      </c>
      <c r="G14" s="2" t="str">
        <f t="shared" si="3"/>
        <v>Compatibility-Interoperability</v>
      </c>
    </row>
    <row r="15" spans="1:7" ht="63" customHeight="1" x14ac:dyDescent="0.3">
      <c r="A15" s="10" t="str">
        <f t="shared" ref="A15" si="6">_xlfn.CONCAT(D15, "-", E15)</f>
        <v>Usability-Appropiateness Recognizability</v>
      </c>
      <c r="B15" s="10" t="str">
        <f t="shared" si="4"/>
        <v>Usability-Appropiateness Recognizability</v>
      </c>
      <c r="C15" s="33">
        <v>9</v>
      </c>
      <c r="D15" s="66" t="s">
        <v>43</v>
      </c>
      <c r="E15" s="56" t="s">
        <v>44</v>
      </c>
      <c r="F15" s="41" t="s">
        <v>139</v>
      </c>
      <c r="G15" s="2" t="str">
        <f t="shared" si="3"/>
        <v>Usability-Appropiateness Recognizability</v>
      </c>
    </row>
    <row r="16" spans="1:7" ht="63" customHeight="1" x14ac:dyDescent="0.3">
      <c r="A16" s="10" t="str">
        <f t="shared" si="5"/>
        <v>Usability-Learnability</v>
      </c>
      <c r="B16" s="10" t="str">
        <f t="shared" si="4"/>
        <v>Usability-Learnability</v>
      </c>
      <c r="C16" s="33">
        <v>10</v>
      </c>
      <c r="D16" s="66" t="s">
        <v>43</v>
      </c>
      <c r="E16" s="57" t="s">
        <v>45</v>
      </c>
      <c r="F16" s="41" t="s">
        <v>140</v>
      </c>
      <c r="G16" s="2" t="str">
        <f t="shared" si="3"/>
        <v>Usability-Learnability</v>
      </c>
    </row>
    <row r="17" spans="1:7" ht="63" customHeight="1" x14ac:dyDescent="0.3">
      <c r="A17" s="10" t="str">
        <f t="shared" ref="A17:A19" si="7">_xlfn.CONCAT(D17, "-", E17)</f>
        <v>Usability-Operability</v>
      </c>
      <c r="B17" s="10" t="str">
        <f t="shared" si="4"/>
        <v>Usability-Operability</v>
      </c>
      <c r="C17" s="33">
        <v>11</v>
      </c>
      <c r="D17" s="66" t="s">
        <v>43</v>
      </c>
      <c r="E17" s="57" t="s">
        <v>46</v>
      </c>
      <c r="F17" s="41" t="s">
        <v>141</v>
      </c>
      <c r="G17" s="2" t="str">
        <f t="shared" si="3"/>
        <v>Usability-Operability</v>
      </c>
    </row>
    <row r="18" spans="1:7" ht="63" customHeight="1" x14ac:dyDescent="0.3">
      <c r="A18" s="10" t="str">
        <f t="shared" si="7"/>
        <v>Usability-User Error Protection</v>
      </c>
      <c r="B18" s="10" t="str">
        <f t="shared" si="4"/>
        <v>Usability-User Error Protection</v>
      </c>
      <c r="C18" s="33">
        <v>12</v>
      </c>
      <c r="D18" s="66" t="s">
        <v>43</v>
      </c>
      <c r="E18" s="57" t="s">
        <v>47</v>
      </c>
      <c r="F18" s="41" t="s">
        <v>142</v>
      </c>
      <c r="G18" s="2" t="str">
        <f t="shared" si="3"/>
        <v>Usability-User Error Protection</v>
      </c>
    </row>
    <row r="19" spans="1:7" ht="63" customHeight="1" x14ac:dyDescent="0.3">
      <c r="A19" s="10" t="str">
        <f t="shared" si="7"/>
        <v>Usability-User Interface Aesthetics</v>
      </c>
      <c r="B19" s="10" t="str">
        <f t="shared" si="4"/>
        <v>Usability-User Interface Aesthetics</v>
      </c>
      <c r="C19" s="33">
        <v>13</v>
      </c>
      <c r="D19" s="66" t="s">
        <v>43</v>
      </c>
      <c r="E19" s="57" t="s">
        <v>48</v>
      </c>
      <c r="F19" s="41" t="s">
        <v>143</v>
      </c>
      <c r="G19" s="2" t="str">
        <f t="shared" si="3"/>
        <v>Usability-User Interface Aesthetics</v>
      </c>
    </row>
    <row r="20" spans="1:7" ht="63" customHeight="1" x14ac:dyDescent="0.3">
      <c r="A20" s="10" t="str">
        <f t="shared" ref="A20:A23" si="8">_xlfn.CONCAT(D20, "-", E20)</f>
        <v>Usability-Accesibility</v>
      </c>
      <c r="B20" s="10" t="str">
        <f t="shared" si="4"/>
        <v>Usability-Accesibility</v>
      </c>
      <c r="C20" s="33">
        <v>14</v>
      </c>
      <c r="D20" s="66" t="s">
        <v>43</v>
      </c>
      <c r="E20" s="57" t="s">
        <v>144</v>
      </c>
      <c r="F20" s="41" t="s">
        <v>145</v>
      </c>
      <c r="G20" s="2" t="str">
        <f t="shared" si="3"/>
        <v>Usability-Accesibility</v>
      </c>
    </row>
    <row r="21" spans="1:7" ht="63" customHeight="1" x14ac:dyDescent="0.3">
      <c r="A21" s="10" t="str">
        <f t="shared" si="8"/>
        <v>Reliability-Maturity</v>
      </c>
      <c r="B21" s="10" t="str">
        <f t="shared" si="4"/>
        <v>Reliability-Maturity</v>
      </c>
      <c r="C21" s="34">
        <v>15</v>
      </c>
      <c r="D21" s="67" t="s">
        <v>52</v>
      </c>
      <c r="E21" s="58" t="s">
        <v>53</v>
      </c>
      <c r="F21" s="41" t="s">
        <v>146</v>
      </c>
      <c r="G21" s="2" t="str">
        <f t="shared" si="3"/>
        <v>Reliability-Maturity</v>
      </c>
    </row>
    <row r="22" spans="1:7" ht="63" customHeight="1" x14ac:dyDescent="0.3">
      <c r="A22" s="10" t="str">
        <f t="shared" si="8"/>
        <v>Reliability-Availability</v>
      </c>
      <c r="B22" s="10" t="str">
        <f t="shared" si="4"/>
        <v>Reliability-Availability</v>
      </c>
      <c r="C22" s="34">
        <v>16</v>
      </c>
      <c r="D22" s="67" t="s">
        <v>52</v>
      </c>
      <c r="E22" s="58" t="s">
        <v>54</v>
      </c>
      <c r="F22" s="41" t="s">
        <v>147</v>
      </c>
      <c r="G22" s="2" t="str">
        <f t="shared" si="3"/>
        <v>Reliability-Availability</v>
      </c>
    </row>
    <row r="23" spans="1:7" ht="63" customHeight="1" x14ac:dyDescent="0.3">
      <c r="A23" s="10" t="str">
        <f t="shared" si="8"/>
        <v>Reliability-Fault Tolerance</v>
      </c>
      <c r="B23" s="10" t="str">
        <f t="shared" si="4"/>
        <v>Reliability-Fault Tolerance</v>
      </c>
      <c r="C23" s="34">
        <v>17</v>
      </c>
      <c r="D23" s="67" t="s">
        <v>52</v>
      </c>
      <c r="E23" s="58" t="s">
        <v>55</v>
      </c>
      <c r="F23" s="41" t="s">
        <v>148</v>
      </c>
      <c r="G23" s="2" t="str">
        <f t="shared" si="3"/>
        <v>Reliability-Fault Tolerance</v>
      </c>
    </row>
    <row r="24" spans="1:7" ht="63" customHeight="1" x14ac:dyDescent="0.3">
      <c r="A24" s="10" t="str">
        <f t="shared" ref="A24:A28" si="9">_xlfn.CONCAT(D24, "-", E24)</f>
        <v>Reliability-Recoverability</v>
      </c>
      <c r="B24" s="10" t="str">
        <f t="shared" si="4"/>
        <v>Reliability-Recoverability</v>
      </c>
      <c r="C24" s="34">
        <v>18</v>
      </c>
      <c r="D24" s="67" t="s">
        <v>52</v>
      </c>
      <c r="E24" s="58" t="s">
        <v>56</v>
      </c>
      <c r="F24" s="41" t="s">
        <v>149</v>
      </c>
      <c r="G24" s="2" t="str">
        <f t="shared" si="3"/>
        <v>Reliability-Recoverability</v>
      </c>
    </row>
    <row r="25" spans="1:7" ht="63" customHeight="1" x14ac:dyDescent="0.3">
      <c r="A25" s="10" t="str">
        <f t="shared" si="9"/>
        <v>Security-Confidenciality</v>
      </c>
      <c r="B25" s="10" t="str">
        <f t="shared" si="4"/>
        <v>Security-Confidenciality</v>
      </c>
      <c r="C25" s="35">
        <v>19</v>
      </c>
      <c r="D25" s="68" t="s">
        <v>57</v>
      </c>
      <c r="E25" s="59" t="s">
        <v>58</v>
      </c>
      <c r="F25" s="41" t="s">
        <v>150</v>
      </c>
      <c r="G25" s="2" t="str">
        <f t="shared" si="3"/>
        <v>Security-Confidenciality</v>
      </c>
    </row>
    <row r="26" spans="1:7" ht="63" customHeight="1" x14ac:dyDescent="0.3">
      <c r="A26" s="10" t="str">
        <f t="shared" si="9"/>
        <v>Security-Integrity</v>
      </c>
      <c r="B26" s="10" t="str">
        <f t="shared" si="4"/>
        <v>Security-Integrity</v>
      </c>
      <c r="C26" s="35">
        <v>20</v>
      </c>
      <c r="D26" s="68" t="s">
        <v>57</v>
      </c>
      <c r="E26" s="59" t="s">
        <v>59</v>
      </c>
      <c r="F26" s="41" t="s">
        <v>151</v>
      </c>
      <c r="G26" s="2" t="str">
        <f t="shared" si="3"/>
        <v>Security-Integrity</v>
      </c>
    </row>
    <row r="27" spans="1:7" ht="63" customHeight="1" x14ac:dyDescent="0.3">
      <c r="A27" s="10" t="str">
        <f t="shared" si="9"/>
        <v>Security-Non-repudiation</v>
      </c>
      <c r="B27" s="10" t="str">
        <f t="shared" si="4"/>
        <v>Security-Non-repudiation</v>
      </c>
      <c r="C27" s="35">
        <v>21</v>
      </c>
      <c r="D27" s="68" t="s">
        <v>57</v>
      </c>
      <c r="E27" s="59" t="s">
        <v>152</v>
      </c>
      <c r="F27" s="41" t="s">
        <v>153</v>
      </c>
      <c r="G27" s="2" t="str">
        <f t="shared" si="3"/>
        <v>Security-Non-repudiation</v>
      </c>
    </row>
    <row r="28" spans="1:7" ht="63" customHeight="1" x14ac:dyDescent="0.3">
      <c r="A28" s="10" t="str">
        <f t="shared" si="9"/>
        <v>Security-Authenticity</v>
      </c>
      <c r="B28" s="10" t="str">
        <f t="shared" si="4"/>
        <v>Security-Authenticity</v>
      </c>
      <c r="C28" s="35">
        <v>22</v>
      </c>
      <c r="D28" s="68" t="s">
        <v>57</v>
      </c>
      <c r="E28" s="59" t="s">
        <v>61</v>
      </c>
      <c r="F28" s="41" t="s">
        <v>154</v>
      </c>
      <c r="G28" s="2" t="str">
        <f t="shared" si="3"/>
        <v>Security-Authenticity</v>
      </c>
    </row>
    <row r="29" spans="1:7" ht="63" customHeight="1" x14ac:dyDescent="0.3">
      <c r="A29" s="10" t="str">
        <f t="shared" ref="A29:A33" si="10">_xlfn.CONCAT(D29, "-", E29)</f>
        <v>Security-Accountability</v>
      </c>
      <c r="B29" s="10" t="str">
        <f t="shared" si="4"/>
        <v>Security-Accountability</v>
      </c>
      <c r="C29" s="35">
        <v>23</v>
      </c>
      <c r="D29" s="68" t="s">
        <v>57</v>
      </c>
      <c r="E29" s="59" t="s">
        <v>62</v>
      </c>
      <c r="F29" s="41" t="s">
        <v>155</v>
      </c>
      <c r="G29" s="2" t="str">
        <f t="shared" si="3"/>
        <v>Security-Accountability</v>
      </c>
    </row>
    <row r="30" spans="1:7" ht="63" customHeight="1" x14ac:dyDescent="0.3">
      <c r="A30" s="10" t="str">
        <f t="shared" si="10"/>
        <v>Maintainability-Modularity</v>
      </c>
      <c r="B30" s="10" t="str">
        <f t="shared" si="4"/>
        <v>Maintainability-Modularity</v>
      </c>
      <c r="C30" s="85">
        <v>24</v>
      </c>
      <c r="D30" s="86" t="s">
        <v>65</v>
      </c>
      <c r="E30" s="87" t="s">
        <v>66</v>
      </c>
      <c r="F30" s="41" t="s">
        <v>156</v>
      </c>
      <c r="G30" s="2" t="str">
        <f t="shared" si="3"/>
        <v>Maintainability-Modularity</v>
      </c>
    </row>
    <row r="31" spans="1:7" ht="63" customHeight="1" x14ac:dyDescent="0.3">
      <c r="A31" s="10" t="str">
        <f t="shared" si="10"/>
        <v>Maintainability-Reusability</v>
      </c>
      <c r="B31" s="10" t="str">
        <f t="shared" si="4"/>
        <v>Maintainability-Reusability</v>
      </c>
      <c r="C31" s="85">
        <v>25</v>
      </c>
      <c r="D31" s="86" t="s">
        <v>65</v>
      </c>
      <c r="E31" s="87" t="s">
        <v>67</v>
      </c>
      <c r="F31" s="41" t="s">
        <v>157</v>
      </c>
      <c r="G31" s="2" t="str">
        <f t="shared" si="3"/>
        <v>Maintainability-Reusability</v>
      </c>
    </row>
    <row r="32" spans="1:7" ht="63" customHeight="1" x14ac:dyDescent="0.3">
      <c r="A32" s="10" t="str">
        <f t="shared" si="10"/>
        <v>Maintainability-Analisability</v>
      </c>
      <c r="B32" s="10" t="str">
        <f t="shared" si="4"/>
        <v>Maintainability-Analisability</v>
      </c>
      <c r="C32" s="85">
        <v>26</v>
      </c>
      <c r="D32" s="86" t="s">
        <v>65</v>
      </c>
      <c r="E32" s="87" t="s">
        <v>68</v>
      </c>
      <c r="F32" s="41" t="s">
        <v>158</v>
      </c>
      <c r="G32" s="2" t="str">
        <f t="shared" si="3"/>
        <v>Maintainability-Analisability</v>
      </c>
    </row>
    <row r="33" spans="1:7" ht="63" customHeight="1" x14ac:dyDescent="0.3">
      <c r="A33" s="10" t="str">
        <f t="shared" si="10"/>
        <v>Maintainability-Modifiability</v>
      </c>
      <c r="B33" s="10" t="str">
        <f t="shared" si="4"/>
        <v>Maintainability-Modifiability</v>
      </c>
      <c r="C33" s="85">
        <v>27</v>
      </c>
      <c r="D33" s="86" t="s">
        <v>65</v>
      </c>
      <c r="E33" s="87" t="s">
        <v>69</v>
      </c>
      <c r="F33" s="41" t="s">
        <v>159</v>
      </c>
      <c r="G33" s="2" t="str">
        <f t="shared" si="3"/>
        <v>Maintainability-Modifiability</v>
      </c>
    </row>
    <row r="34" spans="1:7" ht="63" customHeight="1" x14ac:dyDescent="0.3">
      <c r="A34" s="10" t="str">
        <f t="shared" ref="A34:A36" si="11">_xlfn.CONCAT(D34, "-", E34)</f>
        <v>Maintainability-Testability</v>
      </c>
      <c r="B34" s="10" t="str">
        <f t="shared" si="4"/>
        <v>Maintainability-Testability</v>
      </c>
      <c r="C34" s="85">
        <v>28</v>
      </c>
      <c r="D34" s="86" t="s">
        <v>65</v>
      </c>
      <c r="E34" s="87" t="s">
        <v>70</v>
      </c>
      <c r="F34" s="41" t="s">
        <v>160</v>
      </c>
      <c r="G34" s="2" t="str">
        <f t="shared" si="3"/>
        <v>Maintainability-Testability</v>
      </c>
    </row>
    <row r="35" spans="1:7" ht="63" customHeight="1" x14ac:dyDescent="0.3">
      <c r="A35" s="10" t="str">
        <f t="shared" si="11"/>
        <v>Portability-Adaptability</v>
      </c>
      <c r="B35" s="10" t="str">
        <f t="shared" si="4"/>
        <v>Portability-Adaptability</v>
      </c>
      <c r="C35" s="36">
        <v>29</v>
      </c>
      <c r="D35" s="69" t="s">
        <v>73</v>
      </c>
      <c r="E35" s="60" t="s">
        <v>74</v>
      </c>
      <c r="F35" s="41" t="s">
        <v>161</v>
      </c>
      <c r="G35" s="2" t="str">
        <f t="shared" si="3"/>
        <v>Portability-Adaptability</v>
      </c>
    </row>
    <row r="36" spans="1:7" ht="63" customHeight="1" x14ac:dyDescent="0.3">
      <c r="A36" s="10" t="str">
        <f t="shared" si="11"/>
        <v>Portability-Installability</v>
      </c>
      <c r="B36" s="10" t="str">
        <f t="shared" si="4"/>
        <v>Portability-Installability</v>
      </c>
      <c r="C36" s="36">
        <v>30</v>
      </c>
      <c r="D36" s="69" t="s">
        <v>73</v>
      </c>
      <c r="E36" s="60" t="s">
        <v>162</v>
      </c>
      <c r="F36" s="41" t="s">
        <v>163</v>
      </c>
      <c r="G36" s="2" t="str">
        <f t="shared" si="3"/>
        <v>Portability-Installability</v>
      </c>
    </row>
    <row r="37" spans="1:7" ht="63" customHeight="1" x14ac:dyDescent="0.3">
      <c r="A37" s="10" t="str">
        <f t="shared" ref="A37" si="12">_xlfn.CONCAT(D37, "-", E37)</f>
        <v>Portability-Replaceability</v>
      </c>
      <c r="B37" s="10" t="str">
        <f t="shared" si="4"/>
        <v>Portability-Replaceability</v>
      </c>
      <c r="C37" s="36">
        <v>31</v>
      </c>
      <c r="D37" s="69" t="s">
        <v>73</v>
      </c>
      <c r="E37" s="60" t="s">
        <v>76</v>
      </c>
      <c r="F37" s="41" t="s">
        <v>164</v>
      </c>
      <c r="G37" s="2" t="str">
        <f t="shared" si="3"/>
        <v>Portability-Replaceability</v>
      </c>
    </row>
    <row r="38" spans="1:7" ht="15" customHeight="1" x14ac:dyDescent="0.3"/>
    <row r="39" spans="1:7" ht="18" x14ac:dyDescent="0.35">
      <c r="C39" s="212" t="s">
        <v>165</v>
      </c>
      <c r="D39" s="213"/>
      <c r="E39" s="213"/>
      <c r="F39" s="213"/>
    </row>
    <row r="40" spans="1:7" x14ac:dyDescent="0.3">
      <c r="C40" s="88" t="s">
        <v>166</v>
      </c>
      <c r="E40" s="61" t="s">
        <v>167</v>
      </c>
    </row>
  </sheetData>
  <autoFilter ref="A1:F37" xr:uid="{DAA1E1AD-691C-4854-BA6E-2BD3972F5D24}">
    <filterColumn colId="2" showButton="0"/>
    <filterColumn colId="3" showButton="0"/>
    <filterColumn colId="4" showButton="0"/>
  </autoFilter>
  <mergeCells count="6">
    <mergeCell ref="C39:F39"/>
    <mergeCell ref="C2:F4"/>
    <mergeCell ref="C1:F1"/>
    <mergeCell ref="E5:E6"/>
    <mergeCell ref="C5:D6"/>
    <mergeCell ref="F5:F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A08A8-8421-4FA6-BF99-979E56B20976}">
  <dimension ref="A1:K30"/>
  <sheetViews>
    <sheetView topLeftCell="C20" zoomScale="70" zoomScaleNormal="70" workbookViewId="0">
      <selection activeCell="F22" sqref="F22"/>
    </sheetView>
  </sheetViews>
  <sheetFormatPr baseColWidth="10" defaultColWidth="11.44140625" defaultRowHeight="14.4" x14ac:dyDescent="0.3"/>
  <cols>
    <col min="1" max="1" width="43.109375" customWidth="1"/>
    <col min="2" max="2" width="54.5546875" customWidth="1"/>
    <col min="3" max="3" width="79.5546875" customWidth="1"/>
    <col min="4" max="4" width="54.6640625" style="20" customWidth="1"/>
    <col min="5" max="5" width="69.6640625" style="20" customWidth="1"/>
    <col min="6" max="6" width="49.6640625" style="20" customWidth="1"/>
    <col min="7" max="7" width="37.33203125" style="20" customWidth="1"/>
    <col min="8" max="8" width="29" style="20" customWidth="1"/>
    <col min="9" max="9" width="34.44140625" customWidth="1"/>
    <col min="10" max="10" width="33.33203125" customWidth="1"/>
    <col min="11" max="11" width="39.44140625" customWidth="1"/>
  </cols>
  <sheetData>
    <row r="1" spans="1:7" ht="23.4" x14ac:dyDescent="0.3">
      <c r="A1" s="215" t="s">
        <v>168</v>
      </c>
      <c r="B1" s="215"/>
      <c r="C1" s="215"/>
      <c r="D1" s="215"/>
      <c r="E1" s="215"/>
      <c r="F1" s="215"/>
      <c r="G1" s="215"/>
    </row>
    <row r="2" spans="1:7" x14ac:dyDescent="0.3">
      <c r="A2" s="2"/>
      <c r="B2" s="2"/>
      <c r="C2" s="2"/>
      <c r="D2" s="71"/>
      <c r="E2" s="71"/>
      <c r="F2" s="71"/>
      <c r="G2" s="71"/>
    </row>
    <row r="3" spans="1:7" x14ac:dyDescent="0.3">
      <c r="A3" s="228" t="s">
        <v>169</v>
      </c>
      <c r="B3" s="228"/>
      <c r="C3" s="228"/>
      <c r="D3" s="228"/>
      <c r="E3" s="228"/>
      <c r="F3" s="228"/>
      <c r="G3" s="228"/>
    </row>
    <row r="4" spans="1:7" x14ac:dyDescent="0.3">
      <c r="A4" s="228"/>
      <c r="B4" s="228"/>
      <c r="C4" s="228"/>
      <c r="D4" s="228"/>
      <c r="E4" s="228"/>
      <c r="F4" s="228"/>
      <c r="G4" s="228"/>
    </row>
    <row r="5" spans="1:7" x14ac:dyDescent="0.3">
      <c r="A5" s="228"/>
      <c r="B5" s="228"/>
      <c r="C5" s="228"/>
      <c r="D5" s="228"/>
      <c r="E5" s="228"/>
      <c r="F5" s="228"/>
      <c r="G5" s="228"/>
    </row>
    <row r="6" spans="1:7" x14ac:dyDescent="0.3">
      <c r="A6" s="228"/>
      <c r="B6" s="228"/>
      <c r="C6" s="228"/>
      <c r="D6" s="228"/>
      <c r="E6" s="228"/>
      <c r="F6" s="228"/>
      <c r="G6" s="228"/>
    </row>
    <row r="7" spans="1:7" x14ac:dyDescent="0.3">
      <c r="A7" s="228"/>
      <c r="B7" s="228"/>
      <c r="C7" s="228"/>
      <c r="D7" s="228"/>
      <c r="E7" s="228"/>
      <c r="F7" s="228"/>
      <c r="G7" s="228"/>
    </row>
    <row r="8" spans="1:7" x14ac:dyDescent="0.3">
      <c r="A8" s="228"/>
      <c r="B8" s="228"/>
      <c r="C8" s="228"/>
      <c r="D8" s="228"/>
      <c r="E8" s="228"/>
      <c r="F8" s="228"/>
      <c r="G8" s="228"/>
    </row>
    <row r="9" spans="1:7" x14ac:dyDescent="0.3">
      <c r="A9" s="228"/>
      <c r="B9" s="228"/>
      <c r="C9" s="228"/>
      <c r="D9" s="228"/>
      <c r="E9" s="228"/>
      <c r="F9" s="228"/>
      <c r="G9" s="228"/>
    </row>
    <row r="10" spans="1:7" x14ac:dyDescent="0.3">
      <c r="A10" s="228"/>
      <c r="B10" s="228"/>
      <c r="C10" s="228"/>
      <c r="D10" s="228"/>
      <c r="E10" s="228"/>
      <c r="F10" s="228"/>
      <c r="G10" s="228"/>
    </row>
    <row r="11" spans="1:7" x14ac:dyDescent="0.3">
      <c r="A11" s="228"/>
      <c r="B11" s="228"/>
      <c r="C11" s="228"/>
      <c r="D11" s="228"/>
      <c r="E11" s="228"/>
      <c r="F11" s="228"/>
      <c r="G11" s="228"/>
    </row>
    <row r="12" spans="1:7" x14ac:dyDescent="0.3">
      <c r="A12" s="2"/>
      <c r="B12" s="2"/>
      <c r="C12" s="2"/>
      <c r="D12" s="71"/>
      <c r="E12" s="71"/>
      <c r="F12" s="71"/>
      <c r="G12" s="71"/>
    </row>
    <row r="13" spans="1:7" ht="25.5" customHeight="1" x14ac:dyDescent="0.3">
      <c r="A13" s="227" t="s">
        <v>170</v>
      </c>
      <c r="B13" s="227"/>
      <c r="C13" s="227"/>
      <c r="D13" s="227"/>
      <c r="E13" s="227"/>
      <c r="F13" s="227"/>
      <c r="G13" s="227"/>
    </row>
    <row r="14" spans="1:7" ht="25.5" customHeight="1" x14ac:dyDescent="0.4">
      <c r="A14" s="209" t="str">
        <f>'[1]1.Equipo de Trabajo y Proyecto'!B10</f>
        <v>Nombre de Proyecto de trabajo asignado</v>
      </c>
      <c r="B14" s="209"/>
      <c r="C14" s="209"/>
      <c r="D14" s="209"/>
      <c r="E14" s="209"/>
      <c r="F14" s="209"/>
      <c r="G14" s="209"/>
    </row>
    <row r="15" spans="1:7" x14ac:dyDescent="0.3">
      <c r="A15" s="214"/>
      <c r="B15" s="214"/>
      <c r="C15" s="214"/>
      <c r="D15" s="214"/>
      <c r="E15" s="214"/>
      <c r="F15" s="214"/>
      <c r="G15" s="214"/>
    </row>
    <row r="16" spans="1:7" x14ac:dyDescent="0.3">
      <c r="A16" s="214"/>
      <c r="B16" s="214"/>
      <c r="C16" s="214"/>
      <c r="D16" s="214"/>
      <c r="E16" s="214"/>
      <c r="F16" s="214"/>
      <c r="G16" s="214"/>
    </row>
    <row r="17" spans="1:11" ht="15" thickBot="1" x14ac:dyDescent="0.35">
      <c r="A17" s="229"/>
      <c r="B17" s="229"/>
      <c r="C17" s="229"/>
      <c r="D17" s="229"/>
      <c r="E17" s="229"/>
      <c r="F17" s="229"/>
      <c r="G17" s="229"/>
    </row>
    <row r="18" spans="1:11" s="76" customFormat="1" ht="89.4" customHeight="1" x14ac:dyDescent="0.3">
      <c r="A18" s="75" t="s">
        <v>171</v>
      </c>
      <c r="B18" s="75" t="s">
        <v>172</v>
      </c>
      <c r="C18" s="75" t="s">
        <v>173</v>
      </c>
      <c r="D18" s="73" t="s">
        <v>174</v>
      </c>
      <c r="E18" s="72" t="s">
        <v>175</v>
      </c>
      <c r="F18" s="72" t="s">
        <v>176</v>
      </c>
      <c r="G18" s="72" t="s">
        <v>177</v>
      </c>
      <c r="H18" s="72" t="s">
        <v>178</v>
      </c>
      <c r="I18" s="72" t="s">
        <v>179</v>
      </c>
      <c r="J18" s="72" t="s">
        <v>180</v>
      </c>
      <c r="K18" s="74" t="s">
        <v>181</v>
      </c>
    </row>
    <row r="19" spans="1:11" ht="214.95" customHeight="1" x14ac:dyDescent="0.3">
      <c r="A19" s="131">
        <v>1</v>
      </c>
      <c r="B19" s="131" t="s">
        <v>182</v>
      </c>
      <c r="C19" s="131" t="s">
        <v>183</v>
      </c>
      <c r="D19" s="116" t="s">
        <v>184</v>
      </c>
      <c r="E19" s="52" t="s">
        <v>185</v>
      </c>
      <c r="F19" s="98" t="s">
        <v>186</v>
      </c>
      <c r="G19" s="230" t="s">
        <v>187</v>
      </c>
      <c r="H19" s="70" t="s">
        <v>1</v>
      </c>
      <c r="I19" s="152" t="s">
        <v>188</v>
      </c>
      <c r="J19" s="224" t="s">
        <v>189</v>
      </c>
      <c r="K19" s="99" t="s">
        <v>190</v>
      </c>
    </row>
    <row r="20" spans="1:11" ht="167.4" customHeight="1" x14ac:dyDescent="0.3">
      <c r="A20" s="131">
        <v>2</v>
      </c>
      <c r="B20" s="131" t="s">
        <v>182</v>
      </c>
      <c r="C20" s="131" t="s">
        <v>191</v>
      </c>
      <c r="D20" s="116" t="s">
        <v>192</v>
      </c>
      <c r="E20" s="52" t="s">
        <v>193</v>
      </c>
      <c r="F20" s="98" t="s">
        <v>194</v>
      </c>
      <c r="G20" s="231"/>
      <c r="H20" s="70" t="s">
        <v>1</v>
      </c>
      <c r="I20" s="152" t="s">
        <v>188</v>
      </c>
      <c r="J20" s="225"/>
      <c r="K20" s="98" t="s">
        <v>190</v>
      </c>
    </row>
    <row r="21" spans="1:11" ht="148.94999999999999" customHeight="1" x14ac:dyDescent="0.3">
      <c r="A21" s="127">
        <v>3</v>
      </c>
      <c r="B21" s="127" t="s">
        <v>195</v>
      </c>
      <c r="C21" s="127" t="s">
        <v>196</v>
      </c>
      <c r="D21" s="117" t="s">
        <v>197</v>
      </c>
      <c r="E21" s="52" t="s">
        <v>198</v>
      </c>
      <c r="F21" s="98" t="s">
        <v>199</v>
      </c>
      <c r="G21" s="231"/>
      <c r="H21" s="70" t="s">
        <v>2</v>
      </c>
      <c r="I21" s="153" t="s">
        <v>200</v>
      </c>
      <c r="J21" s="225"/>
      <c r="K21" s="98" t="s">
        <v>201</v>
      </c>
    </row>
    <row r="22" spans="1:11" ht="103.2" customHeight="1" x14ac:dyDescent="0.3">
      <c r="A22" s="127">
        <v>4</v>
      </c>
      <c r="B22" s="127" t="s">
        <v>195</v>
      </c>
      <c r="C22" s="127" t="s">
        <v>202</v>
      </c>
      <c r="D22" s="117" t="s">
        <v>203</v>
      </c>
      <c r="E22" s="52" t="s">
        <v>204</v>
      </c>
      <c r="F22" s="98" t="s">
        <v>205</v>
      </c>
      <c r="G22" s="231"/>
      <c r="H22" s="70" t="s">
        <v>2</v>
      </c>
      <c r="I22" s="153" t="s">
        <v>200</v>
      </c>
      <c r="J22" s="225"/>
      <c r="K22" s="98" t="s">
        <v>201</v>
      </c>
    </row>
    <row r="23" spans="1:11" ht="146.4" customHeight="1" x14ac:dyDescent="0.3">
      <c r="A23" s="128">
        <v>5</v>
      </c>
      <c r="B23" s="128" t="s">
        <v>206</v>
      </c>
      <c r="C23" s="128" t="s">
        <v>207</v>
      </c>
      <c r="D23" s="117" t="s">
        <v>208</v>
      </c>
      <c r="E23" s="52" t="s">
        <v>209</v>
      </c>
      <c r="F23" s="178" t="s">
        <v>210</v>
      </c>
      <c r="G23" s="231"/>
      <c r="H23" s="70" t="s">
        <v>2</v>
      </c>
      <c r="I23" s="153" t="s">
        <v>200</v>
      </c>
      <c r="J23" s="225"/>
      <c r="K23" s="98" t="s">
        <v>201</v>
      </c>
    </row>
    <row r="24" spans="1:11" ht="97.2" customHeight="1" x14ac:dyDescent="0.3">
      <c r="A24" s="128">
        <v>6</v>
      </c>
      <c r="B24" s="128" t="s">
        <v>206</v>
      </c>
      <c r="C24" s="128" t="s">
        <v>211</v>
      </c>
      <c r="D24" s="117" t="s">
        <v>212</v>
      </c>
      <c r="E24" s="52" t="s">
        <v>213</v>
      </c>
      <c r="F24" s="178" t="s">
        <v>214</v>
      </c>
      <c r="G24" s="231"/>
      <c r="H24" s="70" t="s">
        <v>2</v>
      </c>
      <c r="I24" s="153" t="s">
        <v>215</v>
      </c>
      <c r="J24" s="225"/>
      <c r="K24" s="98" t="s">
        <v>201</v>
      </c>
    </row>
    <row r="25" spans="1:11" ht="170.4" customHeight="1" x14ac:dyDescent="0.3">
      <c r="A25" s="129">
        <v>7</v>
      </c>
      <c r="B25" s="129" t="s">
        <v>216</v>
      </c>
      <c r="C25" s="129" t="s">
        <v>217</v>
      </c>
      <c r="D25" s="117" t="s">
        <v>218</v>
      </c>
      <c r="E25" s="52" t="s">
        <v>219</v>
      </c>
      <c r="F25" s="98" t="e" vm="1">
        <v>#VALUE!</v>
      </c>
      <c r="G25" s="231"/>
      <c r="H25" s="70" t="s">
        <v>2</v>
      </c>
      <c r="I25" s="154" t="s">
        <v>220</v>
      </c>
      <c r="J25" s="225"/>
      <c r="K25" s="99" t="s">
        <v>190</v>
      </c>
    </row>
    <row r="26" spans="1:11" ht="171.6" customHeight="1" x14ac:dyDescent="0.3">
      <c r="A26" s="129">
        <v>8</v>
      </c>
      <c r="B26" s="129" t="s">
        <v>216</v>
      </c>
      <c r="C26" s="129" t="s">
        <v>221</v>
      </c>
      <c r="D26" s="117" t="s">
        <v>222</v>
      </c>
      <c r="E26" s="52" t="s">
        <v>223</v>
      </c>
      <c r="F26" s="98" t="s">
        <v>224</v>
      </c>
      <c r="G26" s="231"/>
      <c r="H26" s="70" t="s">
        <v>2</v>
      </c>
      <c r="I26" s="154" t="s">
        <v>225</v>
      </c>
      <c r="J26" s="225"/>
      <c r="K26" s="99" t="s">
        <v>190</v>
      </c>
    </row>
    <row r="27" spans="1:11" ht="171.6" customHeight="1" x14ac:dyDescent="0.3">
      <c r="A27" s="129">
        <v>9</v>
      </c>
      <c r="B27" s="129" t="s">
        <v>216</v>
      </c>
      <c r="C27" s="129" t="s">
        <v>226</v>
      </c>
      <c r="D27" s="117" t="s">
        <v>227</v>
      </c>
      <c r="E27" s="52" t="s">
        <v>228</v>
      </c>
      <c r="F27" s="98" t="e" vm="2">
        <v>#VALUE!</v>
      </c>
      <c r="G27" s="231"/>
      <c r="H27" s="70" t="s">
        <v>2</v>
      </c>
      <c r="I27" s="154" t="s">
        <v>229</v>
      </c>
      <c r="J27" s="225"/>
      <c r="K27" s="99" t="s">
        <v>230</v>
      </c>
    </row>
    <row r="28" spans="1:11" ht="163.19999999999999" customHeight="1" x14ac:dyDescent="0.3">
      <c r="A28" s="130">
        <v>10</v>
      </c>
      <c r="B28" s="130" t="s">
        <v>231</v>
      </c>
      <c r="C28" s="130" t="s">
        <v>232</v>
      </c>
      <c r="D28" s="117" t="s">
        <v>233</v>
      </c>
      <c r="E28" s="52" t="s">
        <v>234</v>
      </c>
      <c r="F28" s="98" t="s">
        <v>235</v>
      </c>
      <c r="G28" s="231"/>
      <c r="H28" s="70" t="s">
        <v>1</v>
      </c>
      <c r="I28" s="153" t="s">
        <v>236</v>
      </c>
      <c r="J28" s="225"/>
      <c r="K28" s="99" t="s">
        <v>190</v>
      </c>
    </row>
    <row r="29" spans="1:11" ht="175.2" customHeight="1" x14ac:dyDescent="0.3">
      <c r="A29" s="130">
        <v>11</v>
      </c>
      <c r="B29" s="130" t="s">
        <v>231</v>
      </c>
      <c r="C29" s="130" t="s">
        <v>237</v>
      </c>
      <c r="D29" s="117" t="s">
        <v>238</v>
      </c>
      <c r="E29" s="52" t="s">
        <v>239</v>
      </c>
      <c r="F29" s="98" t="s">
        <v>240</v>
      </c>
      <c r="G29" s="232"/>
      <c r="H29" s="70" t="s">
        <v>1</v>
      </c>
      <c r="I29" s="153" t="s">
        <v>241</v>
      </c>
      <c r="J29" s="226"/>
      <c r="K29" s="99" t="s">
        <v>190</v>
      </c>
    </row>
    <row r="30" spans="1:11" x14ac:dyDescent="0.3">
      <c r="B30" s="115"/>
      <c r="C30" s="115"/>
    </row>
  </sheetData>
  <mergeCells count="7">
    <mergeCell ref="J19:J29"/>
    <mergeCell ref="A1:G1"/>
    <mergeCell ref="A14:G14"/>
    <mergeCell ref="A13:G13"/>
    <mergeCell ref="A3:G11"/>
    <mergeCell ref="A15:G17"/>
    <mergeCell ref="G19:G29"/>
  </mergeCells>
  <phoneticPr fontId="34" type="noConversion"/>
  <hyperlinks>
    <hyperlink ref="G19" r:id="rId1" xr:uid="{FC0F95AF-9835-429E-8796-5127279666E4}"/>
    <hyperlink ref="J19:J29" r:id="rId2" display="https://estudianteccr-my.sharepoint.com/:x:/g/personal/diazbarrios2001_estudiantec_cr/EXDShsnIZ_pBiTGba_nUEu4BJ4ENnvuVwWMgEUGeDol_hQ?e=WN8mUp" xr:uid="{8F704C6B-A6B7-4AFD-8D78-95C5FF267F1B}"/>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9D683090-8FF8-4565-91FD-1EA6A7C61C83}">
          <x14:formula1>
            <xm:f>'Listas de valores'!$A$7:$A$8</xm:f>
          </x14:formula1>
          <xm:sqref>H19:H29</xm:sqref>
        </x14:dataValidation>
        <x14:dataValidation type="list" allowBlank="1" showInputMessage="1" showErrorMessage="1" xr:uid="{2E59B201-17F6-4A1B-8C19-80CF698A9F1D}">
          <x14:formula1>
            <xm:f>'3.Modelo de calidad'!$G$7:$G$37</xm:f>
          </x14:formula1>
          <xm:sqref>C19:C23 C25:C29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6AE3-836A-4AB1-A4BD-7B93C64D375F}">
  <dimension ref="A1:F32"/>
  <sheetViews>
    <sheetView topLeftCell="A13" zoomScale="72" zoomScaleNormal="100" workbookViewId="0">
      <selection activeCell="E15" sqref="E15"/>
    </sheetView>
  </sheetViews>
  <sheetFormatPr baseColWidth="10" defaultColWidth="11.44140625" defaultRowHeight="14.4" x14ac:dyDescent="0.3"/>
  <cols>
    <col min="1" max="1" width="11.33203125" customWidth="1"/>
    <col min="2" max="2" width="21" customWidth="1"/>
    <col min="3" max="3" width="35.6640625" customWidth="1"/>
    <col min="4" max="4" width="51.5546875" customWidth="1"/>
    <col min="5" max="5" width="97.6640625" customWidth="1"/>
    <col min="6" max="6" width="38.44140625" customWidth="1"/>
  </cols>
  <sheetData>
    <row r="1" spans="1:6" ht="31.2" x14ac:dyDescent="0.6">
      <c r="A1" s="233" t="s">
        <v>242</v>
      </c>
      <c r="B1" s="233"/>
      <c r="C1" s="233"/>
      <c r="D1" s="233"/>
      <c r="E1" s="233"/>
      <c r="F1" s="233"/>
    </row>
    <row r="2" spans="1:6" ht="18" x14ac:dyDescent="0.35">
      <c r="A2" s="234" t="s">
        <v>243</v>
      </c>
      <c r="B2" s="234"/>
      <c r="C2" s="234"/>
      <c r="D2" s="234"/>
      <c r="E2" s="234"/>
      <c r="F2" s="234"/>
    </row>
    <row r="5" spans="1:6" ht="23.4" x14ac:dyDescent="0.45">
      <c r="A5" s="235" t="s">
        <v>244</v>
      </c>
      <c r="B5" s="235"/>
      <c r="C5" s="235"/>
      <c r="D5" s="235"/>
      <c r="E5" s="235"/>
      <c r="F5" s="235"/>
    </row>
    <row r="6" spans="1:6" ht="55.5" customHeight="1" x14ac:dyDescent="0.3">
      <c r="A6" s="214" t="s">
        <v>245</v>
      </c>
      <c r="B6" s="214"/>
      <c r="C6" s="214"/>
      <c r="D6" s="214"/>
      <c r="E6" s="214"/>
      <c r="F6" s="214"/>
    </row>
    <row r="7" spans="1:6" ht="23.4" x14ac:dyDescent="0.45">
      <c r="A7" s="235" t="s">
        <v>246</v>
      </c>
      <c r="B7" s="235"/>
      <c r="C7" s="235"/>
      <c r="D7" s="235"/>
      <c r="E7" s="235"/>
      <c r="F7" s="235"/>
    </row>
    <row r="8" spans="1:6" ht="33.6" customHeight="1" x14ac:dyDescent="0.3">
      <c r="A8" s="6" t="s">
        <v>247</v>
      </c>
      <c r="B8" s="6"/>
      <c r="C8" s="4"/>
      <c r="D8" s="4"/>
      <c r="E8" s="114" t="s">
        <v>248</v>
      </c>
      <c r="F8" s="4"/>
    </row>
    <row r="9" spans="1:6" ht="72" x14ac:dyDescent="0.35">
      <c r="A9" s="42" t="s">
        <v>249</v>
      </c>
      <c r="B9" s="42" t="s">
        <v>172</v>
      </c>
      <c r="C9" s="42" t="s">
        <v>173</v>
      </c>
      <c r="D9" s="42" t="s">
        <v>250</v>
      </c>
      <c r="E9" s="42" t="s">
        <v>251</v>
      </c>
      <c r="F9" s="3" t="s">
        <v>252</v>
      </c>
    </row>
    <row r="10" spans="1:6" ht="143.4" customHeight="1" x14ac:dyDescent="0.3">
      <c r="A10" s="118">
        <v>1</v>
      </c>
      <c r="B10" s="118" t="s">
        <v>182</v>
      </c>
      <c r="C10" s="133" t="s">
        <v>33</v>
      </c>
      <c r="D10" s="155" t="s">
        <v>253</v>
      </c>
      <c r="E10" s="99" t="s">
        <v>254</v>
      </c>
      <c r="F10" s="99" t="s">
        <v>190</v>
      </c>
    </row>
    <row r="11" spans="1:6" ht="141" customHeight="1" x14ac:dyDescent="0.3">
      <c r="A11" s="118">
        <v>2</v>
      </c>
      <c r="B11" s="118" t="s">
        <v>182</v>
      </c>
      <c r="C11" s="133" t="s">
        <v>33</v>
      </c>
      <c r="D11" s="155" t="s">
        <v>255</v>
      </c>
      <c r="E11" s="99" t="s">
        <v>256</v>
      </c>
      <c r="F11" s="99" t="s">
        <v>190</v>
      </c>
    </row>
    <row r="12" spans="1:6" ht="138.6" customHeight="1" x14ac:dyDescent="0.3">
      <c r="A12" s="118">
        <v>3</v>
      </c>
      <c r="B12" s="118" t="s">
        <v>182</v>
      </c>
      <c r="C12" s="133" t="s">
        <v>35</v>
      </c>
      <c r="D12" s="155" t="s">
        <v>257</v>
      </c>
      <c r="E12" s="99" t="s">
        <v>258</v>
      </c>
      <c r="F12" s="99" t="s">
        <v>190</v>
      </c>
    </row>
    <row r="13" spans="1:6" ht="175.2" customHeight="1" x14ac:dyDescent="0.3">
      <c r="A13" s="118">
        <v>4</v>
      </c>
      <c r="B13" s="118" t="s">
        <v>182</v>
      </c>
      <c r="C13" s="133" t="s">
        <v>35</v>
      </c>
      <c r="D13" s="155" t="s">
        <v>259</v>
      </c>
      <c r="E13" s="99" t="s">
        <v>258</v>
      </c>
      <c r="F13" s="99" t="s">
        <v>190</v>
      </c>
    </row>
    <row r="14" spans="1:6" ht="91.2" customHeight="1" x14ac:dyDescent="0.3">
      <c r="A14" s="119">
        <v>5</v>
      </c>
      <c r="B14" s="119" t="s">
        <v>195</v>
      </c>
      <c r="C14" s="135" t="s">
        <v>130</v>
      </c>
      <c r="D14" s="156" t="s">
        <v>260</v>
      </c>
      <c r="E14" s="105" t="s">
        <v>261</v>
      </c>
      <c r="F14" s="106" t="s">
        <v>201</v>
      </c>
    </row>
    <row r="15" spans="1:6" ht="82.95" customHeight="1" x14ac:dyDescent="0.3">
      <c r="A15" s="119">
        <v>6</v>
      </c>
      <c r="B15" s="119" t="s">
        <v>195</v>
      </c>
      <c r="C15" s="135" t="s">
        <v>130</v>
      </c>
      <c r="D15" s="156" t="s">
        <v>262</v>
      </c>
      <c r="E15" s="105" t="s">
        <v>263</v>
      </c>
      <c r="F15" s="104" t="s">
        <v>201</v>
      </c>
    </row>
    <row r="16" spans="1:6" ht="82.95" customHeight="1" x14ac:dyDescent="0.3">
      <c r="A16" s="119">
        <v>7</v>
      </c>
      <c r="B16" s="119" t="s">
        <v>195</v>
      </c>
      <c r="C16" s="135" t="s">
        <v>130</v>
      </c>
      <c r="D16" s="156" t="s">
        <v>264</v>
      </c>
      <c r="E16" s="105" t="s">
        <v>265</v>
      </c>
      <c r="F16" s="107" t="s">
        <v>201</v>
      </c>
    </row>
    <row r="17" spans="1:6" ht="97.95" customHeight="1" x14ac:dyDescent="0.3">
      <c r="A17" s="119">
        <v>8</v>
      </c>
      <c r="B17" s="119" t="s">
        <v>195</v>
      </c>
      <c r="C17" s="135" t="s">
        <v>266</v>
      </c>
      <c r="D17" s="156" t="s">
        <v>267</v>
      </c>
      <c r="E17" s="99" t="s">
        <v>268</v>
      </c>
      <c r="F17" s="107" t="s">
        <v>201</v>
      </c>
    </row>
    <row r="18" spans="1:6" ht="89.4" customHeight="1" x14ac:dyDescent="0.3">
      <c r="A18" s="119">
        <v>9</v>
      </c>
      <c r="B18" s="119" t="s">
        <v>195</v>
      </c>
      <c r="C18" s="135" t="s">
        <v>269</v>
      </c>
      <c r="D18" s="156" t="s">
        <v>270</v>
      </c>
      <c r="E18" s="99" t="s">
        <v>271</v>
      </c>
      <c r="F18" s="148" t="s">
        <v>201</v>
      </c>
    </row>
    <row r="19" spans="1:6" ht="100.8" x14ac:dyDescent="0.3">
      <c r="A19" s="103">
        <v>10</v>
      </c>
      <c r="B19" s="103" t="s">
        <v>206</v>
      </c>
      <c r="C19" s="136" t="s">
        <v>207</v>
      </c>
      <c r="D19" s="156" t="s">
        <v>272</v>
      </c>
      <c r="E19" s="105" t="s">
        <v>273</v>
      </c>
      <c r="F19" s="107" t="s">
        <v>201</v>
      </c>
    </row>
    <row r="20" spans="1:6" ht="124.2" customHeight="1" x14ac:dyDescent="0.3">
      <c r="A20" s="103">
        <v>11</v>
      </c>
      <c r="B20" s="103" t="s">
        <v>206</v>
      </c>
      <c r="C20" s="136" t="s">
        <v>207</v>
      </c>
      <c r="D20" s="156" t="s">
        <v>274</v>
      </c>
      <c r="E20" s="105" t="s">
        <v>275</v>
      </c>
      <c r="F20" s="107" t="s">
        <v>201</v>
      </c>
    </row>
    <row r="21" spans="1:6" ht="96" customHeight="1" x14ac:dyDescent="0.3">
      <c r="A21" s="103">
        <v>12</v>
      </c>
      <c r="B21" s="103" t="s">
        <v>206</v>
      </c>
      <c r="C21" s="136" t="s">
        <v>211</v>
      </c>
      <c r="D21" s="156" t="s">
        <v>276</v>
      </c>
      <c r="E21" s="105" t="s">
        <v>277</v>
      </c>
      <c r="F21" s="107" t="s">
        <v>201</v>
      </c>
    </row>
    <row r="22" spans="1:6" ht="108.6" customHeight="1" x14ac:dyDescent="0.3">
      <c r="A22" s="103">
        <v>13</v>
      </c>
      <c r="B22" s="103" t="s">
        <v>206</v>
      </c>
      <c r="C22" s="136" t="s">
        <v>207</v>
      </c>
      <c r="D22" s="156" t="s">
        <v>278</v>
      </c>
      <c r="E22" s="105" t="s">
        <v>279</v>
      </c>
      <c r="F22" s="107" t="s">
        <v>201</v>
      </c>
    </row>
    <row r="23" spans="1:6" ht="118.95" customHeight="1" x14ac:dyDescent="0.3">
      <c r="A23" s="103">
        <v>14</v>
      </c>
      <c r="B23" s="103" t="s">
        <v>206</v>
      </c>
      <c r="C23" s="136" t="s">
        <v>207</v>
      </c>
      <c r="D23" s="156" t="s">
        <v>280</v>
      </c>
      <c r="E23" s="105" t="s">
        <v>281</v>
      </c>
      <c r="F23" s="107" t="s">
        <v>201</v>
      </c>
    </row>
    <row r="24" spans="1:6" ht="293.39999999999998" customHeight="1" x14ac:dyDescent="0.3">
      <c r="A24" s="120">
        <v>15</v>
      </c>
      <c r="B24" s="120" t="s">
        <v>216</v>
      </c>
      <c r="C24" s="134" t="s">
        <v>39</v>
      </c>
      <c r="D24" s="157" t="s">
        <v>282</v>
      </c>
      <c r="E24" s="99" t="s">
        <v>283</v>
      </c>
      <c r="F24" s="99" t="s">
        <v>190</v>
      </c>
    </row>
    <row r="25" spans="1:6" ht="286.2" customHeight="1" x14ac:dyDescent="0.3">
      <c r="A25" s="120">
        <v>16</v>
      </c>
      <c r="B25" s="120" t="s">
        <v>216</v>
      </c>
      <c r="C25" s="134" t="s">
        <v>39</v>
      </c>
      <c r="D25" s="157" t="s">
        <v>284</v>
      </c>
      <c r="E25" s="99" t="s">
        <v>283</v>
      </c>
      <c r="F25" s="99" t="s">
        <v>190</v>
      </c>
    </row>
    <row r="26" spans="1:6" ht="178.95" customHeight="1" x14ac:dyDescent="0.3">
      <c r="A26" s="120">
        <v>17</v>
      </c>
      <c r="B26" s="120" t="s">
        <v>216</v>
      </c>
      <c r="C26" s="134" t="s">
        <v>54</v>
      </c>
      <c r="D26" s="157" t="s">
        <v>285</v>
      </c>
      <c r="E26" s="99" t="s">
        <v>286</v>
      </c>
      <c r="F26" s="99" t="s">
        <v>190</v>
      </c>
    </row>
    <row r="27" spans="1:6" ht="273" customHeight="1" x14ac:dyDescent="0.3">
      <c r="A27" s="120">
        <v>18</v>
      </c>
      <c r="B27" s="120" t="s">
        <v>216</v>
      </c>
      <c r="C27" s="134" t="s">
        <v>54</v>
      </c>
      <c r="D27" s="157" t="s">
        <v>287</v>
      </c>
      <c r="E27" s="99" t="s">
        <v>288</v>
      </c>
      <c r="F27" s="99" t="s">
        <v>190</v>
      </c>
    </row>
    <row r="28" spans="1:6" ht="260.39999999999998" customHeight="1" x14ac:dyDescent="0.3">
      <c r="A28" s="120">
        <v>19</v>
      </c>
      <c r="B28" s="120" t="s">
        <v>216</v>
      </c>
      <c r="C28" s="134" t="s">
        <v>56</v>
      </c>
      <c r="D28" s="157" t="s">
        <v>289</v>
      </c>
      <c r="E28" s="99" t="s">
        <v>290</v>
      </c>
      <c r="F28" s="99" t="s">
        <v>291</v>
      </c>
    </row>
    <row r="29" spans="1:6" ht="346.95" customHeight="1" x14ac:dyDescent="0.3">
      <c r="A29" s="100">
        <v>20</v>
      </c>
      <c r="B29" s="100" t="s">
        <v>231</v>
      </c>
      <c r="C29" s="137" t="s">
        <v>48</v>
      </c>
      <c r="D29" s="158" t="s">
        <v>292</v>
      </c>
      <c r="E29" s="99" t="s">
        <v>293</v>
      </c>
      <c r="F29" s="99" t="s">
        <v>190</v>
      </c>
    </row>
    <row r="30" spans="1:6" ht="247.95" customHeight="1" x14ac:dyDescent="0.3">
      <c r="A30" s="100">
        <v>21</v>
      </c>
      <c r="B30" s="100" t="s">
        <v>231</v>
      </c>
      <c r="C30" s="137" t="s">
        <v>45</v>
      </c>
      <c r="D30" s="158" t="s">
        <v>294</v>
      </c>
      <c r="E30" s="99" t="s">
        <v>295</v>
      </c>
      <c r="F30" s="99" t="s">
        <v>190</v>
      </c>
    </row>
    <row r="31" spans="1:6" ht="124.95" customHeight="1" x14ac:dyDescent="0.3">
      <c r="A31" s="100">
        <v>22</v>
      </c>
      <c r="B31" s="100" t="s">
        <v>231</v>
      </c>
      <c r="C31" s="137" t="s">
        <v>45</v>
      </c>
      <c r="D31" s="158" t="s">
        <v>296</v>
      </c>
      <c r="E31" s="99" t="s">
        <v>297</v>
      </c>
      <c r="F31" s="99" t="s">
        <v>190</v>
      </c>
    </row>
    <row r="32" spans="1:6" ht="169.2" customHeight="1" x14ac:dyDescent="0.3">
      <c r="A32" s="100">
        <v>23</v>
      </c>
      <c r="B32" s="100" t="s">
        <v>231</v>
      </c>
      <c r="C32" s="137" t="s">
        <v>45</v>
      </c>
      <c r="D32" s="159" t="s">
        <v>298</v>
      </c>
      <c r="E32" s="99" t="s">
        <v>299</v>
      </c>
      <c r="F32" s="99" t="s">
        <v>190</v>
      </c>
    </row>
  </sheetData>
  <mergeCells count="5">
    <mergeCell ref="A1:F1"/>
    <mergeCell ref="A2:F2"/>
    <mergeCell ref="A5:F5"/>
    <mergeCell ref="A6:F6"/>
    <mergeCell ref="A7:F7"/>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57E1-D9EA-480D-A758-1E9780FEA76C}">
  <dimension ref="A1:Q150"/>
  <sheetViews>
    <sheetView topLeftCell="A97" zoomScale="60" zoomScaleNormal="60" workbookViewId="0">
      <selection activeCell="C104" sqref="C104:C106"/>
    </sheetView>
  </sheetViews>
  <sheetFormatPr baseColWidth="10" defaultColWidth="11.44140625" defaultRowHeight="15" customHeight="1" x14ac:dyDescent="0.3"/>
  <cols>
    <col min="1" max="1" width="12.33203125" bestFit="1" customWidth="1"/>
    <col min="2" max="2" width="28.33203125" customWidth="1"/>
    <col min="3" max="3" width="35.109375" customWidth="1"/>
    <col min="4" max="4" width="11.44140625" customWidth="1"/>
    <col min="5" max="5" width="8.33203125" customWidth="1"/>
    <col min="6" max="6" width="55.6640625" customWidth="1"/>
    <col min="7" max="7" width="21.88671875" customWidth="1"/>
    <col min="8" max="8" width="11.44140625" customWidth="1"/>
    <col min="9" max="9" width="19.33203125" customWidth="1"/>
    <col min="10" max="10" width="15.6640625" customWidth="1"/>
    <col min="11" max="11" width="20.109375" customWidth="1"/>
  </cols>
  <sheetData>
    <row r="1" spans="1:17" ht="31.2" x14ac:dyDescent="0.6">
      <c r="A1" s="233" t="s">
        <v>300</v>
      </c>
      <c r="B1" s="233"/>
      <c r="C1" s="233"/>
      <c r="D1" s="233"/>
      <c r="E1" s="233"/>
      <c r="F1" s="233"/>
      <c r="G1" s="233"/>
      <c r="H1" s="233"/>
      <c r="I1" s="109"/>
    </row>
    <row r="2" spans="1:17" ht="18" x14ac:dyDescent="0.35">
      <c r="A2" s="234" t="s">
        <v>243</v>
      </c>
      <c r="B2" s="234"/>
      <c r="C2" s="234"/>
      <c r="D2" s="234"/>
      <c r="E2" s="234"/>
      <c r="F2" s="234"/>
      <c r="G2" s="234"/>
      <c r="H2" s="234"/>
      <c r="I2" s="42"/>
    </row>
    <row r="5" spans="1:17" ht="23.4" x14ac:dyDescent="0.45">
      <c r="A5" s="235" t="s">
        <v>244</v>
      </c>
      <c r="B5" s="235"/>
      <c r="C5" s="235"/>
      <c r="D5" s="235"/>
      <c r="E5" s="235"/>
      <c r="F5" s="235"/>
      <c r="G5" s="235"/>
      <c r="H5" s="235"/>
      <c r="I5" s="110"/>
    </row>
    <row r="6" spans="1:17" ht="55.5" customHeight="1" x14ac:dyDescent="0.3">
      <c r="A6" s="214" t="s">
        <v>301</v>
      </c>
      <c r="B6" s="214"/>
      <c r="C6" s="214"/>
      <c r="D6" s="214"/>
      <c r="E6" s="214"/>
      <c r="F6" s="214"/>
      <c r="G6" s="214"/>
      <c r="H6" s="214"/>
      <c r="I6" s="108"/>
    </row>
    <row r="7" spans="1:17" ht="23.4" x14ac:dyDescent="0.45">
      <c r="A7" s="235" t="s">
        <v>302</v>
      </c>
      <c r="B7" s="235"/>
      <c r="C7" s="235"/>
      <c r="D7" s="235"/>
      <c r="E7" s="235"/>
      <c r="F7" s="235"/>
      <c r="G7" s="235"/>
      <c r="H7" s="235"/>
      <c r="I7" s="110"/>
      <c r="J7" s="2"/>
      <c r="K7" s="2"/>
      <c r="L7" s="2"/>
      <c r="M7" s="2"/>
      <c r="N7" s="2"/>
    </row>
    <row r="8" spans="1:17" thickBot="1" x14ac:dyDescent="0.35">
      <c r="A8" s="5" t="s">
        <v>303</v>
      </c>
      <c r="B8" s="5"/>
      <c r="C8" s="4"/>
      <c r="D8" s="4"/>
      <c r="E8" s="4"/>
      <c r="F8" s="4"/>
      <c r="G8" s="2"/>
      <c r="H8" s="2"/>
      <c r="I8" s="2"/>
      <c r="J8" s="2"/>
      <c r="K8" s="2"/>
      <c r="L8" s="2"/>
      <c r="M8" s="2"/>
      <c r="N8" s="2"/>
      <c r="O8" s="2"/>
      <c r="P8" s="2"/>
      <c r="Q8" s="2"/>
    </row>
    <row r="9" spans="1:17" s="20" customFormat="1" ht="90.6" thickBot="1" x14ac:dyDescent="0.35">
      <c r="A9" s="23" t="s">
        <v>249</v>
      </c>
      <c r="B9" s="51" t="s">
        <v>172</v>
      </c>
      <c r="C9" s="51" t="s">
        <v>173</v>
      </c>
      <c r="D9" s="51" t="s">
        <v>304</v>
      </c>
      <c r="E9" s="249" t="s">
        <v>305</v>
      </c>
      <c r="F9" s="249"/>
      <c r="G9" s="24" t="s">
        <v>306</v>
      </c>
      <c r="H9" s="24" t="s">
        <v>307</v>
      </c>
      <c r="I9" s="24" t="s">
        <v>308</v>
      </c>
      <c r="J9" s="25" t="s">
        <v>309</v>
      </c>
      <c r="K9" s="25" t="s">
        <v>310</v>
      </c>
      <c r="L9" s="71"/>
      <c r="M9" s="71"/>
      <c r="N9" s="71"/>
      <c r="O9" s="71"/>
      <c r="P9" s="71"/>
      <c r="Q9" s="71"/>
    </row>
    <row r="10" spans="1:17" s="2" customFormat="1" ht="48" customHeight="1" thickBot="1" x14ac:dyDescent="0.35">
      <c r="A10" s="236">
        <v>1</v>
      </c>
      <c r="B10" s="247" t="s">
        <v>182</v>
      </c>
      <c r="C10" s="247" t="s">
        <v>33</v>
      </c>
      <c r="D10" s="250" t="s">
        <v>311</v>
      </c>
      <c r="E10" s="118">
        <v>1</v>
      </c>
      <c r="F10" s="102" t="s">
        <v>312</v>
      </c>
      <c r="G10" s="49">
        <v>1</v>
      </c>
      <c r="H10" s="238">
        <v>1</v>
      </c>
      <c r="I10" s="258" t="s">
        <v>313</v>
      </c>
      <c r="J10" s="259">
        <f>+(H10+H21)/2</f>
        <v>1</v>
      </c>
      <c r="K10" s="258" t="str">
        <f>IF(J10*100&gt;=90, "Aceptación Total", IF(J10*100&gt;=80, "Aceptación Media", "Rechazo"))</f>
        <v>Aceptación Total</v>
      </c>
    </row>
    <row r="11" spans="1:17" s="2" customFormat="1" ht="52.2" customHeight="1" thickBot="1" x14ac:dyDescent="0.35">
      <c r="A11" s="236"/>
      <c r="B11" s="247"/>
      <c r="C11" s="247"/>
      <c r="D11" s="250"/>
      <c r="E11" s="118">
        <v>2</v>
      </c>
      <c r="F11" s="102" t="s">
        <v>314</v>
      </c>
      <c r="G11" s="50">
        <v>1</v>
      </c>
      <c r="H11" s="245"/>
      <c r="I11" s="258"/>
      <c r="J11" s="260"/>
      <c r="K11" s="262"/>
    </row>
    <row r="12" spans="1:17" s="2" customFormat="1" ht="42" customHeight="1" thickBot="1" x14ac:dyDescent="0.35">
      <c r="A12" s="236"/>
      <c r="B12" s="247"/>
      <c r="C12" s="247"/>
      <c r="D12" s="250"/>
      <c r="E12" s="119">
        <v>1</v>
      </c>
      <c r="F12" s="101" t="s">
        <v>315</v>
      </c>
      <c r="G12" s="50">
        <v>1</v>
      </c>
      <c r="H12" s="245"/>
      <c r="I12" s="258"/>
      <c r="J12" s="260"/>
      <c r="K12" s="262"/>
    </row>
    <row r="13" spans="1:17" s="2" customFormat="1" ht="58.95" customHeight="1" thickBot="1" x14ac:dyDescent="0.35">
      <c r="A13" s="236"/>
      <c r="B13" s="247"/>
      <c r="C13" s="247"/>
      <c r="D13" s="250"/>
      <c r="E13" s="119">
        <v>2</v>
      </c>
      <c r="F13" s="101" t="s">
        <v>316</v>
      </c>
      <c r="G13" s="50">
        <v>1</v>
      </c>
      <c r="H13" s="245"/>
      <c r="I13" s="258"/>
      <c r="J13" s="260"/>
      <c r="K13" s="262"/>
    </row>
    <row r="14" spans="1:17" s="2" customFormat="1" ht="54" customHeight="1" thickBot="1" x14ac:dyDescent="0.35">
      <c r="A14" s="236"/>
      <c r="B14" s="247"/>
      <c r="C14" s="247"/>
      <c r="D14" s="250"/>
      <c r="E14" s="119">
        <v>3</v>
      </c>
      <c r="F14" s="101" t="s">
        <v>317</v>
      </c>
      <c r="G14" s="50">
        <v>1</v>
      </c>
      <c r="H14" s="245"/>
      <c r="I14" s="258"/>
      <c r="J14" s="260"/>
      <c r="K14" s="262"/>
    </row>
    <row r="15" spans="1:17" s="2" customFormat="1" ht="63" customHeight="1" thickBot="1" x14ac:dyDescent="0.35">
      <c r="A15" s="236"/>
      <c r="B15" s="247"/>
      <c r="C15" s="247"/>
      <c r="D15" s="250"/>
      <c r="E15" s="118">
        <v>1</v>
      </c>
      <c r="F15" s="102" t="s">
        <v>318</v>
      </c>
      <c r="G15" s="50">
        <v>1</v>
      </c>
      <c r="H15" s="245"/>
      <c r="I15" s="258"/>
      <c r="J15" s="260"/>
      <c r="K15" s="262"/>
    </row>
    <row r="16" spans="1:17" s="2" customFormat="1" ht="61.95" customHeight="1" thickBot="1" x14ac:dyDescent="0.35">
      <c r="A16" s="236"/>
      <c r="B16" s="247"/>
      <c r="C16" s="247"/>
      <c r="D16" s="250"/>
      <c r="E16" s="118">
        <v>2</v>
      </c>
      <c r="F16" s="102" t="s">
        <v>319</v>
      </c>
      <c r="G16" s="50">
        <v>1</v>
      </c>
      <c r="H16" s="245"/>
      <c r="I16" s="258"/>
      <c r="J16" s="260"/>
      <c r="K16" s="262"/>
    </row>
    <row r="17" spans="1:17" s="2" customFormat="1" ht="55.95" customHeight="1" thickBot="1" x14ac:dyDescent="0.35">
      <c r="A17" s="236"/>
      <c r="B17" s="247"/>
      <c r="C17" s="247"/>
      <c r="D17" s="250"/>
      <c r="E17" s="118">
        <v>3</v>
      </c>
      <c r="F17" s="102" t="s">
        <v>320</v>
      </c>
      <c r="G17" s="50">
        <v>1</v>
      </c>
      <c r="H17" s="245"/>
      <c r="I17" s="258"/>
      <c r="J17" s="260"/>
      <c r="K17" s="262"/>
    </row>
    <row r="18" spans="1:17" s="2" customFormat="1" ht="42" customHeight="1" thickBot="1" x14ac:dyDescent="0.35">
      <c r="A18" s="236"/>
      <c r="B18" s="247"/>
      <c r="C18" s="247"/>
      <c r="D18" s="250"/>
      <c r="E18" s="119">
        <v>1</v>
      </c>
      <c r="F18" s="101" t="s">
        <v>321</v>
      </c>
      <c r="G18" s="50">
        <v>1</v>
      </c>
      <c r="H18" s="245"/>
      <c r="I18" s="258"/>
      <c r="J18" s="260"/>
      <c r="K18" s="262"/>
    </row>
    <row r="19" spans="1:17" s="2" customFormat="1" ht="42" customHeight="1" thickBot="1" x14ac:dyDescent="0.35">
      <c r="A19" s="236"/>
      <c r="B19" s="247"/>
      <c r="C19" s="247"/>
      <c r="D19" s="250"/>
      <c r="E19" s="119">
        <v>2</v>
      </c>
      <c r="F19" s="101" t="s">
        <v>322</v>
      </c>
      <c r="G19" s="50">
        <v>1</v>
      </c>
      <c r="H19" s="245"/>
      <c r="I19" s="258"/>
      <c r="J19" s="260"/>
      <c r="K19" s="262"/>
    </row>
    <row r="20" spans="1:17" s="2" customFormat="1" ht="42" customHeight="1" thickBot="1" x14ac:dyDescent="0.35">
      <c r="A20" s="236"/>
      <c r="B20" s="247"/>
      <c r="C20" s="247"/>
      <c r="D20" s="250"/>
      <c r="E20" s="119">
        <v>3</v>
      </c>
      <c r="F20" s="101" t="s">
        <v>323</v>
      </c>
      <c r="G20" s="50">
        <v>1</v>
      </c>
      <c r="H20" s="252"/>
      <c r="I20" s="258"/>
      <c r="J20" s="260"/>
      <c r="K20" s="262"/>
    </row>
    <row r="21" spans="1:17" s="2" customFormat="1" ht="41.25" customHeight="1" thickBot="1" x14ac:dyDescent="0.35">
      <c r="A21" s="236">
        <v>2</v>
      </c>
      <c r="B21" s="247" t="s">
        <v>182</v>
      </c>
      <c r="C21" s="247" t="s">
        <v>33</v>
      </c>
      <c r="D21" s="251" t="s">
        <v>324</v>
      </c>
      <c r="E21" s="118">
        <v>1</v>
      </c>
      <c r="F21" s="102" t="s">
        <v>325</v>
      </c>
      <c r="G21" s="45">
        <v>1</v>
      </c>
      <c r="H21" s="238">
        <v>1</v>
      </c>
      <c r="I21" s="237" t="str">
        <f>+I10</f>
        <v>Aceptación Total</v>
      </c>
      <c r="J21" s="260"/>
      <c r="K21" s="262"/>
    </row>
    <row r="22" spans="1:17" s="2" customFormat="1" ht="52.95" customHeight="1" thickBot="1" x14ac:dyDescent="0.35">
      <c r="A22" s="236"/>
      <c r="B22" s="247"/>
      <c r="C22" s="247"/>
      <c r="D22" s="251"/>
      <c r="E22" s="118">
        <v>2</v>
      </c>
      <c r="F22" s="102" t="s">
        <v>326</v>
      </c>
      <c r="G22" s="45">
        <v>1</v>
      </c>
      <c r="H22" s="238"/>
      <c r="I22" s="237"/>
      <c r="J22" s="260"/>
      <c r="K22" s="262"/>
    </row>
    <row r="23" spans="1:17" s="2" customFormat="1" ht="52.95" customHeight="1" thickBot="1" x14ac:dyDescent="0.35">
      <c r="A23" s="236"/>
      <c r="B23" s="247"/>
      <c r="C23" s="247"/>
      <c r="D23" s="251"/>
      <c r="E23" s="118">
        <v>3</v>
      </c>
      <c r="F23" s="102" t="s">
        <v>327</v>
      </c>
      <c r="G23" s="46">
        <v>1</v>
      </c>
      <c r="H23" s="238"/>
      <c r="I23" s="237"/>
      <c r="J23" s="261"/>
      <c r="K23" s="263"/>
    </row>
    <row r="24" spans="1:17" ht="66" customHeight="1" thickBot="1" x14ac:dyDescent="0.35">
      <c r="A24" s="236">
        <v>3</v>
      </c>
      <c r="B24" s="247" t="s">
        <v>182</v>
      </c>
      <c r="C24" s="247" t="s">
        <v>35</v>
      </c>
      <c r="D24" s="264" t="s">
        <v>328</v>
      </c>
      <c r="E24" s="124">
        <v>1</v>
      </c>
      <c r="F24" s="102" t="s">
        <v>329</v>
      </c>
      <c r="G24" s="45">
        <v>1</v>
      </c>
      <c r="H24" s="238">
        <v>1</v>
      </c>
      <c r="I24" s="237" t="str">
        <f>+I21</f>
        <v>Aceptación Total</v>
      </c>
      <c r="J24" s="238">
        <f>+(H24+H32)/2</f>
        <v>0.7</v>
      </c>
      <c r="K24" s="237" t="str">
        <f>IF(J24*100&gt;=90, "Aceptación Total", IF(J24*100&gt;=80, "Aceptación Media", "Rechazo"))</f>
        <v>Rechazo</v>
      </c>
      <c r="L24" s="2"/>
      <c r="M24" s="2"/>
      <c r="N24" s="2"/>
      <c r="O24" s="2"/>
      <c r="P24" s="2"/>
      <c r="Q24" s="2"/>
    </row>
    <row r="25" spans="1:17" ht="61.2" customHeight="1" thickBot="1" x14ac:dyDescent="0.35">
      <c r="A25" s="236"/>
      <c r="B25" s="247"/>
      <c r="C25" s="247"/>
      <c r="D25" s="264"/>
      <c r="E25" s="126">
        <v>1</v>
      </c>
      <c r="F25" s="101" t="s">
        <v>330</v>
      </c>
      <c r="G25" s="46">
        <v>1</v>
      </c>
      <c r="H25" s="238"/>
      <c r="I25" s="237"/>
      <c r="J25" s="245"/>
      <c r="K25" s="246"/>
      <c r="L25" s="2"/>
      <c r="M25" s="2"/>
      <c r="N25" s="2"/>
      <c r="O25" s="2"/>
    </row>
    <row r="26" spans="1:17" ht="55.95" customHeight="1" thickBot="1" x14ac:dyDescent="0.35">
      <c r="A26" s="236"/>
      <c r="B26" s="247"/>
      <c r="C26" s="247"/>
      <c r="D26" s="264"/>
      <c r="E26" s="125">
        <v>1</v>
      </c>
      <c r="F26" s="102" t="s">
        <v>331</v>
      </c>
      <c r="G26" s="46">
        <v>1</v>
      </c>
      <c r="H26" s="238"/>
      <c r="I26" s="237"/>
      <c r="J26" s="245"/>
      <c r="K26" s="246"/>
      <c r="L26" s="2"/>
      <c r="M26" s="2"/>
      <c r="N26" s="2"/>
      <c r="O26" s="2"/>
    </row>
    <row r="27" spans="1:17" ht="60.75" customHeight="1" thickBot="1" x14ac:dyDescent="0.35">
      <c r="A27" s="236"/>
      <c r="B27" s="247"/>
      <c r="C27" s="247"/>
      <c r="D27" s="264"/>
      <c r="E27" s="125">
        <v>2</v>
      </c>
      <c r="F27" s="102" t="s">
        <v>332</v>
      </c>
      <c r="G27" s="46">
        <v>1</v>
      </c>
      <c r="H27" s="238"/>
      <c r="I27" s="237"/>
      <c r="J27" s="245"/>
      <c r="K27" s="246"/>
      <c r="L27" s="2"/>
      <c r="M27" s="2"/>
      <c r="N27" s="2"/>
      <c r="O27" s="2"/>
    </row>
    <row r="28" spans="1:17" ht="48" customHeight="1" thickBot="1" x14ac:dyDescent="0.35">
      <c r="A28" s="236"/>
      <c r="B28" s="247"/>
      <c r="C28" s="247"/>
      <c r="D28" s="264"/>
      <c r="E28" s="126">
        <v>1</v>
      </c>
      <c r="F28" s="101" t="s">
        <v>333</v>
      </c>
      <c r="G28" s="46">
        <v>1</v>
      </c>
      <c r="H28" s="238"/>
      <c r="I28" s="237"/>
      <c r="J28" s="245"/>
      <c r="K28" s="246"/>
      <c r="L28" s="2"/>
      <c r="M28" s="2"/>
      <c r="N28" s="2"/>
      <c r="O28" s="2"/>
    </row>
    <row r="29" spans="1:17" ht="60" customHeight="1" thickBot="1" x14ac:dyDescent="0.35">
      <c r="A29" s="236"/>
      <c r="B29" s="247"/>
      <c r="C29" s="247"/>
      <c r="D29" s="264"/>
      <c r="E29" s="126">
        <v>2</v>
      </c>
      <c r="F29" s="101" t="s">
        <v>334</v>
      </c>
      <c r="G29" s="46">
        <v>1</v>
      </c>
      <c r="H29" s="238"/>
      <c r="I29" s="237"/>
      <c r="J29" s="245"/>
      <c r="K29" s="246"/>
      <c r="L29" s="2"/>
      <c r="M29" s="2"/>
      <c r="N29" s="2"/>
      <c r="O29" s="2"/>
    </row>
    <row r="30" spans="1:17" ht="41.25" customHeight="1" thickBot="1" x14ac:dyDescent="0.35">
      <c r="A30" s="236"/>
      <c r="B30" s="247"/>
      <c r="C30" s="247"/>
      <c r="D30" s="264"/>
      <c r="E30" s="125">
        <v>1</v>
      </c>
      <c r="F30" s="102" t="s">
        <v>335</v>
      </c>
      <c r="G30" s="46">
        <v>1</v>
      </c>
      <c r="H30" s="238"/>
      <c r="I30" s="237"/>
      <c r="J30" s="245"/>
      <c r="K30" s="246"/>
      <c r="L30" s="2"/>
      <c r="M30" s="2"/>
      <c r="N30" s="2"/>
      <c r="O30" s="2"/>
    </row>
    <row r="31" spans="1:17" ht="42.75" customHeight="1" thickBot="1" x14ac:dyDescent="0.35">
      <c r="A31" s="236"/>
      <c r="B31" s="247"/>
      <c r="C31" s="247"/>
      <c r="D31" s="264"/>
      <c r="E31" s="125">
        <v>3</v>
      </c>
      <c r="F31" s="102" t="s">
        <v>336</v>
      </c>
      <c r="G31" s="46">
        <v>1</v>
      </c>
      <c r="H31" s="238"/>
      <c r="I31" s="237"/>
      <c r="J31" s="245"/>
      <c r="K31" s="246"/>
      <c r="L31" s="2"/>
      <c r="M31" s="2"/>
      <c r="N31" s="2"/>
      <c r="O31" s="2"/>
    </row>
    <row r="32" spans="1:17" ht="83.4" customHeight="1" thickBot="1" x14ac:dyDescent="0.35">
      <c r="A32" s="236">
        <v>4</v>
      </c>
      <c r="B32" s="247" t="s">
        <v>182</v>
      </c>
      <c r="C32" s="247" t="s">
        <v>35</v>
      </c>
      <c r="D32" s="264" t="s">
        <v>337</v>
      </c>
      <c r="E32" s="126">
        <v>1</v>
      </c>
      <c r="F32" s="101" t="s">
        <v>338</v>
      </c>
      <c r="G32" s="45">
        <v>0</v>
      </c>
      <c r="H32" s="238">
        <v>0.4</v>
      </c>
      <c r="I32" s="237" t="s">
        <v>339</v>
      </c>
      <c r="J32" s="245"/>
      <c r="K32" s="246"/>
      <c r="L32" s="2"/>
      <c r="M32" s="2"/>
      <c r="N32" s="2"/>
      <c r="O32" s="2"/>
    </row>
    <row r="33" spans="1:15" ht="72" customHeight="1" thickBot="1" x14ac:dyDescent="0.35">
      <c r="A33" s="236"/>
      <c r="B33" s="247"/>
      <c r="C33" s="247"/>
      <c r="D33" s="264"/>
      <c r="E33" s="126">
        <v>2</v>
      </c>
      <c r="F33" s="101" t="s">
        <v>340</v>
      </c>
      <c r="G33" s="46">
        <v>1</v>
      </c>
      <c r="H33" s="238"/>
      <c r="I33" s="237"/>
      <c r="J33" s="245"/>
      <c r="K33" s="246"/>
      <c r="L33" s="2"/>
      <c r="M33" s="2"/>
      <c r="N33" s="2"/>
      <c r="O33" s="2"/>
    </row>
    <row r="34" spans="1:15" ht="61.95" customHeight="1" thickBot="1" x14ac:dyDescent="0.35">
      <c r="A34" s="236"/>
      <c r="B34" s="247"/>
      <c r="C34" s="247"/>
      <c r="D34" s="264"/>
      <c r="E34" s="125">
        <v>1</v>
      </c>
      <c r="F34" s="102" t="s">
        <v>341</v>
      </c>
      <c r="G34" s="46">
        <v>1</v>
      </c>
      <c r="H34" s="238"/>
      <c r="I34" s="237"/>
      <c r="J34" s="245"/>
      <c r="K34" s="246"/>
      <c r="L34" s="2"/>
      <c r="M34" s="2"/>
      <c r="N34" s="2"/>
      <c r="O34" s="2"/>
    </row>
    <row r="35" spans="1:15" ht="61.95" customHeight="1" thickBot="1" x14ac:dyDescent="0.35">
      <c r="A35" s="236"/>
      <c r="B35" s="247"/>
      <c r="C35" s="247"/>
      <c r="D35" s="264"/>
      <c r="E35" s="126">
        <v>1</v>
      </c>
      <c r="F35" s="101" t="s">
        <v>342</v>
      </c>
      <c r="G35" s="46">
        <v>0</v>
      </c>
      <c r="H35" s="238"/>
      <c r="I35" s="237"/>
      <c r="J35" s="245"/>
      <c r="K35" s="246"/>
      <c r="L35" s="2"/>
      <c r="M35" s="2"/>
      <c r="N35" s="2"/>
      <c r="O35" s="2"/>
    </row>
    <row r="36" spans="1:15" ht="86.4" customHeight="1" thickBot="1" x14ac:dyDescent="0.35">
      <c r="A36" s="236"/>
      <c r="B36" s="247"/>
      <c r="C36" s="247"/>
      <c r="D36" s="264"/>
      <c r="E36" s="125">
        <v>1</v>
      </c>
      <c r="F36" s="102" t="s">
        <v>343</v>
      </c>
      <c r="G36" s="46">
        <v>0</v>
      </c>
      <c r="H36" s="238"/>
      <c r="I36" s="237"/>
      <c r="J36" s="245"/>
      <c r="K36" s="246"/>
      <c r="L36" s="2"/>
      <c r="M36" s="2"/>
      <c r="N36" s="2"/>
      <c r="O36" s="2"/>
    </row>
    <row r="37" spans="1:15" ht="73.95" customHeight="1" thickBot="1" x14ac:dyDescent="0.35">
      <c r="A37" s="236"/>
      <c r="B37" s="247"/>
      <c r="C37" s="247"/>
      <c r="D37" s="264"/>
      <c r="E37" s="126">
        <v>1</v>
      </c>
      <c r="F37" s="101" t="s">
        <v>344</v>
      </c>
      <c r="G37" s="46">
        <v>1</v>
      </c>
      <c r="H37" s="238"/>
      <c r="I37" s="237"/>
      <c r="J37" s="245"/>
      <c r="K37" s="246"/>
      <c r="L37" s="2"/>
      <c r="M37" s="2"/>
      <c r="N37" s="2"/>
      <c r="O37" s="2"/>
    </row>
    <row r="38" spans="1:15" ht="66" customHeight="1" x14ac:dyDescent="0.3">
      <c r="A38" s="236"/>
      <c r="B38" s="247"/>
      <c r="C38" s="247"/>
      <c r="D38" s="264"/>
      <c r="E38" s="126">
        <v>2</v>
      </c>
      <c r="F38" s="183" t="s">
        <v>345</v>
      </c>
      <c r="G38" s="46">
        <v>0</v>
      </c>
      <c r="H38" s="238"/>
      <c r="I38" s="237"/>
      <c r="J38" s="252"/>
      <c r="K38" s="256"/>
      <c r="L38" s="2"/>
      <c r="M38" s="2"/>
      <c r="N38" s="2"/>
      <c r="O38" s="2"/>
    </row>
    <row r="39" spans="1:15" ht="54.6" customHeight="1" x14ac:dyDescent="0.3">
      <c r="A39" s="236">
        <v>5</v>
      </c>
      <c r="B39" s="248" t="s">
        <v>195</v>
      </c>
      <c r="C39" s="248" t="s">
        <v>130</v>
      </c>
      <c r="D39" s="253" t="s">
        <v>346</v>
      </c>
      <c r="E39" s="181">
        <v>1</v>
      </c>
      <c r="F39" s="184" t="s">
        <v>347</v>
      </c>
      <c r="G39" s="182">
        <v>1</v>
      </c>
      <c r="H39" s="238">
        <v>0</v>
      </c>
      <c r="I39" s="237" t="s">
        <v>339</v>
      </c>
      <c r="J39" s="238">
        <v>0</v>
      </c>
      <c r="K39" s="237" t="s">
        <v>339</v>
      </c>
      <c r="L39" s="2"/>
      <c r="M39" s="2"/>
      <c r="N39" s="2"/>
      <c r="O39" s="2"/>
    </row>
    <row r="40" spans="1:15" ht="60.6" customHeight="1" x14ac:dyDescent="0.3">
      <c r="A40" s="236"/>
      <c r="B40" s="248"/>
      <c r="C40" s="248"/>
      <c r="D40" s="254"/>
      <c r="E40" s="123">
        <v>2</v>
      </c>
      <c r="F40" s="122" t="s">
        <v>348</v>
      </c>
      <c r="G40" s="46">
        <v>1</v>
      </c>
      <c r="H40" s="238"/>
      <c r="I40" s="237"/>
      <c r="J40" s="245"/>
      <c r="K40" s="246"/>
      <c r="L40" s="2"/>
      <c r="M40" s="2"/>
      <c r="N40" s="2"/>
      <c r="O40" s="2"/>
    </row>
    <row r="41" spans="1:15" ht="35.4" customHeight="1" x14ac:dyDescent="0.3">
      <c r="A41" s="236"/>
      <c r="B41" s="248"/>
      <c r="C41" s="248"/>
      <c r="D41" s="254"/>
      <c r="E41" s="123">
        <v>3</v>
      </c>
      <c r="F41" s="122" t="s">
        <v>349</v>
      </c>
      <c r="G41" s="46">
        <v>1</v>
      </c>
      <c r="H41" s="238"/>
      <c r="I41" s="237"/>
      <c r="J41" s="245"/>
      <c r="K41" s="246"/>
      <c r="L41" s="2"/>
      <c r="M41" s="2"/>
      <c r="N41" s="2"/>
      <c r="O41" s="2"/>
    </row>
    <row r="42" spans="1:15" ht="58.2" customHeight="1" x14ac:dyDescent="0.3">
      <c r="A42" s="236"/>
      <c r="B42" s="248"/>
      <c r="C42" s="248"/>
      <c r="D42" s="254"/>
      <c r="E42" s="123">
        <v>4</v>
      </c>
      <c r="F42" s="122" t="s">
        <v>350</v>
      </c>
      <c r="G42" s="46">
        <v>0</v>
      </c>
      <c r="H42" s="238"/>
      <c r="I42" s="237"/>
      <c r="J42" s="245"/>
      <c r="K42" s="246"/>
      <c r="L42" s="2"/>
      <c r="M42" s="2"/>
      <c r="N42" s="2"/>
      <c r="O42" s="2"/>
    </row>
    <row r="43" spans="1:15" ht="43.2" customHeight="1" x14ac:dyDescent="0.3">
      <c r="A43" s="236"/>
      <c r="B43" s="248"/>
      <c r="C43" s="248"/>
      <c r="D43" s="254"/>
      <c r="E43" s="123">
        <v>5</v>
      </c>
      <c r="F43" s="122" t="s">
        <v>351</v>
      </c>
      <c r="G43" s="46">
        <v>0</v>
      </c>
      <c r="H43" s="238"/>
      <c r="I43" s="237"/>
      <c r="J43" s="245"/>
      <c r="K43" s="246"/>
      <c r="L43" s="2"/>
      <c r="M43" s="2"/>
      <c r="N43" s="2"/>
      <c r="O43" s="2"/>
    </row>
    <row r="44" spans="1:15" ht="43.2" customHeight="1" x14ac:dyDescent="0.3">
      <c r="A44" s="236">
        <v>6</v>
      </c>
      <c r="B44" s="248" t="s">
        <v>195</v>
      </c>
      <c r="C44" s="248" t="s">
        <v>130</v>
      </c>
      <c r="D44" s="254" t="s">
        <v>352</v>
      </c>
      <c r="E44" s="121">
        <v>1</v>
      </c>
      <c r="F44" s="122" t="s">
        <v>353</v>
      </c>
      <c r="G44" s="45">
        <v>1</v>
      </c>
      <c r="H44" s="238">
        <v>0.6</v>
      </c>
      <c r="I44" s="237" t="s">
        <v>339</v>
      </c>
      <c r="J44" s="245"/>
      <c r="K44" s="246"/>
    </row>
    <row r="45" spans="1:15" ht="43.2" customHeight="1" x14ac:dyDescent="0.3">
      <c r="A45" s="236"/>
      <c r="B45" s="248"/>
      <c r="C45" s="248"/>
      <c r="D45" s="254"/>
      <c r="E45" s="121">
        <v>2</v>
      </c>
      <c r="F45" s="122" t="s">
        <v>354</v>
      </c>
      <c r="G45" s="45">
        <v>0</v>
      </c>
      <c r="H45" s="238"/>
      <c r="I45" s="237"/>
      <c r="J45" s="245"/>
      <c r="K45" s="246"/>
    </row>
    <row r="46" spans="1:15" ht="43.2" customHeight="1" x14ac:dyDescent="0.3">
      <c r="A46" s="236"/>
      <c r="B46" s="248"/>
      <c r="C46" s="248"/>
      <c r="D46" s="254"/>
      <c r="E46" s="121">
        <v>3</v>
      </c>
      <c r="F46" s="122" t="s">
        <v>355</v>
      </c>
      <c r="G46" s="45">
        <v>0</v>
      </c>
      <c r="H46" s="238"/>
      <c r="I46" s="237"/>
      <c r="J46" s="245"/>
      <c r="K46" s="246"/>
    </row>
    <row r="47" spans="1:15" ht="43.2" customHeight="1" x14ac:dyDescent="0.3">
      <c r="A47" s="236"/>
      <c r="B47" s="248"/>
      <c r="C47" s="248"/>
      <c r="D47" s="254"/>
      <c r="E47" s="121">
        <v>4</v>
      </c>
      <c r="F47" s="122" t="s">
        <v>356</v>
      </c>
      <c r="G47" s="45">
        <v>1</v>
      </c>
      <c r="H47" s="238"/>
      <c r="I47" s="237"/>
      <c r="J47" s="245"/>
      <c r="K47" s="246"/>
    </row>
    <row r="48" spans="1:15" ht="43.2" customHeight="1" x14ac:dyDescent="0.3">
      <c r="A48" s="236"/>
      <c r="B48" s="248"/>
      <c r="C48" s="248"/>
      <c r="D48" s="254"/>
      <c r="E48" s="121">
        <v>5</v>
      </c>
      <c r="F48" s="122" t="s">
        <v>357</v>
      </c>
      <c r="G48" s="45">
        <v>1</v>
      </c>
      <c r="H48" s="238"/>
      <c r="I48" s="237"/>
      <c r="J48" s="245"/>
      <c r="K48" s="246"/>
    </row>
    <row r="49" spans="1:11" ht="42" customHeight="1" x14ac:dyDescent="0.3">
      <c r="A49" s="236">
        <v>7</v>
      </c>
      <c r="B49" s="248" t="s">
        <v>195</v>
      </c>
      <c r="C49" s="248" t="s">
        <v>130</v>
      </c>
      <c r="D49" s="254" t="s">
        <v>358</v>
      </c>
      <c r="E49" s="121">
        <v>1</v>
      </c>
      <c r="F49" s="122" t="s">
        <v>359</v>
      </c>
      <c r="G49" s="45">
        <v>0</v>
      </c>
      <c r="H49" s="238">
        <v>0</v>
      </c>
      <c r="I49" s="237" t="s">
        <v>339</v>
      </c>
      <c r="J49" s="245"/>
      <c r="K49" s="246"/>
    </row>
    <row r="50" spans="1:11" ht="52.95" customHeight="1" x14ac:dyDescent="0.3">
      <c r="A50" s="236"/>
      <c r="B50" s="248"/>
      <c r="C50" s="248"/>
      <c r="D50" s="254"/>
      <c r="E50" s="123">
        <v>2</v>
      </c>
      <c r="F50" s="122" t="s">
        <v>360</v>
      </c>
      <c r="G50" s="46">
        <v>0</v>
      </c>
      <c r="H50" s="238"/>
      <c r="I50" s="237"/>
      <c r="J50" s="245"/>
      <c r="K50" s="246"/>
    </row>
    <row r="51" spans="1:11" ht="35.4" customHeight="1" x14ac:dyDescent="0.3">
      <c r="A51" s="236"/>
      <c r="B51" s="248"/>
      <c r="C51" s="248"/>
      <c r="D51" s="254"/>
      <c r="E51" s="123">
        <v>3</v>
      </c>
      <c r="F51" s="122" t="s">
        <v>361</v>
      </c>
      <c r="G51" s="46">
        <v>0</v>
      </c>
      <c r="H51" s="238"/>
      <c r="I51" s="237"/>
      <c r="J51" s="245"/>
      <c r="K51" s="246"/>
    </row>
    <row r="52" spans="1:11" ht="52.2" customHeight="1" x14ac:dyDescent="0.3">
      <c r="A52" s="236"/>
      <c r="B52" s="248"/>
      <c r="C52" s="248"/>
      <c r="D52" s="254"/>
      <c r="E52" s="123">
        <v>4</v>
      </c>
      <c r="F52" s="122" t="s">
        <v>362</v>
      </c>
      <c r="G52" s="46">
        <v>0</v>
      </c>
      <c r="H52" s="238"/>
      <c r="I52" s="237"/>
      <c r="J52" s="245"/>
      <c r="K52" s="246"/>
    </row>
    <row r="53" spans="1:11" ht="37.950000000000003" customHeight="1" x14ac:dyDescent="0.3">
      <c r="A53" s="236"/>
      <c r="B53" s="248"/>
      <c r="C53" s="248"/>
      <c r="D53" s="254"/>
      <c r="E53" s="123">
        <v>5</v>
      </c>
      <c r="F53" s="122" t="s">
        <v>363</v>
      </c>
      <c r="G53" s="46">
        <v>0</v>
      </c>
      <c r="H53" s="238"/>
      <c r="I53" s="237"/>
      <c r="J53" s="252"/>
      <c r="K53" s="256"/>
    </row>
    <row r="54" spans="1:11" ht="49.95" customHeight="1" x14ac:dyDescent="0.3">
      <c r="A54" s="236">
        <v>8</v>
      </c>
      <c r="B54" s="248" t="s">
        <v>195</v>
      </c>
      <c r="C54" s="248" t="s">
        <v>58</v>
      </c>
      <c r="D54" s="254" t="s">
        <v>364</v>
      </c>
      <c r="E54" s="172">
        <v>1</v>
      </c>
      <c r="F54" s="122" t="s">
        <v>365</v>
      </c>
      <c r="G54" s="45">
        <v>1</v>
      </c>
      <c r="H54" s="238">
        <v>1</v>
      </c>
      <c r="I54" s="237" t="s">
        <v>313</v>
      </c>
      <c r="J54" s="238">
        <v>0.5</v>
      </c>
      <c r="K54" s="237" t="s">
        <v>339</v>
      </c>
    </row>
    <row r="55" spans="1:11" ht="48.6" customHeight="1" x14ac:dyDescent="0.3">
      <c r="A55" s="236"/>
      <c r="B55" s="248"/>
      <c r="C55" s="248"/>
      <c r="D55" s="254"/>
      <c r="E55" s="173">
        <v>2</v>
      </c>
      <c r="F55" s="122" t="s">
        <v>366</v>
      </c>
      <c r="G55" s="46">
        <v>1</v>
      </c>
      <c r="H55" s="238"/>
      <c r="I55" s="237"/>
      <c r="J55" s="245"/>
      <c r="K55" s="246"/>
    </row>
    <row r="56" spans="1:11" ht="54.6" customHeight="1" x14ac:dyDescent="0.3">
      <c r="A56" s="236"/>
      <c r="B56" s="248"/>
      <c r="C56" s="248"/>
      <c r="D56" s="254"/>
      <c r="E56" s="173">
        <v>3</v>
      </c>
      <c r="F56" s="122" t="s">
        <v>367</v>
      </c>
      <c r="G56" s="46">
        <v>1</v>
      </c>
      <c r="H56" s="238"/>
      <c r="I56" s="237"/>
      <c r="J56" s="245"/>
      <c r="K56" s="246"/>
    </row>
    <row r="57" spans="1:11" ht="51.6" customHeight="1" x14ac:dyDescent="0.3">
      <c r="A57" s="236"/>
      <c r="B57" s="248"/>
      <c r="C57" s="248"/>
      <c r="D57" s="254"/>
      <c r="E57" s="173">
        <v>4</v>
      </c>
      <c r="F57" s="122" t="s">
        <v>368</v>
      </c>
      <c r="G57" s="46">
        <v>1</v>
      </c>
      <c r="H57" s="238"/>
      <c r="I57" s="237"/>
      <c r="J57" s="245"/>
      <c r="K57" s="246"/>
    </row>
    <row r="58" spans="1:11" ht="48" customHeight="1" x14ac:dyDescent="0.3">
      <c r="A58" s="236"/>
      <c r="B58" s="248"/>
      <c r="C58" s="248"/>
      <c r="D58" s="254"/>
      <c r="E58" s="173">
        <v>5</v>
      </c>
      <c r="F58" s="122" t="s">
        <v>369</v>
      </c>
      <c r="G58" s="46">
        <v>1</v>
      </c>
      <c r="H58" s="238"/>
      <c r="I58" s="237"/>
      <c r="J58" s="245"/>
      <c r="K58" s="246"/>
    </row>
    <row r="59" spans="1:11" ht="46.95" customHeight="1" x14ac:dyDescent="0.3">
      <c r="A59" s="236">
        <v>9</v>
      </c>
      <c r="B59" s="248" t="s">
        <v>195</v>
      </c>
      <c r="C59" s="248" t="s">
        <v>58</v>
      </c>
      <c r="D59" s="254" t="s">
        <v>370</v>
      </c>
      <c r="E59" s="172">
        <v>1</v>
      </c>
      <c r="F59" s="122" t="s">
        <v>371</v>
      </c>
      <c r="G59" s="45">
        <v>1</v>
      </c>
      <c r="H59" s="238">
        <v>0.8</v>
      </c>
      <c r="I59" s="237" t="s">
        <v>339</v>
      </c>
      <c r="J59" s="245"/>
      <c r="K59" s="246"/>
    </row>
    <row r="60" spans="1:11" ht="51" customHeight="1" x14ac:dyDescent="0.3">
      <c r="A60" s="236"/>
      <c r="B60" s="248"/>
      <c r="C60" s="248"/>
      <c r="D60" s="254"/>
      <c r="E60" s="173">
        <v>2</v>
      </c>
      <c r="F60" s="122" t="s">
        <v>372</v>
      </c>
      <c r="G60" s="46">
        <v>1</v>
      </c>
      <c r="H60" s="238"/>
      <c r="I60" s="237"/>
      <c r="J60" s="245"/>
      <c r="K60" s="246"/>
    </row>
    <row r="61" spans="1:11" ht="48.6" customHeight="1" x14ac:dyDescent="0.3">
      <c r="A61" s="236"/>
      <c r="B61" s="248"/>
      <c r="C61" s="248"/>
      <c r="D61" s="254"/>
      <c r="E61" s="173">
        <v>3</v>
      </c>
      <c r="F61" s="122" t="s">
        <v>373</v>
      </c>
      <c r="G61" s="46">
        <v>0</v>
      </c>
      <c r="H61" s="238"/>
      <c r="I61" s="237"/>
      <c r="J61" s="245"/>
      <c r="K61" s="246"/>
    </row>
    <row r="62" spans="1:11" ht="28.8" x14ac:dyDescent="0.3">
      <c r="A62" s="236"/>
      <c r="B62" s="248"/>
      <c r="C62" s="248"/>
      <c r="D62" s="254"/>
      <c r="E62" s="173">
        <v>4</v>
      </c>
      <c r="F62" s="122" t="s">
        <v>374</v>
      </c>
      <c r="G62" s="46">
        <v>1</v>
      </c>
      <c r="H62" s="238"/>
      <c r="I62" s="237"/>
      <c r="J62" s="245"/>
      <c r="K62" s="246"/>
    </row>
    <row r="63" spans="1:11" ht="51" customHeight="1" x14ac:dyDescent="0.3">
      <c r="A63" s="236"/>
      <c r="B63" s="248"/>
      <c r="C63" s="248"/>
      <c r="D63" s="254"/>
      <c r="E63" s="173">
        <v>5</v>
      </c>
      <c r="F63" s="122" t="s">
        <v>375</v>
      </c>
      <c r="G63" s="46">
        <v>1</v>
      </c>
      <c r="H63" s="238"/>
      <c r="I63" s="237"/>
      <c r="J63" s="252"/>
      <c r="K63" s="256"/>
    </row>
    <row r="64" spans="1:11" ht="27.6" customHeight="1" x14ac:dyDescent="0.3">
      <c r="A64" s="236">
        <v>10</v>
      </c>
      <c r="B64" s="265" t="s">
        <v>206</v>
      </c>
      <c r="C64" s="265" t="s">
        <v>207</v>
      </c>
      <c r="D64" s="266" t="s">
        <v>273</v>
      </c>
      <c r="E64" s="174">
        <v>1</v>
      </c>
      <c r="F64" s="161" t="s">
        <v>376</v>
      </c>
      <c r="G64" s="45">
        <v>1</v>
      </c>
      <c r="H64" s="238">
        <v>1</v>
      </c>
      <c r="I64" s="237" t="s">
        <v>313</v>
      </c>
      <c r="J64" s="238">
        <v>1</v>
      </c>
      <c r="K64" s="237" t="s">
        <v>313</v>
      </c>
    </row>
    <row r="65" spans="1:11" ht="36.6" customHeight="1" x14ac:dyDescent="0.3">
      <c r="A65" s="236"/>
      <c r="B65" s="265"/>
      <c r="C65" s="265"/>
      <c r="D65" s="266"/>
      <c r="E65" s="175">
        <v>2</v>
      </c>
      <c r="F65" s="161" t="s">
        <v>377</v>
      </c>
      <c r="G65" s="46">
        <v>1</v>
      </c>
      <c r="H65" s="238"/>
      <c r="I65" s="237"/>
      <c r="J65" s="245"/>
      <c r="K65" s="246"/>
    </row>
    <row r="66" spans="1:11" ht="57" customHeight="1" x14ac:dyDescent="0.3">
      <c r="A66" s="236"/>
      <c r="B66" s="265"/>
      <c r="C66" s="265"/>
      <c r="D66" s="266"/>
      <c r="E66" s="175">
        <v>3</v>
      </c>
      <c r="F66" s="161" t="s">
        <v>378</v>
      </c>
      <c r="G66" s="46">
        <v>1</v>
      </c>
      <c r="H66" s="238"/>
      <c r="I66" s="237"/>
      <c r="J66" s="245"/>
      <c r="K66" s="246"/>
    </row>
    <row r="67" spans="1:11" ht="37.200000000000003" customHeight="1" x14ac:dyDescent="0.3">
      <c r="A67" s="236">
        <v>11</v>
      </c>
      <c r="B67" s="265" t="s">
        <v>206</v>
      </c>
      <c r="C67" s="265" t="s">
        <v>207</v>
      </c>
      <c r="D67" s="266" t="s">
        <v>275</v>
      </c>
      <c r="E67" s="176">
        <v>1</v>
      </c>
      <c r="F67" s="160" t="s">
        <v>376</v>
      </c>
      <c r="G67" s="45">
        <v>1</v>
      </c>
      <c r="H67" s="238">
        <v>1</v>
      </c>
      <c r="I67" s="237" t="s">
        <v>313</v>
      </c>
      <c r="J67" s="245"/>
      <c r="K67" s="246"/>
    </row>
    <row r="68" spans="1:11" ht="45.6" customHeight="1" x14ac:dyDescent="0.3">
      <c r="A68" s="236"/>
      <c r="B68" s="265"/>
      <c r="C68" s="265"/>
      <c r="D68" s="266"/>
      <c r="E68" s="177">
        <v>2</v>
      </c>
      <c r="F68" s="160" t="s">
        <v>379</v>
      </c>
      <c r="G68" s="46">
        <v>1</v>
      </c>
      <c r="H68" s="238"/>
      <c r="I68" s="246"/>
      <c r="J68" s="245"/>
      <c r="K68" s="246"/>
    </row>
    <row r="69" spans="1:11" ht="51.6" customHeight="1" x14ac:dyDescent="0.3">
      <c r="A69" s="236"/>
      <c r="B69" s="265"/>
      <c r="C69" s="265"/>
      <c r="D69" s="266"/>
      <c r="E69" s="177">
        <v>3</v>
      </c>
      <c r="F69" s="160" t="s">
        <v>380</v>
      </c>
      <c r="G69" s="46">
        <v>1</v>
      </c>
      <c r="H69" s="238"/>
      <c r="I69" s="256"/>
      <c r="J69" s="252"/>
      <c r="K69" s="246"/>
    </row>
    <row r="70" spans="1:11" ht="46.2" customHeight="1" x14ac:dyDescent="0.3">
      <c r="A70" s="236">
        <v>12</v>
      </c>
      <c r="B70" s="265" t="s">
        <v>206</v>
      </c>
      <c r="C70" s="265" t="s">
        <v>211</v>
      </c>
      <c r="D70" s="266" t="s">
        <v>277</v>
      </c>
      <c r="E70" s="174">
        <v>1</v>
      </c>
      <c r="F70" s="161" t="s">
        <v>381</v>
      </c>
      <c r="G70" s="45">
        <v>1</v>
      </c>
      <c r="H70" s="238">
        <v>1</v>
      </c>
      <c r="I70" s="237" t="s">
        <v>313</v>
      </c>
      <c r="J70" s="238">
        <v>1</v>
      </c>
      <c r="K70" s="246"/>
    </row>
    <row r="71" spans="1:11" ht="47.4" customHeight="1" x14ac:dyDescent="0.3">
      <c r="A71" s="236"/>
      <c r="B71" s="265"/>
      <c r="C71" s="265"/>
      <c r="D71" s="266"/>
      <c r="E71" s="175">
        <v>2</v>
      </c>
      <c r="F71" s="161" t="s">
        <v>382</v>
      </c>
      <c r="G71" s="46">
        <v>1</v>
      </c>
      <c r="H71" s="238"/>
      <c r="I71" s="246"/>
      <c r="J71" s="238"/>
      <c r="K71" s="246"/>
    </row>
    <row r="72" spans="1:11" ht="48" customHeight="1" x14ac:dyDescent="0.3">
      <c r="A72" s="236"/>
      <c r="B72" s="265"/>
      <c r="C72" s="265"/>
      <c r="D72" s="266"/>
      <c r="E72" s="175">
        <v>3</v>
      </c>
      <c r="F72" s="161" t="s">
        <v>383</v>
      </c>
      <c r="G72" s="46">
        <v>1</v>
      </c>
      <c r="H72" s="238"/>
      <c r="I72" s="256"/>
      <c r="J72" s="238"/>
      <c r="K72" s="246"/>
    </row>
    <row r="73" spans="1:11" ht="40.950000000000003" customHeight="1" x14ac:dyDescent="0.3">
      <c r="A73" s="236">
        <v>13</v>
      </c>
      <c r="B73" s="265" t="s">
        <v>206</v>
      </c>
      <c r="C73" s="265" t="s">
        <v>207</v>
      </c>
      <c r="D73" s="266" t="s">
        <v>279</v>
      </c>
      <c r="E73" s="176">
        <v>1</v>
      </c>
      <c r="F73" s="160" t="s">
        <v>376</v>
      </c>
      <c r="G73" s="45">
        <v>1</v>
      </c>
      <c r="H73" s="238">
        <v>1</v>
      </c>
      <c r="I73" s="237" t="s">
        <v>313</v>
      </c>
      <c r="J73" s="238">
        <v>1</v>
      </c>
      <c r="K73" s="246"/>
    </row>
    <row r="74" spans="1:11" ht="42" customHeight="1" x14ac:dyDescent="0.3">
      <c r="A74" s="236"/>
      <c r="B74" s="265"/>
      <c r="C74" s="265"/>
      <c r="D74" s="266"/>
      <c r="E74" s="177">
        <v>2</v>
      </c>
      <c r="F74" s="160" t="s">
        <v>384</v>
      </c>
      <c r="G74" s="46">
        <v>1</v>
      </c>
      <c r="H74" s="238"/>
      <c r="I74" s="246"/>
      <c r="J74" s="245"/>
      <c r="K74" s="246"/>
    </row>
    <row r="75" spans="1:11" ht="46.2" customHeight="1" x14ac:dyDescent="0.3">
      <c r="A75" s="236"/>
      <c r="B75" s="265"/>
      <c r="C75" s="265"/>
      <c r="D75" s="266"/>
      <c r="E75" s="177">
        <v>3</v>
      </c>
      <c r="F75" s="160" t="s">
        <v>380</v>
      </c>
      <c r="G75" s="46">
        <v>1</v>
      </c>
      <c r="H75" s="238"/>
      <c r="I75" s="256"/>
      <c r="J75" s="245"/>
      <c r="K75" s="246"/>
    </row>
    <row r="76" spans="1:11" ht="42" customHeight="1" x14ac:dyDescent="0.3">
      <c r="A76" s="236">
        <v>14</v>
      </c>
      <c r="B76" s="265" t="s">
        <v>206</v>
      </c>
      <c r="C76" s="265" t="s">
        <v>207</v>
      </c>
      <c r="D76" s="266" t="s">
        <v>281</v>
      </c>
      <c r="E76" s="174">
        <v>1</v>
      </c>
      <c r="F76" s="161" t="s">
        <v>376</v>
      </c>
      <c r="G76" s="45">
        <v>1</v>
      </c>
      <c r="H76" s="238">
        <v>1</v>
      </c>
      <c r="I76" s="237" t="s">
        <v>313</v>
      </c>
      <c r="J76" s="245"/>
      <c r="K76" s="246"/>
    </row>
    <row r="77" spans="1:11" ht="51" customHeight="1" x14ac:dyDescent="0.3">
      <c r="A77" s="236"/>
      <c r="B77" s="265"/>
      <c r="C77" s="265"/>
      <c r="D77" s="266"/>
      <c r="E77" s="175">
        <v>2</v>
      </c>
      <c r="F77" s="161" t="s">
        <v>385</v>
      </c>
      <c r="G77" s="46">
        <v>1</v>
      </c>
      <c r="H77" s="238"/>
      <c r="I77" s="246"/>
      <c r="J77" s="245"/>
      <c r="K77" s="246"/>
    </row>
    <row r="78" spans="1:11" ht="37.950000000000003" customHeight="1" thickBot="1" x14ac:dyDescent="0.35">
      <c r="A78" s="236"/>
      <c r="B78" s="265"/>
      <c r="C78" s="265"/>
      <c r="D78" s="266"/>
      <c r="E78" s="175">
        <v>3</v>
      </c>
      <c r="F78" s="161" t="s">
        <v>380</v>
      </c>
      <c r="G78" s="46">
        <v>1</v>
      </c>
      <c r="H78" s="238"/>
      <c r="I78" s="256"/>
      <c r="J78" s="252"/>
      <c r="K78" s="256"/>
    </row>
    <row r="79" spans="1:11" ht="31.95" customHeight="1" thickBot="1" x14ac:dyDescent="0.35">
      <c r="A79" s="236">
        <v>15</v>
      </c>
      <c r="B79" s="255" t="s">
        <v>216</v>
      </c>
      <c r="C79" s="255" t="s">
        <v>39</v>
      </c>
      <c r="D79" s="267" t="s">
        <v>386</v>
      </c>
      <c r="E79" s="142">
        <v>1</v>
      </c>
      <c r="F79" s="143" t="s">
        <v>387</v>
      </c>
      <c r="G79" s="45">
        <v>1</v>
      </c>
      <c r="H79" s="238">
        <v>1</v>
      </c>
      <c r="I79" s="237" t="s">
        <v>313</v>
      </c>
      <c r="J79" s="238">
        <v>1</v>
      </c>
      <c r="K79" s="237" t="s">
        <v>313</v>
      </c>
    </row>
    <row r="80" spans="1:11" ht="34.200000000000003" customHeight="1" thickBot="1" x14ac:dyDescent="0.35">
      <c r="A80" s="236"/>
      <c r="B80" s="255"/>
      <c r="C80" s="255"/>
      <c r="D80" s="267"/>
      <c r="E80" s="144">
        <v>2</v>
      </c>
      <c r="F80" s="143" t="s">
        <v>388</v>
      </c>
      <c r="G80" s="46">
        <v>1</v>
      </c>
      <c r="H80" s="238"/>
      <c r="I80" s="237"/>
      <c r="J80" s="238"/>
      <c r="K80" s="246"/>
    </row>
    <row r="81" spans="1:11" ht="44.4" customHeight="1" thickBot="1" x14ac:dyDescent="0.35">
      <c r="A81" s="236"/>
      <c r="B81" s="255"/>
      <c r="C81" s="255"/>
      <c r="D81" s="267"/>
      <c r="E81" s="144">
        <v>3</v>
      </c>
      <c r="F81" s="143" t="s">
        <v>389</v>
      </c>
      <c r="G81" s="46">
        <v>1</v>
      </c>
      <c r="H81" s="238"/>
      <c r="I81" s="237"/>
      <c r="J81" s="238"/>
      <c r="K81" s="246"/>
    </row>
    <row r="82" spans="1:11" ht="28.95" customHeight="1" thickBot="1" x14ac:dyDescent="0.35">
      <c r="A82" s="236"/>
      <c r="B82" s="255"/>
      <c r="C82" s="255"/>
      <c r="D82" s="267"/>
      <c r="E82" s="144">
        <v>4</v>
      </c>
      <c r="F82" s="145" t="s">
        <v>390</v>
      </c>
      <c r="G82" s="46">
        <v>1</v>
      </c>
      <c r="H82" s="238"/>
      <c r="I82" s="237"/>
      <c r="J82" s="238"/>
      <c r="K82" s="246"/>
    </row>
    <row r="83" spans="1:11" ht="35.4" customHeight="1" thickBot="1" x14ac:dyDescent="0.35">
      <c r="A83" s="236"/>
      <c r="B83" s="255"/>
      <c r="C83" s="255"/>
      <c r="D83" s="267"/>
      <c r="E83" s="144">
        <v>5</v>
      </c>
      <c r="F83" s="145" t="s">
        <v>391</v>
      </c>
      <c r="G83" s="46">
        <v>1</v>
      </c>
      <c r="H83" s="238"/>
      <c r="I83" s="237"/>
      <c r="J83" s="238"/>
      <c r="K83" s="246"/>
    </row>
    <row r="84" spans="1:11" ht="36.6" customHeight="1" thickBot="1" x14ac:dyDescent="0.35">
      <c r="A84" s="236"/>
      <c r="B84" s="255"/>
      <c r="C84" s="255"/>
      <c r="D84" s="267"/>
      <c r="E84" s="144">
        <v>6</v>
      </c>
      <c r="F84" s="145" t="s">
        <v>392</v>
      </c>
      <c r="G84" s="46">
        <v>1</v>
      </c>
      <c r="H84" s="238"/>
      <c r="I84" s="237"/>
      <c r="J84" s="238"/>
      <c r="K84" s="246"/>
    </row>
    <row r="85" spans="1:11" ht="41.4" customHeight="1" thickBot="1" x14ac:dyDescent="0.35">
      <c r="A85" s="236">
        <v>16</v>
      </c>
      <c r="B85" s="255" t="s">
        <v>216</v>
      </c>
      <c r="C85" s="255" t="s">
        <v>39</v>
      </c>
      <c r="D85" s="271" t="s">
        <v>386</v>
      </c>
      <c r="E85" s="138">
        <v>1</v>
      </c>
      <c r="F85" s="139" t="s">
        <v>393</v>
      </c>
      <c r="G85" s="45">
        <v>1</v>
      </c>
      <c r="H85" s="238">
        <v>1</v>
      </c>
      <c r="I85" s="237" t="s">
        <v>313</v>
      </c>
      <c r="J85" s="238">
        <v>1</v>
      </c>
      <c r="K85" s="246"/>
    </row>
    <row r="86" spans="1:11" ht="53.4" customHeight="1" thickBot="1" x14ac:dyDescent="0.35">
      <c r="A86" s="236"/>
      <c r="B86" s="255"/>
      <c r="C86" s="255"/>
      <c r="D86" s="271"/>
      <c r="E86" s="140">
        <v>2</v>
      </c>
      <c r="F86" s="139" t="s">
        <v>394</v>
      </c>
      <c r="G86" s="46">
        <v>1</v>
      </c>
      <c r="H86" s="238"/>
      <c r="I86" s="237"/>
      <c r="J86" s="238"/>
      <c r="K86" s="246"/>
    </row>
    <row r="87" spans="1:11" ht="46.2" customHeight="1" thickBot="1" x14ac:dyDescent="0.35">
      <c r="A87" s="236"/>
      <c r="B87" s="255"/>
      <c r="C87" s="255"/>
      <c r="D87" s="271"/>
      <c r="E87" s="140">
        <v>3</v>
      </c>
      <c r="F87" s="139" t="s">
        <v>395</v>
      </c>
      <c r="G87" s="46">
        <v>1</v>
      </c>
      <c r="H87" s="238"/>
      <c r="I87" s="237"/>
      <c r="J87" s="238"/>
      <c r="K87" s="246"/>
    </row>
    <row r="88" spans="1:11" ht="44.4" customHeight="1" thickBot="1" x14ac:dyDescent="0.35">
      <c r="A88" s="236"/>
      <c r="B88" s="255"/>
      <c r="C88" s="255"/>
      <c r="D88" s="271"/>
      <c r="E88" s="140">
        <v>4</v>
      </c>
      <c r="F88" s="141" t="s">
        <v>396</v>
      </c>
      <c r="G88" s="46">
        <v>1</v>
      </c>
      <c r="H88" s="238"/>
      <c r="I88" s="237"/>
      <c r="J88" s="238"/>
      <c r="K88" s="246"/>
    </row>
    <row r="89" spans="1:11" ht="45" customHeight="1" thickBot="1" x14ac:dyDescent="0.35">
      <c r="A89" s="236"/>
      <c r="B89" s="255"/>
      <c r="C89" s="255"/>
      <c r="D89" s="271"/>
      <c r="E89" s="140">
        <v>5</v>
      </c>
      <c r="F89" s="141" t="s">
        <v>397</v>
      </c>
      <c r="G89" s="46">
        <v>1</v>
      </c>
      <c r="H89" s="238"/>
      <c r="I89" s="237"/>
      <c r="J89" s="238"/>
      <c r="K89" s="246"/>
    </row>
    <row r="90" spans="1:11" ht="50.4" customHeight="1" thickBot="1" x14ac:dyDescent="0.35">
      <c r="A90" s="236"/>
      <c r="B90" s="255"/>
      <c r="C90" s="255"/>
      <c r="D90" s="271"/>
      <c r="E90" s="140">
        <v>6</v>
      </c>
      <c r="F90" s="141" t="s">
        <v>398</v>
      </c>
      <c r="G90" s="46">
        <v>1</v>
      </c>
      <c r="H90" s="238"/>
      <c r="I90" s="237"/>
      <c r="J90" s="238"/>
      <c r="K90" s="256"/>
    </row>
    <row r="91" spans="1:11" ht="99.6" customHeight="1" thickBot="1" x14ac:dyDescent="0.35">
      <c r="A91" s="47">
        <v>17</v>
      </c>
      <c r="B91" s="132" t="s">
        <v>216</v>
      </c>
      <c r="C91" s="132" t="s">
        <v>54</v>
      </c>
      <c r="D91" s="143" t="s">
        <v>286</v>
      </c>
      <c r="E91" s="146">
        <v>1</v>
      </c>
      <c r="F91" s="143" t="s">
        <v>399</v>
      </c>
      <c r="G91" s="45">
        <v>1</v>
      </c>
      <c r="H91" s="150">
        <v>1</v>
      </c>
      <c r="I91" s="151" t="s">
        <v>313</v>
      </c>
      <c r="J91" s="150">
        <v>1</v>
      </c>
      <c r="K91" s="294" t="s">
        <v>313</v>
      </c>
    </row>
    <row r="92" spans="1:11" ht="55.2" customHeight="1" thickBot="1" x14ac:dyDescent="0.35">
      <c r="A92" s="236">
        <v>18</v>
      </c>
      <c r="B92" s="255" t="s">
        <v>216</v>
      </c>
      <c r="C92" s="255" t="s">
        <v>54</v>
      </c>
      <c r="D92" s="257" t="s">
        <v>288</v>
      </c>
      <c r="E92" s="147">
        <v>1</v>
      </c>
      <c r="F92" s="141" t="s">
        <v>400</v>
      </c>
      <c r="G92" s="45">
        <v>1</v>
      </c>
      <c r="H92" s="238">
        <v>1</v>
      </c>
      <c r="I92" s="237" t="s">
        <v>313</v>
      </c>
      <c r="J92" s="238">
        <v>1</v>
      </c>
      <c r="K92" s="295"/>
    </row>
    <row r="93" spans="1:11" ht="57.6" customHeight="1" thickBot="1" x14ac:dyDescent="0.35">
      <c r="A93" s="236"/>
      <c r="B93" s="255"/>
      <c r="C93" s="255"/>
      <c r="D93" s="257"/>
      <c r="E93" s="140">
        <v>2</v>
      </c>
      <c r="F93" s="141" t="s">
        <v>401</v>
      </c>
      <c r="G93" s="46">
        <v>1</v>
      </c>
      <c r="H93" s="238"/>
      <c r="I93" s="237"/>
      <c r="J93" s="238"/>
      <c r="K93" s="295"/>
    </row>
    <row r="94" spans="1:11" ht="51.6" customHeight="1" thickBot="1" x14ac:dyDescent="0.35">
      <c r="A94" s="236"/>
      <c r="B94" s="255"/>
      <c r="C94" s="255"/>
      <c r="D94" s="257"/>
      <c r="E94" s="140">
        <v>3</v>
      </c>
      <c r="F94" s="141" t="s">
        <v>402</v>
      </c>
      <c r="G94" s="46">
        <v>1</v>
      </c>
      <c r="H94" s="238"/>
      <c r="I94" s="237"/>
      <c r="J94" s="238"/>
      <c r="K94" s="295"/>
    </row>
    <row r="95" spans="1:11" ht="50.4" customHeight="1" thickBot="1" x14ac:dyDescent="0.35">
      <c r="A95" s="236"/>
      <c r="B95" s="255"/>
      <c r="C95" s="255"/>
      <c r="D95" s="257"/>
      <c r="E95" s="140">
        <v>4</v>
      </c>
      <c r="F95" s="141" t="s">
        <v>403</v>
      </c>
      <c r="G95" s="46">
        <v>1</v>
      </c>
      <c r="H95" s="238"/>
      <c r="I95" s="237"/>
      <c r="J95" s="238"/>
      <c r="K95" s="295"/>
    </row>
    <row r="96" spans="1:11" ht="61.2" customHeight="1" thickBot="1" x14ac:dyDescent="0.35">
      <c r="A96" s="236"/>
      <c r="B96" s="255"/>
      <c r="C96" s="255"/>
      <c r="D96" s="257"/>
      <c r="E96" s="140">
        <v>5</v>
      </c>
      <c r="F96" s="141" t="s">
        <v>404</v>
      </c>
      <c r="G96" s="46">
        <v>1</v>
      </c>
      <c r="H96" s="238"/>
      <c r="I96" s="237"/>
      <c r="J96" s="238"/>
      <c r="K96" s="295"/>
    </row>
    <row r="97" spans="1:11" ht="58.2" customHeight="1" thickBot="1" x14ac:dyDescent="0.35">
      <c r="A97" s="236"/>
      <c r="B97" s="255"/>
      <c r="C97" s="255"/>
      <c r="D97" s="257"/>
      <c r="E97" s="140">
        <v>6</v>
      </c>
      <c r="F97" s="141" t="s">
        <v>405</v>
      </c>
      <c r="G97" s="46">
        <v>1</v>
      </c>
      <c r="H97" s="238"/>
      <c r="I97" s="237"/>
      <c r="J97" s="238"/>
      <c r="K97" s="295"/>
    </row>
    <row r="98" spans="1:11" ht="61.95" customHeight="1" thickBot="1" x14ac:dyDescent="0.35">
      <c r="A98" s="236"/>
      <c r="B98" s="255"/>
      <c r="C98" s="255"/>
      <c r="D98" s="257"/>
      <c r="E98" s="140">
        <v>7</v>
      </c>
      <c r="F98" s="141" t="s">
        <v>406</v>
      </c>
      <c r="G98" s="46">
        <v>1</v>
      </c>
      <c r="H98" s="238"/>
      <c r="I98" s="237"/>
      <c r="J98" s="238"/>
      <c r="K98" s="295"/>
    </row>
    <row r="99" spans="1:11" ht="69" customHeight="1" thickBot="1" x14ac:dyDescent="0.35">
      <c r="A99" s="236"/>
      <c r="B99" s="255"/>
      <c r="C99" s="255"/>
      <c r="D99" s="257"/>
      <c r="E99" s="140">
        <v>8</v>
      </c>
      <c r="F99" s="141" t="s">
        <v>407</v>
      </c>
      <c r="G99" s="46">
        <v>1</v>
      </c>
      <c r="H99" s="238"/>
      <c r="I99" s="237"/>
      <c r="J99" s="238"/>
      <c r="K99" s="295"/>
    </row>
    <row r="100" spans="1:11" ht="70.95" customHeight="1" thickBot="1" x14ac:dyDescent="0.35">
      <c r="A100" s="236"/>
      <c r="B100" s="255"/>
      <c r="C100" s="255"/>
      <c r="D100" s="257"/>
      <c r="E100" s="140">
        <v>9</v>
      </c>
      <c r="F100" s="141" t="s">
        <v>408</v>
      </c>
      <c r="G100" s="46">
        <v>1</v>
      </c>
      <c r="H100" s="238"/>
      <c r="I100" s="237"/>
      <c r="J100" s="238"/>
      <c r="K100" s="295"/>
    </row>
    <row r="101" spans="1:11" ht="72.599999999999994" customHeight="1" thickBot="1" x14ac:dyDescent="0.35">
      <c r="A101" s="236"/>
      <c r="B101" s="255"/>
      <c r="C101" s="255"/>
      <c r="D101" s="257"/>
      <c r="E101" s="140">
        <v>10</v>
      </c>
      <c r="F101" s="141" t="s">
        <v>409</v>
      </c>
      <c r="G101" s="46">
        <v>1</v>
      </c>
      <c r="H101" s="238"/>
      <c r="I101" s="237"/>
      <c r="J101" s="238"/>
      <c r="K101" s="295"/>
    </row>
    <row r="102" spans="1:11" ht="77.400000000000006" customHeight="1" thickBot="1" x14ac:dyDescent="0.35">
      <c r="A102" s="236"/>
      <c r="B102" s="255"/>
      <c r="C102" s="255"/>
      <c r="D102" s="257"/>
      <c r="E102" s="140">
        <v>11</v>
      </c>
      <c r="F102" s="141" t="s">
        <v>410</v>
      </c>
      <c r="G102" s="46">
        <v>1</v>
      </c>
      <c r="H102" s="238"/>
      <c r="I102" s="237"/>
      <c r="J102" s="238"/>
      <c r="K102" s="295"/>
    </row>
    <row r="103" spans="1:11" ht="75" customHeight="1" thickBot="1" x14ac:dyDescent="0.35">
      <c r="A103" s="236"/>
      <c r="B103" s="255"/>
      <c r="C103" s="255"/>
      <c r="D103" s="257"/>
      <c r="E103" s="140">
        <v>12</v>
      </c>
      <c r="F103" s="141" t="s">
        <v>411</v>
      </c>
      <c r="G103" s="46">
        <v>1</v>
      </c>
      <c r="H103" s="238"/>
      <c r="I103" s="237"/>
      <c r="J103" s="238"/>
      <c r="K103" s="296"/>
    </row>
    <row r="104" spans="1:11" ht="54.6" customHeight="1" thickBot="1" x14ac:dyDescent="0.35">
      <c r="A104" s="236">
        <v>19</v>
      </c>
      <c r="B104" s="255" t="s">
        <v>216</v>
      </c>
      <c r="C104" s="255" t="s">
        <v>56</v>
      </c>
      <c r="D104" s="270" t="s">
        <v>290</v>
      </c>
      <c r="E104" s="146">
        <v>1</v>
      </c>
      <c r="F104" s="145" t="s">
        <v>412</v>
      </c>
      <c r="G104" s="179" t="s">
        <v>413</v>
      </c>
      <c r="H104" s="237">
        <v>10</v>
      </c>
      <c r="I104" s="237" t="s">
        <v>414</v>
      </c>
      <c r="J104" s="237">
        <v>10</v>
      </c>
      <c r="K104" s="268" t="s">
        <v>414</v>
      </c>
    </row>
    <row r="105" spans="1:11" ht="49.2" customHeight="1" thickBot="1" x14ac:dyDescent="0.35">
      <c r="A105" s="236"/>
      <c r="B105" s="255"/>
      <c r="C105" s="255"/>
      <c r="D105" s="270"/>
      <c r="E105" s="144">
        <v>2</v>
      </c>
      <c r="F105" s="145" t="s">
        <v>415</v>
      </c>
      <c r="G105" s="180" t="s">
        <v>416</v>
      </c>
      <c r="H105" s="237"/>
      <c r="I105" s="237"/>
      <c r="J105" s="237"/>
      <c r="K105" s="268"/>
    </row>
    <row r="106" spans="1:11" ht="32.4" customHeight="1" thickBot="1" x14ac:dyDescent="0.35">
      <c r="A106" s="236"/>
      <c r="B106" s="255"/>
      <c r="C106" s="255"/>
      <c r="D106" s="270"/>
      <c r="E106" s="144">
        <v>3</v>
      </c>
      <c r="F106" s="145" t="s">
        <v>417</v>
      </c>
      <c r="G106" s="180" t="s">
        <v>416</v>
      </c>
      <c r="H106" s="237"/>
      <c r="I106" s="237"/>
      <c r="J106" s="237"/>
      <c r="K106" s="268"/>
    </row>
    <row r="107" spans="1:11" ht="84" customHeight="1" thickBot="1" x14ac:dyDescent="0.35">
      <c r="A107" s="236">
        <v>20</v>
      </c>
      <c r="B107" s="240" t="s">
        <v>231</v>
      </c>
      <c r="C107" s="240" t="s">
        <v>48</v>
      </c>
      <c r="D107" s="269" t="s">
        <v>293</v>
      </c>
      <c r="E107" s="168">
        <v>1</v>
      </c>
      <c r="F107" s="169" t="s">
        <v>418</v>
      </c>
      <c r="G107" s="179" t="s">
        <v>416</v>
      </c>
      <c r="H107" s="238">
        <v>0.33329999999999999</v>
      </c>
      <c r="I107" s="237" t="s">
        <v>339</v>
      </c>
      <c r="J107" s="238">
        <v>0.33329999999999999</v>
      </c>
      <c r="K107" s="237" t="s">
        <v>339</v>
      </c>
    </row>
    <row r="108" spans="1:11" ht="62.25" customHeight="1" thickBot="1" x14ac:dyDescent="0.35">
      <c r="A108" s="236"/>
      <c r="B108" s="240"/>
      <c r="C108" s="240"/>
      <c r="D108" s="269"/>
      <c r="E108" s="170">
        <v>2</v>
      </c>
      <c r="F108" s="169" t="s">
        <v>419</v>
      </c>
      <c r="G108" s="180" t="s">
        <v>416</v>
      </c>
      <c r="H108" s="238"/>
      <c r="I108" s="237"/>
      <c r="J108" s="238"/>
      <c r="K108" s="237"/>
    </row>
    <row r="109" spans="1:11" ht="53.25" customHeight="1" thickBot="1" x14ac:dyDescent="0.35">
      <c r="A109" s="236"/>
      <c r="B109" s="240"/>
      <c r="C109" s="240"/>
      <c r="D109" s="269"/>
      <c r="E109" s="170">
        <v>3</v>
      </c>
      <c r="F109" s="169" t="s">
        <v>420</v>
      </c>
      <c r="G109" s="180" t="s">
        <v>416</v>
      </c>
      <c r="H109" s="238"/>
      <c r="I109" s="237"/>
      <c r="J109" s="238"/>
      <c r="K109" s="237"/>
    </row>
    <row r="110" spans="1:11" ht="63.75" customHeight="1" thickBot="1" x14ac:dyDescent="0.35">
      <c r="A110" s="236"/>
      <c r="B110" s="240"/>
      <c r="C110" s="240"/>
      <c r="D110" s="269"/>
      <c r="E110" s="170">
        <v>4</v>
      </c>
      <c r="F110" s="169" t="s">
        <v>421</v>
      </c>
      <c r="G110" s="297" t="s">
        <v>416</v>
      </c>
      <c r="H110" s="238"/>
      <c r="I110" s="237"/>
      <c r="J110" s="238"/>
      <c r="K110" s="237"/>
    </row>
    <row r="111" spans="1:11" ht="63.75" customHeight="1" thickBot="1" x14ac:dyDescent="0.35">
      <c r="A111" s="236"/>
      <c r="B111" s="240"/>
      <c r="C111" s="240"/>
      <c r="D111" s="269"/>
      <c r="E111" s="170">
        <v>5</v>
      </c>
      <c r="F111" s="171" t="s">
        <v>422</v>
      </c>
      <c r="G111" s="297" t="s">
        <v>416</v>
      </c>
      <c r="H111" s="238"/>
      <c r="I111" s="237"/>
      <c r="J111" s="238"/>
      <c r="K111" s="237"/>
    </row>
    <row r="112" spans="1:11" ht="63.75" customHeight="1" thickBot="1" x14ac:dyDescent="0.35">
      <c r="A112" s="236"/>
      <c r="B112" s="240"/>
      <c r="C112" s="240"/>
      <c r="D112" s="269"/>
      <c r="E112" s="170">
        <v>6</v>
      </c>
      <c r="F112" s="171" t="s">
        <v>423</v>
      </c>
      <c r="G112" s="297" t="s">
        <v>416</v>
      </c>
      <c r="H112" s="238"/>
      <c r="I112" s="237"/>
      <c r="J112" s="238"/>
      <c r="K112" s="237"/>
    </row>
    <row r="113" spans="1:15" ht="63.75" customHeight="1" thickBot="1" x14ac:dyDescent="0.35">
      <c r="A113" s="236"/>
      <c r="B113" s="240"/>
      <c r="C113" s="240"/>
      <c r="D113" s="269"/>
      <c r="E113" s="170">
        <v>7</v>
      </c>
      <c r="F113" s="169" t="s">
        <v>424</v>
      </c>
      <c r="G113" s="297" t="s">
        <v>416</v>
      </c>
      <c r="H113" s="238"/>
      <c r="I113" s="237"/>
      <c r="J113" s="238"/>
      <c r="K113" s="237"/>
    </row>
    <row r="114" spans="1:15" ht="63.75" customHeight="1" thickBot="1" x14ac:dyDescent="0.35">
      <c r="A114" s="236"/>
      <c r="B114" s="240"/>
      <c r="C114" s="240"/>
      <c r="D114" s="269"/>
      <c r="E114" s="170">
        <v>8</v>
      </c>
      <c r="F114" s="169" t="s">
        <v>425</v>
      </c>
      <c r="G114" s="297" t="s">
        <v>416</v>
      </c>
      <c r="H114" s="238"/>
      <c r="I114" s="237"/>
      <c r="J114" s="238"/>
      <c r="K114" s="237"/>
    </row>
    <row r="115" spans="1:15" ht="63.75" customHeight="1" thickBot="1" x14ac:dyDescent="0.35">
      <c r="A115" s="236"/>
      <c r="B115" s="240"/>
      <c r="C115" s="240"/>
      <c r="D115" s="269"/>
      <c r="E115" s="170">
        <v>9</v>
      </c>
      <c r="F115" s="169" t="s">
        <v>426</v>
      </c>
      <c r="G115" s="297" t="s">
        <v>416</v>
      </c>
      <c r="H115" s="238"/>
      <c r="I115" s="237"/>
      <c r="J115" s="238"/>
      <c r="K115" s="237"/>
    </row>
    <row r="116" spans="1:15" ht="63.75" customHeight="1" thickBot="1" x14ac:dyDescent="0.35">
      <c r="A116" s="236"/>
      <c r="B116" s="240"/>
      <c r="C116" s="240"/>
      <c r="D116" s="269"/>
      <c r="E116" s="170">
        <v>10</v>
      </c>
      <c r="F116" s="169" t="s">
        <v>427</v>
      </c>
      <c r="G116" s="297" t="s">
        <v>416</v>
      </c>
      <c r="H116" s="238"/>
      <c r="I116" s="237"/>
      <c r="J116" s="238"/>
      <c r="K116" s="237"/>
    </row>
    <row r="117" spans="1:15" ht="63.75" customHeight="1" thickBot="1" x14ac:dyDescent="0.35">
      <c r="A117" s="236"/>
      <c r="B117" s="240"/>
      <c r="C117" s="240"/>
      <c r="D117" s="269"/>
      <c r="E117" s="170">
        <v>11</v>
      </c>
      <c r="F117" s="169" t="s">
        <v>428</v>
      </c>
      <c r="G117" s="297" t="s">
        <v>416</v>
      </c>
      <c r="H117" s="238"/>
      <c r="I117" s="237"/>
      <c r="J117" s="238"/>
      <c r="K117" s="237"/>
    </row>
    <row r="118" spans="1:15" ht="77.400000000000006" customHeight="1" thickBot="1" x14ac:dyDescent="0.35">
      <c r="A118" s="236"/>
      <c r="B118" s="240"/>
      <c r="C118" s="240"/>
      <c r="D118" s="269"/>
      <c r="E118" s="170">
        <v>12</v>
      </c>
      <c r="F118" s="169" t="s">
        <v>429</v>
      </c>
      <c r="G118" s="180" t="s">
        <v>416</v>
      </c>
      <c r="H118" s="238"/>
      <c r="I118" s="237"/>
      <c r="J118" s="238"/>
      <c r="K118" s="237"/>
      <c r="L118" s="2"/>
      <c r="M118" s="2"/>
      <c r="N118" s="2"/>
      <c r="O118" s="2"/>
    </row>
    <row r="119" spans="1:15" ht="74.400000000000006" customHeight="1" thickBot="1" x14ac:dyDescent="0.35">
      <c r="A119" s="236">
        <v>21</v>
      </c>
      <c r="B119" s="240" t="s">
        <v>231</v>
      </c>
      <c r="C119" s="240" t="s">
        <v>45</v>
      </c>
      <c r="D119" s="239" t="s">
        <v>430</v>
      </c>
      <c r="E119" s="162">
        <v>1</v>
      </c>
      <c r="F119" s="163" t="s">
        <v>418</v>
      </c>
      <c r="G119" s="45">
        <v>4</v>
      </c>
      <c r="H119" s="238">
        <v>0.95</v>
      </c>
      <c r="I119" s="237" t="s">
        <v>313</v>
      </c>
      <c r="J119" s="238">
        <f>+(H119+H123+H128)/3</f>
        <v>0.78749999999999998</v>
      </c>
      <c r="K119" s="237" t="str">
        <f>IF(J119&gt;=90, "Aceptación Total", IF(J119&gt;=80, "Aceptación Media", "Rechazo"))</f>
        <v>Rechazo</v>
      </c>
      <c r="L119" s="2"/>
      <c r="M119" s="2"/>
      <c r="N119" s="2"/>
      <c r="O119" s="2"/>
    </row>
    <row r="120" spans="1:15" ht="59.4" customHeight="1" x14ac:dyDescent="0.3">
      <c r="A120" s="236"/>
      <c r="B120" s="240"/>
      <c r="C120" s="240"/>
      <c r="D120" s="239"/>
      <c r="E120" s="164">
        <v>1</v>
      </c>
      <c r="F120" s="165" t="s">
        <v>419</v>
      </c>
      <c r="G120" s="46">
        <v>9</v>
      </c>
      <c r="H120" s="238"/>
      <c r="I120" s="237"/>
      <c r="J120" s="245"/>
      <c r="K120" s="246"/>
      <c r="L120" s="2"/>
      <c r="M120" s="2"/>
      <c r="N120" s="2"/>
      <c r="O120" s="2"/>
    </row>
    <row r="121" spans="1:15" ht="45" customHeight="1" x14ac:dyDescent="0.3">
      <c r="A121" s="236"/>
      <c r="B121" s="240"/>
      <c r="C121" s="240"/>
      <c r="D121" s="239"/>
      <c r="E121" s="166">
        <v>1</v>
      </c>
      <c r="F121" s="163" t="s">
        <v>420</v>
      </c>
      <c r="G121" s="46">
        <v>3</v>
      </c>
      <c r="H121" s="238"/>
      <c r="I121" s="237"/>
      <c r="J121" s="245"/>
      <c r="K121" s="246"/>
      <c r="L121" s="2"/>
      <c r="M121" s="2"/>
      <c r="N121" s="2"/>
      <c r="O121" s="2"/>
    </row>
    <row r="122" spans="1:15" ht="48.6" customHeight="1" x14ac:dyDescent="0.3">
      <c r="A122" s="236"/>
      <c r="B122" s="240"/>
      <c r="C122" s="240"/>
      <c r="D122" s="239"/>
      <c r="E122" s="164">
        <v>1</v>
      </c>
      <c r="F122" s="165" t="s">
        <v>421</v>
      </c>
      <c r="G122" s="46">
        <v>4</v>
      </c>
      <c r="H122" s="238"/>
      <c r="I122" s="237"/>
      <c r="J122" s="245"/>
      <c r="K122" s="246"/>
      <c r="L122" s="2"/>
      <c r="M122" s="2"/>
      <c r="N122" s="2"/>
      <c r="O122" s="2"/>
    </row>
    <row r="123" spans="1:15" ht="32.4" customHeight="1" x14ac:dyDescent="0.3">
      <c r="A123" s="236">
        <v>22</v>
      </c>
      <c r="B123" s="240" t="s">
        <v>231</v>
      </c>
      <c r="C123" s="240" t="s">
        <v>45</v>
      </c>
      <c r="D123" s="239" t="s">
        <v>297</v>
      </c>
      <c r="E123" s="242">
        <v>1</v>
      </c>
      <c r="F123" s="241" t="s">
        <v>422</v>
      </c>
      <c r="G123" s="243">
        <v>4</v>
      </c>
      <c r="H123" s="238">
        <v>0.82499999999999996</v>
      </c>
      <c r="I123" s="237" t="s">
        <v>414</v>
      </c>
      <c r="J123" s="245"/>
      <c r="K123" s="246"/>
      <c r="L123" s="2"/>
      <c r="M123" s="2"/>
      <c r="N123" s="2"/>
      <c r="O123" s="2"/>
    </row>
    <row r="124" spans="1:15" ht="28.95" customHeight="1" x14ac:dyDescent="0.3">
      <c r="A124" s="236"/>
      <c r="B124" s="240"/>
      <c r="C124" s="240"/>
      <c r="D124" s="239"/>
      <c r="E124" s="242"/>
      <c r="F124" s="241"/>
      <c r="G124" s="243"/>
      <c r="H124" s="238"/>
      <c r="I124" s="237"/>
      <c r="J124" s="245"/>
      <c r="K124" s="246"/>
      <c r="L124" s="2"/>
      <c r="M124" s="2"/>
      <c r="N124" s="2"/>
      <c r="O124" s="2"/>
    </row>
    <row r="125" spans="1:15" ht="67.95" customHeight="1" x14ac:dyDescent="0.3">
      <c r="A125" s="236"/>
      <c r="B125" s="240"/>
      <c r="C125" s="240"/>
      <c r="D125" s="239"/>
      <c r="E125" s="164">
        <v>1</v>
      </c>
      <c r="F125" s="165" t="s">
        <v>423</v>
      </c>
      <c r="G125" s="46">
        <v>2</v>
      </c>
      <c r="H125" s="238"/>
      <c r="I125" s="237"/>
      <c r="J125" s="245"/>
      <c r="K125" s="246"/>
      <c r="L125" s="2"/>
      <c r="M125" s="2"/>
      <c r="N125" s="2"/>
      <c r="O125" s="2"/>
    </row>
    <row r="126" spans="1:15" ht="58.95" customHeight="1" x14ac:dyDescent="0.3">
      <c r="A126" s="236"/>
      <c r="B126" s="240"/>
      <c r="C126" s="240"/>
      <c r="D126" s="239"/>
      <c r="E126" s="166">
        <v>1</v>
      </c>
      <c r="F126" s="163" t="s">
        <v>424</v>
      </c>
      <c r="G126" s="46">
        <v>4</v>
      </c>
      <c r="H126" s="238"/>
      <c r="I126" s="237"/>
      <c r="J126" s="245"/>
      <c r="K126" s="246"/>
      <c r="L126" s="2"/>
      <c r="M126" s="2"/>
      <c r="N126" s="2"/>
      <c r="O126" s="2"/>
    </row>
    <row r="127" spans="1:15" ht="76.2" customHeight="1" x14ac:dyDescent="0.3">
      <c r="A127" s="236"/>
      <c r="B127" s="240"/>
      <c r="C127" s="240"/>
      <c r="D127" s="239"/>
      <c r="E127" s="166">
        <v>2</v>
      </c>
      <c r="F127" s="163" t="s">
        <v>425</v>
      </c>
      <c r="G127" s="46">
        <v>6</v>
      </c>
      <c r="H127" s="238"/>
      <c r="I127" s="237"/>
      <c r="J127" s="245"/>
      <c r="K127" s="246"/>
      <c r="L127" s="2"/>
      <c r="M127" s="2"/>
      <c r="N127" s="2"/>
      <c r="O127" s="2"/>
    </row>
    <row r="128" spans="1:15" ht="42.6" customHeight="1" x14ac:dyDescent="0.3">
      <c r="A128" s="236">
        <v>23</v>
      </c>
      <c r="B128" s="240" t="s">
        <v>231</v>
      </c>
      <c r="C128" s="240" t="s">
        <v>45</v>
      </c>
      <c r="D128" s="239" t="s">
        <v>299</v>
      </c>
      <c r="E128" s="164">
        <v>1</v>
      </c>
      <c r="F128" s="165" t="s">
        <v>426</v>
      </c>
      <c r="G128" s="45">
        <v>3</v>
      </c>
      <c r="H128" s="244">
        <v>0.58750000000000002</v>
      </c>
      <c r="I128" s="237" t="s">
        <v>339</v>
      </c>
      <c r="J128" s="245"/>
      <c r="K128" s="246"/>
      <c r="L128" s="2"/>
      <c r="M128" s="2"/>
      <c r="N128" s="2"/>
      <c r="O128" s="2"/>
    </row>
    <row r="129" spans="1:15" ht="68.400000000000006" customHeight="1" x14ac:dyDescent="0.3">
      <c r="A129" s="236"/>
      <c r="B129" s="240"/>
      <c r="C129" s="240"/>
      <c r="D129" s="239"/>
      <c r="E129" s="166">
        <v>1</v>
      </c>
      <c r="F129" s="163" t="s">
        <v>427</v>
      </c>
      <c r="G129" s="46">
        <v>1</v>
      </c>
      <c r="H129" s="244"/>
      <c r="I129" s="237"/>
      <c r="J129" s="245"/>
      <c r="K129" s="246"/>
      <c r="L129" s="2"/>
      <c r="M129" s="2"/>
      <c r="N129" s="2"/>
      <c r="O129" s="2"/>
    </row>
    <row r="130" spans="1:15" ht="42.6" customHeight="1" x14ac:dyDescent="0.3">
      <c r="A130" s="236"/>
      <c r="B130" s="240"/>
      <c r="C130" s="240"/>
      <c r="D130" s="239"/>
      <c r="E130" s="164">
        <v>1</v>
      </c>
      <c r="F130" s="165" t="s">
        <v>428</v>
      </c>
      <c r="G130" s="46">
        <v>2</v>
      </c>
      <c r="H130" s="244"/>
      <c r="I130" s="237"/>
      <c r="J130" s="245"/>
      <c r="K130" s="246"/>
      <c r="L130" s="2"/>
      <c r="M130" s="2"/>
      <c r="N130" s="2"/>
      <c r="O130" s="2"/>
    </row>
    <row r="131" spans="1:15" ht="87" customHeight="1" x14ac:dyDescent="0.3">
      <c r="A131" s="236"/>
      <c r="B131" s="240"/>
      <c r="C131" s="240"/>
      <c r="D131" s="239"/>
      <c r="E131" s="166">
        <v>1</v>
      </c>
      <c r="F131" s="163" t="s">
        <v>429</v>
      </c>
      <c r="G131" s="46">
        <v>6</v>
      </c>
      <c r="H131" s="244"/>
      <c r="I131" s="237"/>
      <c r="J131" s="245"/>
      <c r="K131" s="246"/>
      <c r="L131" s="2"/>
      <c r="M131" s="2"/>
      <c r="N131" s="2"/>
      <c r="O131" s="2"/>
    </row>
    <row r="132" spans="1:15" ht="15" customHeight="1" x14ac:dyDescent="0.3">
      <c r="A132" s="2"/>
      <c r="B132" s="2"/>
      <c r="C132" s="2"/>
      <c r="D132" s="2"/>
      <c r="E132" s="2"/>
      <c r="F132" s="2"/>
      <c r="G132" s="2"/>
      <c r="H132" s="2"/>
      <c r="I132" s="2"/>
      <c r="J132" s="2"/>
      <c r="K132" s="2"/>
      <c r="L132" s="2"/>
      <c r="M132" s="2"/>
      <c r="N132" s="2"/>
      <c r="O132" s="2"/>
    </row>
    <row r="133" spans="1:15" ht="15" customHeight="1" x14ac:dyDescent="0.3">
      <c r="A133" s="2"/>
      <c r="B133" s="2"/>
      <c r="C133" s="2"/>
      <c r="D133" s="2"/>
      <c r="E133" s="2"/>
      <c r="F133" s="2"/>
      <c r="G133" s="2"/>
      <c r="H133" s="2"/>
      <c r="I133" s="2"/>
      <c r="J133" s="2"/>
      <c r="K133" s="2"/>
      <c r="L133" s="2"/>
      <c r="M133" s="2"/>
      <c r="N133" s="2"/>
      <c r="O133" s="2"/>
    </row>
    <row r="134" spans="1:15" ht="15" customHeight="1" x14ac:dyDescent="0.3">
      <c r="A134" s="2"/>
      <c r="B134" s="2"/>
      <c r="C134" s="2"/>
      <c r="D134" s="2"/>
      <c r="E134" s="2"/>
      <c r="F134" s="2"/>
      <c r="G134" s="2"/>
      <c r="H134" s="2"/>
      <c r="I134" s="2"/>
      <c r="J134" s="2"/>
      <c r="K134" s="2"/>
      <c r="L134" s="2"/>
      <c r="M134" s="2"/>
      <c r="N134" s="2"/>
      <c r="O134" s="2"/>
    </row>
    <row r="135" spans="1:15" ht="15" customHeight="1" x14ac:dyDescent="0.3">
      <c r="A135" s="2"/>
      <c r="B135" s="2"/>
      <c r="C135" s="2"/>
      <c r="D135" s="2"/>
      <c r="E135" s="2"/>
      <c r="F135" s="2"/>
      <c r="G135" s="2"/>
      <c r="H135" s="2"/>
      <c r="I135" s="2"/>
      <c r="J135" s="2"/>
      <c r="K135" s="2"/>
      <c r="L135" s="2"/>
      <c r="M135" s="2"/>
      <c r="N135" s="2"/>
      <c r="O135" s="2"/>
    </row>
    <row r="136" spans="1:15" ht="15" customHeight="1" x14ac:dyDescent="0.3">
      <c r="A136" s="2"/>
      <c r="B136" s="2"/>
      <c r="C136" s="2"/>
      <c r="D136" s="2"/>
      <c r="E136" s="2"/>
      <c r="F136" s="2"/>
      <c r="G136" s="2"/>
      <c r="H136" s="2"/>
      <c r="I136" s="2"/>
      <c r="J136" s="2"/>
      <c r="K136" s="2"/>
      <c r="L136" s="2"/>
      <c r="M136" s="2"/>
      <c r="N136" s="2"/>
      <c r="O136" s="2"/>
    </row>
    <row r="137" spans="1:15" ht="15" customHeight="1" x14ac:dyDescent="0.3">
      <c r="A137" s="2"/>
      <c r="B137" s="2"/>
      <c r="C137" s="2"/>
      <c r="D137" s="2"/>
      <c r="E137" s="2"/>
      <c r="F137" s="2"/>
      <c r="G137" s="2"/>
      <c r="H137" s="2"/>
      <c r="I137" s="2"/>
      <c r="J137" s="2"/>
      <c r="K137" s="2"/>
      <c r="L137" s="2"/>
      <c r="M137" s="2"/>
      <c r="N137" s="2"/>
      <c r="O137" s="2"/>
    </row>
    <row r="138" spans="1:15" ht="15" customHeight="1" x14ac:dyDescent="0.3">
      <c r="A138" s="2"/>
      <c r="B138" s="2"/>
      <c r="C138" s="2"/>
      <c r="D138" s="2"/>
      <c r="E138" s="2"/>
      <c r="F138" s="2"/>
      <c r="G138" s="2"/>
      <c r="H138" s="2"/>
      <c r="I138" s="2"/>
      <c r="J138" s="2"/>
      <c r="K138" s="2"/>
      <c r="L138" s="2"/>
      <c r="M138" s="2"/>
      <c r="N138" s="2"/>
      <c r="O138" s="2"/>
    </row>
    <row r="139" spans="1:15" ht="15" customHeight="1" x14ac:dyDescent="0.3">
      <c r="A139" s="2"/>
      <c r="B139" s="2"/>
      <c r="C139" s="2"/>
      <c r="D139" s="2"/>
      <c r="E139" s="2"/>
      <c r="F139" s="2"/>
      <c r="G139" s="2"/>
      <c r="H139" s="2"/>
      <c r="I139" s="2"/>
      <c r="J139" s="2"/>
      <c r="K139" s="2"/>
      <c r="L139" s="2"/>
      <c r="M139" s="2"/>
      <c r="N139" s="2"/>
      <c r="O139" s="2"/>
    </row>
    <row r="140" spans="1:15" ht="15" customHeight="1" x14ac:dyDescent="0.3">
      <c r="A140" s="2"/>
      <c r="B140" s="2"/>
      <c r="C140" s="2"/>
      <c r="D140" s="2"/>
      <c r="E140" s="2"/>
      <c r="F140" s="2"/>
      <c r="G140" s="2"/>
      <c r="H140" s="2"/>
      <c r="I140" s="2"/>
      <c r="J140" s="2"/>
      <c r="K140" s="2"/>
      <c r="L140" s="2"/>
      <c r="M140" s="2"/>
      <c r="N140" s="2"/>
      <c r="O140" s="2"/>
    </row>
    <row r="141" spans="1:15" ht="15" customHeight="1" x14ac:dyDescent="0.3">
      <c r="A141" s="2"/>
      <c r="B141" s="2"/>
      <c r="C141" s="2"/>
      <c r="D141" s="2"/>
      <c r="E141" s="2"/>
      <c r="F141" s="2"/>
      <c r="G141" s="2"/>
      <c r="H141" s="2"/>
      <c r="I141" s="2"/>
      <c r="J141" s="2"/>
      <c r="K141" s="2"/>
      <c r="L141" s="2"/>
      <c r="M141" s="2"/>
      <c r="N141" s="2"/>
      <c r="O141" s="2"/>
    </row>
    <row r="142" spans="1:15" ht="15" customHeight="1" x14ac:dyDescent="0.3">
      <c r="A142" s="2"/>
      <c r="B142" s="2"/>
      <c r="C142" s="2"/>
      <c r="D142" s="2"/>
      <c r="E142" s="2"/>
      <c r="F142" s="2"/>
      <c r="G142" s="2"/>
      <c r="H142" s="2"/>
      <c r="I142" s="2"/>
      <c r="J142" s="2"/>
      <c r="K142" s="2"/>
      <c r="L142" s="2"/>
      <c r="M142" s="2"/>
      <c r="N142" s="2"/>
      <c r="O142" s="2"/>
    </row>
    <row r="143" spans="1:15" ht="15" customHeight="1" x14ac:dyDescent="0.3">
      <c r="B143" s="2"/>
      <c r="C143" s="2"/>
      <c r="D143" s="2"/>
      <c r="E143" s="2"/>
      <c r="F143" s="2"/>
      <c r="G143" s="2"/>
      <c r="H143" s="2"/>
      <c r="I143" s="2"/>
      <c r="J143" s="2"/>
      <c r="K143" s="2"/>
      <c r="L143" s="2"/>
      <c r="M143" s="2"/>
      <c r="N143" s="2"/>
      <c r="O143" s="2"/>
    </row>
    <row r="144" spans="1:15" ht="15" customHeight="1" x14ac:dyDescent="0.3">
      <c r="B144" s="2"/>
      <c r="C144" s="2"/>
      <c r="D144" s="2"/>
      <c r="E144" s="2"/>
      <c r="F144" s="2"/>
      <c r="G144" s="2"/>
      <c r="H144" s="2"/>
      <c r="I144" s="2"/>
      <c r="J144" s="2"/>
      <c r="K144" s="2"/>
      <c r="L144" s="2"/>
      <c r="M144" s="2"/>
      <c r="N144" s="2"/>
      <c r="O144" s="2"/>
    </row>
    <row r="145" spans="2:15" ht="15" customHeight="1" x14ac:dyDescent="0.3">
      <c r="B145" s="2"/>
      <c r="C145" s="2"/>
      <c r="D145" s="2"/>
      <c r="E145" s="2"/>
      <c r="F145" s="2"/>
      <c r="G145" s="2"/>
      <c r="H145" s="2"/>
      <c r="I145" s="2"/>
      <c r="J145" s="2"/>
      <c r="K145" s="2"/>
      <c r="L145" s="2"/>
      <c r="M145" s="2"/>
      <c r="N145" s="2"/>
      <c r="O145" s="2"/>
    </row>
    <row r="146" spans="2:15" ht="15" customHeight="1" x14ac:dyDescent="0.3">
      <c r="B146" s="2"/>
      <c r="C146" s="2"/>
      <c r="D146" s="2"/>
      <c r="E146" s="2"/>
      <c r="F146" s="2"/>
      <c r="G146" s="2"/>
      <c r="H146" s="2"/>
      <c r="I146" s="2"/>
      <c r="J146" s="2"/>
      <c r="K146" s="2"/>
      <c r="L146" s="2"/>
      <c r="M146" s="2"/>
      <c r="N146" s="2"/>
      <c r="O146" s="2"/>
    </row>
    <row r="147" spans="2:15" ht="15" customHeight="1" x14ac:dyDescent="0.3">
      <c r="B147" s="2"/>
      <c r="C147" s="2"/>
      <c r="D147" s="2"/>
      <c r="E147" s="2"/>
      <c r="F147" s="2"/>
      <c r="G147" s="2"/>
      <c r="H147" s="2"/>
      <c r="I147" s="2"/>
      <c r="J147" s="2"/>
      <c r="K147" s="2"/>
      <c r="L147" s="2"/>
      <c r="M147" s="2"/>
      <c r="N147" s="2"/>
      <c r="O147" s="2"/>
    </row>
    <row r="148" spans="2:15" ht="15" customHeight="1" x14ac:dyDescent="0.3">
      <c r="B148" s="2"/>
      <c r="C148" s="2"/>
      <c r="D148" s="2"/>
      <c r="E148" s="2"/>
      <c r="F148" s="2"/>
      <c r="G148" s="2"/>
      <c r="H148" s="2"/>
      <c r="I148" s="2"/>
      <c r="J148" s="2"/>
      <c r="K148" s="2"/>
      <c r="L148" s="2"/>
      <c r="M148" s="2"/>
      <c r="N148" s="2"/>
      <c r="O148" s="2"/>
    </row>
    <row r="149" spans="2:15" ht="15" customHeight="1" x14ac:dyDescent="0.3">
      <c r="B149" s="2"/>
      <c r="C149" s="2"/>
      <c r="D149" s="2"/>
      <c r="E149" s="2"/>
      <c r="F149" s="2"/>
      <c r="G149" s="2"/>
      <c r="H149" s="2"/>
      <c r="I149" s="2"/>
      <c r="J149" s="2"/>
      <c r="K149" s="2"/>
      <c r="L149" s="2"/>
      <c r="M149" s="2"/>
      <c r="N149" s="2"/>
      <c r="O149" s="2"/>
    </row>
    <row r="150" spans="2:15" ht="15" customHeight="1" x14ac:dyDescent="0.3">
      <c r="B150" s="2"/>
      <c r="C150" s="2"/>
      <c r="D150" s="2"/>
      <c r="E150" s="2"/>
      <c r="F150" s="2"/>
      <c r="G150" s="2"/>
      <c r="H150" s="2"/>
      <c r="I150" s="2"/>
      <c r="J150" s="2"/>
      <c r="K150" s="2"/>
      <c r="L150" s="2"/>
    </row>
  </sheetData>
  <mergeCells count="164">
    <mergeCell ref="J79:J84"/>
    <mergeCell ref="J39:J53"/>
    <mergeCell ref="K39:K53"/>
    <mergeCell ref="J54:J63"/>
    <mergeCell ref="K54:K63"/>
    <mergeCell ref="J85:J90"/>
    <mergeCell ref="J64:J69"/>
    <mergeCell ref="J73:J78"/>
    <mergeCell ref="K64:K78"/>
    <mergeCell ref="K79:K90"/>
    <mergeCell ref="B119:B122"/>
    <mergeCell ref="A119:A122"/>
    <mergeCell ref="C119:C122"/>
    <mergeCell ref="D119:D122"/>
    <mergeCell ref="H119:H122"/>
    <mergeCell ref="I119:I122"/>
    <mergeCell ref="B85:B90"/>
    <mergeCell ref="A85:A90"/>
    <mergeCell ref="C85:C90"/>
    <mergeCell ref="D85:D90"/>
    <mergeCell ref="H85:H90"/>
    <mergeCell ref="I85:I90"/>
    <mergeCell ref="K91:K103"/>
    <mergeCell ref="A79:A84"/>
    <mergeCell ref="C79:C84"/>
    <mergeCell ref="D79:D84"/>
    <mergeCell ref="H79:H84"/>
    <mergeCell ref="I79:I84"/>
    <mergeCell ref="K104:K106"/>
    <mergeCell ref="A107:A118"/>
    <mergeCell ref="C107:C118"/>
    <mergeCell ref="D107:D118"/>
    <mergeCell ref="H107:H118"/>
    <mergeCell ref="I107:I118"/>
    <mergeCell ref="J107:J118"/>
    <mergeCell ref="K107:K118"/>
    <mergeCell ref="B104:B106"/>
    <mergeCell ref="B107:B118"/>
    <mergeCell ref="A104:A106"/>
    <mergeCell ref="C104:C106"/>
    <mergeCell ref="D104:D106"/>
    <mergeCell ref="H104:H106"/>
    <mergeCell ref="I104:I106"/>
    <mergeCell ref="J104:J106"/>
    <mergeCell ref="J92:J103"/>
    <mergeCell ref="A70:A72"/>
    <mergeCell ref="C70:C72"/>
    <mergeCell ref="D70:D72"/>
    <mergeCell ref="H70:H72"/>
    <mergeCell ref="I70:I72"/>
    <mergeCell ref="J70:J72"/>
    <mergeCell ref="B67:B69"/>
    <mergeCell ref="B70:B72"/>
    <mergeCell ref="A67:A69"/>
    <mergeCell ref="C67:C69"/>
    <mergeCell ref="D67:D69"/>
    <mergeCell ref="H67:H69"/>
    <mergeCell ref="I67:I69"/>
    <mergeCell ref="A73:A75"/>
    <mergeCell ref="B73:B75"/>
    <mergeCell ref="C73:C75"/>
    <mergeCell ref="D73:D75"/>
    <mergeCell ref="H73:H75"/>
    <mergeCell ref="I73:I75"/>
    <mergeCell ref="B76:B78"/>
    <mergeCell ref="A76:A78"/>
    <mergeCell ref="C76:C78"/>
    <mergeCell ref="D76:D78"/>
    <mergeCell ref="A49:A53"/>
    <mergeCell ref="C49:C53"/>
    <mergeCell ref="D49:D53"/>
    <mergeCell ref="H49:H53"/>
    <mergeCell ref="I49:I53"/>
    <mergeCell ref="A59:A63"/>
    <mergeCell ref="C59:C63"/>
    <mergeCell ref="D59:D63"/>
    <mergeCell ref="H59:H63"/>
    <mergeCell ref="I59:I63"/>
    <mergeCell ref="B54:B58"/>
    <mergeCell ref="B59:B63"/>
    <mergeCell ref="D54:D58"/>
    <mergeCell ref="I54:I58"/>
    <mergeCell ref="H54:H58"/>
    <mergeCell ref="A54:A58"/>
    <mergeCell ref="C54:C58"/>
    <mergeCell ref="I10:I20"/>
    <mergeCell ref="I21:I23"/>
    <mergeCell ref="I24:I31"/>
    <mergeCell ref="J10:J23"/>
    <mergeCell ref="K10:K23"/>
    <mergeCell ref="J24:J38"/>
    <mergeCell ref="K24:K38"/>
    <mergeCell ref="B32:B38"/>
    <mergeCell ref="D32:D38"/>
    <mergeCell ref="H32:H38"/>
    <mergeCell ref="I32:I38"/>
    <mergeCell ref="H21:H23"/>
    <mergeCell ref="D24:D31"/>
    <mergeCell ref="H24:H31"/>
    <mergeCell ref="B10:B20"/>
    <mergeCell ref="B21:B23"/>
    <mergeCell ref="I39:I43"/>
    <mergeCell ref="B39:B43"/>
    <mergeCell ref="A44:A48"/>
    <mergeCell ref="D44:D48"/>
    <mergeCell ref="H44:H48"/>
    <mergeCell ref="H92:H103"/>
    <mergeCell ref="I92:I103"/>
    <mergeCell ref="B79:B84"/>
    <mergeCell ref="H76:H78"/>
    <mergeCell ref="I76:I78"/>
    <mergeCell ref="A92:A103"/>
    <mergeCell ref="B92:B103"/>
    <mergeCell ref="C92:C103"/>
    <mergeCell ref="D92:D103"/>
    <mergeCell ref="B49:B53"/>
    <mergeCell ref="B44:B48"/>
    <mergeCell ref="C44:C48"/>
    <mergeCell ref="I44:I48"/>
    <mergeCell ref="A64:A66"/>
    <mergeCell ref="C64:C66"/>
    <mergeCell ref="B64:B66"/>
    <mergeCell ref="D64:D66"/>
    <mergeCell ref="H64:H66"/>
    <mergeCell ref="I64:I66"/>
    <mergeCell ref="J119:J131"/>
    <mergeCell ref="K119:K131"/>
    <mergeCell ref="A1:H1"/>
    <mergeCell ref="A2:H2"/>
    <mergeCell ref="A5:H5"/>
    <mergeCell ref="A6:H6"/>
    <mergeCell ref="A7:H7"/>
    <mergeCell ref="A32:A38"/>
    <mergeCell ref="C32:C38"/>
    <mergeCell ref="A39:A43"/>
    <mergeCell ref="C39:C43"/>
    <mergeCell ref="C24:C31"/>
    <mergeCell ref="E9:F9"/>
    <mergeCell ref="A10:A20"/>
    <mergeCell ref="C10:C20"/>
    <mergeCell ref="D10:D20"/>
    <mergeCell ref="A21:A23"/>
    <mergeCell ref="C21:C23"/>
    <mergeCell ref="D21:D23"/>
    <mergeCell ref="H10:H20"/>
    <mergeCell ref="A24:A31"/>
    <mergeCell ref="B24:B31"/>
    <mergeCell ref="D39:D43"/>
    <mergeCell ref="H39:H43"/>
    <mergeCell ref="A128:A131"/>
    <mergeCell ref="I123:I127"/>
    <mergeCell ref="H123:H127"/>
    <mergeCell ref="D123:D127"/>
    <mergeCell ref="C123:C127"/>
    <mergeCell ref="A123:A127"/>
    <mergeCell ref="F123:F124"/>
    <mergeCell ref="E123:E124"/>
    <mergeCell ref="G123:G124"/>
    <mergeCell ref="B128:B131"/>
    <mergeCell ref="I128:I131"/>
    <mergeCell ref="H128:H131"/>
    <mergeCell ref="D128:D131"/>
    <mergeCell ref="C128:C131"/>
    <mergeCell ref="B123:B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2083-4195-4420-B097-E6516A2A347E}">
  <dimension ref="A1:I25"/>
  <sheetViews>
    <sheetView topLeftCell="B7" workbookViewId="0">
      <selection activeCell="F22" sqref="F22:G22"/>
    </sheetView>
  </sheetViews>
  <sheetFormatPr baseColWidth="10" defaultColWidth="11.44140625" defaultRowHeight="14.4" x14ac:dyDescent="0.3"/>
  <cols>
    <col min="1" max="1" width="0" style="10" hidden="1" customWidth="1"/>
    <col min="2" max="2" width="5.44140625" style="2" customWidth="1"/>
    <col min="3" max="3" width="31" style="2" customWidth="1"/>
    <col min="4" max="4" width="14.109375" style="2" customWidth="1"/>
    <col min="5" max="5" width="15.6640625" style="2" customWidth="1"/>
    <col min="6" max="6" width="11.44140625" style="2"/>
    <col min="7" max="7" width="42.6640625" style="2" customWidth="1"/>
    <col min="8" max="8" width="15.5546875" style="2" customWidth="1"/>
    <col min="9" max="9" width="48.33203125" style="2" customWidth="1"/>
    <col min="10" max="16384" width="11.44140625" style="2"/>
  </cols>
  <sheetData>
    <row r="1" spans="2:9" ht="23.4" x14ac:dyDescent="0.4">
      <c r="B1" s="215" t="s">
        <v>431</v>
      </c>
      <c r="C1" s="215"/>
      <c r="D1" s="215"/>
      <c r="E1" s="215"/>
      <c r="F1" s="215"/>
      <c r="G1" s="215"/>
      <c r="H1" s="272">
        <f>+'1.Equipo de Trabajo y Proyecto'!B4</f>
        <v>0</v>
      </c>
      <c r="I1" s="272"/>
    </row>
    <row r="3" spans="2:9" ht="15" customHeight="1" x14ac:dyDescent="0.3">
      <c r="B3" s="228" t="s">
        <v>432</v>
      </c>
      <c r="C3" s="228"/>
      <c r="D3" s="228"/>
      <c r="E3" s="228"/>
      <c r="F3" s="228"/>
      <c r="G3" s="228"/>
      <c r="H3" s="228"/>
      <c r="I3" s="228"/>
    </row>
    <row r="4" spans="2:9" ht="15" customHeight="1" x14ac:dyDescent="0.3">
      <c r="B4" s="228"/>
      <c r="C4" s="228"/>
      <c r="D4" s="228"/>
      <c r="E4" s="228"/>
      <c r="F4" s="228"/>
      <c r="G4" s="228"/>
      <c r="H4" s="228"/>
      <c r="I4" s="228"/>
    </row>
    <row r="5" spans="2:9" ht="15" customHeight="1" x14ac:dyDescent="0.3">
      <c r="B5" s="228"/>
      <c r="C5" s="228"/>
      <c r="D5" s="228"/>
      <c r="E5" s="228"/>
      <c r="F5" s="228"/>
      <c r="G5" s="228"/>
      <c r="H5" s="228"/>
      <c r="I5" s="228"/>
    </row>
    <row r="6" spans="2:9" ht="15" customHeight="1" x14ac:dyDescent="0.3">
      <c r="B6" s="228"/>
      <c r="C6" s="228"/>
      <c r="D6" s="228"/>
      <c r="E6" s="228"/>
      <c r="F6" s="228"/>
      <c r="G6" s="228"/>
      <c r="H6" s="228"/>
      <c r="I6" s="228"/>
    </row>
    <row r="7" spans="2:9" ht="15" customHeight="1" x14ac:dyDescent="0.3">
      <c r="B7" s="228"/>
      <c r="C7" s="228"/>
      <c r="D7" s="228"/>
      <c r="E7" s="228"/>
      <c r="F7" s="228"/>
      <c r="G7" s="228"/>
      <c r="H7" s="228"/>
      <c r="I7" s="228"/>
    </row>
    <row r="8" spans="2:9" ht="15" customHeight="1" x14ac:dyDescent="0.3">
      <c r="B8" s="228"/>
      <c r="C8" s="228"/>
      <c r="D8" s="228"/>
      <c r="E8" s="228"/>
      <c r="F8" s="228"/>
      <c r="G8" s="228"/>
      <c r="H8" s="228"/>
      <c r="I8" s="228"/>
    </row>
    <row r="9" spans="2:9" ht="15" customHeight="1" x14ac:dyDescent="0.3">
      <c r="B9" s="228"/>
      <c r="C9" s="228"/>
      <c r="D9" s="228"/>
      <c r="E9" s="228"/>
      <c r="F9" s="228"/>
      <c r="G9" s="228"/>
      <c r="H9" s="228"/>
      <c r="I9" s="228"/>
    </row>
    <row r="10" spans="2:9" ht="15" customHeight="1" x14ac:dyDescent="0.3">
      <c r="B10" s="228"/>
      <c r="C10" s="228"/>
      <c r="D10" s="228"/>
      <c r="E10" s="228"/>
      <c r="F10" s="228"/>
      <c r="G10" s="228"/>
      <c r="H10" s="228"/>
      <c r="I10" s="228"/>
    </row>
    <row r="11" spans="2:9" ht="15" customHeight="1" x14ac:dyDescent="0.3">
      <c r="B11" s="228"/>
      <c r="C11" s="228"/>
      <c r="D11" s="228"/>
      <c r="E11" s="228"/>
      <c r="F11" s="228"/>
      <c r="G11" s="228"/>
      <c r="H11" s="228"/>
      <c r="I11" s="228"/>
    </row>
    <row r="13" spans="2:9" ht="18" x14ac:dyDescent="0.35">
      <c r="B13" s="273" t="s">
        <v>433</v>
      </c>
      <c r="C13" s="273"/>
      <c r="D13" s="273"/>
      <c r="E13" s="273"/>
      <c r="F13" s="273">
        <f>+'1.Equipo de Trabajo y Proyecto'!B11</f>
        <v>0</v>
      </c>
      <c r="G13" s="273"/>
      <c r="H13" s="273"/>
      <c r="I13" s="273"/>
    </row>
    <row r="14" spans="2:9" x14ac:dyDescent="0.3">
      <c r="B14" s="214" t="s">
        <v>434</v>
      </c>
      <c r="C14" s="214"/>
      <c r="D14" s="214"/>
      <c r="E14" s="214"/>
      <c r="F14" s="214"/>
      <c r="G14" s="214"/>
      <c r="H14" s="214"/>
      <c r="I14" s="214"/>
    </row>
    <row r="15" spans="2:9" x14ac:dyDescent="0.3">
      <c r="B15" s="214"/>
      <c r="C15" s="214"/>
      <c r="D15" s="214"/>
      <c r="E15" s="214"/>
      <c r="F15" s="214"/>
      <c r="G15" s="214"/>
      <c r="H15" s="214"/>
      <c r="I15" s="214"/>
    </row>
    <row r="16" spans="2:9" ht="15" thickBot="1" x14ac:dyDescent="0.35">
      <c r="B16" s="229"/>
      <c r="C16" s="229"/>
      <c r="D16" s="229"/>
      <c r="E16" s="229"/>
      <c r="F16" s="229"/>
      <c r="G16" s="229"/>
      <c r="H16" s="229"/>
      <c r="I16" s="229"/>
    </row>
    <row r="17" spans="1:9" ht="18.600000000000001" thickBot="1" x14ac:dyDescent="0.4">
      <c r="B17" s="13"/>
      <c r="C17" s="14" t="s">
        <v>125</v>
      </c>
      <c r="D17" s="274" t="s">
        <v>126</v>
      </c>
      <c r="E17" s="274"/>
      <c r="F17" s="274" t="s">
        <v>127</v>
      </c>
      <c r="G17" s="274"/>
      <c r="H17" s="275" t="s">
        <v>435</v>
      </c>
      <c r="I17" s="276"/>
    </row>
    <row r="18" spans="1:9" ht="60.75" customHeight="1" x14ac:dyDescent="0.3">
      <c r="A18" s="10" t="str">
        <f t="shared" ref="A18:A23" si="0">_xlfn.CONCAT(C18, "-", D18)</f>
        <v>Functional Suitability-Functional Completeness</v>
      </c>
      <c r="B18" s="39">
        <v>1</v>
      </c>
      <c r="C18" s="40" t="s">
        <v>32</v>
      </c>
      <c r="D18" s="277" t="s">
        <v>33</v>
      </c>
      <c r="E18" s="277"/>
      <c r="F18" s="278" t="s">
        <v>436</v>
      </c>
      <c r="G18" s="278"/>
      <c r="H18" s="279"/>
      <c r="I18" s="279"/>
    </row>
    <row r="19" spans="1:9" ht="58.5" customHeight="1" x14ac:dyDescent="0.3">
      <c r="A19" s="10" t="str">
        <f t="shared" si="0"/>
        <v>Functional Suitability-Functional Correctness</v>
      </c>
      <c r="B19" s="12">
        <v>2</v>
      </c>
      <c r="C19" s="40" t="s">
        <v>32</v>
      </c>
      <c r="D19" s="277" t="s">
        <v>130</v>
      </c>
      <c r="E19" s="277"/>
      <c r="F19" s="279"/>
      <c r="G19" s="279"/>
      <c r="H19" s="279"/>
      <c r="I19" s="279"/>
    </row>
    <row r="20" spans="1:9" ht="63" customHeight="1" x14ac:dyDescent="0.3">
      <c r="A20" s="10" t="str">
        <f t="shared" si="0"/>
        <v>Functional Suitability-Functional Appropiateness</v>
      </c>
      <c r="B20" s="11">
        <v>3</v>
      </c>
      <c r="C20" s="40" t="s">
        <v>32</v>
      </c>
      <c r="D20" s="277" t="s">
        <v>35</v>
      </c>
      <c r="E20" s="277"/>
      <c r="F20" s="278"/>
      <c r="G20" s="278"/>
      <c r="H20" s="279"/>
      <c r="I20" s="279"/>
    </row>
    <row r="21" spans="1:9" ht="63" customHeight="1" x14ac:dyDescent="0.3">
      <c r="A21" s="10" t="str">
        <f t="shared" si="0"/>
        <v>Performance Efficiency-Time Behaviour</v>
      </c>
      <c r="B21" s="11">
        <v>4</v>
      </c>
      <c r="C21" s="30" t="s">
        <v>36</v>
      </c>
      <c r="D21" s="280" t="s">
        <v>37</v>
      </c>
      <c r="E21" s="280"/>
      <c r="F21" s="278"/>
      <c r="G21" s="278"/>
      <c r="H21" s="279"/>
      <c r="I21" s="279"/>
    </row>
    <row r="22" spans="1:9" ht="63" customHeight="1" x14ac:dyDescent="0.3">
      <c r="A22" s="10" t="str">
        <f t="shared" si="0"/>
        <v>Performance Efficiency-Resource Utilization</v>
      </c>
      <c r="B22" s="11">
        <v>4</v>
      </c>
      <c r="C22" s="30" t="s">
        <v>36</v>
      </c>
      <c r="D22" s="280" t="s">
        <v>38</v>
      </c>
      <c r="E22" s="280"/>
      <c r="F22" s="278"/>
      <c r="G22" s="278"/>
      <c r="H22" s="279"/>
      <c r="I22" s="279"/>
    </row>
    <row r="23" spans="1:9" ht="63" customHeight="1" x14ac:dyDescent="0.3">
      <c r="A23" s="10" t="str">
        <f t="shared" si="0"/>
        <v>Performance Efficiency-Capacity</v>
      </c>
      <c r="B23" s="11">
        <v>4</v>
      </c>
      <c r="C23" s="30" t="s">
        <v>36</v>
      </c>
      <c r="D23" s="280" t="s">
        <v>39</v>
      </c>
      <c r="E23" s="280"/>
      <c r="F23" s="278"/>
      <c r="G23" s="278"/>
      <c r="H23" s="279"/>
      <c r="I23" s="279"/>
    </row>
    <row r="25" spans="1:9" ht="15" customHeight="1" x14ac:dyDescent="0.35">
      <c r="B25" s="281" t="s">
        <v>437</v>
      </c>
      <c r="C25" s="282"/>
      <c r="D25" s="282"/>
      <c r="E25" s="282"/>
      <c r="F25" s="282"/>
      <c r="G25" s="282"/>
      <c r="H25" s="282"/>
      <c r="I25" s="282"/>
    </row>
  </sheetData>
  <mergeCells count="28">
    <mergeCell ref="D23:E23"/>
    <mergeCell ref="F23:G23"/>
    <mergeCell ref="H23:I23"/>
    <mergeCell ref="B25:I25"/>
    <mergeCell ref="D21:E21"/>
    <mergeCell ref="F21:G21"/>
    <mergeCell ref="H21:I21"/>
    <mergeCell ref="D22:E22"/>
    <mergeCell ref="F22:G22"/>
    <mergeCell ref="H22:I22"/>
    <mergeCell ref="D19:E19"/>
    <mergeCell ref="F19:G19"/>
    <mergeCell ref="H19:I19"/>
    <mergeCell ref="D20:E20"/>
    <mergeCell ref="F20:G20"/>
    <mergeCell ref="H20:I20"/>
    <mergeCell ref="D17:E17"/>
    <mergeCell ref="F17:G17"/>
    <mergeCell ref="H17:I17"/>
    <mergeCell ref="D18:E18"/>
    <mergeCell ref="F18:G18"/>
    <mergeCell ref="H18:I18"/>
    <mergeCell ref="B14:I16"/>
    <mergeCell ref="B1:G1"/>
    <mergeCell ref="H1:I1"/>
    <mergeCell ref="B3:I11"/>
    <mergeCell ref="B13:E13"/>
    <mergeCell ref="F13:I13"/>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AFAB72B11A8841BB4C9719408B0024" ma:contentTypeVersion="14" ma:contentTypeDescription="Crear nuevo documento." ma:contentTypeScope="" ma:versionID="1e33d7e037175ffe44e86b38844c8de0">
  <xsd:schema xmlns:xsd="http://www.w3.org/2001/XMLSchema" xmlns:xs="http://www.w3.org/2001/XMLSchema" xmlns:p="http://schemas.microsoft.com/office/2006/metadata/properties" xmlns:ns3="47562841-78c1-4b44-a16c-8a242845c2e3" xmlns:ns4="5efee8aa-3388-4072-ad52-ddb68a0c1c80" targetNamespace="http://schemas.microsoft.com/office/2006/metadata/properties" ma:root="true" ma:fieldsID="b02d5c5f1f966805c25b1387ee6e04d1" ns3:_="" ns4:_="">
    <xsd:import namespace="47562841-78c1-4b44-a16c-8a242845c2e3"/>
    <xsd:import namespace="5efee8aa-3388-4072-ad52-ddb68a0c1c8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562841-78c1-4b44-a16c-8a242845c2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efee8aa-3388-4072-ad52-ddb68a0c1c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SharingHintHash" ma:index="15"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243B28-5CC0-4FD1-98A3-C4E668B759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562841-78c1-4b44-a16c-8a242845c2e3"/>
    <ds:schemaRef ds:uri="5efee8aa-3388-4072-ad52-ddb68a0c1c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18F6FD-91C7-455E-A17B-52F71A4D8B2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ED6B039-4130-4BD2-A9FF-6269D25BC0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Listas de datos comunes</vt:lpstr>
      <vt:lpstr>Listas de valores</vt:lpstr>
      <vt:lpstr>1.Equipo de Trabajo y Proyecto</vt:lpstr>
      <vt:lpstr>2.Requerimientos Funcionales </vt:lpstr>
      <vt:lpstr>3.Modelo de calidad</vt:lpstr>
      <vt:lpstr>4.Métricas</vt:lpstr>
      <vt:lpstr>5.Especificación de las pruebas</vt:lpstr>
      <vt:lpstr>6.Escenarios y registro</vt:lpstr>
      <vt:lpstr>3.1 Modelo de calidad propuesto</vt:lpstr>
      <vt:lpstr>6.Especificación de las pruebas</vt:lpstr>
      <vt:lpstr>7.Test case specification</vt:lpstr>
      <vt:lpstr>Enlace_a_instrumentos</vt:lpstr>
      <vt:lpstr>Enlace_Instrumentos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Ericka Solano Fernandez</dc:creator>
  <cp:keywords/>
  <dc:description/>
  <cp:lastModifiedBy>DIAZ BARRIOS ANGELICA MARIA</cp:lastModifiedBy>
  <cp:revision/>
  <dcterms:created xsi:type="dcterms:W3CDTF">2020-05-12T17:54:26Z</dcterms:created>
  <dcterms:modified xsi:type="dcterms:W3CDTF">2024-11-25T14:53:09Z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0x0101001DAFAB72B11A8841BB4C9719408B0024</vt:lpwstr>
  </property>
</Properties>
</file>