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Medidas de Distâncias"/>
    <sheet r:id="rId2" sheetId="2" name="Hierárquico Single"/>
    <sheet r:id="rId3" sheetId="3" name="Hierárquico Complete"/>
    <sheet r:id="rId4" sheetId="4" name="Hierárquico Average"/>
  </sheets>
  <calcPr fullCalcOnLoad="1"/>
</workbook>
</file>

<file path=xl/sharedStrings.xml><?xml version="1.0" encoding="utf-8"?>
<sst xmlns="http://schemas.openxmlformats.org/spreadsheetml/2006/main" count="161" uniqueCount="66">
  <si>
    <t>Distância</t>
  </si>
  <si>
    <t>Average Linkage</t>
  </si>
  <si>
    <t>Combinação</t>
  </si>
  <si>
    <t>Cluster Resultante</t>
  </si>
  <si>
    <t>Euclidiana</t>
  </si>
  <si>
    <t>Pares de Observações</t>
  </si>
  <si>
    <t>Gabriela - Luiz Felipe</t>
  </si>
  <si>
    <t>1º Estágio</t>
  </si>
  <si>
    <t>Gabriela - Ovídio</t>
  </si>
  <si>
    <t>Gabriela - Patrícia</t>
  </si>
  <si>
    <t>2º Estágio</t>
  </si>
  <si>
    <t>Média</t>
  </si>
  <si>
    <t>Gabriela - Ovídio - Leonor</t>
  </si>
  <si>
    <t>3º Estágio</t>
  </si>
  <si>
    <t>Gabriela - Ovídio - Leonor - Patrícia</t>
  </si>
  <si>
    <t>Gabriela - Leonor</t>
  </si>
  <si>
    <t>4º Estágio</t>
  </si>
  <si>
    <t>Gabriela - Ovídio - Leonor - Patrícia - Luiz Felipe</t>
  </si>
  <si>
    <t>Luiz Felipe - Patrícia</t>
  </si>
  <si>
    <t>Luiz Felipe - Ovídio</t>
  </si>
  <si>
    <t>Luiz Felipe - Leonor</t>
  </si>
  <si>
    <t>Opções disponíveis (clusters e observações)</t>
  </si>
  <si>
    <t>Patrícia - Ovídio</t>
  </si>
  <si>
    <t>Patrícia - Leonor</t>
  </si>
  <si>
    <t>d(Gabriela-Ovídio) = menor = 3,71</t>
  </si>
  <si>
    <t>Ovídio - Leonor</t>
  </si>
  <si>
    <t>d(Gabriela-Ovídio)Luiz Felipe = (10,13 + 10,29) / 2 = 10,21</t>
  </si>
  <si>
    <t>d(Gabriela-Ovídio)Patrícia = (8,42 + 6,58) / 2 = 7,50</t>
  </si>
  <si>
    <t>d(Gabriela-Ovídio)Leonor = (4,17 + 5,47) / 2 = 4,82</t>
  </si>
  <si>
    <t>d(Gabriela-Ovídio-Leonor)Luiz Felipe = (10,13 + 10,29 + 8,22) / 3 = 9,54</t>
  </si>
  <si>
    <t>d(Gabriela-Ovídio-Leonor)Patrícia = (8,42 + 6,58 + 6,04) / 3 = 7,01</t>
  </si>
  <si>
    <t>d(Gabriela-Ovídio-Leonor-Patrícia)Luiz Felipe = (10,13 + 10,29 + 8,22 + 7,19) / 4 = 8,95</t>
  </si>
  <si>
    <t>Complete Linkage</t>
  </si>
  <si>
    <t>d(Gabriela-Ovídio)Luiz Felipe = máx {10,13; 10,29} = 10,29</t>
  </si>
  <si>
    <t>d(Gabriela-Ovídio)Patrícia = máx {8,42; 6,58} = 8,42</t>
  </si>
  <si>
    <t>d(Gabriela-Ovídio)Leonor = máx {4,17; 5,47} = 5,47</t>
  </si>
  <si>
    <t>d(Gabriela-Ovídio-Leonor)Luiz Felipe = máx {10,13; 10,29; 8,22} = 10,29</t>
  </si>
  <si>
    <t>d(Gabriela-Ovídio-Leonor)Patrícia = máx {8,42; 6,58; 6,04} = 8,42</t>
  </si>
  <si>
    <t>d(Gabriela-Ovídio-Leonor) (Luiz Felipe-Patrícia) = máx {10,13; 8,42; 10,29; 6,58; 8,22; 6,04} = 10,29</t>
  </si>
  <si>
    <t>* No 3º Estágio, como a distância entre as observações individuais é menor, forma-se um novo cluster</t>
  </si>
  <si>
    <t>Single Linkage</t>
  </si>
  <si>
    <t>d(Gabriela-Ovídio)Luiz Felipe = mín {10,13; 10,29} = 10,13</t>
  </si>
  <si>
    <t>d(Gabriela-Ovídio)Patrícia = mín {8,42; 6,58} = 6,58</t>
  </si>
  <si>
    <t>d(Gabriela-Ovídio)Leonor = mín {4,17; 5,47} = 4,17</t>
  </si>
  <si>
    <t>d(Gabriela-Ovídio-Leonor)Luiz Felipe = mín {10,13; 10,29; 8,22} = 8,22</t>
  </si>
  <si>
    <t>d(Gabriela-Ovídio-Leonor)Patrícia = mín {8,42; 6,58; 6,04} = 6,04</t>
  </si>
  <si>
    <t>d(Gabriela-Ovídio-Leonor-Patrícia)Luiz Felipe = mín {10,13; 10,29; 8,22; 7,19} = 7,19</t>
  </si>
  <si>
    <t>estudante</t>
  </si>
  <si>
    <t>matemática</t>
  </si>
  <si>
    <t>física</t>
  </si>
  <si>
    <t>química</t>
  </si>
  <si>
    <t>Medidas de Distância</t>
  </si>
  <si>
    <t>Gabriela</t>
  </si>
  <si>
    <t>Euclidiana quad.</t>
  </si>
  <si>
    <t>Manhattan</t>
  </si>
  <si>
    <t>Chebychev</t>
  </si>
  <si>
    <t>Chebychev 1</t>
  </si>
  <si>
    <t>Chebychev 2</t>
  </si>
  <si>
    <t>Chebychev 3</t>
  </si>
  <si>
    <t>Canberra</t>
  </si>
  <si>
    <t>Correlação</t>
  </si>
  <si>
    <t>Luiz Felipe</t>
  </si>
  <si>
    <t>Patrícia</t>
  </si>
  <si>
    <t>Ovídio</t>
  </si>
  <si>
    <t>Leonor</t>
  </si>
  <si>
    <t>(*) ATENÇÃO: COMO AS VARIÁVEIS ESTÃO NA MESMA ESCALA, NÃO SERÁ APLICADO O ZSCORE ANTES DO CÁLCULO. VERIFICAR CASO A CASO.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</si>
</sst>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0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f2f2f2"/>
      </patternFill>
    </fill>
    <fill>
      <patternFill patternType="solid">
        <fgColor rgb="FFffff00"/>
      </patternFill>
    </fill>
    <fill>
      <patternFill patternType="solid">
        <fgColor rgb="FF00b0f0"/>
      </patternFill>
    </fill>
    <fill>
      <patternFill patternType="solid">
        <fgColor rgb="FFffe699"/>
      </patternFill>
    </fill>
    <fill>
      <patternFill patternType="solid">
        <fgColor rgb="FFcc99ff"/>
      </patternFill>
    </fill>
    <fill>
      <patternFill patternType="solid">
        <fgColor rgb="FF92d050"/>
      </patternFill>
    </fill>
    <fill>
      <patternFill patternType="solid">
        <fgColor rgb="FFed7d31"/>
      </patternFill>
    </fill>
    <fill>
      <patternFill patternType="solid">
        <fgColor rgb="FF9dc3e6"/>
      </patternFill>
    </fill>
    <fill>
      <patternFill patternType="solid">
        <fgColor rgb="FFf4b183"/>
      </patternFill>
    </fill>
    <fill>
      <patternFill patternType="solid">
        <fgColor rgb="FFa9d18e"/>
      </patternFill>
    </fill>
    <fill>
      <patternFill patternType="solid">
        <fgColor rgb="FFffffcc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81">
    <xf xfId="0" numFmtId="0" borderId="0" fontId="0" fillId="0"/>
    <xf xfId="0" numFmtId="0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4" applyNumberFormat="1" borderId="1" applyBorder="1" fontId="1" applyFont="1" fillId="2" applyFill="1" applyAlignment="1">
      <alignment horizontal="center"/>
    </xf>
    <xf xfId="0" numFmtId="0" borderId="2" applyBorder="1" fontId="2" applyFont="1" fillId="3" applyFill="1" applyAlignment="1">
      <alignment horizontal="center" vertical="top"/>
    </xf>
    <xf xfId="0" numFmtId="4" applyNumberFormat="1" borderId="3" applyBorder="1" fontId="2" applyFont="1" fillId="3" applyFill="1" applyAlignment="1">
      <alignment horizontal="center"/>
    </xf>
    <xf xfId="0" numFmtId="0" borderId="1" applyBorder="1" fontId="1" applyFont="1" fillId="0" applyAlignment="1">
      <alignment horizontal="center" vertical="top"/>
    </xf>
    <xf xfId="0" numFmtId="0" borderId="4" applyBorder="1" fontId="3" applyFont="1" fillId="0" applyAlignment="1">
      <alignment horizontal="left"/>
    </xf>
    <xf xfId="0" numFmtId="4" applyNumberFormat="1" borderId="1" applyBorder="1" fontId="1" applyFont="1" fillId="3" applyFill="1" applyAlignment="1">
      <alignment horizontal="center"/>
    </xf>
    <xf xfId="0" numFmtId="0" borderId="5" applyBorder="1" fontId="2" applyFont="1" fillId="3" applyFill="1" applyAlignment="1">
      <alignment horizontal="center"/>
    </xf>
    <xf xfId="0" numFmtId="4" applyNumberFormat="1" borderId="6" applyBorder="1" fontId="2" applyFont="1" fillId="3" applyFill="1" applyAlignment="1">
      <alignment horizontal="center"/>
    </xf>
    <xf xfId="0" numFmtId="0" borderId="1" applyBorder="1" fontId="1" applyFont="1" fillId="0" applyAlignment="1">
      <alignment horizontal="center"/>
    </xf>
    <xf xfId="0" numFmtId="0" borderId="1" applyBorder="1" fontId="1" applyFont="1" fillId="2" applyFill="1" applyAlignment="1">
      <alignment horizontal="center" vertical="top" wrapText="1"/>
    </xf>
    <xf xfId="0" numFmtId="0" borderId="1" applyBorder="1" fontId="1" applyFont="1" fillId="3" applyFill="1" applyAlignment="1">
      <alignment horizontal="center"/>
    </xf>
    <xf xfId="0" numFmtId="4" applyNumberFormat="1" borderId="1" applyBorder="1" fontId="3" applyFont="1" fillId="0" applyAlignment="1">
      <alignment horizontal="center"/>
    </xf>
    <xf xfId="0" numFmtId="0" borderId="1" applyBorder="1" fontId="3" applyFont="1" fillId="0" applyAlignment="1">
      <alignment horizontal="center"/>
    </xf>
    <xf xfId="0" numFmtId="4" applyNumberFormat="1" borderId="1" applyBorder="1" fontId="3" applyFont="1" fillId="4" applyFill="1" applyAlignment="1">
      <alignment horizontal="center"/>
    </xf>
    <xf xfId="0" numFmtId="0" borderId="1" applyBorder="1" fontId="1" applyFont="1" fillId="2" applyFill="1" applyAlignment="1">
      <alignment horizontal="center" wrapText="1"/>
    </xf>
    <xf xfId="0" numFmtId="4" applyNumberFormat="1" borderId="1" applyBorder="1" fontId="3" applyFont="1" fillId="5" applyFill="1" applyAlignment="1">
      <alignment horizontal="center"/>
    </xf>
    <xf xfId="0" numFmtId="4" applyNumberFormat="1" borderId="1" applyBorder="1" fontId="3" applyFont="1" fillId="6" applyFill="1" applyAlignment="1">
      <alignment horizontal="center"/>
    </xf>
    <xf xfId="0" numFmtId="4" applyNumberFormat="1" borderId="1" applyBorder="1" fontId="3" applyFont="1" fillId="7" applyFill="1" applyAlignment="1">
      <alignment horizontal="center"/>
    </xf>
    <xf xfId="0" numFmtId="0" borderId="0" fontId="0" fillId="0" applyAlignment="1">
      <alignment horizontal="center"/>
    </xf>
    <xf xfId="0" numFmtId="4" applyNumberFormat="1" borderId="0" fontId="0" fillId="0" applyAlignment="1">
      <alignment horizontal="left"/>
    </xf>
    <xf xfId="0" numFmtId="0" borderId="0" fontId="0" fillId="0" applyAlignment="1">
      <alignment horizontal="left"/>
    </xf>
    <xf xfId="0" numFmtId="0" borderId="1" applyBorder="1" fontId="2" applyFont="1" fillId="3" applyFill="1" applyAlignment="1">
      <alignment horizontal="center" vertical="top"/>
    </xf>
    <xf xfId="0" numFmtId="4" applyNumberFormat="1" borderId="1" applyBorder="1" fontId="2" applyFont="1" fillId="3" applyFill="1" applyAlignment="1">
      <alignment horizontal="center"/>
    </xf>
    <xf xfId="0" numFmtId="0" borderId="1" applyBorder="1" fontId="2" applyFont="1" fillId="3" applyFill="1" applyAlignment="1">
      <alignment horizontal="center"/>
    </xf>
    <xf xfId="0" numFmtId="4" applyNumberFormat="1" borderId="7" applyBorder="1" fontId="3" applyFont="1" fillId="4" applyFill="1" applyAlignment="1">
      <alignment horizontal="left"/>
    </xf>
    <xf xfId="0" numFmtId="0" borderId="8" applyBorder="1" fontId="3" applyFont="1" fillId="4" applyFill="1" applyAlignment="1">
      <alignment horizontal="left"/>
    </xf>
    <xf xfId="0" numFmtId="0" borderId="9" applyBorder="1" fontId="3" applyFont="1" fillId="4" applyFill="1" applyAlignment="1">
      <alignment horizontal="left"/>
    </xf>
    <xf xfId="0" numFmtId="4" applyNumberFormat="1" borderId="10" applyBorder="1" fontId="3" applyFont="1" fillId="0" applyAlignment="1">
      <alignment horizontal="left"/>
    </xf>
    <xf xfId="0" numFmtId="0" borderId="11" applyBorder="1" fontId="3" applyFont="1" fillId="0" applyAlignment="1">
      <alignment horizontal="left"/>
    </xf>
    <xf xfId="0" numFmtId="0" borderId="12" applyBorder="1" fontId="3" applyFont="1" fillId="0" applyAlignment="1">
      <alignment horizontal="left"/>
    </xf>
    <xf xfId="0" numFmtId="4" applyNumberFormat="1" borderId="0" fontId="0" fillId="0" applyAlignment="1">
      <alignment horizontal="general"/>
    </xf>
    <xf xfId="0" numFmtId="4" applyNumberFormat="1" borderId="7" applyBorder="1" fontId="3" applyFont="1" fillId="5" applyFill="1" applyAlignment="1">
      <alignment horizontal="left"/>
    </xf>
    <xf xfId="0" numFmtId="0" borderId="8" applyBorder="1" fontId="3" applyFont="1" fillId="5" applyFill="1" applyAlignment="1">
      <alignment horizontal="left"/>
    </xf>
    <xf xfId="0" numFmtId="0" borderId="9" applyBorder="1" fontId="3" applyFont="1" fillId="5" applyFill="1" applyAlignment="1">
      <alignment horizontal="left"/>
    </xf>
    <xf xfId="0" numFmtId="4" applyNumberFormat="1" borderId="7" applyBorder="1" fontId="3" applyFont="1" fillId="6" applyFill="1" applyAlignment="1">
      <alignment horizontal="left"/>
    </xf>
    <xf xfId="0" numFmtId="0" borderId="8" applyBorder="1" fontId="3" applyFont="1" fillId="6" applyFill="1" applyAlignment="1">
      <alignment horizontal="left"/>
    </xf>
    <xf xfId="0" numFmtId="0" borderId="9" applyBorder="1" fontId="3" applyFont="1" fillId="6" applyFill="1" applyAlignment="1">
      <alignment horizontal="left"/>
    </xf>
    <xf xfId="0" numFmtId="4" applyNumberFormat="1" borderId="7" applyBorder="1" fontId="3" applyFont="1" fillId="7" applyFill="1" applyAlignment="1">
      <alignment horizontal="left"/>
    </xf>
    <xf xfId="0" numFmtId="0" borderId="8" applyBorder="1" fontId="3" applyFont="1" fillId="7" applyFill="1" applyAlignment="1">
      <alignment horizontal="left"/>
    </xf>
    <xf xfId="0" numFmtId="0" borderId="9" applyBorder="1" fontId="3" applyFont="1" fillId="7" applyFill="1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4" applyNumberFormat="1" borderId="0" fontId="0" fillId="0" applyAlignment="1">
      <alignment horizontal="general"/>
    </xf>
    <xf xfId="0" numFmtId="0" borderId="0" fontId="0" fillId="0" applyAlignment="1">
      <alignment horizontal="center"/>
    </xf>
    <xf xfId="0" numFmtId="4" applyNumberFormat="1" borderId="0" fontId="0" fillId="0" applyAlignment="1">
      <alignment horizontal="left"/>
    </xf>
    <xf xfId="0" numFmtId="0" borderId="0" fontId="0" fillId="0" applyAlignment="1">
      <alignment horizontal="left"/>
    </xf>
    <xf xfId="0" numFmtId="4" applyNumberFormat="1" borderId="1" applyBorder="1" fontId="3" applyFont="1" fillId="8" applyFill="1" applyAlignment="1">
      <alignment horizontal="center"/>
    </xf>
    <xf xfId="0" numFmtId="4" applyNumberFormat="1" borderId="1" applyBorder="1" fontId="3" applyFont="1" fillId="9" applyFill="1" applyAlignment="1">
      <alignment horizontal="center"/>
    </xf>
    <xf xfId="0" numFmtId="4" applyNumberFormat="1" borderId="7" applyBorder="1" fontId="3" applyFont="1" fillId="8" applyFill="1" applyAlignment="1">
      <alignment horizontal="left"/>
    </xf>
    <xf xfId="0" numFmtId="0" borderId="8" applyBorder="1" fontId="3" applyFont="1" fillId="8" applyFill="1" applyAlignment="1">
      <alignment horizontal="left"/>
    </xf>
    <xf xfId="0" numFmtId="0" borderId="9" applyBorder="1" fontId="3" applyFont="1" fillId="8" applyFill="1" applyAlignment="1">
      <alignment horizontal="left"/>
    </xf>
    <xf xfId="0" numFmtId="4" applyNumberFormat="1" borderId="7" applyBorder="1" fontId="3" applyFont="1" fillId="9" applyFill="1" applyAlignment="1">
      <alignment horizontal="left"/>
    </xf>
    <xf xfId="0" numFmtId="0" borderId="8" applyBorder="1" fontId="3" applyFont="1" fillId="9" applyFill="1" applyAlignment="1">
      <alignment horizontal="left"/>
    </xf>
    <xf xfId="0" numFmtId="0" borderId="9" applyBorder="1" fontId="3" applyFont="1" fillId="9" applyFill="1" applyAlignment="1">
      <alignment horizontal="left"/>
    </xf>
    <xf xfId="0" numFmtId="4" applyNumberFormat="1" borderId="1" applyBorder="1" fontId="3" applyFont="1" fillId="10" applyFill="1" applyAlignment="1">
      <alignment horizontal="center"/>
    </xf>
    <xf xfId="0" numFmtId="4" applyNumberFormat="1" borderId="1" applyBorder="1" fontId="3" applyFont="1" fillId="11" applyFill="1" applyAlignment="1">
      <alignment horizontal="center"/>
    </xf>
    <xf xfId="0" numFmtId="4" applyNumberFormat="1" borderId="1" applyBorder="1" fontId="3" applyFont="1" fillId="12" applyFill="1" applyAlignment="1">
      <alignment horizontal="center"/>
    </xf>
    <xf xfId="0" numFmtId="4" applyNumberFormat="1" borderId="7" applyBorder="1" fontId="3" applyFont="1" fillId="10" applyFill="1" applyAlignment="1">
      <alignment horizontal="left"/>
    </xf>
    <xf xfId="0" numFmtId="0" borderId="8" applyBorder="1" fontId="3" applyFont="1" fillId="10" applyFill="1" applyAlignment="1">
      <alignment horizontal="left"/>
    </xf>
    <xf xfId="0" numFmtId="0" borderId="9" applyBorder="1" fontId="3" applyFont="1" fillId="10" applyFill="1" applyAlignment="1">
      <alignment horizontal="left"/>
    </xf>
    <xf xfId="0" numFmtId="4" applyNumberFormat="1" borderId="7" applyBorder="1" fontId="3" applyFont="1" fillId="11" applyFill="1" applyAlignment="1">
      <alignment horizontal="left"/>
    </xf>
    <xf xfId="0" numFmtId="0" borderId="8" applyBorder="1" fontId="3" applyFont="1" fillId="11" applyFill="1" applyAlignment="1">
      <alignment horizontal="left"/>
    </xf>
    <xf xfId="0" numFmtId="0" borderId="9" applyBorder="1" fontId="3" applyFont="1" fillId="11" applyFill="1" applyAlignment="1">
      <alignment horizontal="left"/>
    </xf>
    <xf xfId="0" numFmtId="4" applyNumberFormat="1" borderId="7" applyBorder="1" fontId="3" applyFont="1" fillId="12" applyFill="1" applyAlignment="1">
      <alignment horizontal="left"/>
    </xf>
    <xf xfId="0" numFmtId="0" borderId="8" applyBorder="1" fontId="3" applyFont="1" fillId="12" applyFill="1" applyAlignment="1">
      <alignment horizontal="left"/>
    </xf>
    <xf xfId="0" numFmtId="0" borderId="9" applyBorder="1" fontId="3" applyFont="1" fillId="12" applyFill="1" applyAlignment="1">
      <alignment horizontal="left"/>
    </xf>
    <xf xfId="0" numFmtId="0" borderId="0" fontId="0" fillId="0" applyAlignment="1">
      <alignment horizontal="center" wrapText="1"/>
    </xf>
    <xf xfId="0" numFmtId="164" applyNumberFormat="1" borderId="1" applyBorder="1" fontId="1" applyFont="1" fillId="2" applyFill="1" applyAlignment="1">
      <alignment horizontal="center"/>
    </xf>
    <xf xfId="0" numFmtId="164" applyNumberFormat="1" borderId="1" applyBorder="1" fontId="1" applyFont="1" fillId="3" applyFill="1" applyAlignment="1">
      <alignment horizontal="center"/>
    </xf>
    <xf xfId="0" numFmtId="164" applyNumberFormat="1" borderId="1" applyBorder="1" fontId="3" applyFont="1" fillId="0" applyAlignment="1">
      <alignment horizontal="center"/>
    </xf>
    <xf xfId="0" numFmtId="0" borderId="4" applyBorder="1" fontId="3" applyFont="1" fillId="0" applyAlignment="1">
      <alignment horizontal="center"/>
    </xf>
    <xf xfId="0" numFmtId="4" applyNumberFormat="1" borderId="4" applyBorder="1" fontId="3" applyFont="1" fillId="0" applyAlignment="1">
      <alignment horizontal="center"/>
    </xf>
    <xf xfId="0" numFmtId="0" borderId="13" applyBorder="1" fontId="1" applyFont="1" fillId="13" applyFill="1" applyAlignment="1">
      <alignment horizontal="left" vertical="top" wrapText="1"/>
    </xf>
    <xf xfId="0" numFmtId="4" applyNumberFormat="1" borderId="13" applyBorder="1" fontId="1" applyFont="1" fillId="13" applyFill="1" applyAlignment="1">
      <alignment horizontal="left" wrapText="1"/>
    </xf>
    <xf xfId="0" numFmtId="0" borderId="13" applyBorder="1" fontId="1" applyFont="1" fillId="13" applyFill="1" applyAlignment="1">
      <alignment horizontal="left" wrapText="1"/>
    </xf>
    <xf xfId="0" numFmtId="0" borderId="0" fontId="0" fillId="0" applyAlignment="1">
      <alignment horizontal="center" wrapText="1"/>
    </xf>
    <xf xfId="0" numFmtId="4" applyNumberFormat="1" borderId="0" fontId="0" fillId="0" applyAlignment="1">
      <alignment horizontal="center"/>
    </xf>
    <xf xfId="0" numFmtId="164" applyNumberFormat="1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12"/>
  <sheetViews>
    <sheetView workbookViewId="0"/>
  </sheetViews>
  <sheetFormatPr defaultRowHeight="15" x14ac:dyDescent="0.25"/>
  <cols>
    <col min="1" max="1" style="43" width="16.719285714285714" customWidth="1" bestFit="1"/>
    <col min="2" max="2" style="45" width="16.719285714285714" customWidth="1" bestFit="1"/>
    <col min="3" max="3" style="45" width="16.719285714285714" customWidth="1" bestFit="1"/>
    <col min="4" max="4" style="45" width="16.719285714285714" customWidth="1" bestFit="1"/>
    <col min="5" max="5" style="43" width="5.719285714285714" customWidth="1" bestFit="1"/>
    <col min="6" max="6" style="78" width="17.719285714285714" customWidth="1" bestFit="1"/>
    <col min="7" max="7" style="46" width="21.719285714285714" customWidth="1" bestFit="1"/>
    <col min="8" max="8" style="79" width="17.719285714285714" customWidth="1" bestFit="1"/>
    <col min="9" max="9" style="79" width="17.719285714285714" customWidth="1" bestFit="1"/>
    <col min="10" max="10" style="79" width="17.719285714285714" customWidth="1" bestFit="1"/>
    <col min="11" max="11" style="79" width="17.719285714285714" customWidth="1" bestFit="1"/>
    <col min="12" max="12" style="79" width="13.576428571428572" customWidth="1" bestFit="1" hidden="1"/>
    <col min="13" max="13" style="79" width="13.576428571428572" customWidth="1" bestFit="1" hidden="1"/>
    <col min="14" max="14" style="79" width="13.576428571428572" customWidth="1" bestFit="1" hidden="1"/>
    <col min="15" max="15" style="79" width="17.719285714285714" customWidth="1" bestFit="1"/>
    <col min="16" max="16" style="80" width="17.719285714285714" customWidth="1" bestFit="1"/>
  </cols>
  <sheetData>
    <row x14ac:dyDescent="0.25" r="1" customHeight="1" ht="19.5">
      <c r="A1" s="13" t="s">
        <v>47</v>
      </c>
      <c r="B1" s="8" t="s">
        <v>48</v>
      </c>
      <c r="C1" s="8" t="s">
        <v>49</v>
      </c>
      <c r="D1" s="8" t="s">
        <v>50</v>
      </c>
      <c r="E1" s="1"/>
      <c r="F1" s="69"/>
      <c r="G1" s="21"/>
      <c r="H1" s="3" t="s">
        <v>51</v>
      </c>
      <c r="I1" s="3"/>
      <c r="J1" s="3"/>
      <c r="K1" s="3"/>
      <c r="L1" s="3"/>
      <c r="M1" s="3"/>
      <c r="N1" s="3"/>
      <c r="O1" s="3"/>
      <c r="P1" s="70"/>
    </row>
    <row x14ac:dyDescent="0.25" r="2" customHeight="1" ht="19.5">
      <c r="A2" s="11" t="s">
        <v>52</v>
      </c>
      <c r="B2" s="14">
        <v>3.7</v>
      </c>
      <c r="C2" s="14">
        <v>2.7</v>
      </c>
      <c r="D2" s="14">
        <v>9.1</v>
      </c>
      <c r="E2" s="1"/>
      <c r="F2" s="69"/>
      <c r="G2" s="7"/>
      <c r="H2" s="8" t="s">
        <v>53</v>
      </c>
      <c r="I2" s="8" t="s">
        <v>4</v>
      </c>
      <c r="J2" s="8" t="s">
        <v>54</v>
      </c>
      <c r="K2" s="8" t="s">
        <v>55</v>
      </c>
      <c r="L2" s="8" t="s">
        <v>56</v>
      </c>
      <c r="M2" s="8" t="s">
        <v>57</v>
      </c>
      <c r="N2" s="8" t="s">
        <v>58</v>
      </c>
      <c r="O2" s="8" t="s">
        <v>59</v>
      </c>
      <c r="P2" s="71" t="s">
        <v>60</v>
      </c>
    </row>
    <row x14ac:dyDescent="0.25" r="3" customHeight="1" ht="19.5">
      <c r="A3" s="11" t="s">
        <v>61</v>
      </c>
      <c r="B3" s="14">
        <v>7.8</v>
      </c>
      <c r="C3" s="14">
        <v>8</v>
      </c>
      <c r="D3" s="14">
        <v>1.5</v>
      </c>
      <c r="E3" s="1"/>
      <c r="F3" s="12" t="s">
        <v>5</v>
      </c>
      <c r="G3" s="13" t="s">
        <v>6</v>
      </c>
      <c r="H3" s="14">
        <f>($B$2-B3)^2+($C$2-C3)^2+($D$2-D3)^2</f>
      </c>
      <c r="I3" s="14">
        <f>SQRT(H3)</f>
      </c>
      <c r="J3" s="14">
        <f>ABS($B$2-B3)+ABS($C$2-C3)+ABS($D$2-D3)</f>
      </c>
      <c r="K3" s="14">
        <f>LARGE(L3:N3,1)</f>
      </c>
      <c r="L3" s="14">
        <f>ABS($B$2-B3)</f>
      </c>
      <c r="M3" s="14">
        <f>ABS($C$2-C3)</f>
      </c>
      <c r="N3" s="14">
        <f>ABS($D$2-D3)</f>
      </c>
      <c r="O3" s="14">
        <f>(ABS($B$2-B3)/($B$2+B3))+(ABS($C$2-C3)/($C$2+C3))+(ABS($D$2-D3)/($D$2+D3))</f>
      </c>
      <c r="P3" s="72">
        <f>CORREL($B$2:$D$2,B3:D3)</f>
      </c>
    </row>
    <row x14ac:dyDescent="0.25" r="4" customHeight="1" ht="19.5">
      <c r="A4" s="11" t="s">
        <v>62</v>
      </c>
      <c r="B4" s="14">
        <v>8.9</v>
      </c>
      <c r="C4" s="14">
        <v>1</v>
      </c>
      <c r="D4" s="14">
        <v>2.7</v>
      </c>
      <c r="E4" s="1"/>
      <c r="F4" s="17"/>
      <c r="G4" s="13" t="s">
        <v>9</v>
      </c>
      <c r="H4" s="14">
        <f>($B$2-B4)^2+($C$2-C4)^2+($D$2-D4)^2</f>
      </c>
      <c r="I4" s="14">
        <f>SQRT(H4)</f>
      </c>
      <c r="J4" s="14">
        <f>ABS($B$2-B4)+ABS($C$2-C4)+ABS($D$2-D4)</f>
      </c>
      <c r="K4" s="14">
        <f>LARGE(L4:N4,1)</f>
      </c>
      <c r="L4" s="14">
        <f>ABS($B$2-B4)</f>
      </c>
      <c r="M4" s="14">
        <f>ABS($C$2-C4)</f>
      </c>
      <c r="N4" s="14">
        <f>ABS($D$2-D4)</f>
      </c>
      <c r="O4" s="14">
        <f>(ABS($B$2-B4)/($B$2+B4))+(ABS($C$2-C4)/($C$2+C4))+(ABS($D$2-D4)/($D$2+D4))</f>
      </c>
      <c r="P4" s="72">
        <f>CORREL($B$2:$D$2,B4:D4)</f>
      </c>
    </row>
    <row x14ac:dyDescent="0.25" r="5" customHeight="1" ht="19.5">
      <c r="A5" s="11" t="s">
        <v>63</v>
      </c>
      <c r="B5" s="14">
        <v>7</v>
      </c>
      <c r="C5" s="14">
        <v>1</v>
      </c>
      <c r="D5" s="14">
        <v>9</v>
      </c>
      <c r="E5" s="1"/>
      <c r="F5" s="17"/>
      <c r="G5" s="13" t="s">
        <v>8</v>
      </c>
      <c r="H5" s="14">
        <f>($B$2-B5)^2+($C$2-C5)^2+($D$2-D5)^2</f>
      </c>
      <c r="I5" s="14">
        <f>SQRT(H5)</f>
      </c>
      <c r="J5" s="14">
        <f>ABS($B$2-B5)+ABS($C$2-C5)+ABS($D$2-D5)</f>
      </c>
      <c r="K5" s="14">
        <f>LARGE(L5:N5,1)</f>
      </c>
      <c r="L5" s="14">
        <f>ABS($B$2-B5)</f>
      </c>
      <c r="M5" s="14">
        <f>ABS($C$2-C5)</f>
      </c>
      <c r="N5" s="14">
        <f>ABS($D$2-D5)</f>
      </c>
      <c r="O5" s="14">
        <f>(ABS($B$2-B5)/($B$2+B5))+(ABS($C$2-C5)/($C$2+C5))+(ABS($D$2-D5)/($D$2+D5))</f>
      </c>
      <c r="P5" s="72">
        <f>CORREL($B$2:$D$2,B5:D5)</f>
      </c>
    </row>
    <row x14ac:dyDescent="0.25" r="6" customHeight="1" ht="20.25">
      <c r="A6" s="11" t="s">
        <v>64</v>
      </c>
      <c r="B6" s="14">
        <v>3.4</v>
      </c>
      <c r="C6" s="14">
        <v>2</v>
      </c>
      <c r="D6" s="14">
        <v>5</v>
      </c>
      <c r="E6" s="1"/>
      <c r="F6" s="17"/>
      <c r="G6" s="13" t="s">
        <v>15</v>
      </c>
      <c r="H6" s="14">
        <f>($B$2-B6)^2+($C$2-C6)^2+($D$2-D6)^2</f>
      </c>
      <c r="I6" s="14">
        <f>SQRT(H6)</f>
      </c>
      <c r="J6" s="14">
        <f>ABS($B$2-B6)+ABS($C$2-C6)+ABS($D$2-D6)</f>
      </c>
      <c r="K6" s="14">
        <f>LARGE(L6:N6,1)</f>
      </c>
      <c r="L6" s="14">
        <f>ABS($B$2-B6)</f>
      </c>
      <c r="M6" s="14">
        <f>ABS($C$2-C6)</f>
      </c>
      <c r="N6" s="14">
        <f>ABS($D$2-D6)</f>
      </c>
      <c r="O6" s="14">
        <f>(ABS($B$2-B6)/($B$2+B6))+(ABS($C$2-C6)/($C$2+C6))+(ABS($D$2-D6)/($D$2+D6))</f>
      </c>
      <c r="P6" s="72">
        <f>CORREL($B$2:$D$2,B6:D6)</f>
      </c>
    </row>
    <row x14ac:dyDescent="0.25" r="7" customHeight="1" ht="19.5">
      <c r="A7" s="73"/>
      <c r="B7" s="74"/>
      <c r="C7" s="74"/>
      <c r="D7" s="74"/>
      <c r="E7" s="1"/>
      <c r="F7" s="17"/>
      <c r="G7" s="13" t="s">
        <v>18</v>
      </c>
      <c r="H7" s="14">
        <f>($B$3-B4)^2+($C$3-C4)^2+($D$3-D4)^2</f>
      </c>
      <c r="I7" s="14">
        <f>SQRT(H7)</f>
      </c>
      <c r="J7" s="14">
        <f>ABS($B$3-B4)+ABS($C$3-C4)+ABS($D$3-D4)</f>
      </c>
      <c r="K7" s="14">
        <f>LARGE(L7:N7,1)</f>
      </c>
      <c r="L7" s="14">
        <f>ABS($B$3-B4)</f>
      </c>
      <c r="M7" s="14">
        <f>ABS($C$3-C4)</f>
      </c>
      <c r="N7" s="14">
        <f>ABS($D$3-D4)</f>
      </c>
      <c r="O7" s="14">
        <f>(ABS($B$3-B4)/($B$3+B4))+(ABS($C$3-C4)/($C$3+C4))+(ABS($D$3-D4)/($D$3+D4))</f>
      </c>
      <c r="P7" s="72">
        <f>CORREL($B$3:$D$3,B4:D4)</f>
      </c>
    </row>
    <row x14ac:dyDescent="0.25" r="8" customHeight="1" ht="19.5">
      <c r="A8" s="1"/>
      <c r="B8" s="33"/>
      <c r="C8" s="33"/>
      <c r="D8" s="33"/>
      <c r="E8" s="1"/>
      <c r="F8" s="17"/>
      <c r="G8" s="13" t="s">
        <v>19</v>
      </c>
      <c r="H8" s="14">
        <f>($B$3-B5)^2+($C$3-C5)^2+($D$3-D5)^2</f>
      </c>
      <c r="I8" s="14">
        <f>SQRT(H8)</f>
      </c>
      <c r="J8" s="14">
        <f>ABS($B$3-B5)+ABS($C$3-C5)+ABS($D$3-D5)</f>
      </c>
      <c r="K8" s="14">
        <f>LARGE(L8:N8,1)</f>
      </c>
      <c r="L8" s="14">
        <f>ABS($B$3-B5)</f>
      </c>
      <c r="M8" s="14">
        <f>ABS($C$3-C5)</f>
      </c>
      <c r="N8" s="14">
        <f>ABS($D$3-D5)</f>
      </c>
      <c r="O8" s="14">
        <f>(ABS($B$3-B5)/($B$3+B5))+(ABS($C$3-C5)/($C$3+C5))+(ABS($D$3-D5)/($D$3+D5))</f>
      </c>
      <c r="P8" s="72">
        <f>CORREL($B$3:$D$3,B5:D5)</f>
      </c>
    </row>
    <row x14ac:dyDescent="0.25" r="9" customHeight="1" ht="19.5">
      <c r="A9" s="75" t="s">
        <v>65</v>
      </c>
      <c r="B9" s="76"/>
      <c r="C9" s="76"/>
      <c r="D9" s="76"/>
      <c r="E9" s="1"/>
      <c r="F9" s="17"/>
      <c r="G9" s="13" t="s">
        <v>20</v>
      </c>
      <c r="H9" s="14">
        <f>($B$3-B6)^2+($C$3-C6)^2+($D$3-D6)^2</f>
      </c>
      <c r="I9" s="14">
        <f>SQRT(H9)</f>
      </c>
      <c r="J9" s="14">
        <f>ABS($B$3-B6)+ABS($C$3-C6)+ABS($D$3-D6)</f>
      </c>
      <c r="K9" s="14">
        <f>LARGE(L9:N9,1)</f>
      </c>
      <c r="L9" s="14">
        <f>ABS($B$3-B6)</f>
      </c>
      <c r="M9" s="14">
        <f>ABS($C$3-C6)</f>
      </c>
      <c r="N9" s="14">
        <f>ABS($D$3-D6)</f>
      </c>
      <c r="O9" s="14">
        <f>(ABS($B$3-B6)/($B$3+B6))+(ABS($C$3-C6)/($C$3+C6))+(ABS($D$3-D6)/($D$3+D6))</f>
      </c>
      <c r="P9" s="72">
        <f>CORREL($B$3:$D$3,B6:D6)</f>
      </c>
    </row>
    <row x14ac:dyDescent="0.25" r="10" customHeight="1" ht="19.5">
      <c r="A10" s="77"/>
      <c r="B10" s="76"/>
      <c r="C10" s="76"/>
      <c r="D10" s="76"/>
      <c r="E10" s="1"/>
      <c r="F10" s="17"/>
      <c r="G10" s="13" t="s">
        <v>22</v>
      </c>
      <c r="H10" s="14">
        <f>($B$4-B5)^2+($C$4-C5)^2+($D$4-D5)^2</f>
      </c>
      <c r="I10" s="14">
        <f>SQRT(H10)</f>
      </c>
      <c r="J10" s="14">
        <f>ABS($B$4-B5)+ABS($C$4-C5)+ABS($D$4-D5)</f>
      </c>
      <c r="K10" s="14">
        <f>LARGE(L10:N10,1)</f>
      </c>
      <c r="L10" s="14">
        <f>ABS($B$4-B5)</f>
      </c>
      <c r="M10" s="14">
        <f>ABS($C$4-C5)</f>
      </c>
      <c r="N10" s="14">
        <f>ABS($D$4-D5)</f>
      </c>
      <c r="O10" s="14">
        <f>(ABS($B$4-B5)/($B$4+B5))+(ABS($C$4-C5)/($C$4+C5))+(ABS($D$4-D5)/($D$4+D5))</f>
      </c>
      <c r="P10" s="72">
        <f>CORREL($B$4:$D$4,B5:D5)</f>
      </c>
    </row>
    <row x14ac:dyDescent="0.25" r="11" customHeight="1" ht="19.5">
      <c r="A11" s="1"/>
      <c r="B11" s="33"/>
      <c r="C11" s="33"/>
      <c r="D11" s="33"/>
      <c r="E11" s="1"/>
      <c r="F11" s="17"/>
      <c r="G11" s="13" t="s">
        <v>23</v>
      </c>
      <c r="H11" s="14">
        <f>($B$4-B6)^2+($C$4-C6)^2+($D$4-D6)^2</f>
      </c>
      <c r="I11" s="14">
        <f>SQRT(H11)</f>
      </c>
      <c r="J11" s="14">
        <f>ABS($B$4-B6)+ABS($C$4-C6)+ABS($D$4-D6)</f>
      </c>
      <c r="K11" s="14">
        <f>LARGE(L11:N11,1)</f>
      </c>
      <c r="L11" s="14">
        <f>ABS($B$4-B6)</f>
      </c>
      <c r="M11" s="14">
        <f>ABS($C$4-C6)</f>
      </c>
      <c r="N11" s="14">
        <f>ABS($D$4-D6)</f>
      </c>
      <c r="O11" s="14">
        <f>(ABS($B$4-B6)/($B$4+B6))+(ABS($C$4-C6)/($C$4+C6))+(ABS($D$4-D6)/($D$4+D6))</f>
      </c>
      <c r="P11" s="72">
        <f>CORREL($B$4:$D$4,B6:D6)</f>
      </c>
    </row>
    <row x14ac:dyDescent="0.25" r="12" customHeight="1" ht="20.25">
      <c r="A12" s="1"/>
      <c r="B12" s="33"/>
      <c r="C12" s="33"/>
      <c r="D12" s="33"/>
      <c r="E12" s="1"/>
      <c r="F12" s="17"/>
      <c r="G12" s="13" t="s">
        <v>25</v>
      </c>
      <c r="H12" s="14">
        <f>($B$5-B6)^2+($C$5-C6)^2+($D$5-D6)^2</f>
      </c>
      <c r="I12" s="14">
        <f>SQRT(H12)</f>
      </c>
      <c r="J12" s="14">
        <f>ABS($B$5-B6)+ABS($C$5-C6)+ABS($D$5-D6)</f>
      </c>
      <c r="K12" s="14">
        <f>LARGE(L12:N12,1)</f>
      </c>
      <c r="L12" s="14">
        <f>ABS($B$5-B6)</f>
      </c>
      <c r="M12" s="14">
        <f>ABS($C$5-C6)</f>
      </c>
      <c r="N12" s="14">
        <f>ABS($D$5-D6)</f>
      </c>
      <c r="O12" s="14">
        <f>(ABS($B$5-B6)/($B$5+B6))+(ABS($C$5-C6)/($C$5+C6))+(ABS($D$5-D6)/($D$5+D6))</f>
      </c>
      <c r="P12" s="72">
        <f>CORREL($B$5:$D$5,B6:D6)</f>
      </c>
    </row>
  </sheetData>
  <mergeCells count="3">
    <mergeCell ref="H1:P1"/>
    <mergeCell ref="F3:F12"/>
    <mergeCell ref="A9:D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7"/>
  <sheetViews>
    <sheetView workbookViewId="0" tabSelected="1"/>
  </sheetViews>
  <sheetFormatPr defaultRowHeight="15" x14ac:dyDescent="0.25"/>
  <cols>
    <col min="1" max="1" style="43" width="5.719285714285714" customWidth="1" bestFit="1"/>
    <col min="2" max="2" style="44" width="17.719285714285714" customWidth="1" bestFit="1"/>
    <col min="3" max="3" style="43" width="21.719285714285714" customWidth="1" bestFit="1"/>
    <col min="4" max="4" style="45" width="17.719285714285714" customWidth="1" bestFit="1"/>
    <col min="5" max="5" style="43" width="9.147857142857141" customWidth="1" bestFit="1"/>
    <col min="6" max="6" style="46" width="16.005" customWidth="1" bestFit="1"/>
    <col min="7" max="7" style="47" width="16.005" customWidth="1" bestFit="1"/>
    <col min="8" max="8" style="48" width="20.719285714285714" customWidth="1" bestFit="1"/>
    <col min="9" max="9" style="48" width="50.71928571428572" customWidth="1" bestFit="1"/>
  </cols>
  <sheetData>
    <row x14ac:dyDescent="0.25" r="1" customHeight="1" ht="18.75">
      <c r="A1" s="1"/>
      <c r="B1" s="2"/>
      <c r="C1" s="1"/>
      <c r="D1" s="3" t="s">
        <v>0</v>
      </c>
      <c r="E1" s="1"/>
      <c r="F1" s="4" t="s">
        <v>40</v>
      </c>
      <c r="G1" s="5"/>
      <c r="H1" s="6" t="s">
        <v>2</v>
      </c>
      <c r="I1" s="6" t="s">
        <v>3</v>
      </c>
    </row>
    <row x14ac:dyDescent="0.25" r="2" customHeight="1" ht="18.75">
      <c r="A2" s="1"/>
      <c r="B2" s="2"/>
      <c r="C2" s="7"/>
      <c r="D2" s="8" t="s">
        <v>4</v>
      </c>
      <c r="E2" s="1"/>
      <c r="F2" s="9"/>
      <c r="G2" s="10"/>
      <c r="H2" s="11"/>
      <c r="I2" s="11"/>
    </row>
    <row x14ac:dyDescent="0.25" r="3" customHeight="1" ht="18.75">
      <c r="A3" s="1"/>
      <c r="B3" s="12" t="s">
        <v>5</v>
      </c>
      <c r="C3" s="13" t="s">
        <v>6</v>
      </c>
      <c r="D3" s="14">
        <v>10.132127121192273</v>
      </c>
      <c r="E3" s="1"/>
      <c r="F3" s="15" t="s">
        <v>7</v>
      </c>
      <c r="G3" s="16">
        <v>3.713488925525428</v>
      </c>
      <c r="H3" s="11" t="s">
        <v>8</v>
      </c>
      <c r="I3" s="11" t="s">
        <v>8</v>
      </c>
    </row>
    <row x14ac:dyDescent="0.25" r="4" customHeight="1" ht="18.75">
      <c r="A4" s="1"/>
      <c r="B4" s="17"/>
      <c r="C4" s="13" t="s">
        <v>9</v>
      </c>
      <c r="D4" s="14">
        <v>8.41961994391671</v>
      </c>
      <c r="E4" s="1"/>
      <c r="F4" s="15" t="s">
        <v>10</v>
      </c>
      <c r="G4" s="57">
        <v>4.170131892398609</v>
      </c>
      <c r="H4" s="11" t="s">
        <v>15</v>
      </c>
      <c r="I4" s="11" t="s">
        <v>12</v>
      </c>
    </row>
    <row x14ac:dyDescent="0.25" r="5" customHeight="1" ht="18.75">
      <c r="A5" s="1"/>
      <c r="B5" s="17"/>
      <c r="C5" s="13" t="s">
        <v>8</v>
      </c>
      <c r="D5" s="16">
        <v>3.713488925525428</v>
      </c>
      <c r="E5" s="1"/>
      <c r="F5" s="15" t="s">
        <v>13</v>
      </c>
      <c r="G5" s="58">
        <v>6.044832503882965</v>
      </c>
      <c r="H5" s="11" t="s">
        <v>23</v>
      </c>
      <c r="I5" s="11" t="s">
        <v>14</v>
      </c>
    </row>
    <row x14ac:dyDescent="0.25" r="6" customHeight="1" ht="18.75">
      <c r="A6" s="1"/>
      <c r="B6" s="17"/>
      <c r="C6" s="13" t="s">
        <v>15</v>
      </c>
      <c r="D6" s="57">
        <v>4.170131892398609</v>
      </c>
      <c r="E6" s="1"/>
      <c r="F6" s="15" t="s">
        <v>16</v>
      </c>
      <c r="G6" s="59">
        <v>7.1867934435323795</v>
      </c>
      <c r="H6" s="11" t="s">
        <v>18</v>
      </c>
      <c r="I6" s="11" t="s">
        <v>17</v>
      </c>
    </row>
    <row x14ac:dyDescent="0.25" r="7" customHeight="1" ht="18.75">
      <c r="A7" s="1"/>
      <c r="B7" s="17"/>
      <c r="C7" s="13" t="s">
        <v>18</v>
      </c>
      <c r="D7" s="59">
        <v>7.1867934435323795</v>
      </c>
      <c r="E7" s="1"/>
      <c r="F7" s="21"/>
      <c r="G7" s="22"/>
      <c r="H7" s="23"/>
      <c r="I7" s="23"/>
    </row>
    <row x14ac:dyDescent="0.25" r="8" customHeight="1" ht="18.75">
      <c r="A8" s="1"/>
      <c r="B8" s="17"/>
      <c r="C8" s="13" t="s">
        <v>19</v>
      </c>
      <c r="D8" s="14">
        <v>10.290286682109492</v>
      </c>
      <c r="E8" s="1"/>
      <c r="F8" s="21"/>
      <c r="G8" s="22"/>
      <c r="H8" s="23"/>
      <c r="I8" s="23"/>
    </row>
    <row x14ac:dyDescent="0.25" r="9" customHeight="1" ht="18.75">
      <c r="A9" s="1"/>
      <c r="B9" s="17"/>
      <c r="C9" s="13" t="s">
        <v>20</v>
      </c>
      <c r="D9" s="14">
        <v>8.222530024268686</v>
      </c>
      <c r="E9" s="1"/>
      <c r="F9" s="24" t="s">
        <v>21</v>
      </c>
      <c r="G9" s="25"/>
      <c r="H9" s="26"/>
      <c r="I9" s="26"/>
    </row>
    <row x14ac:dyDescent="0.25" r="10" customHeight="1" ht="18.75">
      <c r="A10" s="1"/>
      <c r="B10" s="17"/>
      <c r="C10" s="13" t="s">
        <v>22</v>
      </c>
      <c r="D10" s="14">
        <v>6.58027355054484</v>
      </c>
      <c r="E10" s="1"/>
      <c r="F10" s="26"/>
      <c r="G10" s="25"/>
      <c r="H10" s="26"/>
      <c r="I10" s="26"/>
    </row>
    <row x14ac:dyDescent="0.25" r="11" customHeight="1" ht="18.75">
      <c r="A11" s="1"/>
      <c r="B11" s="17"/>
      <c r="C11" s="13" t="s">
        <v>23</v>
      </c>
      <c r="D11" s="58">
        <v>6.044832503882965</v>
      </c>
      <c r="E11" s="1"/>
      <c r="F11" s="15" t="s">
        <v>7</v>
      </c>
      <c r="G11" s="27" t="s">
        <v>24</v>
      </c>
      <c r="H11" s="28"/>
      <c r="I11" s="29"/>
    </row>
    <row x14ac:dyDescent="0.25" r="12" customHeight="1" ht="18.75">
      <c r="A12" s="1"/>
      <c r="B12" s="17"/>
      <c r="C12" s="13" t="s">
        <v>25</v>
      </c>
      <c r="D12" s="14">
        <v>5.473572873361603</v>
      </c>
      <c r="E12" s="1"/>
      <c r="F12" s="15" t="s">
        <v>10</v>
      </c>
      <c r="G12" s="30" t="s">
        <v>41</v>
      </c>
      <c r="H12" s="31"/>
      <c r="I12" s="32"/>
    </row>
    <row x14ac:dyDescent="0.25" r="13" customHeight="1" ht="18.75">
      <c r="A13" s="1"/>
      <c r="B13" s="2"/>
      <c r="C13" s="1"/>
      <c r="D13" s="33"/>
      <c r="E13" s="1"/>
      <c r="F13" s="15" t="s">
        <v>10</v>
      </c>
      <c r="G13" s="30" t="s">
        <v>42</v>
      </c>
      <c r="H13" s="31"/>
      <c r="I13" s="32"/>
    </row>
    <row x14ac:dyDescent="0.25" r="14" customHeight="1" ht="18.75">
      <c r="A14" s="1"/>
      <c r="B14" s="2"/>
      <c r="C14" s="1"/>
      <c r="D14" s="33"/>
      <c r="E14" s="1"/>
      <c r="F14" s="15" t="s">
        <v>10</v>
      </c>
      <c r="G14" s="60" t="s">
        <v>43</v>
      </c>
      <c r="H14" s="61"/>
      <c r="I14" s="62"/>
    </row>
    <row x14ac:dyDescent="0.25" r="15" customHeight="1" ht="18.75">
      <c r="A15" s="1"/>
      <c r="B15" s="2"/>
      <c r="C15" s="1"/>
      <c r="D15" s="33"/>
      <c r="E15" s="1"/>
      <c r="F15" s="15" t="s">
        <v>13</v>
      </c>
      <c r="G15" s="30" t="s">
        <v>44</v>
      </c>
      <c r="H15" s="31"/>
      <c r="I15" s="32"/>
    </row>
    <row x14ac:dyDescent="0.25" r="16" customHeight="1" ht="18.75">
      <c r="A16" s="1"/>
      <c r="B16" s="2"/>
      <c r="C16" s="1"/>
      <c r="D16" s="33"/>
      <c r="E16" s="1"/>
      <c r="F16" s="15" t="s">
        <v>13</v>
      </c>
      <c r="G16" s="63" t="s">
        <v>45</v>
      </c>
      <c r="H16" s="64"/>
      <c r="I16" s="65"/>
    </row>
    <row x14ac:dyDescent="0.25" r="17" customHeight="1" ht="18.75">
      <c r="A17" s="1"/>
      <c r="B17" s="2"/>
      <c r="C17" s="1"/>
      <c r="D17" s="33"/>
      <c r="E17" s="1"/>
      <c r="F17" s="15" t="s">
        <v>16</v>
      </c>
      <c r="G17" s="66" t="s">
        <v>46</v>
      </c>
      <c r="H17" s="67"/>
      <c r="I17" s="68"/>
    </row>
  </sheetData>
  <mergeCells count="12">
    <mergeCell ref="F1:G2"/>
    <mergeCell ref="H1:H2"/>
    <mergeCell ref="I1:I2"/>
    <mergeCell ref="B3:B12"/>
    <mergeCell ref="F9:I10"/>
    <mergeCell ref="G11:I11"/>
    <mergeCell ref="G12:I12"/>
    <mergeCell ref="G13:I13"/>
    <mergeCell ref="G14:I14"/>
    <mergeCell ref="G15:I15"/>
    <mergeCell ref="G16:I16"/>
    <mergeCell ref="G17:I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9"/>
  <sheetViews>
    <sheetView workbookViewId="0"/>
  </sheetViews>
  <sheetFormatPr defaultRowHeight="15" x14ac:dyDescent="0.25"/>
  <cols>
    <col min="1" max="1" style="43" width="5.719285714285714" customWidth="1" bestFit="1"/>
    <col min="2" max="2" style="44" width="17.719285714285714" customWidth="1" bestFit="1"/>
    <col min="3" max="3" style="43" width="21.719285714285714" customWidth="1" bestFit="1"/>
    <col min="4" max="4" style="45" width="17.719285714285714" customWidth="1" bestFit="1"/>
    <col min="5" max="5" style="43" width="9.147857142857141" customWidth="1" bestFit="1"/>
    <col min="6" max="6" style="48" width="16.005" customWidth="1" bestFit="1"/>
    <col min="7" max="7" style="45" width="16.005" customWidth="1" bestFit="1"/>
    <col min="8" max="8" style="43" width="20.719285714285714" customWidth="1" bestFit="1"/>
    <col min="9" max="9" style="43" width="50.71928571428572" customWidth="1" bestFit="1"/>
  </cols>
  <sheetData>
    <row x14ac:dyDescent="0.25" r="1" customHeight="1" ht="18.75">
      <c r="A1" s="1"/>
      <c r="B1" s="2"/>
      <c r="C1" s="1"/>
      <c r="D1" s="3" t="s">
        <v>0</v>
      </c>
      <c r="E1" s="1"/>
      <c r="F1" s="4" t="s">
        <v>32</v>
      </c>
      <c r="G1" s="5"/>
      <c r="H1" s="6" t="s">
        <v>2</v>
      </c>
      <c r="I1" s="6" t="s">
        <v>3</v>
      </c>
    </row>
    <row x14ac:dyDescent="0.25" r="2" customHeight="1" ht="18.75">
      <c r="A2" s="1"/>
      <c r="B2" s="2"/>
      <c r="C2" s="7"/>
      <c r="D2" s="8" t="s">
        <v>4</v>
      </c>
      <c r="E2" s="1"/>
      <c r="F2" s="9"/>
      <c r="G2" s="10"/>
      <c r="H2" s="11"/>
      <c r="I2" s="11"/>
    </row>
    <row x14ac:dyDescent="0.25" r="3" customHeight="1" ht="18.75">
      <c r="A3" s="1"/>
      <c r="B3" s="12" t="s">
        <v>5</v>
      </c>
      <c r="C3" s="13" t="s">
        <v>6</v>
      </c>
      <c r="D3" s="14">
        <v>10.132127121192273</v>
      </c>
      <c r="E3" s="1"/>
      <c r="F3" s="15" t="s">
        <v>7</v>
      </c>
      <c r="G3" s="16">
        <v>3.713488925525428</v>
      </c>
      <c r="H3" s="11" t="s">
        <v>8</v>
      </c>
      <c r="I3" s="11" t="s">
        <v>8</v>
      </c>
    </row>
    <row x14ac:dyDescent="0.25" r="4" customHeight="1" ht="18.75">
      <c r="A4" s="1"/>
      <c r="B4" s="17"/>
      <c r="C4" s="13" t="s">
        <v>9</v>
      </c>
      <c r="D4" s="14">
        <v>8.41961994391671</v>
      </c>
      <c r="E4" s="1"/>
      <c r="F4" s="15" t="s">
        <v>10</v>
      </c>
      <c r="G4" s="49">
        <v>5.473572873361603</v>
      </c>
      <c r="H4" s="11" t="s">
        <v>25</v>
      </c>
      <c r="I4" s="11" t="s">
        <v>12</v>
      </c>
    </row>
    <row x14ac:dyDescent="0.25" r="5" customHeight="1" ht="18.75">
      <c r="A5" s="1"/>
      <c r="B5" s="17"/>
      <c r="C5" s="13" t="s">
        <v>8</v>
      </c>
      <c r="D5" s="16">
        <v>3.713488925525428</v>
      </c>
      <c r="E5" s="1"/>
      <c r="F5" s="15" t="s">
        <v>13</v>
      </c>
      <c r="G5" s="18">
        <v>7.1867934435323795</v>
      </c>
      <c r="H5" s="11" t="s">
        <v>18</v>
      </c>
      <c r="I5" s="11" t="s">
        <v>18</v>
      </c>
    </row>
    <row x14ac:dyDescent="0.25" r="6" customHeight="1" ht="18.75">
      <c r="A6" s="1"/>
      <c r="B6" s="17"/>
      <c r="C6" s="13" t="s">
        <v>15</v>
      </c>
      <c r="D6" s="14">
        <v>4.170131892398609</v>
      </c>
      <c r="E6" s="1"/>
      <c r="F6" s="15" t="s">
        <v>16</v>
      </c>
      <c r="G6" s="50">
        <v>10.290286682109492</v>
      </c>
      <c r="H6" s="11" t="s">
        <v>19</v>
      </c>
      <c r="I6" s="11" t="s">
        <v>17</v>
      </c>
    </row>
    <row x14ac:dyDescent="0.25" r="7" customHeight="1" ht="18.75">
      <c r="A7" s="1"/>
      <c r="B7" s="17"/>
      <c r="C7" s="13" t="s">
        <v>18</v>
      </c>
      <c r="D7" s="18">
        <v>7.1867934435323795</v>
      </c>
      <c r="E7" s="1"/>
      <c r="F7" s="23"/>
      <c r="G7" s="33"/>
      <c r="H7" s="1"/>
      <c r="I7" s="1"/>
    </row>
    <row x14ac:dyDescent="0.25" r="8" customHeight="1" ht="18.75">
      <c r="A8" s="1"/>
      <c r="B8" s="17"/>
      <c r="C8" s="13" t="s">
        <v>19</v>
      </c>
      <c r="D8" s="50">
        <v>10.290286682109492</v>
      </c>
      <c r="E8" s="1"/>
      <c r="F8" s="23"/>
      <c r="G8" s="33"/>
      <c r="H8" s="1"/>
      <c r="I8" s="1"/>
    </row>
    <row x14ac:dyDescent="0.25" r="9" customHeight="1" ht="18.75">
      <c r="A9" s="1"/>
      <c r="B9" s="17"/>
      <c r="C9" s="13" t="s">
        <v>20</v>
      </c>
      <c r="D9" s="14">
        <v>8.222530024268686</v>
      </c>
      <c r="E9" s="1"/>
      <c r="F9" s="24" t="s">
        <v>21</v>
      </c>
      <c r="G9" s="25"/>
      <c r="H9" s="26"/>
      <c r="I9" s="26"/>
    </row>
    <row x14ac:dyDescent="0.25" r="10" customHeight="1" ht="18.75">
      <c r="A10" s="1"/>
      <c r="B10" s="17"/>
      <c r="C10" s="13" t="s">
        <v>22</v>
      </c>
      <c r="D10" s="14">
        <v>6.58027355054484</v>
      </c>
      <c r="E10" s="1"/>
      <c r="F10" s="26"/>
      <c r="G10" s="25"/>
      <c r="H10" s="26"/>
      <c r="I10" s="26"/>
    </row>
    <row x14ac:dyDescent="0.25" r="11" customHeight="1" ht="18.75">
      <c r="A11" s="1"/>
      <c r="B11" s="17"/>
      <c r="C11" s="13" t="s">
        <v>23</v>
      </c>
      <c r="D11" s="14">
        <v>6.044832503882965</v>
      </c>
      <c r="E11" s="1"/>
      <c r="F11" s="15" t="s">
        <v>7</v>
      </c>
      <c r="G11" s="27" t="s">
        <v>24</v>
      </c>
      <c r="H11" s="28"/>
      <c r="I11" s="29"/>
    </row>
    <row x14ac:dyDescent="0.25" r="12" customHeight="1" ht="18.75">
      <c r="A12" s="1"/>
      <c r="B12" s="17"/>
      <c r="C12" s="13" t="s">
        <v>25</v>
      </c>
      <c r="D12" s="49">
        <v>5.473572873361603</v>
      </c>
      <c r="E12" s="1"/>
      <c r="F12" s="15" t="s">
        <v>10</v>
      </c>
      <c r="G12" s="30" t="s">
        <v>33</v>
      </c>
      <c r="H12" s="31"/>
      <c r="I12" s="32"/>
    </row>
    <row x14ac:dyDescent="0.25" r="13" customHeight="1" ht="18.75">
      <c r="A13" s="1"/>
      <c r="B13" s="2"/>
      <c r="C13" s="1"/>
      <c r="D13" s="33"/>
      <c r="E13" s="1"/>
      <c r="F13" s="15" t="s">
        <v>10</v>
      </c>
      <c r="G13" s="30" t="s">
        <v>34</v>
      </c>
      <c r="H13" s="31"/>
      <c r="I13" s="32"/>
    </row>
    <row x14ac:dyDescent="0.25" r="14" customHeight="1" ht="18.75">
      <c r="A14" s="1"/>
      <c r="B14" s="2"/>
      <c r="C14" s="1"/>
      <c r="D14" s="33"/>
      <c r="E14" s="1"/>
      <c r="F14" s="15" t="s">
        <v>10</v>
      </c>
      <c r="G14" s="51" t="s">
        <v>35</v>
      </c>
      <c r="H14" s="52"/>
      <c r="I14" s="53"/>
    </row>
    <row x14ac:dyDescent="0.25" r="15" customHeight="1" ht="18.75">
      <c r="A15" s="1"/>
      <c r="B15" s="2"/>
      <c r="C15" s="1"/>
      <c r="D15" s="33"/>
      <c r="E15" s="1"/>
      <c r="F15" s="15" t="s">
        <v>13</v>
      </c>
      <c r="G15" s="30" t="s">
        <v>36</v>
      </c>
      <c r="H15" s="31"/>
      <c r="I15" s="32"/>
    </row>
    <row x14ac:dyDescent="0.25" r="16" customHeight="1" ht="18.75">
      <c r="A16" s="1"/>
      <c r="B16" s="2"/>
      <c r="C16" s="1"/>
      <c r="D16" s="33"/>
      <c r="E16" s="1"/>
      <c r="F16" s="15" t="s">
        <v>13</v>
      </c>
      <c r="G16" s="30" t="s">
        <v>37</v>
      </c>
      <c r="H16" s="31"/>
      <c r="I16" s="32"/>
    </row>
    <row x14ac:dyDescent="0.25" r="17" customHeight="1" ht="18.75">
      <c r="A17" s="1"/>
      <c r="B17" s="2"/>
      <c r="C17" s="1"/>
      <c r="D17" s="33"/>
      <c r="E17" s="1"/>
      <c r="F17" s="15" t="s">
        <v>16</v>
      </c>
      <c r="G17" s="54" t="s">
        <v>38</v>
      </c>
      <c r="H17" s="55"/>
      <c r="I17" s="56"/>
    </row>
    <row x14ac:dyDescent="0.25" r="18" customHeight="1" ht="18.75">
      <c r="A18" s="1"/>
      <c r="B18" s="2"/>
      <c r="C18" s="1"/>
      <c r="D18" s="33"/>
      <c r="E18" s="1"/>
      <c r="F18" s="23"/>
      <c r="G18" s="33"/>
      <c r="H18" s="1"/>
      <c r="I18" s="1"/>
    </row>
    <row x14ac:dyDescent="0.25" r="19" customHeight="1" ht="18.75">
      <c r="A19" s="1"/>
      <c r="B19" s="2"/>
      <c r="C19" s="1"/>
      <c r="D19" s="33"/>
      <c r="E19" s="1"/>
      <c r="F19" s="7" t="s">
        <v>39</v>
      </c>
      <c r="G19" s="33"/>
      <c r="H19" s="1"/>
      <c r="I19" s="1"/>
    </row>
  </sheetData>
  <mergeCells count="12">
    <mergeCell ref="F1:G2"/>
    <mergeCell ref="H1:H2"/>
    <mergeCell ref="I1:I2"/>
    <mergeCell ref="B3:B12"/>
    <mergeCell ref="F9:I10"/>
    <mergeCell ref="G11:I11"/>
    <mergeCell ref="G12:I12"/>
    <mergeCell ref="G13:I13"/>
    <mergeCell ref="G14:I14"/>
    <mergeCell ref="G15:I15"/>
    <mergeCell ref="G16:I16"/>
    <mergeCell ref="G17:I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7"/>
  <sheetViews>
    <sheetView workbookViewId="0"/>
  </sheetViews>
  <sheetFormatPr defaultRowHeight="15" x14ac:dyDescent="0.25"/>
  <cols>
    <col min="1" max="1" style="43" width="5.719285714285714" customWidth="1" bestFit="1"/>
    <col min="2" max="2" style="44" width="17.719285714285714" customWidth="1" bestFit="1"/>
    <col min="3" max="3" style="43" width="21.719285714285714" customWidth="1" bestFit="1"/>
    <col min="4" max="4" style="45" width="17.719285714285714" customWidth="1" bestFit="1"/>
    <col min="5" max="5" style="43" width="9.147857142857141" customWidth="1" bestFit="1"/>
    <col min="6" max="6" style="46" width="16.005" customWidth="1" bestFit="1"/>
    <col min="7" max="7" style="47" width="16.005" customWidth="1" bestFit="1"/>
    <col min="8" max="8" style="48" width="20.719285714285714" customWidth="1" bestFit="1"/>
    <col min="9" max="9" style="48" width="50.71928571428572" customWidth="1" bestFit="1"/>
  </cols>
  <sheetData>
    <row x14ac:dyDescent="0.25" r="1" customHeight="1" ht="18.75">
      <c r="A1" s="1"/>
      <c r="B1" s="2"/>
      <c r="C1" s="1"/>
      <c r="D1" s="3" t="s">
        <v>0</v>
      </c>
      <c r="E1" s="1"/>
      <c r="F1" s="4" t="s">
        <v>1</v>
      </c>
      <c r="G1" s="5"/>
      <c r="H1" s="6" t="s">
        <v>2</v>
      </c>
      <c r="I1" s="6" t="s">
        <v>3</v>
      </c>
    </row>
    <row x14ac:dyDescent="0.25" r="2" customHeight="1" ht="18.75">
      <c r="A2" s="1"/>
      <c r="B2" s="2"/>
      <c r="C2" s="7"/>
      <c r="D2" s="8" t="s">
        <v>4</v>
      </c>
      <c r="E2" s="1"/>
      <c r="F2" s="9"/>
      <c r="G2" s="10"/>
      <c r="H2" s="11"/>
      <c r="I2" s="11"/>
    </row>
    <row x14ac:dyDescent="0.25" r="3" customHeight="1" ht="18.75">
      <c r="A3" s="1"/>
      <c r="B3" s="12" t="s">
        <v>5</v>
      </c>
      <c r="C3" s="13" t="s">
        <v>6</v>
      </c>
      <c r="D3" s="14">
        <v>10.132127121192273</v>
      </c>
      <c r="E3" s="1"/>
      <c r="F3" s="15" t="s">
        <v>7</v>
      </c>
      <c r="G3" s="16">
        <v>3.713488925525428</v>
      </c>
      <c r="H3" s="11" t="s">
        <v>8</v>
      </c>
      <c r="I3" s="11" t="s">
        <v>8</v>
      </c>
    </row>
    <row x14ac:dyDescent="0.25" r="4" customHeight="1" ht="18.75">
      <c r="A4" s="1"/>
      <c r="B4" s="17"/>
      <c r="C4" s="13" t="s">
        <v>9</v>
      </c>
      <c r="D4" s="14">
        <v>8.41961994391671</v>
      </c>
      <c r="E4" s="1"/>
      <c r="F4" s="15" t="s">
        <v>10</v>
      </c>
      <c r="G4" s="18">
        <v>4.82</v>
      </c>
      <c r="H4" s="11" t="s">
        <v>11</v>
      </c>
      <c r="I4" s="11" t="s">
        <v>12</v>
      </c>
    </row>
    <row x14ac:dyDescent="0.25" r="5" customHeight="1" ht="18.75">
      <c r="A5" s="1"/>
      <c r="B5" s="17"/>
      <c r="C5" s="13" t="s">
        <v>8</v>
      </c>
      <c r="D5" s="16">
        <v>3.713488925525428</v>
      </c>
      <c r="E5" s="1"/>
      <c r="F5" s="15" t="s">
        <v>13</v>
      </c>
      <c r="G5" s="19">
        <v>7.01</v>
      </c>
      <c r="H5" s="11" t="s">
        <v>11</v>
      </c>
      <c r="I5" s="11" t="s">
        <v>14</v>
      </c>
    </row>
    <row x14ac:dyDescent="0.25" r="6" customHeight="1" ht="18.75">
      <c r="A6" s="1"/>
      <c r="B6" s="17"/>
      <c r="C6" s="13" t="s">
        <v>15</v>
      </c>
      <c r="D6" s="14">
        <v>4.170131892398609</v>
      </c>
      <c r="E6" s="1"/>
      <c r="F6" s="15" t="s">
        <v>16</v>
      </c>
      <c r="G6" s="20">
        <v>8.95</v>
      </c>
      <c r="H6" s="11" t="s">
        <v>11</v>
      </c>
      <c r="I6" s="11" t="s">
        <v>17</v>
      </c>
    </row>
    <row x14ac:dyDescent="0.25" r="7" customHeight="1" ht="18.75">
      <c r="A7" s="1"/>
      <c r="B7" s="17"/>
      <c r="C7" s="13" t="s">
        <v>18</v>
      </c>
      <c r="D7" s="14">
        <v>7.1867934435323795</v>
      </c>
      <c r="E7" s="1"/>
      <c r="F7" s="21"/>
      <c r="G7" s="22"/>
      <c r="H7" s="23"/>
      <c r="I7" s="23"/>
    </row>
    <row x14ac:dyDescent="0.25" r="8" customHeight="1" ht="18.75">
      <c r="A8" s="1"/>
      <c r="B8" s="17"/>
      <c r="C8" s="13" t="s">
        <v>19</v>
      </c>
      <c r="D8" s="14">
        <v>10.290286682109492</v>
      </c>
      <c r="E8" s="1"/>
      <c r="F8" s="21"/>
      <c r="G8" s="22"/>
      <c r="H8" s="23"/>
      <c r="I8" s="23"/>
    </row>
    <row x14ac:dyDescent="0.25" r="9" customHeight="1" ht="18.75">
      <c r="A9" s="1"/>
      <c r="B9" s="17"/>
      <c r="C9" s="13" t="s">
        <v>20</v>
      </c>
      <c r="D9" s="14">
        <v>8.222530024268686</v>
      </c>
      <c r="E9" s="1"/>
      <c r="F9" s="24" t="s">
        <v>21</v>
      </c>
      <c r="G9" s="25"/>
      <c r="H9" s="26"/>
      <c r="I9" s="26"/>
    </row>
    <row x14ac:dyDescent="0.25" r="10" customHeight="1" ht="18.75">
      <c r="A10" s="1"/>
      <c r="B10" s="17"/>
      <c r="C10" s="13" t="s">
        <v>22</v>
      </c>
      <c r="D10" s="14">
        <v>6.58027355054484</v>
      </c>
      <c r="E10" s="1"/>
      <c r="F10" s="26"/>
      <c r="G10" s="25"/>
      <c r="H10" s="26"/>
      <c r="I10" s="26"/>
    </row>
    <row x14ac:dyDescent="0.25" r="11" customHeight="1" ht="18.75">
      <c r="A11" s="1"/>
      <c r="B11" s="17"/>
      <c r="C11" s="13" t="s">
        <v>23</v>
      </c>
      <c r="D11" s="14">
        <v>6.044832503882965</v>
      </c>
      <c r="E11" s="1"/>
      <c r="F11" s="15" t="s">
        <v>7</v>
      </c>
      <c r="G11" s="27" t="s">
        <v>24</v>
      </c>
      <c r="H11" s="28"/>
      <c r="I11" s="29"/>
    </row>
    <row x14ac:dyDescent="0.25" r="12" customHeight="1" ht="18.75">
      <c r="A12" s="1"/>
      <c r="B12" s="17"/>
      <c r="C12" s="13" t="s">
        <v>25</v>
      </c>
      <c r="D12" s="14">
        <v>5.473572873361603</v>
      </c>
      <c r="E12" s="1"/>
      <c r="F12" s="15" t="s">
        <v>10</v>
      </c>
      <c r="G12" s="30" t="s">
        <v>26</v>
      </c>
      <c r="H12" s="31"/>
      <c r="I12" s="32"/>
    </row>
    <row x14ac:dyDescent="0.25" r="13" customHeight="1" ht="18.75">
      <c r="A13" s="1"/>
      <c r="B13" s="2"/>
      <c r="C13" s="1"/>
      <c r="D13" s="33"/>
      <c r="E13" s="1"/>
      <c r="F13" s="15" t="s">
        <v>10</v>
      </c>
      <c r="G13" s="30" t="s">
        <v>27</v>
      </c>
      <c r="H13" s="31"/>
      <c r="I13" s="32"/>
    </row>
    <row x14ac:dyDescent="0.25" r="14" customHeight="1" ht="18.75">
      <c r="A14" s="1"/>
      <c r="B14" s="2"/>
      <c r="C14" s="1"/>
      <c r="D14" s="33"/>
      <c r="E14" s="1"/>
      <c r="F14" s="15" t="s">
        <v>10</v>
      </c>
      <c r="G14" s="34" t="s">
        <v>28</v>
      </c>
      <c r="H14" s="35"/>
      <c r="I14" s="36"/>
    </row>
    <row x14ac:dyDescent="0.25" r="15" customHeight="1" ht="18.75">
      <c r="A15" s="1"/>
      <c r="B15" s="2"/>
      <c r="C15" s="1"/>
      <c r="D15" s="33"/>
      <c r="E15" s="1"/>
      <c r="F15" s="15" t="s">
        <v>13</v>
      </c>
      <c r="G15" s="30" t="s">
        <v>29</v>
      </c>
      <c r="H15" s="31"/>
      <c r="I15" s="32"/>
    </row>
    <row x14ac:dyDescent="0.25" r="16" customHeight="1" ht="18.75">
      <c r="A16" s="1"/>
      <c r="B16" s="2"/>
      <c r="C16" s="1"/>
      <c r="D16" s="33"/>
      <c r="E16" s="1"/>
      <c r="F16" s="15" t="s">
        <v>13</v>
      </c>
      <c r="G16" s="37" t="s">
        <v>30</v>
      </c>
      <c r="H16" s="38"/>
      <c r="I16" s="39"/>
    </row>
    <row x14ac:dyDescent="0.25" r="17" customHeight="1" ht="18.75">
      <c r="A17" s="1"/>
      <c r="B17" s="2"/>
      <c r="C17" s="1"/>
      <c r="D17" s="33"/>
      <c r="E17" s="1"/>
      <c r="F17" s="15" t="s">
        <v>16</v>
      </c>
      <c r="G17" s="40" t="s">
        <v>31</v>
      </c>
      <c r="H17" s="41"/>
      <c r="I17" s="42"/>
    </row>
  </sheetData>
  <mergeCells count="12">
    <mergeCell ref="F1:G2"/>
    <mergeCell ref="H1:H2"/>
    <mergeCell ref="I1:I2"/>
    <mergeCell ref="B3:B12"/>
    <mergeCell ref="F9:I10"/>
    <mergeCell ref="G11:I11"/>
    <mergeCell ref="G12:I12"/>
    <mergeCell ref="G13:I13"/>
    <mergeCell ref="G14:I14"/>
    <mergeCell ref="G15:I15"/>
    <mergeCell ref="G16:I16"/>
    <mergeCell ref="G17:I17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Medidas de Distâncias</vt:lpstr>
      <vt:lpstr>Hierárquico Single</vt:lpstr>
      <vt:lpstr>Hierárquico Complete</vt:lpstr>
      <vt:lpstr>Hierárquico Average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2024-05-29T00:44:22.276Z</dcterms:created>
  <dcterms:modified xsi:type="dcterms:W3CDTF">2024-05-29T00:44:22.276Z</dcterms:modified>
</cp:coreProperties>
</file>