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A5BRG\Tese Angelina\LabReport\src\file_manager\tests\artifacts\"/>
    </mc:Choice>
  </mc:AlternateContent>
  <xr:revisionPtr revIDLastSave="0" documentId="13_ncr:1_{1C2908BA-BF72-4791-8F82-E2CA399C8AA8}" xr6:coauthVersionLast="47" xr6:coauthVersionMax="47" xr10:uidLastSave="{00000000-0000-0000-0000-000000000000}"/>
  <bookViews>
    <workbookView xWindow="-15075" yWindow="-21885" windowWidth="21600" windowHeight="11385" firstSheet="1" activeTab="2" xr2:uid="{00000000-000D-0000-FFFF-FFFF00000000}"/>
  </bookViews>
  <sheets>
    <sheet name="Plate 1 - Sheet1" sheetId="1" r:id="rId1"/>
    <sheet name="Plate 1 - Sheet1 (1)" sheetId="2" r:id="rId2"/>
    <sheet name="Plate 1 - Sheet1 (2)" sheetId="3" r:id="rId3"/>
  </sheets>
  <definedNames>
    <definedName name="MethodPointer">1963200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3" l="1"/>
  <c r="L93" i="3"/>
  <c r="L92" i="3"/>
  <c r="B90" i="3"/>
  <c r="B89" i="3"/>
  <c r="B168" i="3"/>
  <c r="B167" i="3"/>
  <c r="L171" i="3"/>
  <c r="K171" i="3"/>
  <c r="J171" i="3"/>
  <c r="I171" i="3"/>
  <c r="H171" i="3"/>
  <c r="G171" i="3"/>
  <c r="F171" i="3"/>
  <c r="E171" i="3"/>
  <c r="D171" i="3"/>
  <c r="C171" i="3"/>
  <c r="L170" i="3"/>
  <c r="K170" i="3"/>
  <c r="J170" i="3"/>
  <c r="I170" i="3"/>
  <c r="H170" i="3"/>
  <c r="G170" i="3"/>
  <c r="F170" i="3"/>
  <c r="E170" i="3"/>
  <c r="D170" i="3"/>
  <c r="C170" i="3"/>
  <c r="C157" i="3"/>
  <c r="B155" i="3"/>
  <c r="B154" i="3"/>
  <c r="L158" i="3"/>
  <c r="K158" i="3"/>
  <c r="J158" i="3"/>
  <c r="I158" i="3"/>
  <c r="H158" i="3"/>
  <c r="G158" i="3"/>
  <c r="F158" i="3"/>
  <c r="E158" i="3"/>
  <c r="D158" i="3"/>
  <c r="C158" i="3"/>
  <c r="L157" i="3"/>
  <c r="K157" i="3"/>
  <c r="J157" i="3"/>
  <c r="I157" i="3"/>
  <c r="H157" i="3"/>
  <c r="G157" i="3"/>
  <c r="F157" i="3"/>
  <c r="E157" i="3"/>
  <c r="D157" i="3"/>
  <c r="C145" i="3"/>
  <c r="C144" i="3"/>
  <c r="B142" i="3"/>
  <c r="B141" i="3"/>
  <c r="L145" i="3"/>
  <c r="K145" i="3"/>
  <c r="J145" i="3"/>
  <c r="I145" i="3"/>
  <c r="H145" i="3"/>
  <c r="G145" i="3"/>
  <c r="F145" i="3"/>
  <c r="E145" i="3"/>
  <c r="D145" i="3"/>
  <c r="L144" i="3"/>
  <c r="K144" i="3"/>
  <c r="J144" i="3"/>
  <c r="I144" i="3"/>
  <c r="H144" i="3"/>
  <c r="G144" i="3"/>
  <c r="F144" i="3"/>
  <c r="F147" i="3" s="1"/>
  <c r="E144" i="3"/>
  <c r="D144" i="3"/>
  <c r="B129" i="3"/>
  <c r="B128" i="3"/>
  <c r="L132" i="3"/>
  <c r="K132" i="3"/>
  <c r="J132" i="3"/>
  <c r="I132" i="3"/>
  <c r="H132" i="3"/>
  <c r="G132" i="3"/>
  <c r="F132" i="3"/>
  <c r="E132" i="3"/>
  <c r="D132" i="3"/>
  <c r="C132" i="3"/>
  <c r="L131" i="3"/>
  <c r="K131" i="3"/>
  <c r="J131" i="3"/>
  <c r="I131" i="3"/>
  <c r="H131" i="3"/>
  <c r="G131" i="3"/>
  <c r="F131" i="3"/>
  <c r="E131" i="3"/>
  <c r="D131" i="3"/>
  <c r="C131" i="3"/>
  <c r="C118" i="3"/>
  <c r="B116" i="3"/>
  <c r="B115" i="3"/>
  <c r="L119" i="3"/>
  <c r="K119" i="3"/>
  <c r="J119" i="3"/>
  <c r="I119" i="3"/>
  <c r="H119" i="3"/>
  <c r="G119" i="3"/>
  <c r="F119" i="3"/>
  <c r="E119" i="3"/>
  <c r="D119" i="3"/>
  <c r="C119" i="3"/>
  <c r="L118" i="3"/>
  <c r="K118" i="3"/>
  <c r="J118" i="3"/>
  <c r="I118" i="3"/>
  <c r="H118" i="3"/>
  <c r="G118" i="3"/>
  <c r="F118" i="3"/>
  <c r="E118" i="3"/>
  <c r="D118" i="3"/>
  <c r="C106" i="3"/>
  <c r="C105" i="3"/>
  <c r="B103" i="3"/>
  <c r="B102" i="3"/>
  <c r="L106" i="3"/>
  <c r="K106" i="3"/>
  <c r="J106" i="3"/>
  <c r="I106" i="3"/>
  <c r="H106" i="3"/>
  <c r="G106" i="3"/>
  <c r="F106" i="3"/>
  <c r="E106" i="3"/>
  <c r="D106" i="3"/>
  <c r="L105" i="3"/>
  <c r="K105" i="3"/>
  <c r="J105" i="3"/>
  <c r="I105" i="3"/>
  <c r="H105" i="3"/>
  <c r="G105" i="3"/>
  <c r="F105" i="3"/>
  <c r="E105" i="3"/>
  <c r="D105" i="3"/>
  <c r="D92" i="3"/>
  <c r="E92" i="3"/>
  <c r="F92" i="3"/>
  <c r="G92" i="3"/>
  <c r="H92" i="3"/>
  <c r="I92" i="3"/>
  <c r="J92" i="3"/>
  <c r="K92" i="3"/>
  <c r="D93" i="3"/>
  <c r="E93" i="3"/>
  <c r="F93" i="3"/>
  <c r="G93" i="3"/>
  <c r="H93" i="3"/>
  <c r="I93" i="3"/>
  <c r="J93" i="3"/>
  <c r="K93" i="3"/>
  <c r="C93" i="3"/>
  <c r="L173" i="3" l="1"/>
  <c r="H173" i="3"/>
  <c r="B169" i="3"/>
  <c r="J146" i="3"/>
  <c r="J159" i="3"/>
  <c r="C172" i="3"/>
  <c r="K172" i="3"/>
  <c r="D172" i="3"/>
  <c r="L172" i="3"/>
  <c r="I172" i="3"/>
  <c r="I173" i="3"/>
  <c r="J172" i="3"/>
  <c r="G173" i="3"/>
  <c r="C173" i="3"/>
  <c r="F173" i="3"/>
  <c r="E173" i="3"/>
  <c r="D173" i="3"/>
  <c r="K173" i="3"/>
  <c r="J173" i="3"/>
  <c r="E172" i="3"/>
  <c r="F172" i="3"/>
  <c r="G172" i="3"/>
  <c r="H172" i="3"/>
  <c r="K160" i="3"/>
  <c r="F160" i="3"/>
  <c r="E159" i="3"/>
  <c r="L147" i="3"/>
  <c r="H160" i="3"/>
  <c r="G147" i="3"/>
  <c r="I160" i="3"/>
  <c r="H147" i="3"/>
  <c r="J160" i="3"/>
  <c r="G160" i="3"/>
  <c r="I159" i="3"/>
  <c r="C160" i="3"/>
  <c r="D147" i="3"/>
  <c r="D160" i="3"/>
  <c r="L160" i="3"/>
  <c r="K147" i="3"/>
  <c r="E147" i="3"/>
  <c r="E160" i="3"/>
  <c r="B156" i="3"/>
  <c r="D146" i="3"/>
  <c r="L146" i="3"/>
  <c r="H159" i="3"/>
  <c r="G159" i="3"/>
  <c r="B143" i="3"/>
  <c r="C147" i="3"/>
  <c r="F148" i="3" s="1"/>
  <c r="C159" i="3"/>
  <c r="K159" i="3"/>
  <c r="I147" i="3"/>
  <c r="D159" i="3"/>
  <c r="L159" i="3"/>
  <c r="E146" i="3"/>
  <c r="F159" i="3"/>
  <c r="F146" i="3"/>
  <c r="J147" i="3"/>
  <c r="G146" i="3"/>
  <c r="H146" i="3"/>
  <c r="C146" i="3"/>
  <c r="K146" i="3"/>
  <c r="E94" i="3"/>
  <c r="I146" i="3"/>
  <c r="H121" i="3"/>
  <c r="C134" i="3"/>
  <c r="C135" i="3" s="1"/>
  <c r="E134" i="3"/>
  <c r="D134" i="3"/>
  <c r="L134" i="3"/>
  <c r="F134" i="3"/>
  <c r="I134" i="3"/>
  <c r="K134" i="3"/>
  <c r="H134" i="3"/>
  <c r="F108" i="3"/>
  <c r="B130" i="3"/>
  <c r="L121" i="3"/>
  <c r="L133" i="3"/>
  <c r="J94" i="3"/>
  <c r="D133" i="3"/>
  <c r="G121" i="3"/>
  <c r="F133" i="3"/>
  <c r="G134" i="3"/>
  <c r="G133" i="3"/>
  <c r="I133" i="3"/>
  <c r="G108" i="3"/>
  <c r="I121" i="3"/>
  <c r="J120" i="3"/>
  <c r="J133" i="3"/>
  <c r="H133" i="3"/>
  <c r="C133" i="3"/>
  <c r="F121" i="3"/>
  <c r="D120" i="3"/>
  <c r="L120" i="3"/>
  <c r="I108" i="3"/>
  <c r="K133" i="3"/>
  <c r="J134" i="3"/>
  <c r="I120" i="3"/>
  <c r="E121" i="3"/>
  <c r="H108" i="3"/>
  <c r="C108" i="3"/>
  <c r="C109" i="3" s="1"/>
  <c r="C121" i="3"/>
  <c r="C122" i="3" s="1"/>
  <c r="D121" i="3"/>
  <c r="I107" i="3"/>
  <c r="K121" i="3"/>
  <c r="B117" i="3"/>
  <c r="E133" i="3"/>
  <c r="L95" i="3"/>
  <c r="D95" i="3"/>
  <c r="K108" i="3"/>
  <c r="J121" i="3"/>
  <c r="D108" i="3"/>
  <c r="L108" i="3"/>
  <c r="E108" i="3"/>
  <c r="C120" i="3"/>
  <c r="K120" i="3"/>
  <c r="E120" i="3"/>
  <c r="F120" i="3"/>
  <c r="C107" i="3"/>
  <c r="G120" i="3"/>
  <c r="H120" i="3"/>
  <c r="H94" i="3"/>
  <c r="J107" i="3"/>
  <c r="G94" i="3"/>
  <c r="K107" i="3"/>
  <c r="L107" i="3"/>
  <c r="E107" i="3"/>
  <c r="F107" i="3"/>
  <c r="G95" i="3"/>
  <c r="J108" i="3"/>
  <c r="F95" i="3"/>
  <c r="H107" i="3"/>
  <c r="B104" i="3"/>
  <c r="D107" i="3"/>
  <c r="I95" i="3"/>
  <c r="C95" i="3"/>
  <c r="C96" i="3" s="1"/>
  <c r="H95" i="3"/>
  <c r="G107" i="3"/>
  <c r="L94" i="3"/>
  <c r="E95" i="3"/>
  <c r="K95" i="3"/>
  <c r="J95" i="3"/>
  <c r="K94" i="3"/>
  <c r="D94" i="3"/>
  <c r="B91" i="3"/>
  <c r="C94" i="3"/>
  <c r="F94" i="3"/>
  <c r="I94" i="3"/>
  <c r="E174" i="3" l="1"/>
  <c r="K174" i="3"/>
  <c r="F174" i="3"/>
  <c r="F161" i="3"/>
  <c r="D174" i="3"/>
  <c r="L174" i="3"/>
  <c r="C174" i="3"/>
  <c r="G174" i="3"/>
  <c r="I174" i="3"/>
  <c r="J174" i="3"/>
  <c r="H174" i="3"/>
  <c r="G135" i="3"/>
  <c r="D161" i="3"/>
  <c r="J161" i="3"/>
  <c r="L161" i="3"/>
  <c r="C161" i="3"/>
  <c r="E161" i="3"/>
  <c r="I161" i="3"/>
  <c r="G161" i="3"/>
  <c r="K161" i="3"/>
  <c r="H161" i="3"/>
  <c r="C148" i="3"/>
  <c r="L148" i="3"/>
  <c r="K148" i="3"/>
  <c r="J148" i="3"/>
  <c r="D148" i="3"/>
  <c r="G148" i="3"/>
  <c r="H148" i="3"/>
  <c r="I148" i="3"/>
  <c r="E148" i="3"/>
  <c r="E135" i="3"/>
  <c r="J135" i="3"/>
  <c r="K135" i="3"/>
  <c r="D135" i="3"/>
  <c r="L135" i="3"/>
  <c r="H135" i="3"/>
  <c r="I135" i="3"/>
  <c r="F135" i="3"/>
  <c r="K109" i="3"/>
  <c r="D122" i="3"/>
  <c r="I122" i="3"/>
  <c r="F122" i="3"/>
  <c r="L109" i="3"/>
  <c r="D109" i="3"/>
  <c r="G109" i="3"/>
  <c r="H109" i="3"/>
  <c r="E109" i="3"/>
  <c r="E96" i="3"/>
  <c r="F96" i="3"/>
  <c r="G122" i="3"/>
  <c r="K122" i="3"/>
  <c r="J109" i="3"/>
  <c r="H96" i="3"/>
  <c r="E122" i="3"/>
  <c r="F109" i="3"/>
  <c r="I109" i="3"/>
  <c r="J122" i="3"/>
  <c r="H122" i="3"/>
  <c r="L122" i="3"/>
  <c r="G96" i="3"/>
  <c r="L96" i="3"/>
  <c r="I96" i="3"/>
  <c r="K96" i="3"/>
  <c r="J96" i="3"/>
  <c r="D96" i="3"/>
</calcChain>
</file>

<file path=xl/sharedStrings.xml><?xml version="1.0" encoding="utf-8"?>
<sst xmlns="http://schemas.openxmlformats.org/spreadsheetml/2006/main" count="717" uniqueCount="170">
  <si>
    <t>Software Version</t>
  </si>
  <si>
    <t>2.01.14</t>
  </si>
  <si>
    <t>Experiment File Path:</t>
  </si>
  <si>
    <t>C:\Users\INL2\Documents\VVB\20230224_PB_triton.xpt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</si>
  <si>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</si>
  <si>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</si>
  <si>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</si>
  <si>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</si>
  <si>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</si>
  <si>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</si>
  <si>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</si>
  <si>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</si>
  <si>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</si>
  <si>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</si>
  <si>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</si>
  <si>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</si>
  <si>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</si>
  <si>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Set Temperature</t>
  </si>
  <si>
    <t>Setpoint 37°C</t>
  </si>
  <si>
    <t>Preheat before moving to next step</t>
  </si>
  <si>
    <t>Start Kinetic</t>
  </si>
  <si>
    <t>Runtime 1:30:00 (HH:MM:SS), Interval 0:15:00, 7 Reads</t>
  </si>
  <si>
    <t>Read</t>
  </si>
  <si>
    <t>Fluorescence Endpoint</t>
  </si>
  <si>
    <t>Full Plate</t>
  </si>
  <si>
    <t>Filter Set 1</t>
  </si>
  <si>
    <t>Excitation: 560, Emission: 590</t>
  </si>
  <si>
    <t>Optics: Top, Gain: 70</t>
  </si>
  <si>
    <t>Light Source: Xenon Flash, Lamp Energy: High</t>
  </si>
  <si>
    <t>Read Speed: Normal, Delay: 100 msec, Measurements/Data Point: 10</t>
  </si>
  <si>
    <t>Read Height: 7 mm</t>
  </si>
  <si>
    <t>End Kinetic</t>
  </si>
  <si>
    <t>T° 560,590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</si>
  <si>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</si>
  <si>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</si>
  <si>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</si>
  <si>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</si>
  <si>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</si>
  <si>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</si>
  <si>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</si>
  <si>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</si>
  <si>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</si>
  <si>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</si>
  <si>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</si>
  <si>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</si>
  <si>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</si>
  <si>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</si>
  <si>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</si>
  <si>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</si>
  <si>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</si>
  <si>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</si>
  <si>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</si>
  <si>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</si>
  <si>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</si>
  <si>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</si>
  <si>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</si>
  <si>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</si>
  <si>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</si>
  <si>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</si>
  <si>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</si>
  <si>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</si>
  <si>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</si>
  <si>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</si>
  <si>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</si>
  <si>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</si>
  <si>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</si>
  <si>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</si>
  <si>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</si>
  <si>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</si>
  <si>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</si>
  <si>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</si>
  <si>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</si>
  <si>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</si>
  <si>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</si>
  <si>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</si>
  <si>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</si>
  <si>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</si>
  <si>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</si>
  <si>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</si>
  <si>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</si>
  <si>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</si>
  <si>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</si>
  <si>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</si>
  <si>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</si>
  <si>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</si>
  <si>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</si>
  <si>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</si>
  <si>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</si>
  <si>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</si>
  <si>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</si>
  <si>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</si>
  <si>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</si>
  <si>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</si>
  <si>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</si>
  <si>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</si>
  <si>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</si>
  <si>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</si>
  <si>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</si>
  <si>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</si>
  <si>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</si>
  <si>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</si>
  <si>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</si>
  <si>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</si>
  <si>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</si>
  <si>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</si>
  <si>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</si>
  <si>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</si>
  <si>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</si>
  <si>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</si>
  <si>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</si>
  <si>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</si>
  <si>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</si>
  <si>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</si>
  <si>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</si>
  <si>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</si>
  <si>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</si>
  <si>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</si>
  <si>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</si>
  <si>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</si>
  <si>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</si>
  <si>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</si>
  <si>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</si>
  <si>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</si>
  <si>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</si>
  <si>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</si>
  <si>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</si>
  <si>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</si>
  <si>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</si>
  <si>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</si>
  <si>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</si>
  <si>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</si>
  <si>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[560,590]</t>
  </si>
  <si>
    <t>R-Squared [560,590]</t>
  </si>
  <si>
    <t>t at Max V [560,590]</t>
  </si>
  <si>
    <t>Lagtime [560,590]</t>
  </si>
  <si>
    <t>B</t>
  </si>
  <si>
    <t>C</t>
  </si>
  <si>
    <t>D</t>
  </si>
  <si>
    <t>E</t>
  </si>
  <si>
    <t>F</t>
  </si>
  <si>
    <t>G</t>
  </si>
  <si>
    <t>H</t>
  </si>
  <si>
    <t>Bitmap [560,590]</t>
  </si>
  <si>
    <t>560,590 Read#1</t>
  </si>
  <si>
    <t>560,590 Read#2</t>
  </si>
  <si>
    <t>560,590 Read#3</t>
  </si>
  <si>
    <t>560,590 Read#4</t>
  </si>
  <si>
    <t>560,590 Read#5</t>
  </si>
  <si>
    <t>560,590 Read#6</t>
  </si>
  <si>
    <t>560,590 Read#7</t>
  </si>
  <si>
    <t>A549 seeded at 10k cells/well on 20.02 and exposed to triton X-100 19h before this test</t>
  </si>
  <si>
    <t>average</t>
  </si>
  <si>
    <t>stdev</t>
  </si>
  <si>
    <t>CV</t>
  </si>
  <si>
    <t>blank sub</t>
  </si>
  <si>
    <t>%control</t>
  </si>
  <si>
    <t>blank</t>
  </si>
  <si>
    <t>0 min</t>
  </si>
  <si>
    <t>15min</t>
  </si>
  <si>
    <t>10uM</t>
  </si>
  <si>
    <t>25uM</t>
  </si>
  <si>
    <t>50uM</t>
  </si>
  <si>
    <t>75uM</t>
  </si>
  <si>
    <t>100uM</t>
  </si>
  <si>
    <t>30min</t>
  </si>
  <si>
    <t>45min</t>
  </si>
  <si>
    <t>60min</t>
  </si>
  <si>
    <t>75min</t>
  </si>
  <si>
    <t>90min</t>
  </si>
  <si>
    <t>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</si>
</sst>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21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1" fillId="0" borderId="0" xfId="1"/>
    <xf numFmtId="14" fontId="2" fillId="0" borderId="0" xfId="1" applyNumberFormat="1" applyFont="1" applyAlignment="1">
      <alignment horizontal="left" vertical="center" wrapText="1"/>
    </xf>
    <xf numFmtId="21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3" fontId="3" fillId="0" borderId="0" xfId="1" applyNumberFormat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21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21" fontId="2" fillId="0" borderId="3" xfId="1" applyNumberFormat="1" applyFont="1" applyBorder="1" applyAlignment="1">
      <alignment horizontal="center" vertical="center" wrapText="1"/>
    </xf>
    <xf numFmtId="21" fontId="2" fillId="0" borderId="4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6" fillId="0" borderId="0" xfId="1" applyFont="1"/>
    <xf numFmtId="0" fontId="2" fillId="17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4" fillId="18" borderId="5" xfId="0" applyFont="1" applyFill="1" applyBorder="1" applyAlignment="1">
      <alignment horizontal="center" vertical="center" wrapText="1"/>
    </xf>
    <xf numFmtId="10" fontId="4" fillId="18" borderId="5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75</xdr:row>
      <xdr:rowOff>9525</xdr:rowOff>
    </xdr:from>
    <xdr:to>
      <xdr:col>2</xdr:col>
      <xdr:colOff>0</xdr:colOff>
      <xdr:row>75</xdr:row>
      <xdr:rowOff>161925</xdr:rowOff>
    </xdr:to>
    <xdr:pic>
      <xdr:nvPicPr>
        <xdr:cNvPr id="1120" name="Picture 96" descr="image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75</xdr:row>
      <xdr:rowOff>9525</xdr:rowOff>
    </xdr:from>
    <xdr:to>
      <xdr:col>3</xdr:col>
      <xdr:colOff>238125</xdr:colOff>
      <xdr:row>75</xdr:row>
      <xdr:rowOff>161925</xdr:rowOff>
    </xdr:to>
    <xdr:pic>
      <xdr:nvPicPr>
        <xdr:cNvPr id="1119" name="Picture 95" descr="image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75</xdr:row>
      <xdr:rowOff>9525</xdr:rowOff>
    </xdr:from>
    <xdr:to>
      <xdr:col>4</xdr:col>
      <xdr:colOff>238125</xdr:colOff>
      <xdr:row>75</xdr:row>
      <xdr:rowOff>161925</xdr:rowOff>
    </xdr:to>
    <xdr:pic>
      <xdr:nvPicPr>
        <xdr:cNvPr id="1118" name="Picture 94" descr="image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75</xdr:row>
      <xdr:rowOff>9525</xdr:rowOff>
    </xdr:from>
    <xdr:to>
      <xdr:col>5</xdr:col>
      <xdr:colOff>238125</xdr:colOff>
      <xdr:row>75</xdr:row>
      <xdr:rowOff>161925</xdr:rowOff>
    </xdr:to>
    <xdr:pic>
      <xdr:nvPicPr>
        <xdr:cNvPr id="1117" name="Picture 93" descr="image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75</xdr:row>
      <xdr:rowOff>9525</xdr:rowOff>
    </xdr:from>
    <xdr:to>
      <xdr:col>6</xdr:col>
      <xdr:colOff>238125</xdr:colOff>
      <xdr:row>75</xdr:row>
      <xdr:rowOff>161925</xdr:rowOff>
    </xdr:to>
    <xdr:pic>
      <xdr:nvPicPr>
        <xdr:cNvPr id="1116" name="Picture 92" descr="image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75</xdr:row>
      <xdr:rowOff>9525</xdr:rowOff>
    </xdr:from>
    <xdr:to>
      <xdr:col>7</xdr:col>
      <xdr:colOff>238125</xdr:colOff>
      <xdr:row>75</xdr:row>
      <xdr:rowOff>161925</xdr:rowOff>
    </xdr:to>
    <xdr:pic>
      <xdr:nvPicPr>
        <xdr:cNvPr id="1115" name="Picture 91" descr="image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75</xdr:row>
      <xdr:rowOff>9525</xdr:rowOff>
    </xdr:from>
    <xdr:to>
      <xdr:col>8</xdr:col>
      <xdr:colOff>238125</xdr:colOff>
      <xdr:row>75</xdr:row>
      <xdr:rowOff>161925</xdr:rowOff>
    </xdr:to>
    <xdr:pic>
      <xdr:nvPicPr>
        <xdr:cNvPr id="1114" name="Picture 90" descr="image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75</xdr:row>
      <xdr:rowOff>9525</xdr:rowOff>
    </xdr:from>
    <xdr:to>
      <xdr:col>9</xdr:col>
      <xdr:colOff>238125</xdr:colOff>
      <xdr:row>75</xdr:row>
      <xdr:rowOff>161925</xdr:rowOff>
    </xdr:to>
    <xdr:pic>
      <xdr:nvPicPr>
        <xdr:cNvPr id="1113" name="Picture 89" descr="image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75</xdr:row>
      <xdr:rowOff>9525</xdr:rowOff>
    </xdr:from>
    <xdr:to>
      <xdr:col>10</xdr:col>
      <xdr:colOff>238125</xdr:colOff>
      <xdr:row>75</xdr:row>
      <xdr:rowOff>161925</xdr:rowOff>
    </xdr:to>
    <xdr:pic>
      <xdr:nvPicPr>
        <xdr:cNvPr id="1112" name="Picture 88" descr="image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75</xdr:row>
      <xdr:rowOff>9525</xdr:rowOff>
    </xdr:from>
    <xdr:to>
      <xdr:col>11</xdr:col>
      <xdr:colOff>238125</xdr:colOff>
      <xdr:row>75</xdr:row>
      <xdr:rowOff>161925</xdr:rowOff>
    </xdr:to>
    <xdr:pic>
      <xdr:nvPicPr>
        <xdr:cNvPr id="1111" name="Picture 87" descr="image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75</xdr:row>
      <xdr:rowOff>9525</xdr:rowOff>
    </xdr:from>
    <xdr:to>
      <xdr:col>12</xdr:col>
      <xdr:colOff>238125</xdr:colOff>
      <xdr:row>75</xdr:row>
      <xdr:rowOff>161925</xdr:rowOff>
    </xdr:to>
    <xdr:pic>
      <xdr:nvPicPr>
        <xdr:cNvPr id="1110" name="Picture 86" descr="image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75</xdr:row>
      <xdr:rowOff>9525</xdr:rowOff>
    </xdr:from>
    <xdr:to>
      <xdr:col>13</xdr:col>
      <xdr:colOff>238125</xdr:colOff>
      <xdr:row>75</xdr:row>
      <xdr:rowOff>161925</xdr:rowOff>
    </xdr:to>
    <xdr:pic>
      <xdr:nvPicPr>
        <xdr:cNvPr id="1109" name="Picture 85" descr="image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8983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76</xdr:row>
      <xdr:rowOff>9525</xdr:rowOff>
    </xdr:from>
    <xdr:to>
      <xdr:col>2</xdr:col>
      <xdr:colOff>0</xdr:colOff>
      <xdr:row>76</xdr:row>
      <xdr:rowOff>161925</xdr:rowOff>
    </xdr:to>
    <xdr:pic>
      <xdr:nvPicPr>
        <xdr:cNvPr id="1108" name="Picture 84" descr="image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76</xdr:row>
      <xdr:rowOff>9525</xdr:rowOff>
    </xdr:from>
    <xdr:to>
      <xdr:col>3</xdr:col>
      <xdr:colOff>238125</xdr:colOff>
      <xdr:row>76</xdr:row>
      <xdr:rowOff>161925</xdr:rowOff>
    </xdr:to>
    <xdr:pic>
      <xdr:nvPicPr>
        <xdr:cNvPr id="1107" name="Picture 83" descr="image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76</xdr:row>
      <xdr:rowOff>9525</xdr:rowOff>
    </xdr:from>
    <xdr:to>
      <xdr:col>4</xdr:col>
      <xdr:colOff>238125</xdr:colOff>
      <xdr:row>76</xdr:row>
      <xdr:rowOff>161925</xdr:rowOff>
    </xdr:to>
    <xdr:pic>
      <xdr:nvPicPr>
        <xdr:cNvPr id="1106" name="Picture 82" descr="image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76</xdr:row>
      <xdr:rowOff>9525</xdr:rowOff>
    </xdr:from>
    <xdr:to>
      <xdr:col>5</xdr:col>
      <xdr:colOff>238125</xdr:colOff>
      <xdr:row>76</xdr:row>
      <xdr:rowOff>161925</xdr:rowOff>
    </xdr:to>
    <xdr:pic>
      <xdr:nvPicPr>
        <xdr:cNvPr id="1105" name="Picture 81" descr="image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76</xdr:row>
      <xdr:rowOff>9525</xdr:rowOff>
    </xdr:from>
    <xdr:to>
      <xdr:col>6</xdr:col>
      <xdr:colOff>238125</xdr:colOff>
      <xdr:row>76</xdr:row>
      <xdr:rowOff>161925</xdr:rowOff>
    </xdr:to>
    <xdr:pic>
      <xdr:nvPicPr>
        <xdr:cNvPr id="1104" name="Picture 80" descr="image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76</xdr:row>
      <xdr:rowOff>9525</xdr:rowOff>
    </xdr:from>
    <xdr:to>
      <xdr:col>7</xdr:col>
      <xdr:colOff>238125</xdr:colOff>
      <xdr:row>76</xdr:row>
      <xdr:rowOff>161925</xdr:rowOff>
    </xdr:to>
    <xdr:pic>
      <xdr:nvPicPr>
        <xdr:cNvPr id="1103" name="Picture 79" descr="image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76</xdr:row>
      <xdr:rowOff>9525</xdr:rowOff>
    </xdr:from>
    <xdr:to>
      <xdr:col>8</xdr:col>
      <xdr:colOff>238125</xdr:colOff>
      <xdr:row>76</xdr:row>
      <xdr:rowOff>161925</xdr:rowOff>
    </xdr:to>
    <xdr:pic>
      <xdr:nvPicPr>
        <xdr:cNvPr id="1102" name="Picture 78" descr="image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76</xdr:row>
      <xdr:rowOff>9525</xdr:rowOff>
    </xdr:from>
    <xdr:to>
      <xdr:col>9</xdr:col>
      <xdr:colOff>238125</xdr:colOff>
      <xdr:row>76</xdr:row>
      <xdr:rowOff>161925</xdr:rowOff>
    </xdr:to>
    <xdr:pic>
      <xdr:nvPicPr>
        <xdr:cNvPr id="1101" name="Picture 77" descr="image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76</xdr:row>
      <xdr:rowOff>9525</xdr:rowOff>
    </xdr:from>
    <xdr:to>
      <xdr:col>10</xdr:col>
      <xdr:colOff>238125</xdr:colOff>
      <xdr:row>76</xdr:row>
      <xdr:rowOff>161925</xdr:rowOff>
    </xdr:to>
    <xdr:pic>
      <xdr:nvPicPr>
        <xdr:cNvPr id="1100" name="Picture 76" descr="image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76</xdr:row>
      <xdr:rowOff>9525</xdr:rowOff>
    </xdr:from>
    <xdr:to>
      <xdr:col>11</xdr:col>
      <xdr:colOff>238125</xdr:colOff>
      <xdr:row>76</xdr:row>
      <xdr:rowOff>161925</xdr:rowOff>
    </xdr:to>
    <xdr:pic>
      <xdr:nvPicPr>
        <xdr:cNvPr id="1099" name="Picture 75" descr="image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76</xdr:row>
      <xdr:rowOff>9525</xdr:rowOff>
    </xdr:from>
    <xdr:to>
      <xdr:col>12</xdr:col>
      <xdr:colOff>238125</xdr:colOff>
      <xdr:row>76</xdr:row>
      <xdr:rowOff>161925</xdr:rowOff>
    </xdr:to>
    <xdr:pic>
      <xdr:nvPicPr>
        <xdr:cNvPr id="1098" name="Picture 74" descr="image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76</xdr:row>
      <xdr:rowOff>9525</xdr:rowOff>
    </xdr:from>
    <xdr:to>
      <xdr:col>13</xdr:col>
      <xdr:colOff>238125</xdr:colOff>
      <xdr:row>76</xdr:row>
      <xdr:rowOff>161925</xdr:rowOff>
    </xdr:to>
    <xdr:pic>
      <xdr:nvPicPr>
        <xdr:cNvPr id="1097" name="Picture 73" descr="image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211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77</xdr:row>
      <xdr:rowOff>9525</xdr:rowOff>
    </xdr:from>
    <xdr:to>
      <xdr:col>2</xdr:col>
      <xdr:colOff>0</xdr:colOff>
      <xdr:row>77</xdr:row>
      <xdr:rowOff>161925</xdr:rowOff>
    </xdr:to>
    <xdr:pic>
      <xdr:nvPicPr>
        <xdr:cNvPr id="1096" name="Picture 72" descr="image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77</xdr:row>
      <xdr:rowOff>9525</xdr:rowOff>
    </xdr:from>
    <xdr:to>
      <xdr:col>3</xdr:col>
      <xdr:colOff>238125</xdr:colOff>
      <xdr:row>77</xdr:row>
      <xdr:rowOff>161925</xdr:rowOff>
    </xdr:to>
    <xdr:pic>
      <xdr:nvPicPr>
        <xdr:cNvPr id="1095" name="Picture 71" descr="image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77</xdr:row>
      <xdr:rowOff>9525</xdr:rowOff>
    </xdr:from>
    <xdr:to>
      <xdr:col>4</xdr:col>
      <xdr:colOff>238125</xdr:colOff>
      <xdr:row>77</xdr:row>
      <xdr:rowOff>161925</xdr:rowOff>
    </xdr:to>
    <xdr:pic>
      <xdr:nvPicPr>
        <xdr:cNvPr id="1094" name="Picture 70" descr="image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77</xdr:row>
      <xdr:rowOff>9525</xdr:rowOff>
    </xdr:from>
    <xdr:to>
      <xdr:col>5</xdr:col>
      <xdr:colOff>238125</xdr:colOff>
      <xdr:row>77</xdr:row>
      <xdr:rowOff>161925</xdr:rowOff>
    </xdr:to>
    <xdr:pic>
      <xdr:nvPicPr>
        <xdr:cNvPr id="1093" name="Picture 69" descr="image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77</xdr:row>
      <xdr:rowOff>9525</xdr:rowOff>
    </xdr:from>
    <xdr:to>
      <xdr:col>6</xdr:col>
      <xdr:colOff>238125</xdr:colOff>
      <xdr:row>77</xdr:row>
      <xdr:rowOff>161925</xdr:rowOff>
    </xdr:to>
    <xdr:pic>
      <xdr:nvPicPr>
        <xdr:cNvPr id="1092" name="Picture 68" descr="image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77</xdr:row>
      <xdr:rowOff>9525</xdr:rowOff>
    </xdr:from>
    <xdr:to>
      <xdr:col>7</xdr:col>
      <xdr:colOff>238125</xdr:colOff>
      <xdr:row>77</xdr:row>
      <xdr:rowOff>161925</xdr:rowOff>
    </xdr:to>
    <xdr:pic>
      <xdr:nvPicPr>
        <xdr:cNvPr id="1091" name="Picture 67" descr="image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77</xdr:row>
      <xdr:rowOff>9525</xdr:rowOff>
    </xdr:from>
    <xdr:to>
      <xdr:col>8</xdr:col>
      <xdr:colOff>238125</xdr:colOff>
      <xdr:row>77</xdr:row>
      <xdr:rowOff>161925</xdr:rowOff>
    </xdr:to>
    <xdr:pic>
      <xdr:nvPicPr>
        <xdr:cNvPr id="1090" name="Picture 66" descr="image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77</xdr:row>
      <xdr:rowOff>9525</xdr:rowOff>
    </xdr:from>
    <xdr:to>
      <xdr:col>9</xdr:col>
      <xdr:colOff>238125</xdr:colOff>
      <xdr:row>77</xdr:row>
      <xdr:rowOff>161925</xdr:rowOff>
    </xdr:to>
    <xdr:pic>
      <xdr:nvPicPr>
        <xdr:cNvPr id="1089" name="Picture 65" descr="image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77</xdr:row>
      <xdr:rowOff>9525</xdr:rowOff>
    </xdr:from>
    <xdr:to>
      <xdr:col>10</xdr:col>
      <xdr:colOff>238125</xdr:colOff>
      <xdr:row>77</xdr:row>
      <xdr:rowOff>161925</xdr:rowOff>
    </xdr:to>
    <xdr:pic>
      <xdr:nvPicPr>
        <xdr:cNvPr id="1088" name="Picture 64" descr="image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77</xdr:row>
      <xdr:rowOff>9525</xdr:rowOff>
    </xdr:from>
    <xdr:to>
      <xdr:col>11</xdr:col>
      <xdr:colOff>238125</xdr:colOff>
      <xdr:row>77</xdr:row>
      <xdr:rowOff>161925</xdr:rowOff>
    </xdr:to>
    <xdr:pic>
      <xdr:nvPicPr>
        <xdr:cNvPr id="1087" name="Picture 63" descr="image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77</xdr:row>
      <xdr:rowOff>9525</xdr:rowOff>
    </xdr:from>
    <xdr:to>
      <xdr:col>12</xdr:col>
      <xdr:colOff>238125</xdr:colOff>
      <xdr:row>77</xdr:row>
      <xdr:rowOff>161925</xdr:rowOff>
    </xdr:to>
    <xdr:pic>
      <xdr:nvPicPr>
        <xdr:cNvPr id="1086" name="Picture 62" descr="image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77</xdr:row>
      <xdr:rowOff>9525</xdr:rowOff>
    </xdr:from>
    <xdr:to>
      <xdr:col>13</xdr:col>
      <xdr:colOff>238125</xdr:colOff>
      <xdr:row>77</xdr:row>
      <xdr:rowOff>161925</xdr:rowOff>
    </xdr:to>
    <xdr:pic>
      <xdr:nvPicPr>
        <xdr:cNvPr id="1085" name="Picture 61" descr="image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440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78</xdr:row>
      <xdr:rowOff>9525</xdr:rowOff>
    </xdr:from>
    <xdr:to>
      <xdr:col>2</xdr:col>
      <xdr:colOff>0</xdr:colOff>
      <xdr:row>78</xdr:row>
      <xdr:rowOff>161925</xdr:rowOff>
    </xdr:to>
    <xdr:pic>
      <xdr:nvPicPr>
        <xdr:cNvPr id="1084" name="Picture 60" descr="image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78</xdr:row>
      <xdr:rowOff>9525</xdr:rowOff>
    </xdr:from>
    <xdr:to>
      <xdr:col>3</xdr:col>
      <xdr:colOff>238125</xdr:colOff>
      <xdr:row>78</xdr:row>
      <xdr:rowOff>161925</xdr:rowOff>
    </xdr:to>
    <xdr:pic>
      <xdr:nvPicPr>
        <xdr:cNvPr id="1083" name="Picture 59" descr="image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78</xdr:row>
      <xdr:rowOff>9525</xdr:rowOff>
    </xdr:from>
    <xdr:to>
      <xdr:col>4</xdr:col>
      <xdr:colOff>238125</xdr:colOff>
      <xdr:row>78</xdr:row>
      <xdr:rowOff>161925</xdr:rowOff>
    </xdr:to>
    <xdr:pic>
      <xdr:nvPicPr>
        <xdr:cNvPr id="1082" name="Picture 58" descr="image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78</xdr:row>
      <xdr:rowOff>9525</xdr:rowOff>
    </xdr:from>
    <xdr:to>
      <xdr:col>5</xdr:col>
      <xdr:colOff>238125</xdr:colOff>
      <xdr:row>78</xdr:row>
      <xdr:rowOff>161925</xdr:rowOff>
    </xdr:to>
    <xdr:pic>
      <xdr:nvPicPr>
        <xdr:cNvPr id="1081" name="Picture 57" descr="image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78</xdr:row>
      <xdr:rowOff>9525</xdr:rowOff>
    </xdr:from>
    <xdr:to>
      <xdr:col>6</xdr:col>
      <xdr:colOff>238125</xdr:colOff>
      <xdr:row>78</xdr:row>
      <xdr:rowOff>161925</xdr:rowOff>
    </xdr:to>
    <xdr:pic>
      <xdr:nvPicPr>
        <xdr:cNvPr id="1080" name="Picture 56" descr="image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78</xdr:row>
      <xdr:rowOff>9525</xdr:rowOff>
    </xdr:from>
    <xdr:to>
      <xdr:col>7</xdr:col>
      <xdr:colOff>238125</xdr:colOff>
      <xdr:row>78</xdr:row>
      <xdr:rowOff>161925</xdr:rowOff>
    </xdr:to>
    <xdr:pic>
      <xdr:nvPicPr>
        <xdr:cNvPr id="1079" name="Picture 55" descr="image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78</xdr:row>
      <xdr:rowOff>9525</xdr:rowOff>
    </xdr:from>
    <xdr:to>
      <xdr:col>8</xdr:col>
      <xdr:colOff>238125</xdr:colOff>
      <xdr:row>78</xdr:row>
      <xdr:rowOff>161925</xdr:rowOff>
    </xdr:to>
    <xdr:pic>
      <xdr:nvPicPr>
        <xdr:cNvPr id="1078" name="Picture 54" descr="image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78</xdr:row>
      <xdr:rowOff>9525</xdr:rowOff>
    </xdr:from>
    <xdr:to>
      <xdr:col>9</xdr:col>
      <xdr:colOff>238125</xdr:colOff>
      <xdr:row>78</xdr:row>
      <xdr:rowOff>161925</xdr:rowOff>
    </xdr:to>
    <xdr:pic>
      <xdr:nvPicPr>
        <xdr:cNvPr id="1077" name="Picture 53" descr="image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78</xdr:row>
      <xdr:rowOff>9525</xdr:rowOff>
    </xdr:from>
    <xdr:to>
      <xdr:col>10</xdr:col>
      <xdr:colOff>238125</xdr:colOff>
      <xdr:row>78</xdr:row>
      <xdr:rowOff>161925</xdr:rowOff>
    </xdr:to>
    <xdr:pic>
      <xdr:nvPicPr>
        <xdr:cNvPr id="1076" name="Picture 52" descr="image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78</xdr:row>
      <xdr:rowOff>9525</xdr:rowOff>
    </xdr:from>
    <xdr:to>
      <xdr:col>11</xdr:col>
      <xdr:colOff>238125</xdr:colOff>
      <xdr:row>78</xdr:row>
      <xdr:rowOff>161925</xdr:rowOff>
    </xdr:to>
    <xdr:pic>
      <xdr:nvPicPr>
        <xdr:cNvPr id="1075" name="Picture 51" descr="image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78</xdr:row>
      <xdr:rowOff>9525</xdr:rowOff>
    </xdr:from>
    <xdr:to>
      <xdr:col>12</xdr:col>
      <xdr:colOff>238125</xdr:colOff>
      <xdr:row>78</xdr:row>
      <xdr:rowOff>161925</xdr:rowOff>
    </xdr:to>
    <xdr:pic>
      <xdr:nvPicPr>
        <xdr:cNvPr id="1074" name="Picture 50" descr="image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78</xdr:row>
      <xdr:rowOff>9525</xdr:rowOff>
    </xdr:from>
    <xdr:to>
      <xdr:col>13</xdr:col>
      <xdr:colOff>238125</xdr:colOff>
      <xdr:row>78</xdr:row>
      <xdr:rowOff>161925</xdr:rowOff>
    </xdr:to>
    <xdr:pic>
      <xdr:nvPicPr>
        <xdr:cNvPr id="1073" name="Picture 49" descr="image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6691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79</xdr:row>
      <xdr:rowOff>9525</xdr:rowOff>
    </xdr:from>
    <xdr:to>
      <xdr:col>2</xdr:col>
      <xdr:colOff>0</xdr:colOff>
      <xdr:row>79</xdr:row>
      <xdr:rowOff>161925</xdr:rowOff>
    </xdr:to>
    <xdr:pic>
      <xdr:nvPicPr>
        <xdr:cNvPr id="1072" name="Picture 48" descr="image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79</xdr:row>
      <xdr:rowOff>9525</xdr:rowOff>
    </xdr:from>
    <xdr:to>
      <xdr:col>3</xdr:col>
      <xdr:colOff>238125</xdr:colOff>
      <xdr:row>79</xdr:row>
      <xdr:rowOff>161925</xdr:rowOff>
    </xdr:to>
    <xdr:pic>
      <xdr:nvPicPr>
        <xdr:cNvPr id="1071" name="Picture 47" descr="image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79</xdr:row>
      <xdr:rowOff>9525</xdr:rowOff>
    </xdr:from>
    <xdr:to>
      <xdr:col>4</xdr:col>
      <xdr:colOff>238125</xdr:colOff>
      <xdr:row>79</xdr:row>
      <xdr:rowOff>161925</xdr:rowOff>
    </xdr:to>
    <xdr:pic>
      <xdr:nvPicPr>
        <xdr:cNvPr id="1070" name="Picture 46" descr="image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79</xdr:row>
      <xdr:rowOff>9525</xdr:rowOff>
    </xdr:from>
    <xdr:to>
      <xdr:col>5</xdr:col>
      <xdr:colOff>238125</xdr:colOff>
      <xdr:row>79</xdr:row>
      <xdr:rowOff>161925</xdr:rowOff>
    </xdr:to>
    <xdr:pic>
      <xdr:nvPicPr>
        <xdr:cNvPr id="1069" name="Picture 45" descr="image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79</xdr:row>
      <xdr:rowOff>9525</xdr:rowOff>
    </xdr:from>
    <xdr:to>
      <xdr:col>6</xdr:col>
      <xdr:colOff>238125</xdr:colOff>
      <xdr:row>79</xdr:row>
      <xdr:rowOff>161925</xdr:rowOff>
    </xdr:to>
    <xdr:pic>
      <xdr:nvPicPr>
        <xdr:cNvPr id="1068" name="Picture 44" descr="image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79</xdr:row>
      <xdr:rowOff>9525</xdr:rowOff>
    </xdr:from>
    <xdr:to>
      <xdr:col>7</xdr:col>
      <xdr:colOff>238125</xdr:colOff>
      <xdr:row>79</xdr:row>
      <xdr:rowOff>161925</xdr:rowOff>
    </xdr:to>
    <xdr:pic>
      <xdr:nvPicPr>
        <xdr:cNvPr id="1067" name="Picture 43" descr="image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79</xdr:row>
      <xdr:rowOff>9525</xdr:rowOff>
    </xdr:from>
    <xdr:to>
      <xdr:col>8</xdr:col>
      <xdr:colOff>238125</xdr:colOff>
      <xdr:row>79</xdr:row>
      <xdr:rowOff>161925</xdr:rowOff>
    </xdr:to>
    <xdr:pic>
      <xdr:nvPicPr>
        <xdr:cNvPr id="1066" name="Picture 42" descr="image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79</xdr:row>
      <xdr:rowOff>9525</xdr:rowOff>
    </xdr:from>
    <xdr:to>
      <xdr:col>9</xdr:col>
      <xdr:colOff>238125</xdr:colOff>
      <xdr:row>79</xdr:row>
      <xdr:rowOff>161925</xdr:rowOff>
    </xdr:to>
    <xdr:pic>
      <xdr:nvPicPr>
        <xdr:cNvPr id="1065" name="Picture 41" descr="image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79</xdr:row>
      <xdr:rowOff>9525</xdr:rowOff>
    </xdr:from>
    <xdr:to>
      <xdr:col>10</xdr:col>
      <xdr:colOff>238125</xdr:colOff>
      <xdr:row>79</xdr:row>
      <xdr:rowOff>161925</xdr:rowOff>
    </xdr:to>
    <xdr:pic>
      <xdr:nvPicPr>
        <xdr:cNvPr id="1064" name="Picture 40" descr="image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79</xdr:row>
      <xdr:rowOff>9525</xdr:rowOff>
    </xdr:from>
    <xdr:to>
      <xdr:col>11</xdr:col>
      <xdr:colOff>238125</xdr:colOff>
      <xdr:row>79</xdr:row>
      <xdr:rowOff>161925</xdr:rowOff>
    </xdr:to>
    <xdr:pic>
      <xdr:nvPicPr>
        <xdr:cNvPr id="1063" name="Picture 39" descr="image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79</xdr:row>
      <xdr:rowOff>9525</xdr:rowOff>
    </xdr:from>
    <xdr:to>
      <xdr:col>12</xdr:col>
      <xdr:colOff>238125</xdr:colOff>
      <xdr:row>79</xdr:row>
      <xdr:rowOff>161925</xdr:rowOff>
    </xdr:to>
    <xdr:pic>
      <xdr:nvPicPr>
        <xdr:cNvPr id="1062" name="Picture 38" descr="image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79</xdr:row>
      <xdr:rowOff>9525</xdr:rowOff>
    </xdr:from>
    <xdr:to>
      <xdr:col>13</xdr:col>
      <xdr:colOff>238125</xdr:colOff>
      <xdr:row>79</xdr:row>
      <xdr:rowOff>161925</xdr:rowOff>
    </xdr:to>
    <xdr:pic>
      <xdr:nvPicPr>
        <xdr:cNvPr id="1061" name="Picture 37" descr="image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8977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80</xdr:row>
      <xdr:rowOff>9525</xdr:rowOff>
    </xdr:from>
    <xdr:to>
      <xdr:col>2</xdr:col>
      <xdr:colOff>0</xdr:colOff>
      <xdr:row>80</xdr:row>
      <xdr:rowOff>161925</xdr:rowOff>
    </xdr:to>
    <xdr:pic>
      <xdr:nvPicPr>
        <xdr:cNvPr id="1060" name="Picture 36" descr="image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80</xdr:row>
      <xdr:rowOff>9525</xdr:rowOff>
    </xdr:from>
    <xdr:to>
      <xdr:col>3</xdr:col>
      <xdr:colOff>238125</xdr:colOff>
      <xdr:row>80</xdr:row>
      <xdr:rowOff>161925</xdr:rowOff>
    </xdr:to>
    <xdr:pic>
      <xdr:nvPicPr>
        <xdr:cNvPr id="1059" name="Picture 35" descr="image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80</xdr:row>
      <xdr:rowOff>9525</xdr:rowOff>
    </xdr:from>
    <xdr:to>
      <xdr:col>4</xdr:col>
      <xdr:colOff>238125</xdr:colOff>
      <xdr:row>80</xdr:row>
      <xdr:rowOff>161925</xdr:rowOff>
    </xdr:to>
    <xdr:pic>
      <xdr:nvPicPr>
        <xdr:cNvPr id="1058" name="Picture 34" descr="image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80</xdr:row>
      <xdr:rowOff>9525</xdr:rowOff>
    </xdr:from>
    <xdr:to>
      <xdr:col>5</xdr:col>
      <xdr:colOff>238125</xdr:colOff>
      <xdr:row>80</xdr:row>
      <xdr:rowOff>161925</xdr:rowOff>
    </xdr:to>
    <xdr:pic>
      <xdr:nvPicPr>
        <xdr:cNvPr id="1057" name="Picture 33" descr="image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80</xdr:row>
      <xdr:rowOff>9525</xdr:rowOff>
    </xdr:from>
    <xdr:to>
      <xdr:col>6</xdr:col>
      <xdr:colOff>238125</xdr:colOff>
      <xdr:row>80</xdr:row>
      <xdr:rowOff>161925</xdr:rowOff>
    </xdr:to>
    <xdr:pic>
      <xdr:nvPicPr>
        <xdr:cNvPr id="1056" name="Picture 32" descr="image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80</xdr:row>
      <xdr:rowOff>9525</xdr:rowOff>
    </xdr:from>
    <xdr:to>
      <xdr:col>7</xdr:col>
      <xdr:colOff>238125</xdr:colOff>
      <xdr:row>80</xdr:row>
      <xdr:rowOff>161925</xdr:rowOff>
    </xdr:to>
    <xdr:pic>
      <xdr:nvPicPr>
        <xdr:cNvPr id="1055" name="Picture 31" descr="image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80</xdr:row>
      <xdr:rowOff>9525</xdr:rowOff>
    </xdr:from>
    <xdr:to>
      <xdr:col>8</xdr:col>
      <xdr:colOff>238125</xdr:colOff>
      <xdr:row>80</xdr:row>
      <xdr:rowOff>161925</xdr:rowOff>
    </xdr:to>
    <xdr:pic>
      <xdr:nvPicPr>
        <xdr:cNvPr id="1054" name="Picture 30" descr="image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80</xdr:row>
      <xdr:rowOff>9525</xdr:rowOff>
    </xdr:from>
    <xdr:to>
      <xdr:col>9</xdr:col>
      <xdr:colOff>238125</xdr:colOff>
      <xdr:row>80</xdr:row>
      <xdr:rowOff>161925</xdr:rowOff>
    </xdr:to>
    <xdr:pic>
      <xdr:nvPicPr>
        <xdr:cNvPr id="1053" name="Picture 29" descr="image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80</xdr:row>
      <xdr:rowOff>9525</xdr:rowOff>
    </xdr:from>
    <xdr:to>
      <xdr:col>10</xdr:col>
      <xdr:colOff>238125</xdr:colOff>
      <xdr:row>80</xdr:row>
      <xdr:rowOff>161925</xdr:rowOff>
    </xdr:to>
    <xdr:pic>
      <xdr:nvPicPr>
        <xdr:cNvPr id="1052" name="Picture 28" descr="image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80</xdr:row>
      <xdr:rowOff>9525</xdr:rowOff>
    </xdr:from>
    <xdr:to>
      <xdr:col>11</xdr:col>
      <xdr:colOff>238125</xdr:colOff>
      <xdr:row>80</xdr:row>
      <xdr:rowOff>161925</xdr:rowOff>
    </xdr:to>
    <xdr:pic>
      <xdr:nvPicPr>
        <xdr:cNvPr id="1051" name="Picture 27" descr="image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80</xdr:row>
      <xdr:rowOff>9525</xdr:rowOff>
    </xdr:from>
    <xdr:to>
      <xdr:col>12</xdr:col>
      <xdr:colOff>238125</xdr:colOff>
      <xdr:row>80</xdr:row>
      <xdr:rowOff>161925</xdr:rowOff>
    </xdr:to>
    <xdr:pic>
      <xdr:nvPicPr>
        <xdr:cNvPr id="1050" name="Picture 26" descr="image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80</xdr:row>
      <xdr:rowOff>9525</xdr:rowOff>
    </xdr:from>
    <xdr:to>
      <xdr:col>13</xdr:col>
      <xdr:colOff>238125</xdr:colOff>
      <xdr:row>80</xdr:row>
      <xdr:rowOff>161925</xdr:rowOff>
    </xdr:to>
    <xdr:pic>
      <xdr:nvPicPr>
        <xdr:cNvPr id="1049" name="Picture 25" descr="image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01263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81</xdr:row>
      <xdr:rowOff>9525</xdr:rowOff>
    </xdr:from>
    <xdr:to>
      <xdr:col>2</xdr:col>
      <xdr:colOff>0</xdr:colOff>
      <xdr:row>81</xdr:row>
      <xdr:rowOff>161925</xdr:rowOff>
    </xdr:to>
    <xdr:pic>
      <xdr:nvPicPr>
        <xdr:cNvPr id="1048" name="Picture 24" descr="image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81</xdr:row>
      <xdr:rowOff>9525</xdr:rowOff>
    </xdr:from>
    <xdr:to>
      <xdr:col>3</xdr:col>
      <xdr:colOff>238125</xdr:colOff>
      <xdr:row>81</xdr:row>
      <xdr:rowOff>161925</xdr:rowOff>
    </xdr:to>
    <xdr:pic>
      <xdr:nvPicPr>
        <xdr:cNvPr id="1047" name="Picture 23" descr="image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81</xdr:row>
      <xdr:rowOff>9525</xdr:rowOff>
    </xdr:from>
    <xdr:to>
      <xdr:col>4</xdr:col>
      <xdr:colOff>238125</xdr:colOff>
      <xdr:row>81</xdr:row>
      <xdr:rowOff>161925</xdr:rowOff>
    </xdr:to>
    <xdr:pic>
      <xdr:nvPicPr>
        <xdr:cNvPr id="1046" name="Picture 22" descr="image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81</xdr:row>
      <xdr:rowOff>9525</xdr:rowOff>
    </xdr:from>
    <xdr:to>
      <xdr:col>5</xdr:col>
      <xdr:colOff>238125</xdr:colOff>
      <xdr:row>81</xdr:row>
      <xdr:rowOff>161925</xdr:rowOff>
    </xdr:to>
    <xdr:pic>
      <xdr:nvPicPr>
        <xdr:cNvPr id="1045" name="Picture 21" descr="image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81</xdr:row>
      <xdr:rowOff>9525</xdr:rowOff>
    </xdr:from>
    <xdr:to>
      <xdr:col>6</xdr:col>
      <xdr:colOff>238125</xdr:colOff>
      <xdr:row>81</xdr:row>
      <xdr:rowOff>161925</xdr:rowOff>
    </xdr:to>
    <xdr:pic>
      <xdr:nvPicPr>
        <xdr:cNvPr id="1044" name="Picture 20" descr="image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81</xdr:row>
      <xdr:rowOff>9525</xdr:rowOff>
    </xdr:from>
    <xdr:to>
      <xdr:col>7</xdr:col>
      <xdr:colOff>238125</xdr:colOff>
      <xdr:row>81</xdr:row>
      <xdr:rowOff>161925</xdr:rowOff>
    </xdr:to>
    <xdr:pic>
      <xdr:nvPicPr>
        <xdr:cNvPr id="1043" name="Picture 19" descr="image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81</xdr:row>
      <xdr:rowOff>9525</xdr:rowOff>
    </xdr:from>
    <xdr:to>
      <xdr:col>8</xdr:col>
      <xdr:colOff>238125</xdr:colOff>
      <xdr:row>81</xdr:row>
      <xdr:rowOff>161925</xdr:rowOff>
    </xdr:to>
    <xdr:pic>
      <xdr:nvPicPr>
        <xdr:cNvPr id="1042" name="Picture 18" descr="image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81</xdr:row>
      <xdr:rowOff>9525</xdr:rowOff>
    </xdr:from>
    <xdr:to>
      <xdr:col>9</xdr:col>
      <xdr:colOff>238125</xdr:colOff>
      <xdr:row>81</xdr:row>
      <xdr:rowOff>161925</xdr:rowOff>
    </xdr:to>
    <xdr:pic>
      <xdr:nvPicPr>
        <xdr:cNvPr id="1041" name="Picture 17" descr="image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81</xdr:row>
      <xdr:rowOff>9525</xdr:rowOff>
    </xdr:from>
    <xdr:to>
      <xdr:col>10</xdr:col>
      <xdr:colOff>238125</xdr:colOff>
      <xdr:row>81</xdr:row>
      <xdr:rowOff>161925</xdr:rowOff>
    </xdr:to>
    <xdr:pic>
      <xdr:nvPicPr>
        <xdr:cNvPr id="1040" name="Picture 16" descr="image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81</xdr:row>
      <xdr:rowOff>9525</xdr:rowOff>
    </xdr:from>
    <xdr:to>
      <xdr:col>11</xdr:col>
      <xdr:colOff>238125</xdr:colOff>
      <xdr:row>81</xdr:row>
      <xdr:rowOff>161925</xdr:rowOff>
    </xdr:to>
    <xdr:pic>
      <xdr:nvPicPr>
        <xdr:cNvPr id="1039" name="Picture 15" descr="image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81</xdr:row>
      <xdr:rowOff>9525</xdr:rowOff>
    </xdr:from>
    <xdr:to>
      <xdr:col>12</xdr:col>
      <xdr:colOff>238125</xdr:colOff>
      <xdr:row>81</xdr:row>
      <xdr:rowOff>161925</xdr:rowOff>
    </xdr:to>
    <xdr:pic>
      <xdr:nvPicPr>
        <xdr:cNvPr id="1038" name="Picture 14" descr="image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81</xdr:row>
      <xdr:rowOff>9525</xdr:rowOff>
    </xdr:from>
    <xdr:to>
      <xdr:col>13</xdr:col>
      <xdr:colOff>238125</xdr:colOff>
      <xdr:row>81</xdr:row>
      <xdr:rowOff>161925</xdr:rowOff>
    </xdr:to>
    <xdr:pic>
      <xdr:nvPicPr>
        <xdr:cNvPr id="1037" name="Picture 13" descr="image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03549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82</xdr:row>
      <xdr:rowOff>9525</xdr:rowOff>
    </xdr:from>
    <xdr:to>
      <xdr:col>2</xdr:col>
      <xdr:colOff>0</xdr:colOff>
      <xdr:row>82</xdr:row>
      <xdr:rowOff>161925</xdr:rowOff>
    </xdr:to>
    <xdr:pic>
      <xdr:nvPicPr>
        <xdr:cNvPr id="1036" name="Picture 12" descr="image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82</xdr:row>
      <xdr:rowOff>9525</xdr:rowOff>
    </xdr:from>
    <xdr:to>
      <xdr:col>3</xdr:col>
      <xdr:colOff>238125</xdr:colOff>
      <xdr:row>82</xdr:row>
      <xdr:rowOff>161925</xdr:rowOff>
    </xdr:to>
    <xdr:pic>
      <xdr:nvPicPr>
        <xdr:cNvPr id="1035" name="Picture 11" descr="image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82</xdr:row>
      <xdr:rowOff>9525</xdr:rowOff>
    </xdr:from>
    <xdr:to>
      <xdr:col>4</xdr:col>
      <xdr:colOff>238125</xdr:colOff>
      <xdr:row>82</xdr:row>
      <xdr:rowOff>161925</xdr:rowOff>
    </xdr:to>
    <xdr:pic>
      <xdr:nvPicPr>
        <xdr:cNvPr id="1034" name="Picture 10" descr="image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82</xdr:row>
      <xdr:rowOff>9525</xdr:rowOff>
    </xdr:from>
    <xdr:to>
      <xdr:col>5</xdr:col>
      <xdr:colOff>238125</xdr:colOff>
      <xdr:row>82</xdr:row>
      <xdr:rowOff>161925</xdr:rowOff>
    </xdr:to>
    <xdr:pic>
      <xdr:nvPicPr>
        <xdr:cNvPr id="1033" name="Picture 9" descr="image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82</xdr:row>
      <xdr:rowOff>9525</xdr:rowOff>
    </xdr:from>
    <xdr:to>
      <xdr:col>6</xdr:col>
      <xdr:colOff>238125</xdr:colOff>
      <xdr:row>82</xdr:row>
      <xdr:rowOff>161925</xdr:rowOff>
    </xdr:to>
    <xdr:pic>
      <xdr:nvPicPr>
        <xdr:cNvPr id="1032" name="Picture 8" descr="image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82</xdr:row>
      <xdr:rowOff>9525</xdr:rowOff>
    </xdr:from>
    <xdr:to>
      <xdr:col>7</xdr:col>
      <xdr:colOff>238125</xdr:colOff>
      <xdr:row>82</xdr:row>
      <xdr:rowOff>161925</xdr:rowOff>
    </xdr:to>
    <xdr:pic>
      <xdr:nvPicPr>
        <xdr:cNvPr id="1031" name="Picture 7" descr="image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82</xdr:row>
      <xdr:rowOff>9525</xdr:rowOff>
    </xdr:from>
    <xdr:to>
      <xdr:col>8</xdr:col>
      <xdr:colOff>238125</xdr:colOff>
      <xdr:row>82</xdr:row>
      <xdr:rowOff>161925</xdr:rowOff>
    </xdr:to>
    <xdr:pic>
      <xdr:nvPicPr>
        <xdr:cNvPr id="1030" name="Picture 6" descr="image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82</xdr:row>
      <xdr:rowOff>9525</xdr:rowOff>
    </xdr:from>
    <xdr:to>
      <xdr:col>9</xdr:col>
      <xdr:colOff>238125</xdr:colOff>
      <xdr:row>82</xdr:row>
      <xdr:rowOff>161925</xdr:rowOff>
    </xdr:to>
    <xdr:pic>
      <xdr:nvPicPr>
        <xdr:cNvPr id="1029" name="Picture 5" descr="image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82</xdr:row>
      <xdr:rowOff>9525</xdr:rowOff>
    </xdr:from>
    <xdr:to>
      <xdr:col>10</xdr:col>
      <xdr:colOff>238125</xdr:colOff>
      <xdr:row>82</xdr:row>
      <xdr:rowOff>161925</xdr:rowOff>
    </xdr:to>
    <xdr:pic>
      <xdr:nvPicPr>
        <xdr:cNvPr id="1028" name="Picture 4" descr="image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82</xdr:row>
      <xdr:rowOff>9525</xdr:rowOff>
    </xdr:from>
    <xdr:to>
      <xdr:col>11</xdr:col>
      <xdr:colOff>238125</xdr:colOff>
      <xdr:row>82</xdr:row>
      <xdr:rowOff>161925</xdr:rowOff>
    </xdr:to>
    <xdr:pic>
      <xdr:nvPicPr>
        <xdr:cNvPr id="1027" name="Picture 3" descr="image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82</xdr:row>
      <xdr:rowOff>9525</xdr:rowOff>
    </xdr:from>
    <xdr:to>
      <xdr:col>12</xdr:col>
      <xdr:colOff>238125</xdr:colOff>
      <xdr:row>82</xdr:row>
      <xdr:rowOff>161925</xdr:rowOff>
    </xdr:to>
    <xdr:pic>
      <xdr:nvPicPr>
        <xdr:cNvPr id="1026" name="Picture 2" descr="image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82</xdr:row>
      <xdr:rowOff>9525</xdr:rowOff>
    </xdr:from>
    <xdr:to>
      <xdr:col>13</xdr:col>
      <xdr:colOff>238125</xdr:colOff>
      <xdr:row>82</xdr:row>
      <xdr:rowOff>161925</xdr:rowOff>
    </xdr:to>
    <xdr:pic>
      <xdr:nvPicPr>
        <xdr:cNvPr id="1025" name="Picture 1" descr="image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0583525"/>
          <a:ext cx="838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73"/>
  <sheetViews>
    <sheetView workbookViewId="0">
      <selection activeCell="B41" sqref="B41"/>
    </sheetView>
  </sheetViews>
  <sheetFormatPr defaultColWidth="8.85546875" defaultRowHeight="12.75"/>
  <cols>
    <col min="1" max="1" width="20.7109375" customWidth="1"/>
    <col min="2" max="2" width="12.7109375" customWidth="1"/>
  </cols>
  <sheetData>
    <row r="2" spans="1:2">
      <c r="A2" s="1" t="s">
        <v>0</v>
      </c>
      <c r="B2" s="1" t="s">
        <v>1</v>
      </c>
    </row>
    <row r="4" spans="1:2" ht="63.75">
      <c r="A4" s="1" t="s">
        <v>2</v>
      </c>
      <c r="B4" s="1" t="s">
        <v>3</v>
      </c>
    </row>
    <row r="5" spans="1:2">
      <c r="A5" s="1" t="s">
        <v>4</v>
      </c>
      <c r="B5" s="1"/>
    </row>
    <row r="6" spans="1:2">
      <c r="A6" s="1" t="s">
        <v>5</v>
      </c>
      <c r="B6" s="1" t="s">
        <v>6</v>
      </c>
    </row>
    <row r="7" spans="1:2">
      <c r="A7" s="1" t="s">
        <v>7</v>
      </c>
      <c r="B7" s="2">
        <v>44981</v>
      </c>
    </row>
    <row r="8" spans="1:2">
      <c r="A8" s="1" t="s">
        <v>8</v>
      </c>
      <c r="B8" s="3">
        <v>0.41658564814814819</v>
      </c>
    </row>
    <row r="9" spans="1:2">
      <c r="A9" s="1" t="s">
        <v>9</v>
      </c>
      <c r="B9" s="1" t="s">
        <v>10</v>
      </c>
    </row>
    <row r="10" spans="1:2">
      <c r="A10" s="1" t="s">
        <v>11</v>
      </c>
      <c r="B10" s="1">
        <v>258527</v>
      </c>
    </row>
    <row r="11" spans="1:2">
      <c r="A11" s="1" t="s">
        <v>12</v>
      </c>
      <c r="B11" s="1" t="s">
        <v>13</v>
      </c>
    </row>
    <row r="13" spans="1:2">
      <c r="A13" s="4" t="s">
        <v>14</v>
      </c>
      <c r="B13" s="1"/>
    </row>
    <row r="14" spans="1:2" ht="38.25">
      <c r="A14" s="1" t="s">
        <v>15</v>
      </c>
      <c r="B14" s="1" t="s">
        <v>16</v>
      </c>
    </row>
    <row r="15" spans="1:2">
      <c r="A15" s="1" t="s">
        <v>17</v>
      </c>
      <c r="B15" s="1" t="s">
        <v>18</v>
      </c>
    </row>
    <row r="16" spans="1:2" ht="38.25">
      <c r="A16" s="1"/>
      <c r="B16" s="1" t="s">
        <v>19</v>
      </c>
    </row>
    <row r="17" spans="1:99" ht="76.5">
      <c r="A17" s="1" t="s">
        <v>20</v>
      </c>
      <c r="B17" s="1" t="s">
        <v>21</v>
      </c>
    </row>
    <row r="18" spans="1:99" ht="25.5">
      <c r="A18" s="1" t="s">
        <v>22</v>
      </c>
      <c r="B18" s="1" t="s">
        <v>23</v>
      </c>
    </row>
    <row r="19" spans="1:99">
      <c r="A19" s="1"/>
      <c r="B19" s="1" t="s">
        <v>24</v>
      </c>
    </row>
    <row r="20" spans="1:99">
      <c r="A20" s="1"/>
      <c r="B20" s="1" t="s">
        <v>25</v>
      </c>
    </row>
    <row r="21" spans="1:99" ht="51">
      <c r="A21" s="1"/>
      <c r="B21" s="1" t="s">
        <v>26</v>
      </c>
    </row>
    <row r="22" spans="1:99" ht="25.5">
      <c r="A22" s="1"/>
      <c r="B22" s="1" t="s">
        <v>27</v>
      </c>
    </row>
    <row r="23" spans="1:99" ht="51">
      <c r="A23" s="1"/>
      <c r="B23" s="1" t="s">
        <v>28</v>
      </c>
    </row>
    <row r="24" spans="1:99" ht="89.25">
      <c r="A24" s="1"/>
      <c r="B24" s="1" t="s">
        <v>29</v>
      </c>
    </row>
    <row r="25" spans="1:99" ht="25.5">
      <c r="A25" s="1"/>
      <c r="B25" s="1" t="s">
        <v>30</v>
      </c>
    </row>
    <row r="26" spans="1:99">
      <c r="A26" s="1" t="s">
        <v>31</v>
      </c>
      <c r="B26" s="1"/>
    </row>
    <row r="28" spans="1:99">
      <c r="A28" s="5">
        <v>560590</v>
      </c>
      <c r="B28" s="1"/>
    </row>
    <row r="30" spans="1:99" ht="25.5">
      <c r="B30" s="6" t="s">
        <v>8</v>
      </c>
      <c r="C30" s="6" t="s">
        <v>32</v>
      </c>
      <c r="D30" s="6" t="s">
        <v>33</v>
      </c>
      <c r="E30" s="6" t="s">
        <v>34</v>
      </c>
      <c r="F30" s="6" t="s">
        <v>35</v>
      </c>
      <c r="G30" s="6" t="s">
        <v>36</v>
      </c>
      <c r="H30" s="6" t="s">
        <v>37</v>
      </c>
      <c r="I30" s="6" t="s">
        <v>38</v>
      </c>
      <c r="J30" s="6" t="s">
        <v>39</v>
      </c>
      <c r="K30" s="6" t="s">
        <v>40</v>
      </c>
      <c r="L30" s="6" t="s">
        <v>41</v>
      </c>
      <c r="M30" s="6" t="s">
        <v>42</v>
      </c>
      <c r="N30" s="6" t="s">
        <v>43</v>
      </c>
      <c r="O30" s="6" t="s">
        <v>44</v>
      </c>
      <c r="P30" s="6" t="s">
        <v>45</v>
      </c>
      <c r="Q30" s="6" t="s">
        <v>46</v>
      </c>
      <c r="R30" s="6" t="s">
        <v>47</v>
      </c>
      <c r="S30" s="6" t="s">
        <v>48</v>
      </c>
      <c r="T30" s="6" t="s">
        <v>49</v>
      </c>
      <c r="U30" s="6" t="s">
        <v>50</v>
      </c>
      <c r="V30" s="6" t="s">
        <v>51</v>
      </c>
      <c r="W30" s="6" t="s">
        <v>52</v>
      </c>
      <c r="X30" s="6" t="s">
        <v>53</v>
      </c>
      <c r="Y30" s="6" t="s">
        <v>54</v>
      </c>
      <c r="Z30" s="6" t="s">
        <v>55</v>
      </c>
      <c r="AA30" s="6" t="s">
        <v>56</v>
      </c>
      <c r="AB30" s="6" t="s">
        <v>57</v>
      </c>
      <c r="AC30" s="6" t="s">
        <v>58</v>
      </c>
      <c r="AD30" s="6" t="s">
        <v>59</v>
      </c>
      <c r="AE30" s="6" t="s">
        <v>60</v>
      </c>
      <c r="AF30" s="6" t="s">
        <v>61</v>
      </c>
      <c r="AG30" s="6" t="s">
        <v>62</v>
      </c>
      <c r="AH30" s="6" t="s">
        <v>63</v>
      </c>
      <c r="AI30" s="6" t="s">
        <v>64</v>
      </c>
      <c r="AJ30" s="6" t="s">
        <v>65</v>
      </c>
      <c r="AK30" s="6" t="s">
        <v>66</v>
      </c>
      <c r="AL30" s="6" t="s">
        <v>67</v>
      </c>
      <c r="AM30" s="6" t="s">
        <v>68</v>
      </c>
      <c r="AN30" s="6" t="s">
        <v>69</v>
      </c>
      <c r="AO30" s="6" t="s">
        <v>70</v>
      </c>
      <c r="AP30" s="6" t="s">
        <v>71</v>
      </c>
      <c r="AQ30" s="6" t="s">
        <v>72</v>
      </c>
      <c r="AR30" s="6" t="s">
        <v>73</v>
      </c>
      <c r="AS30" s="6" t="s">
        <v>74</v>
      </c>
      <c r="AT30" s="6" t="s">
        <v>75</v>
      </c>
      <c r="AU30" s="6" t="s">
        <v>76</v>
      </c>
      <c r="AV30" s="6" t="s">
        <v>77</v>
      </c>
      <c r="AW30" s="6" t="s">
        <v>78</v>
      </c>
      <c r="AX30" s="6" t="s">
        <v>79</v>
      </c>
      <c r="AY30" s="6" t="s">
        <v>80</v>
      </c>
      <c r="AZ30" s="6" t="s">
        <v>81</v>
      </c>
      <c r="BA30" s="6" t="s">
        <v>82</v>
      </c>
      <c r="BB30" s="6" t="s">
        <v>83</v>
      </c>
      <c r="BC30" s="6" t="s">
        <v>84</v>
      </c>
      <c r="BD30" s="6" t="s">
        <v>85</v>
      </c>
      <c r="BE30" s="6" t="s">
        <v>86</v>
      </c>
      <c r="BF30" s="6" t="s">
        <v>87</v>
      </c>
      <c r="BG30" s="6" t="s">
        <v>88</v>
      </c>
      <c r="BH30" s="6" t="s">
        <v>89</v>
      </c>
      <c r="BI30" s="6" t="s">
        <v>90</v>
      </c>
      <c r="BJ30" s="6" t="s">
        <v>91</v>
      </c>
      <c r="BK30" s="6" t="s">
        <v>92</v>
      </c>
      <c r="BL30" s="6" t="s">
        <v>93</v>
      </c>
      <c r="BM30" s="6" t="s">
        <v>94</v>
      </c>
      <c r="BN30" s="6" t="s">
        <v>95</v>
      </c>
      <c r="BO30" s="6" t="s">
        <v>96</v>
      </c>
      <c r="BP30" s="6" t="s">
        <v>97</v>
      </c>
      <c r="BQ30" s="6" t="s">
        <v>98</v>
      </c>
      <c r="BR30" s="6" t="s">
        <v>99</v>
      </c>
      <c r="BS30" s="6" t="s">
        <v>100</v>
      </c>
      <c r="BT30" s="6" t="s">
        <v>101</v>
      </c>
      <c r="BU30" s="6" t="s">
        <v>102</v>
      </c>
      <c r="BV30" s="6" t="s">
        <v>103</v>
      </c>
      <c r="BW30" s="6" t="s">
        <v>104</v>
      </c>
      <c r="BX30" s="6" t="s">
        <v>105</v>
      </c>
      <c r="BY30" s="6" t="s">
        <v>106</v>
      </c>
      <c r="BZ30" s="6" t="s">
        <v>107</v>
      </c>
      <c r="CA30" s="6" t="s">
        <v>108</v>
      </c>
      <c r="CB30" s="6" t="s">
        <v>109</v>
      </c>
      <c r="CC30" s="6" t="s">
        <v>110</v>
      </c>
      <c r="CD30" s="6" t="s">
        <v>111</v>
      </c>
      <c r="CE30" s="6" t="s">
        <v>112</v>
      </c>
      <c r="CF30" s="6" t="s">
        <v>113</v>
      </c>
      <c r="CG30" s="6" t="s">
        <v>114</v>
      </c>
      <c r="CH30" s="6" t="s">
        <v>115</v>
      </c>
      <c r="CI30" s="6" t="s">
        <v>116</v>
      </c>
      <c r="CJ30" s="6" t="s">
        <v>117</v>
      </c>
      <c r="CK30" s="6" t="s">
        <v>118</v>
      </c>
      <c r="CL30" s="6" t="s">
        <v>119</v>
      </c>
      <c r="CM30" s="6" t="s">
        <v>120</v>
      </c>
      <c r="CN30" s="6" t="s">
        <v>121</v>
      </c>
      <c r="CO30" s="6" t="s">
        <v>122</v>
      </c>
      <c r="CP30" s="6" t="s">
        <v>123</v>
      </c>
      <c r="CQ30" s="6" t="s">
        <v>124</v>
      </c>
      <c r="CR30" s="6" t="s">
        <v>125</v>
      </c>
      <c r="CS30" s="6" t="s">
        <v>126</v>
      </c>
      <c r="CT30" s="6" t="s">
        <v>127</v>
      </c>
      <c r="CU30" s="6" t="s">
        <v>128</v>
      </c>
    </row>
    <row r="31" spans="1:99">
      <c r="B31" s="7">
        <v>0</v>
      </c>
      <c r="C31" s="8">
        <v>25</v>
      </c>
      <c r="D31" s="8">
        <v>5</v>
      </c>
      <c r="E31" s="8">
        <v>0</v>
      </c>
      <c r="F31" s="8">
        <v>0</v>
      </c>
      <c r="G31" s="8">
        <v>2</v>
      </c>
      <c r="H31" s="8">
        <v>1</v>
      </c>
      <c r="I31" s="8">
        <v>0</v>
      </c>
      <c r="J31" s="8">
        <v>10</v>
      </c>
      <c r="K31" s="8">
        <v>0</v>
      </c>
      <c r="L31" s="8">
        <v>13</v>
      </c>
      <c r="M31" s="8">
        <v>0</v>
      </c>
      <c r="N31" s="8">
        <v>13</v>
      </c>
      <c r="O31" s="8">
        <v>0</v>
      </c>
      <c r="P31" s="8">
        <v>778</v>
      </c>
      <c r="Q31" s="8">
        <v>3221</v>
      </c>
      <c r="R31" s="8">
        <v>3281</v>
      </c>
      <c r="S31" s="8">
        <v>3186</v>
      </c>
      <c r="T31" s="8">
        <v>3172</v>
      </c>
      <c r="U31" s="8">
        <v>3148</v>
      </c>
      <c r="V31" s="8">
        <v>3108</v>
      </c>
      <c r="W31" s="8">
        <v>2874</v>
      </c>
      <c r="X31" s="8">
        <v>3216</v>
      </c>
      <c r="Y31" s="8">
        <v>2917</v>
      </c>
      <c r="Z31" s="8">
        <v>3608</v>
      </c>
      <c r="AA31" s="8">
        <v>7</v>
      </c>
      <c r="AB31" s="8">
        <v>1121</v>
      </c>
      <c r="AC31" s="8">
        <v>3091</v>
      </c>
      <c r="AD31" s="8">
        <v>3020</v>
      </c>
      <c r="AE31" s="8">
        <v>3150</v>
      </c>
      <c r="AF31" s="8">
        <v>2981</v>
      </c>
      <c r="AG31" s="8">
        <v>2878</v>
      </c>
      <c r="AH31" s="8">
        <v>2998</v>
      </c>
      <c r="AI31" s="8">
        <v>3194</v>
      </c>
      <c r="AJ31" s="8">
        <v>3109</v>
      </c>
      <c r="AK31" s="8">
        <v>2971</v>
      </c>
      <c r="AL31" s="8">
        <v>4111</v>
      </c>
      <c r="AM31" s="8">
        <v>3</v>
      </c>
      <c r="AN31" s="8">
        <v>1055</v>
      </c>
      <c r="AO31" s="8">
        <v>2921</v>
      </c>
      <c r="AP31" s="8">
        <v>3186</v>
      </c>
      <c r="AQ31" s="8">
        <v>3074</v>
      </c>
      <c r="AR31" s="8">
        <v>3025</v>
      </c>
      <c r="AS31" s="8">
        <v>2923</v>
      </c>
      <c r="AT31" s="8">
        <v>3114</v>
      </c>
      <c r="AU31" s="8">
        <v>2970</v>
      </c>
      <c r="AV31" s="8">
        <v>3235</v>
      </c>
      <c r="AW31" s="8">
        <v>2751</v>
      </c>
      <c r="AX31" s="8">
        <v>2953</v>
      </c>
      <c r="AY31" s="8">
        <v>5</v>
      </c>
      <c r="AZ31" s="8">
        <v>11</v>
      </c>
      <c r="BA31" s="8">
        <v>2828</v>
      </c>
      <c r="BB31" s="8">
        <v>3193</v>
      </c>
      <c r="BC31" s="8">
        <v>3149</v>
      </c>
      <c r="BD31" s="8">
        <v>3149</v>
      </c>
      <c r="BE31" s="8">
        <v>3082</v>
      </c>
      <c r="BF31" s="8">
        <v>3034</v>
      </c>
      <c r="BG31" s="8">
        <v>2771</v>
      </c>
      <c r="BH31" s="8">
        <v>2692</v>
      </c>
      <c r="BI31" s="8">
        <v>2751</v>
      </c>
      <c r="BJ31" s="8">
        <v>2894</v>
      </c>
      <c r="BK31" s="8">
        <v>5</v>
      </c>
      <c r="BL31" s="8">
        <v>0</v>
      </c>
      <c r="BM31" s="8">
        <v>3097</v>
      </c>
      <c r="BN31" s="8">
        <v>3027</v>
      </c>
      <c r="BO31" s="8">
        <v>2708</v>
      </c>
      <c r="BP31" s="8">
        <v>2758</v>
      </c>
      <c r="BQ31" s="8">
        <v>2812</v>
      </c>
      <c r="BR31" s="8">
        <v>2789</v>
      </c>
      <c r="BS31" s="8">
        <v>2649</v>
      </c>
      <c r="BT31" s="8">
        <v>2757</v>
      </c>
      <c r="BU31" s="8">
        <v>2660</v>
      </c>
      <c r="BV31" s="8">
        <v>2400</v>
      </c>
      <c r="BW31" s="8">
        <v>0</v>
      </c>
      <c r="BX31" s="8">
        <v>3</v>
      </c>
      <c r="BY31" s="8">
        <v>2578</v>
      </c>
      <c r="BZ31" s="8">
        <v>2481</v>
      </c>
      <c r="CA31" s="8">
        <v>2770</v>
      </c>
      <c r="CB31" s="8">
        <v>2567</v>
      </c>
      <c r="CC31" s="8">
        <v>2746</v>
      </c>
      <c r="CD31" s="8">
        <v>2670</v>
      </c>
      <c r="CE31" s="8">
        <v>2478</v>
      </c>
      <c r="CF31" s="8">
        <v>2630</v>
      </c>
      <c r="CG31" s="8">
        <v>2642</v>
      </c>
      <c r="CH31" s="8">
        <v>2431</v>
      </c>
      <c r="CI31" s="8">
        <v>3</v>
      </c>
      <c r="CJ31" s="8">
        <v>0</v>
      </c>
      <c r="CK31" s="8">
        <v>0</v>
      </c>
      <c r="CL31" s="8">
        <v>2</v>
      </c>
      <c r="CM31" s="8">
        <v>6</v>
      </c>
      <c r="CN31" s="8">
        <v>0</v>
      </c>
      <c r="CO31" s="8">
        <v>16</v>
      </c>
      <c r="CP31" s="8">
        <v>3</v>
      </c>
      <c r="CQ31" s="8">
        <v>2</v>
      </c>
      <c r="CR31" s="8">
        <v>0</v>
      </c>
      <c r="CS31" s="8">
        <v>11</v>
      </c>
      <c r="CT31" s="8">
        <v>1</v>
      </c>
      <c r="CU31" s="8">
        <v>0</v>
      </c>
    </row>
    <row r="32" spans="1:99">
      <c r="B32" s="7">
        <v>1.0416666666666666E-2</v>
      </c>
      <c r="C32" s="8">
        <v>35.1</v>
      </c>
      <c r="D32" s="8">
        <v>3</v>
      </c>
      <c r="E32" s="8">
        <v>0</v>
      </c>
      <c r="F32" s="8">
        <v>1</v>
      </c>
      <c r="G32" s="8">
        <v>0</v>
      </c>
      <c r="H32" s="8">
        <v>10</v>
      </c>
      <c r="I32" s="8">
        <v>5</v>
      </c>
      <c r="J32" s="8">
        <v>8</v>
      </c>
      <c r="K32" s="8">
        <v>6</v>
      </c>
      <c r="L32" s="8">
        <v>4</v>
      </c>
      <c r="M32" s="8">
        <v>6</v>
      </c>
      <c r="N32" s="8">
        <v>4</v>
      </c>
      <c r="O32" s="8">
        <v>9</v>
      </c>
      <c r="P32" s="8">
        <v>974</v>
      </c>
      <c r="Q32" s="8">
        <v>5535</v>
      </c>
      <c r="R32" s="8">
        <v>5890</v>
      </c>
      <c r="S32" s="8">
        <v>5346</v>
      </c>
      <c r="T32" s="8">
        <v>5794</v>
      </c>
      <c r="U32" s="8">
        <v>6008</v>
      </c>
      <c r="V32" s="8">
        <v>5654</v>
      </c>
      <c r="W32" s="8">
        <v>5045</v>
      </c>
      <c r="X32" s="8">
        <v>5654</v>
      </c>
      <c r="Y32" s="8">
        <v>5226</v>
      </c>
      <c r="Z32" s="8">
        <v>3810</v>
      </c>
      <c r="AA32" s="8">
        <v>0</v>
      </c>
      <c r="AB32" s="8">
        <v>1286</v>
      </c>
      <c r="AC32" s="8">
        <v>5399</v>
      </c>
      <c r="AD32" s="8">
        <v>5453</v>
      </c>
      <c r="AE32" s="8">
        <v>5559</v>
      </c>
      <c r="AF32" s="8">
        <v>5460</v>
      </c>
      <c r="AG32" s="8">
        <v>5603</v>
      </c>
      <c r="AH32" s="8">
        <v>5500</v>
      </c>
      <c r="AI32" s="8">
        <v>5602</v>
      </c>
      <c r="AJ32" s="8">
        <v>5437</v>
      </c>
      <c r="AK32" s="8">
        <v>5338</v>
      </c>
      <c r="AL32" s="8">
        <v>4308</v>
      </c>
      <c r="AM32" s="8">
        <v>0</v>
      </c>
      <c r="AN32" s="8">
        <v>1158</v>
      </c>
      <c r="AO32" s="8">
        <v>5106</v>
      </c>
      <c r="AP32" s="8">
        <v>5618</v>
      </c>
      <c r="AQ32" s="8">
        <v>5448</v>
      </c>
      <c r="AR32" s="8">
        <v>5804</v>
      </c>
      <c r="AS32" s="8">
        <v>5200</v>
      </c>
      <c r="AT32" s="8">
        <v>5939</v>
      </c>
      <c r="AU32" s="8">
        <v>5375</v>
      </c>
      <c r="AV32" s="8">
        <v>5649</v>
      </c>
      <c r="AW32" s="8">
        <v>5105</v>
      </c>
      <c r="AX32" s="8">
        <v>3211</v>
      </c>
      <c r="AY32" s="8">
        <v>1</v>
      </c>
      <c r="AZ32" s="8">
        <v>2</v>
      </c>
      <c r="BA32" s="8">
        <v>4949</v>
      </c>
      <c r="BB32" s="8">
        <v>5328</v>
      </c>
      <c r="BC32" s="8">
        <v>5387</v>
      </c>
      <c r="BD32" s="8">
        <v>5656</v>
      </c>
      <c r="BE32" s="8">
        <v>5400</v>
      </c>
      <c r="BF32" s="8">
        <v>5364</v>
      </c>
      <c r="BG32" s="8">
        <v>4977</v>
      </c>
      <c r="BH32" s="8">
        <v>4800</v>
      </c>
      <c r="BI32" s="8">
        <v>4871</v>
      </c>
      <c r="BJ32" s="8">
        <v>3039</v>
      </c>
      <c r="BK32" s="8">
        <v>16</v>
      </c>
      <c r="BL32" s="8">
        <v>0</v>
      </c>
      <c r="BM32" s="8">
        <v>5325</v>
      </c>
      <c r="BN32" s="8">
        <v>5374</v>
      </c>
      <c r="BO32" s="8">
        <v>5003</v>
      </c>
      <c r="BP32" s="8">
        <v>5040</v>
      </c>
      <c r="BQ32" s="8">
        <v>5254</v>
      </c>
      <c r="BR32" s="8">
        <v>5238</v>
      </c>
      <c r="BS32" s="8">
        <v>4550</v>
      </c>
      <c r="BT32" s="8">
        <v>5059</v>
      </c>
      <c r="BU32" s="8">
        <v>4831</v>
      </c>
      <c r="BV32" s="8">
        <v>2599</v>
      </c>
      <c r="BW32" s="8">
        <v>5</v>
      </c>
      <c r="BX32" s="8">
        <v>14</v>
      </c>
      <c r="BY32" s="8">
        <v>4485</v>
      </c>
      <c r="BZ32" s="8">
        <v>4654</v>
      </c>
      <c r="CA32" s="8">
        <v>4978</v>
      </c>
      <c r="CB32" s="8">
        <v>4698</v>
      </c>
      <c r="CC32" s="8">
        <v>5188</v>
      </c>
      <c r="CD32" s="8">
        <v>5038</v>
      </c>
      <c r="CE32" s="8">
        <v>4664</v>
      </c>
      <c r="CF32" s="8">
        <v>4923</v>
      </c>
      <c r="CG32" s="8">
        <v>4671</v>
      </c>
      <c r="CH32" s="8">
        <v>2691</v>
      </c>
      <c r="CI32" s="8">
        <v>0</v>
      </c>
      <c r="CJ32" s="8">
        <v>0</v>
      </c>
      <c r="CK32" s="8">
        <v>12</v>
      </c>
      <c r="CL32" s="8">
        <v>4</v>
      </c>
      <c r="CM32" s="8">
        <v>0</v>
      </c>
      <c r="CN32" s="8">
        <v>13</v>
      </c>
      <c r="CO32" s="8">
        <v>29</v>
      </c>
      <c r="CP32" s="8">
        <v>3</v>
      </c>
      <c r="CQ32" s="8">
        <v>0</v>
      </c>
      <c r="CR32" s="8">
        <v>5</v>
      </c>
      <c r="CS32" s="8">
        <v>1</v>
      </c>
      <c r="CT32" s="8">
        <v>7</v>
      </c>
      <c r="CU32" s="8">
        <v>0</v>
      </c>
    </row>
    <row r="33" spans="1:99">
      <c r="B33" s="7">
        <v>2.0833333333333332E-2</v>
      </c>
      <c r="C33" s="8">
        <v>37</v>
      </c>
      <c r="D33" s="8">
        <v>4</v>
      </c>
      <c r="E33" s="8">
        <v>1</v>
      </c>
      <c r="F33" s="8">
        <v>0</v>
      </c>
      <c r="G33" s="8">
        <v>6</v>
      </c>
      <c r="H33" s="8">
        <v>7</v>
      </c>
      <c r="I33" s="8">
        <v>0</v>
      </c>
      <c r="J33" s="8">
        <v>16</v>
      </c>
      <c r="K33" s="8">
        <v>4</v>
      </c>
      <c r="L33" s="8">
        <v>0</v>
      </c>
      <c r="M33" s="8">
        <v>0</v>
      </c>
      <c r="N33" s="8">
        <v>0</v>
      </c>
      <c r="O33" s="8">
        <v>5</v>
      </c>
      <c r="P33" s="8">
        <v>1128</v>
      </c>
      <c r="Q33" s="8">
        <v>8791</v>
      </c>
      <c r="R33" s="8">
        <v>9222</v>
      </c>
      <c r="S33" s="8">
        <v>8130</v>
      </c>
      <c r="T33" s="8">
        <v>9031</v>
      </c>
      <c r="U33" s="8">
        <v>9242</v>
      </c>
      <c r="V33" s="8">
        <v>8961</v>
      </c>
      <c r="W33" s="8">
        <v>7712</v>
      </c>
      <c r="X33" s="8">
        <v>8394</v>
      </c>
      <c r="Y33" s="8">
        <v>7745</v>
      </c>
      <c r="Z33" s="8">
        <v>3862</v>
      </c>
      <c r="AA33" s="8">
        <v>0</v>
      </c>
      <c r="AB33" s="8">
        <v>1430</v>
      </c>
      <c r="AC33" s="8">
        <v>8030</v>
      </c>
      <c r="AD33" s="8">
        <v>8186</v>
      </c>
      <c r="AE33" s="8">
        <v>8108</v>
      </c>
      <c r="AF33" s="8">
        <v>8448</v>
      </c>
      <c r="AG33" s="8">
        <v>8079</v>
      </c>
      <c r="AH33" s="8">
        <v>8501</v>
      </c>
      <c r="AI33" s="8">
        <v>8396</v>
      </c>
      <c r="AJ33" s="8">
        <v>7951</v>
      </c>
      <c r="AK33" s="8">
        <v>8014</v>
      </c>
      <c r="AL33" s="8">
        <v>4293</v>
      </c>
      <c r="AM33" s="8">
        <v>18</v>
      </c>
      <c r="AN33" s="8">
        <v>1210</v>
      </c>
      <c r="AO33" s="8">
        <v>7220</v>
      </c>
      <c r="AP33" s="8">
        <v>8621</v>
      </c>
      <c r="AQ33" s="8">
        <v>8176</v>
      </c>
      <c r="AR33" s="8">
        <v>9027</v>
      </c>
      <c r="AS33" s="8">
        <v>7752</v>
      </c>
      <c r="AT33" s="8">
        <v>8959</v>
      </c>
      <c r="AU33" s="8">
        <v>7610</v>
      </c>
      <c r="AV33" s="8">
        <v>8182</v>
      </c>
      <c r="AW33" s="8">
        <v>7390</v>
      </c>
      <c r="AX33" s="8">
        <v>3282</v>
      </c>
      <c r="AY33" s="8">
        <v>13</v>
      </c>
      <c r="AZ33" s="8">
        <v>8</v>
      </c>
      <c r="BA33" s="8">
        <v>7061</v>
      </c>
      <c r="BB33" s="8">
        <v>7682</v>
      </c>
      <c r="BC33" s="8">
        <v>7836</v>
      </c>
      <c r="BD33" s="8">
        <v>8953</v>
      </c>
      <c r="BE33" s="8">
        <v>8481</v>
      </c>
      <c r="BF33" s="8">
        <v>7968</v>
      </c>
      <c r="BG33" s="8">
        <v>7311</v>
      </c>
      <c r="BH33" s="8">
        <v>7194</v>
      </c>
      <c r="BI33" s="8">
        <v>7196</v>
      </c>
      <c r="BJ33" s="8">
        <v>3048</v>
      </c>
      <c r="BK33" s="8">
        <v>0</v>
      </c>
      <c r="BL33" s="8">
        <v>6</v>
      </c>
      <c r="BM33" s="8">
        <v>7710</v>
      </c>
      <c r="BN33" s="8">
        <v>7853</v>
      </c>
      <c r="BO33" s="8">
        <v>7862</v>
      </c>
      <c r="BP33" s="8">
        <v>8080</v>
      </c>
      <c r="BQ33" s="8">
        <v>8345</v>
      </c>
      <c r="BR33" s="8">
        <v>8264</v>
      </c>
      <c r="BS33" s="8">
        <v>7083</v>
      </c>
      <c r="BT33" s="8">
        <v>7824</v>
      </c>
      <c r="BU33" s="8">
        <v>7292</v>
      </c>
      <c r="BV33" s="8">
        <v>2610</v>
      </c>
      <c r="BW33" s="8">
        <v>5</v>
      </c>
      <c r="BX33" s="8">
        <v>8</v>
      </c>
      <c r="BY33" s="8">
        <v>6659</v>
      </c>
      <c r="BZ33" s="8">
        <v>7341</v>
      </c>
      <c r="CA33" s="8">
        <v>7772</v>
      </c>
      <c r="CB33" s="8">
        <v>7122</v>
      </c>
      <c r="CC33" s="8">
        <v>7957</v>
      </c>
      <c r="CD33" s="8">
        <v>7718</v>
      </c>
      <c r="CE33" s="8">
        <v>7251</v>
      </c>
      <c r="CF33" s="8">
        <v>7306</v>
      </c>
      <c r="CG33" s="8">
        <v>6780</v>
      </c>
      <c r="CH33" s="8">
        <v>2640</v>
      </c>
      <c r="CI33" s="8">
        <v>0</v>
      </c>
      <c r="CJ33" s="8">
        <v>0</v>
      </c>
      <c r="CK33" s="8">
        <v>0</v>
      </c>
      <c r="CL33" s="8">
        <v>6</v>
      </c>
      <c r="CM33" s="8">
        <v>0</v>
      </c>
      <c r="CN33" s="8">
        <v>0</v>
      </c>
      <c r="CO33" s="8">
        <v>15</v>
      </c>
      <c r="CP33" s="8">
        <v>1</v>
      </c>
      <c r="CQ33" s="8">
        <v>1</v>
      </c>
      <c r="CR33" s="8">
        <v>2</v>
      </c>
      <c r="CS33" s="8">
        <v>18</v>
      </c>
      <c r="CT33" s="8">
        <v>0</v>
      </c>
      <c r="CU33" s="8">
        <v>2</v>
      </c>
    </row>
    <row r="34" spans="1:99">
      <c r="B34" s="7">
        <v>3.125E-2</v>
      </c>
      <c r="C34" s="8">
        <v>37</v>
      </c>
      <c r="D34" s="8">
        <v>8</v>
      </c>
      <c r="E34" s="8">
        <v>0</v>
      </c>
      <c r="F34" s="8">
        <v>2</v>
      </c>
      <c r="G34" s="8">
        <v>0</v>
      </c>
      <c r="H34" s="8">
        <v>8</v>
      </c>
      <c r="I34" s="8">
        <v>8</v>
      </c>
      <c r="J34" s="8">
        <v>0</v>
      </c>
      <c r="K34" s="8">
        <v>0</v>
      </c>
      <c r="L34" s="8">
        <v>14</v>
      </c>
      <c r="M34" s="8">
        <v>3</v>
      </c>
      <c r="N34" s="8">
        <v>10</v>
      </c>
      <c r="O34" s="8">
        <v>0</v>
      </c>
      <c r="P34" s="8">
        <v>1178</v>
      </c>
      <c r="Q34" s="8">
        <v>11657</v>
      </c>
      <c r="R34" s="8">
        <v>11923</v>
      </c>
      <c r="S34" s="8">
        <v>11043</v>
      </c>
      <c r="T34" s="8">
        <v>11604</v>
      </c>
      <c r="U34" s="8">
        <v>11882</v>
      </c>
      <c r="V34" s="8">
        <v>11112</v>
      </c>
      <c r="W34" s="8">
        <v>9914</v>
      </c>
      <c r="X34" s="8">
        <v>10447</v>
      </c>
      <c r="Y34" s="8">
        <v>9808</v>
      </c>
      <c r="Z34" s="8">
        <v>3938</v>
      </c>
      <c r="AA34" s="8">
        <v>10</v>
      </c>
      <c r="AB34" s="8">
        <v>1460</v>
      </c>
      <c r="AC34" s="8">
        <v>10454</v>
      </c>
      <c r="AD34" s="8">
        <v>10783</v>
      </c>
      <c r="AE34" s="8">
        <v>10600</v>
      </c>
      <c r="AF34" s="8">
        <v>11435</v>
      </c>
      <c r="AG34" s="8">
        <v>11441</v>
      </c>
      <c r="AH34" s="8">
        <v>10908</v>
      </c>
      <c r="AI34" s="8">
        <v>10826</v>
      </c>
      <c r="AJ34" s="8">
        <v>10322</v>
      </c>
      <c r="AK34" s="8">
        <v>10737</v>
      </c>
      <c r="AL34" s="8">
        <v>4405</v>
      </c>
      <c r="AM34" s="8">
        <v>0</v>
      </c>
      <c r="AN34" s="8">
        <v>1210</v>
      </c>
      <c r="AO34" s="8">
        <v>9610</v>
      </c>
      <c r="AP34" s="8">
        <v>11111</v>
      </c>
      <c r="AQ34" s="8">
        <v>10938</v>
      </c>
      <c r="AR34" s="8">
        <v>11776</v>
      </c>
      <c r="AS34" s="8">
        <v>10197</v>
      </c>
      <c r="AT34" s="8">
        <v>11378</v>
      </c>
      <c r="AU34" s="8">
        <v>10132</v>
      </c>
      <c r="AV34" s="8">
        <v>10456</v>
      </c>
      <c r="AW34" s="8">
        <v>9564</v>
      </c>
      <c r="AX34" s="8">
        <v>3302</v>
      </c>
      <c r="AY34" s="8">
        <v>0</v>
      </c>
      <c r="AZ34" s="8">
        <v>8</v>
      </c>
      <c r="BA34" s="8">
        <v>9369</v>
      </c>
      <c r="BB34" s="8">
        <v>9951</v>
      </c>
      <c r="BC34" s="8">
        <v>10335</v>
      </c>
      <c r="BD34" s="8">
        <v>11452</v>
      </c>
      <c r="BE34" s="8">
        <v>11620</v>
      </c>
      <c r="BF34" s="8">
        <v>9752</v>
      </c>
      <c r="BG34" s="8">
        <v>9600</v>
      </c>
      <c r="BH34" s="8">
        <v>9180</v>
      </c>
      <c r="BI34" s="8">
        <v>9513</v>
      </c>
      <c r="BJ34" s="8">
        <v>3117</v>
      </c>
      <c r="BK34" s="8">
        <v>5</v>
      </c>
      <c r="BL34" s="8">
        <v>2</v>
      </c>
      <c r="BM34" s="8">
        <v>10314</v>
      </c>
      <c r="BN34" s="8">
        <v>10726</v>
      </c>
      <c r="BO34" s="8">
        <v>11061</v>
      </c>
      <c r="BP34" s="8">
        <v>10617</v>
      </c>
      <c r="BQ34" s="8">
        <v>11205</v>
      </c>
      <c r="BR34" s="8">
        <v>11383</v>
      </c>
      <c r="BS34" s="8">
        <v>9518</v>
      </c>
      <c r="BT34" s="8">
        <v>10290</v>
      </c>
      <c r="BU34" s="8">
        <v>9754</v>
      </c>
      <c r="BV34" s="8">
        <v>2640</v>
      </c>
      <c r="BW34" s="8">
        <v>5</v>
      </c>
      <c r="BX34" s="8">
        <v>16</v>
      </c>
      <c r="BY34" s="8">
        <v>9367</v>
      </c>
      <c r="BZ34" s="8">
        <v>9968</v>
      </c>
      <c r="CA34" s="8">
        <v>10767</v>
      </c>
      <c r="CB34" s="8">
        <v>9940</v>
      </c>
      <c r="CC34" s="8">
        <v>10992</v>
      </c>
      <c r="CD34" s="8">
        <v>10289</v>
      </c>
      <c r="CE34" s="8">
        <v>9245</v>
      </c>
      <c r="CF34" s="8">
        <v>9220</v>
      </c>
      <c r="CG34" s="8">
        <v>8945</v>
      </c>
      <c r="CH34" s="8">
        <v>2726</v>
      </c>
      <c r="CI34" s="8">
        <v>7</v>
      </c>
      <c r="CJ34" s="8">
        <v>7</v>
      </c>
      <c r="CK34" s="8">
        <v>6</v>
      </c>
      <c r="CL34" s="8">
        <v>4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22</v>
      </c>
      <c r="CS34" s="8">
        <v>0</v>
      </c>
      <c r="CT34" s="8">
        <v>3</v>
      </c>
      <c r="CU34" s="8">
        <v>1</v>
      </c>
    </row>
    <row r="35" spans="1:99">
      <c r="B35" s="7">
        <v>4.1666666666666664E-2</v>
      </c>
      <c r="C35" s="8">
        <v>36.9</v>
      </c>
      <c r="D35" s="8">
        <v>8</v>
      </c>
      <c r="E35" s="8">
        <v>0</v>
      </c>
      <c r="F35" s="8">
        <v>0</v>
      </c>
      <c r="G35" s="8">
        <v>0</v>
      </c>
      <c r="H35" s="8">
        <v>0</v>
      </c>
      <c r="I35" s="8">
        <v>5</v>
      </c>
      <c r="J35" s="8">
        <v>0</v>
      </c>
      <c r="K35" s="8">
        <v>0</v>
      </c>
      <c r="L35" s="8">
        <v>12</v>
      </c>
      <c r="M35" s="8">
        <v>2</v>
      </c>
      <c r="N35" s="8">
        <v>5</v>
      </c>
      <c r="O35" s="8">
        <v>7</v>
      </c>
      <c r="P35" s="8">
        <v>1227</v>
      </c>
      <c r="Q35" s="8">
        <v>13536</v>
      </c>
      <c r="R35" s="8">
        <v>13876</v>
      </c>
      <c r="S35" s="8">
        <v>13265</v>
      </c>
      <c r="T35" s="8">
        <v>13703</v>
      </c>
      <c r="U35" s="8">
        <v>13788</v>
      </c>
      <c r="V35" s="8">
        <v>12902</v>
      </c>
      <c r="W35" s="8">
        <v>11320</v>
      </c>
      <c r="X35" s="8">
        <v>11725</v>
      </c>
      <c r="Y35" s="8">
        <v>11318</v>
      </c>
      <c r="Z35" s="8">
        <v>3929</v>
      </c>
      <c r="AA35" s="8">
        <v>0</v>
      </c>
      <c r="AB35" s="8">
        <v>1473</v>
      </c>
      <c r="AC35" s="8">
        <v>12429</v>
      </c>
      <c r="AD35" s="8">
        <v>12909</v>
      </c>
      <c r="AE35" s="8">
        <v>12742</v>
      </c>
      <c r="AF35" s="8">
        <v>13301</v>
      </c>
      <c r="AG35" s="8">
        <v>12621</v>
      </c>
      <c r="AH35" s="8">
        <v>12485</v>
      </c>
      <c r="AI35" s="8">
        <v>12640</v>
      </c>
      <c r="AJ35" s="8">
        <v>12044</v>
      </c>
      <c r="AK35" s="8">
        <v>12436</v>
      </c>
      <c r="AL35" s="8">
        <v>4443</v>
      </c>
      <c r="AM35" s="8">
        <v>11</v>
      </c>
      <c r="AN35" s="8">
        <v>1220</v>
      </c>
      <c r="AO35" s="8">
        <v>11900</v>
      </c>
      <c r="AP35" s="8">
        <v>12841</v>
      </c>
      <c r="AQ35" s="8">
        <v>12993</v>
      </c>
      <c r="AR35" s="8">
        <v>14375</v>
      </c>
      <c r="AS35" s="8">
        <v>12233</v>
      </c>
      <c r="AT35" s="8">
        <v>12968</v>
      </c>
      <c r="AU35" s="8">
        <v>12363</v>
      </c>
      <c r="AV35" s="8">
        <v>12518</v>
      </c>
      <c r="AW35" s="8">
        <v>11260</v>
      </c>
      <c r="AX35" s="8">
        <v>3316</v>
      </c>
      <c r="AY35" s="8">
        <v>1</v>
      </c>
      <c r="AZ35" s="8">
        <v>9</v>
      </c>
      <c r="BA35" s="8">
        <v>11289</v>
      </c>
      <c r="BB35" s="8">
        <v>11540</v>
      </c>
      <c r="BC35" s="8">
        <v>12239</v>
      </c>
      <c r="BD35" s="8">
        <v>13563</v>
      </c>
      <c r="BE35" s="8">
        <v>12809</v>
      </c>
      <c r="BF35" s="8">
        <v>11355</v>
      </c>
      <c r="BG35" s="8">
        <v>11779</v>
      </c>
      <c r="BH35" s="8">
        <v>11003</v>
      </c>
      <c r="BI35" s="8">
        <v>11360</v>
      </c>
      <c r="BJ35" s="8">
        <v>3176</v>
      </c>
      <c r="BK35" s="8">
        <v>0</v>
      </c>
      <c r="BL35" s="8">
        <v>0</v>
      </c>
      <c r="BM35" s="8">
        <v>12369</v>
      </c>
      <c r="BN35" s="8">
        <v>12725</v>
      </c>
      <c r="BO35" s="8">
        <v>12786</v>
      </c>
      <c r="BP35" s="8">
        <v>13076</v>
      </c>
      <c r="BQ35" s="8">
        <v>13094</v>
      </c>
      <c r="BR35" s="8">
        <v>13974</v>
      </c>
      <c r="BS35" s="8">
        <v>11402</v>
      </c>
      <c r="BT35" s="8">
        <v>12174</v>
      </c>
      <c r="BU35" s="8">
        <v>11757</v>
      </c>
      <c r="BV35" s="8">
        <v>2680</v>
      </c>
      <c r="BW35" s="8">
        <v>20</v>
      </c>
      <c r="BX35" s="8">
        <v>14</v>
      </c>
      <c r="BY35" s="8">
        <v>11289</v>
      </c>
      <c r="BZ35" s="8">
        <v>11809</v>
      </c>
      <c r="CA35" s="8">
        <v>12930</v>
      </c>
      <c r="CB35" s="8">
        <v>12032</v>
      </c>
      <c r="CC35" s="8">
        <v>13288</v>
      </c>
      <c r="CD35" s="8">
        <v>12365</v>
      </c>
      <c r="CE35" s="8">
        <v>10670</v>
      </c>
      <c r="CF35" s="8">
        <v>10510</v>
      </c>
      <c r="CG35" s="8">
        <v>10320</v>
      </c>
      <c r="CH35" s="8">
        <v>2758</v>
      </c>
      <c r="CI35" s="8">
        <v>0</v>
      </c>
      <c r="CJ35" s="8">
        <v>3</v>
      </c>
      <c r="CK35" s="8">
        <v>12</v>
      </c>
      <c r="CL35" s="8">
        <v>0</v>
      </c>
      <c r="CM35" s="8">
        <v>2</v>
      </c>
      <c r="CN35" s="8">
        <v>4</v>
      </c>
      <c r="CO35" s="8">
        <v>1</v>
      </c>
      <c r="CP35" s="8">
        <v>6</v>
      </c>
      <c r="CQ35" s="8">
        <v>2</v>
      </c>
      <c r="CR35" s="8">
        <v>7</v>
      </c>
      <c r="CS35" s="8">
        <v>3</v>
      </c>
      <c r="CT35" s="8">
        <v>0</v>
      </c>
      <c r="CU35" s="8">
        <v>3</v>
      </c>
    </row>
    <row r="36" spans="1:99">
      <c r="B36" s="7">
        <v>5.2083333333333336E-2</v>
      </c>
      <c r="C36" s="8">
        <v>37</v>
      </c>
      <c r="D36" s="8">
        <v>6</v>
      </c>
      <c r="E36" s="8">
        <v>7</v>
      </c>
      <c r="F36" s="8">
        <v>0</v>
      </c>
      <c r="G36" s="8">
        <v>6</v>
      </c>
      <c r="H36" s="8">
        <v>0</v>
      </c>
      <c r="I36" s="8">
        <v>1</v>
      </c>
      <c r="J36" s="8">
        <v>11</v>
      </c>
      <c r="K36" s="8">
        <v>0</v>
      </c>
      <c r="L36" s="8">
        <v>6</v>
      </c>
      <c r="M36" s="8">
        <v>4</v>
      </c>
      <c r="N36" s="8">
        <v>7</v>
      </c>
      <c r="O36" s="8">
        <v>0</v>
      </c>
      <c r="P36" s="8">
        <v>1234</v>
      </c>
      <c r="Q36" s="8">
        <v>14756</v>
      </c>
      <c r="R36" s="8">
        <v>15192</v>
      </c>
      <c r="S36" s="8">
        <v>14534</v>
      </c>
      <c r="T36" s="8">
        <v>14549</v>
      </c>
      <c r="U36" s="8">
        <v>14629</v>
      </c>
      <c r="V36" s="8">
        <v>13926</v>
      </c>
      <c r="W36" s="8">
        <v>12312</v>
      </c>
      <c r="X36" s="8">
        <v>12582</v>
      </c>
      <c r="Y36" s="8">
        <v>11943</v>
      </c>
      <c r="Z36" s="8">
        <v>3932</v>
      </c>
      <c r="AA36" s="8">
        <v>0</v>
      </c>
      <c r="AB36" s="8">
        <v>1508</v>
      </c>
      <c r="AC36" s="8">
        <v>13444</v>
      </c>
      <c r="AD36" s="8">
        <v>13738</v>
      </c>
      <c r="AE36" s="8">
        <v>13747</v>
      </c>
      <c r="AF36" s="8">
        <v>14213</v>
      </c>
      <c r="AG36" s="8">
        <v>13881</v>
      </c>
      <c r="AH36" s="8">
        <v>13907</v>
      </c>
      <c r="AI36" s="8">
        <v>13779</v>
      </c>
      <c r="AJ36" s="8">
        <v>12348</v>
      </c>
      <c r="AK36" s="8">
        <v>13118</v>
      </c>
      <c r="AL36" s="8">
        <v>4441</v>
      </c>
      <c r="AM36" s="8">
        <v>13</v>
      </c>
      <c r="AN36" s="8">
        <v>1243</v>
      </c>
      <c r="AO36" s="8">
        <v>12651</v>
      </c>
      <c r="AP36" s="8">
        <v>13760</v>
      </c>
      <c r="AQ36" s="8">
        <v>14353</v>
      </c>
      <c r="AR36" s="8">
        <v>14659</v>
      </c>
      <c r="AS36" s="8">
        <v>13661</v>
      </c>
      <c r="AT36" s="8">
        <v>13758</v>
      </c>
      <c r="AU36" s="8">
        <v>13508</v>
      </c>
      <c r="AV36" s="8">
        <v>13343</v>
      </c>
      <c r="AW36" s="8">
        <v>11999</v>
      </c>
      <c r="AX36" s="8">
        <v>3369</v>
      </c>
      <c r="AY36" s="8">
        <v>4</v>
      </c>
      <c r="AZ36" s="8">
        <v>1</v>
      </c>
      <c r="BA36" s="8">
        <v>12282</v>
      </c>
      <c r="BB36" s="8">
        <v>12218</v>
      </c>
      <c r="BC36" s="8">
        <v>13473</v>
      </c>
      <c r="BD36" s="8">
        <v>15506</v>
      </c>
      <c r="BE36" s="8">
        <v>14582</v>
      </c>
      <c r="BF36" s="8">
        <v>11982</v>
      </c>
      <c r="BG36" s="8">
        <v>12697</v>
      </c>
      <c r="BH36" s="8">
        <v>12034</v>
      </c>
      <c r="BI36" s="8">
        <v>12363</v>
      </c>
      <c r="BJ36" s="8">
        <v>3208</v>
      </c>
      <c r="BK36" s="8">
        <v>0</v>
      </c>
      <c r="BL36" s="8">
        <v>14</v>
      </c>
      <c r="BM36" s="8">
        <v>13206</v>
      </c>
      <c r="BN36" s="8">
        <v>13437</v>
      </c>
      <c r="BO36" s="8">
        <v>15024</v>
      </c>
      <c r="BP36" s="8">
        <v>13597</v>
      </c>
      <c r="BQ36" s="8">
        <v>14963</v>
      </c>
      <c r="BR36" s="8">
        <v>15049</v>
      </c>
      <c r="BS36" s="8">
        <v>12558</v>
      </c>
      <c r="BT36" s="8">
        <v>12853</v>
      </c>
      <c r="BU36" s="8">
        <v>12639</v>
      </c>
      <c r="BV36" s="8">
        <v>2737</v>
      </c>
      <c r="BW36" s="8">
        <v>8</v>
      </c>
      <c r="BX36" s="8">
        <v>0</v>
      </c>
      <c r="BY36" s="8">
        <v>12422</v>
      </c>
      <c r="BZ36" s="8">
        <v>13362</v>
      </c>
      <c r="CA36" s="8">
        <v>14293</v>
      </c>
      <c r="CB36" s="8">
        <v>13677</v>
      </c>
      <c r="CC36" s="8">
        <v>14286</v>
      </c>
      <c r="CD36" s="8">
        <v>13198</v>
      </c>
      <c r="CE36" s="8">
        <v>10979</v>
      </c>
      <c r="CF36" s="8">
        <v>11149</v>
      </c>
      <c r="CG36" s="8">
        <v>11099</v>
      </c>
      <c r="CH36" s="8">
        <v>2817</v>
      </c>
      <c r="CI36" s="8">
        <v>12</v>
      </c>
      <c r="CJ36" s="8">
        <v>3</v>
      </c>
      <c r="CK36" s="8">
        <v>9</v>
      </c>
      <c r="CL36" s="8">
        <v>4</v>
      </c>
      <c r="CM36" s="8">
        <v>0</v>
      </c>
      <c r="CN36" s="8">
        <v>0</v>
      </c>
      <c r="CO36" s="8">
        <v>5</v>
      </c>
      <c r="CP36" s="8">
        <v>18</v>
      </c>
      <c r="CQ36" s="8">
        <v>0</v>
      </c>
      <c r="CR36" s="8">
        <v>9</v>
      </c>
      <c r="CS36" s="8">
        <v>5</v>
      </c>
      <c r="CT36" s="8">
        <v>8</v>
      </c>
      <c r="CU36" s="8">
        <v>5</v>
      </c>
    </row>
    <row r="37" spans="1:99">
      <c r="B37" s="7">
        <v>6.25E-2</v>
      </c>
      <c r="C37" s="8">
        <v>37</v>
      </c>
      <c r="D37" s="8">
        <v>17</v>
      </c>
      <c r="E37" s="8">
        <v>5</v>
      </c>
      <c r="F37" s="8">
        <v>0</v>
      </c>
      <c r="G37" s="8">
        <v>0</v>
      </c>
      <c r="H37" s="8">
        <v>0</v>
      </c>
      <c r="I37" s="8">
        <v>11</v>
      </c>
      <c r="J37" s="8">
        <v>6</v>
      </c>
      <c r="K37" s="8">
        <v>0</v>
      </c>
      <c r="L37" s="8">
        <v>9</v>
      </c>
      <c r="M37" s="8">
        <v>15</v>
      </c>
      <c r="N37" s="8">
        <v>8</v>
      </c>
      <c r="O37" s="8">
        <v>4</v>
      </c>
      <c r="P37" s="8">
        <v>1278</v>
      </c>
      <c r="Q37" s="8">
        <v>14852</v>
      </c>
      <c r="R37" s="8">
        <v>15638</v>
      </c>
      <c r="S37" s="8">
        <v>15148</v>
      </c>
      <c r="T37" s="8">
        <v>14814</v>
      </c>
      <c r="U37" s="8">
        <v>14589</v>
      </c>
      <c r="V37" s="8">
        <v>14205</v>
      </c>
      <c r="W37" s="8">
        <v>12673</v>
      </c>
      <c r="X37" s="8">
        <v>12636</v>
      </c>
      <c r="Y37" s="8">
        <v>11990</v>
      </c>
      <c r="Z37" s="8">
        <v>3980</v>
      </c>
      <c r="AA37" s="8">
        <v>8</v>
      </c>
      <c r="AB37" s="8">
        <v>1531</v>
      </c>
      <c r="AC37" s="8">
        <v>13898</v>
      </c>
      <c r="AD37" s="8">
        <v>13735</v>
      </c>
      <c r="AE37" s="8">
        <v>13624</v>
      </c>
      <c r="AF37" s="8">
        <v>13672</v>
      </c>
      <c r="AG37" s="8">
        <v>13413</v>
      </c>
      <c r="AH37" s="8">
        <v>13383</v>
      </c>
      <c r="AI37" s="8">
        <v>13552</v>
      </c>
      <c r="AJ37" s="8">
        <v>12545</v>
      </c>
      <c r="AK37" s="8">
        <v>13082</v>
      </c>
      <c r="AL37" s="8">
        <v>4417</v>
      </c>
      <c r="AM37" s="8">
        <v>2</v>
      </c>
      <c r="AN37" s="8">
        <v>1261</v>
      </c>
      <c r="AO37" s="8">
        <v>12723</v>
      </c>
      <c r="AP37" s="8">
        <v>13688</v>
      </c>
      <c r="AQ37" s="8">
        <v>14489</v>
      </c>
      <c r="AR37" s="8">
        <v>14324</v>
      </c>
      <c r="AS37" s="8">
        <v>13010</v>
      </c>
      <c r="AT37" s="8">
        <v>13564</v>
      </c>
      <c r="AU37" s="8">
        <v>12943</v>
      </c>
      <c r="AV37" s="8">
        <v>13253</v>
      </c>
      <c r="AW37" s="8">
        <v>12135</v>
      </c>
      <c r="AX37" s="8">
        <v>3381</v>
      </c>
      <c r="AY37" s="8">
        <v>0</v>
      </c>
      <c r="AZ37" s="8">
        <v>2</v>
      </c>
      <c r="BA37" s="8">
        <v>12841</v>
      </c>
      <c r="BB37" s="8">
        <v>12396</v>
      </c>
      <c r="BC37" s="8">
        <v>12754</v>
      </c>
      <c r="BD37" s="8">
        <v>13958</v>
      </c>
      <c r="BE37" s="8">
        <v>13517</v>
      </c>
      <c r="BF37" s="8">
        <v>11581</v>
      </c>
      <c r="BG37" s="8">
        <v>12498</v>
      </c>
      <c r="BH37" s="8">
        <v>12040</v>
      </c>
      <c r="BI37" s="8">
        <v>12778</v>
      </c>
      <c r="BJ37" s="8">
        <v>3231</v>
      </c>
      <c r="BK37" s="8">
        <v>16</v>
      </c>
      <c r="BL37" s="8">
        <v>8</v>
      </c>
      <c r="BM37" s="8">
        <v>13654</v>
      </c>
      <c r="BN37" s="8">
        <v>14002</v>
      </c>
      <c r="BO37" s="8">
        <v>14317</v>
      </c>
      <c r="BP37" s="8">
        <v>13558</v>
      </c>
      <c r="BQ37" s="8">
        <v>14182</v>
      </c>
      <c r="BR37" s="8">
        <v>15168</v>
      </c>
      <c r="BS37" s="8">
        <v>12662</v>
      </c>
      <c r="BT37" s="8">
        <v>13283</v>
      </c>
      <c r="BU37" s="8">
        <v>13002</v>
      </c>
      <c r="BV37" s="8">
        <v>2775</v>
      </c>
      <c r="BW37" s="8">
        <v>9</v>
      </c>
      <c r="BX37" s="8">
        <v>3</v>
      </c>
      <c r="BY37" s="8">
        <v>13124</v>
      </c>
      <c r="BZ37" s="8">
        <v>13770</v>
      </c>
      <c r="CA37" s="8">
        <v>14612</v>
      </c>
      <c r="CB37" s="8">
        <v>13973</v>
      </c>
      <c r="CC37" s="8">
        <v>14743</v>
      </c>
      <c r="CD37" s="8">
        <v>13721</v>
      </c>
      <c r="CE37" s="8">
        <v>11551</v>
      </c>
      <c r="CF37" s="8">
        <v>11503</v>
      </c>
      <c r="CG37" s="8">
        <v>11365</v>
      </c>
      <c r="CH37" s="8">
        <v>2846</v>
      </c>
      <c r="CI37" s="8">
        <v>8</v>
      </c>
      <c r="CJ37" s="8">
        <v>6</v>
      </c>
      <c r="CK37" s="8">
        <v>15</v>
      </c>
      <c r="CL37" s="8">
        <v>5</v>
      </c>
      <c r="CM37" s="8">
        <v>0</v>
      </c>
      <c r="CN37" s="8">
        <v>3</v>
      </c>
      <c r="CO37" s="8">
        <v>0</v>
      </c>
      <c r="CP37" s="8">
        <v>0</v>
      </c>
      <c r="CQ37" s="8">
        <v>8</v>
      </c>
      <c r="CR37" s="8">
        <v>0</v>
      </c>
      <c r="CS37" s="8">
        <v>13</v>
      </c>
      <c r="CT37" s="8">
        <v>2</v>
      </c>
      <c r="CU37" s="8">
        <v>10</v>
      </c>
    </row>
    <row r="39" spans="1:99">
      <c r="A39" s="4" t="s">
        <v>129</v>
      </c>
      <c r="B39" s="1"/>
    </row>
    <row r="41" spans="1:99">
      <c r="B41" s="9"/>
      <c r="C41" s="6">
        <v>1</v>
      </c>
      <c r="D41" s="6">
        <v>2</v>
      </c>
      <c r="E41" s="6">
        <v>3</v>
      </c>
      <c r="F41" s="6">
        <v>4</v>
      </c>
      <c r="G41" s="6">
        <v>5</v>
      </c>
      <c r="H41" s="6">
        <v>6</v>
      </c>
      <c r="I41" s="6">
        <v>7</v>
      </c>
      <c r="J41" s="6">
        <v>8</v>
      </c>
      <c r="K41" s="6">
        <v>9</v>
      </c>
      <c r="L41" s="6">
        <v>10</v>
      </c>
      <c r="M41" s="6">
        <v>11</v>
      </c>
      <c r="N41" s="6">
        <v>12</v>
      </c>
    </row>
    <row r="42" spans="1:99" ht="19.5">
      <c r="B42" s="56" t="s">
        <v>130</v>
      </c>
      <c r="C42" s="10">
        <v>733.33299999999997</v>
      </c>
      <c r="D42" s="10">
        <v>466.66699999999997</v>
      </c>
      <c r="E42" s="10">
        <v>133.333</v>
      </c>
      <c r="F42" s="10">
        <v>400</v>
      </c>
      <c r="G42" s="10">
        <v>600</v>
      </c>
      <c r="H42" s="10">
        <v>666.66700000000003</v>
      </c>
      <c r="I42" s="10">
        <v>-1066.6669999999999</v>
      </c>
      <c r="J42" s="10">
        <v>400</v>
      </c>
      <c r="K42" s="10">
        <v>933.33299999999997</v>
      </c>
      <c r="L42" s="10">
        <v>733.33299999999997</v>
      </c>
      <c r="M42" s="10">
        <v>666.66700000000003</v>
      </c>
      <c r="N42" s="10">
        <v>600</v>
      </c>
      <c r="O42" s="11" t="s">
        <v>131</v>
      </c>
    </row>
    <row r="43" spans="1:99" ht="19.5">
      <c r="B43" s="57"/>
      <c r="C43" s="12">
        <v>1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1" t="s">
        <v>132</v>
      </c>
    </row>
    <row r="44" spans="1:99" ht="19.5">
      <c r="B44" s="57"/>
      <c r="C44" s="13">
        <v>5.7291666666666664E-2</v>
      </c>
      <c r="D44" s="13">
        <v>4.6875E-2</v>
      </c>
      <c r="E44" s="13">
        <v>2.6041666666666668E-2</v>
      </c>
      <c r="F44" s="13">
        <v>1.5625E-2</v>
      </c>
      <c r="G44" s="13">
        <v>5.208333333333333E-3</v>
      </c>
      <c r="H44" s="13">
        <v>5.7291666666666664E-2</v>
      </c>
      <c r="I44" s="13">
        <v>2.6041666666666668E-2</v>
      </c>
      <c r="J44" s="13">
        <v>5.208333333333333E-3</v>
      </c>
      <c r="K44" s="13">
        <v>2.6041666666666668E-2</v>
      </c>
      <c r="L44" s="13">
        <v>5.7291666666666664E-2</v>
      </c>
      <c r="M44" s="13">
        <v>2.6041666666666668E-2</v>
      </c>
      <c r="N44" s="13">
        <v>5.208333333333333E-3</v>
      </c>
      <c r="O44" s="11" t="s">
        <v>133</v>
      </c>
    </row>
    <row r="45" spans="1:99" ht="19.5">
      <c r="B45" s="58"/>
      <c r="C45" s="14">
        <v>5.1134259259259261E-2</v>
      </c>
      <c r="D45" s="14">
        <v>4.1666666666666664E-2</v>
      </c>
      <c r="E45" s="14">
        <v>2.0833333333333332E-2</v>
      </c>
      <c r="F45" s="14">
        <v>1.3888888888888888E-2</v>
      </c>
      <c r="G45" s="14">
        <v>0</v>
      </c>
      <c r="H45" s="14">
        <v>5.1041666666666673E-2</v>
      </c>
      <c r="I45" s="14">
        <v>2.4745370370370372E-2</v>
      </c>
      <c r="J45" s="14">
        <v>0</v>
      </c>
      <c r="K45" s="14">
        <v>3.050925925925926E-2</v>
      </c>
      <c r="L45" s="14">
        <v>4.8298611111111112E-2</v>
      </c>
      <c r="M45" s="14">
        <v>3.4374999999999996E-2</v>
      </c>
      <c r="N45" s="14">
        <v>0</v>
      </c>
      <c r="O45" s="11" t="s">
        <v>134</v>
      </c>
    </row>
    <row r="46" spans="1:99" ht="19.5">
      <c r="B46" s="56" t="s">
        <v>135</v>
      </c>
      <c r="C46" s="10">
        <v>13066.666999999999</v>
      </c>
      <c r="D46" s="10">
        <v>217066.66699999999</v>
      </c>
      <c r="E46" s="10">
        <v>222133.33300000001</v>
      </c>
      <c r="F46" s="10">
        <v>194200</v>
      </c>
      <c r="G46" s="10">
        <v>215800</v>
      </c>
      <c r="H46" s="10">
        <v>215600</v>
      </c>
      <c r="I46" s="10">
        <v>220466.66699999999</v>
      </c>
      <c r="J46" s="10">
        <v>177800</v>
      </c>
      <c r="K46" s="10">
        <v>182666.66699999999</v>
      </c>
      <c r="L46" s="10">
        <v>167933.33300000001</v>
      </c>
      <c r="M46" s="10">
        <v>13466.666999999999</v>
      </c>
      <c r="N46" s="10">
        <v>666.66700000000003</v>
      </c>
      <c r="O46" s="11" t="s">
        <v>131</v>
      </c>
    </row>
    <row r="47" spans="1:99" ht="19.5">
      <c r="B47" s="57"/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1" t="s">
        <v>132</v>
      </c>
    </row>
    <row r="48" spans="1:99" ht="19.5">
      <c r="B48" s="57"/>
      <c r="C48" s="13">
        <v>5.208333333333333E-3</v>
      </c>
      <c r="D48" s="13">
        <v>1.5625E-2</v>
      </c>
      <c r="E48" s="13">
        <v>1.5625E-2</v>
      </c>
      <c r="F48" s="13">
        <v>2.6041666666666668E-2</v>
      </c>
      <c r="G48" s="13">
        <v>1.5625E-2</v>
      </c>
      <c r="H48" s="13">
        <v>1.5625E-2</v>
      </c>
      <c r="I48" s="13">
        <v>1.5625E-2</v>
      </c>
      <c r="J48" s="13">
        <v>1.5625E-2</v>
      </c>
      <c r="K48" s="13">
        <v>1.5625E-2</v>
      </c>
      <c r="L48" s="13">
        <v>1.5625E-2</v>
      </c>
      <c r="M48" s="13">
        <v>5.208333333333333E-3</v>
      </c>
      <c r="N48" s="13">
        <v>2.6041666666666668E-2</v>
      </c>
      <c r="O48" s="11" t="s">
        <v>133</v>
      </c>
    </row>
    <row r="49" spans="2:15" ht="19.5">
      <c r="B49" s="58"/>
      <c r="C49" s="14">
        <v>0</v>
      </c>
      <c r="D49" s="14">
        <v>3.0092592592592588E-3</v>
      </c>
      <c r="E49" s="14">
        <v>2.2569444444444447E-3</v>
      </c>
      <c r="F49" s="14">
        <v>3.1597222222222222E-3</v>
      </c>
      <c r="G49" s="14">
        <v>1.9791666666666668E-3</v>
      </c>
      <c r="H49" s="14">
        <v>1.2037037037037038E-3</v>
      </c>
      <c r="I49" s="14">
        <v>2.3958333333333336E-3</v>
      </c>
      <c r="J49" s="14">
        <v>1.9328703703703704E-3</v>
      </c>
      <c r="K49" s="14">
        <v>1.1458333333333333E-3</v>
      </c>
      <c r="L49" s="14">
        <v>8.6805555555555551E-4</v>
      </c>
      <c r="M49" s="14">
        <v>0</v>
      </c>
      <c r="N49" s="14">
        <v>2.8125000000000001E-2</v>
      </c>
      <c r="O49" s="11" t="s">
        <v>134</v>
      </c>
    </row>
    <row r="50" spans="2:15" ht="19.5">
      <c r="B50" s="56" t="s">
        <v>136</v>
      </c>
      <c r="C50" s="10">
        <v>11000</v>
      </c>
      <c r="D50" s="10">
        <v>175400</v>
      </c>
      <c r="E50" s="10">
        <v>182200</v>
      </c>
      <c r="F50" s="10">
        <v>169933.33300000001</v>
      </c>
      <c r="G50" s="10">
        <v>199200</v>
      </c>
      <c r="H50" s="10">
        <v>224133.33300000001</v>
      </c>
      <c r="I50" s="10">
        <v>200066.66699999999</v>
      </c>
      <c r="J50" s="10">
        <v>186266.66699999999</v>
      </c>
      <c r="K50" s="10">
        <v>167600</v>
      </c>
      <c r="L50" s="10">
        <v>181533.33300000001</v>
      </c>
      <c r="M50" s="10">
        <v>13133.333000000001</v>
      </c>
      <c r="N50" s="10">
        <v>1200</v>
      </c>
      <c r="O50" s="11" t="s">
        <v>131</v>
      </c>
    </row>
    <row r="51" spans="2:15" ht="19.5">
      <c r="B51" s="57"/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1" t="s">
        <v>132</v>
      </c>
    </row>
    <row r="52" spans="2:15" ht="19.5">
      <c r="B52" s="57"/>
      <c r="C52" s="13">
        <v>5.208333333333333E-3</v>
      </c>
      <c r="D52" s="13">
        <v>1.5625E-2</v>
      </c>
      <c r="E52" s="13">
        <v>1.5625E-2</v>
      </c>
      <c r="F52" s="13">
        <v>1.5625E-2</v>
      </c>
      <c r="G52" s="13">
        <v>1.5625E-2</v>
      </c>
      <c r="H52" s="13">
        <v>2.6041666666666668E-2</v>
      </c>
      <c r="I52" s="13">
        <v>1.5625E-2</v>
      </c>
      <c r="J52" s="13">
        <v>1.5625E-2</v>
      </c>
      <c r="K52" s="13">
        <v>1.5625E-2</v>
      </c>
      <c r="L52" s="13">
        <v>2.6041666666666668E-2</v>
      </c>
      <c r="M52" s="13">
        <v>5.208333333333333E-3</v>
      </c>
      <c r="N52" s="13">
        <v>1.5625E-2</v>
      </c>
      <c r="O52" s="11" t="s">
        <v>133</v>
      </c>
    </row>
    <row r="53" spans="2:15" ht="19.5">
      <c r="B53" s="58"/>
      <c r="C53" s="14">
        <v>0</v>
      </c>
      <c r="D53" s="14">
        <v>1.2731481481481483E-3</v>
      </c>
      <c r="E53" s="14">
        <v>1.1458333333333333E-3</v>
      </c>
      <c r="F53" s="14">
        <v>5.6712962962962956E-4</v>
      </c>
      <c r="G53" s="14">
        <v>1.7708333333333332E-3</v>
      </c>
      <c r="H53" s="14">
        <v>4.7222222222222223E-3</v>
      </c>
      <c r="I53" s="14">
        <v>1.736111111111111E-3</v>
      </c>
      <c r="J53" s="14">
        <v>1.4351851851851854E-3</v>
      </c>
      <c r="K53" s="14">
        <v>7.7546296296296304E-4</v>
      </c>
      <c r="L53" s="14">
        <v>1.5393518518518519E-3</v>
      </c>
      <c r="M53" s="14">
        <v>0</v>
      </c>
      <c r="N53" s="14">
        <v>1.2152777777777778E-2</v>
      </c>
      <c r="O53" s="11" t="s">
        <v>134</v>
      </c>
    </row>
    <row r="54" spans="2:15" ht="19.5">
      <c r="B54" s="56" t="s">
        <v>137</v>
      </c>
      <c r="C54" s="10">
        <v>6866.6670000000004</v>
      </c>
      <c r="D54" s="10">
        <v>159333.33300000001</v>
      </c>
      <c r="E54" s="10">
        <v>200200</v>
      </c>
      <c r="F54" s="10">
        <v>184133.33300000001</v>
      </c>
      <c r="G54" s="10">
        <v>214866.66699999999</v>
      </c>
      <c r="H54" s="10">
        <v>170133.33300000001</v>
      </c>
      <c r="I54" s="10">
        <v>201333.33300000001</v>
      </c>
      <c r="J54" s="10">
        <v>168133.33300000001</v>
      </c>
      <c r="K54" s="10">
        <v>168866.66699999999</v>
      </c>
      <c r="L54" s="10">
        <v>156933.33300000001</v>
      </c>
      <c r="M54" s="10">
        <v>17200</v>
      </c>
      <c r="N54" s="10">
        <v>-866.66700000000003</v>
      </c>
      <c r="O54" s="11" t="s">
        <v>131</v>
      </c>
    </row>
    <row r="55" spans="2:15" ht="19.5">
      <c r="B55" s="57"/>
      <c r="C55" s="12">
        <v>1</v>
      </c>
      <c r="D55" s="12">
        <v>1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2">
        <v>1</v>
      </c>
      <c r="M55" s="12">
        <v>1</v>
      </c>
      <c r="N55" s="12">
        <v>1</v>
      </c>
      <c r="O55" s="11" t="s">
        <v>132</v>
      </c>
    </row>
    <row r="56" spans="2:15" ht="19.5">
      <c r="B56" s="57"/>
      <c r="C56" s="13">
        <v>5.208333333333333E-3</v>
      </c>
      <c r="D56" s="13">
        <v>2.6041666666666668E-2</v>
      </c>
      <c r="E56" s="13">
        <v>1.5625E-2</v>
      </c>
      <c r="F56" s="13">
        <v>2.6041666666666668E-2</v>
      </c>
      <c r="G56" s="13">
        <v>1.5625E-2</v>
      </c>
      <c r="H56" s="13">
        <v>1.5625E-2</v>
      </c>
      <c r="I56" s="13">
        <v>1.5625E-2</v>
      </c>
      <c r="J56" s="13">
        <v>2.6041666666666668E-2</v>
      </c>
      <c r="K56" s="13">
        <v>1.5625E-2</v>
      </c>
      <c r="L56" s="13">
        <v>5.208333333333333E-3</v>
      </c>
      <c r="M56" s="13">
        <v>5.208333333333333E-3</v>
      </c>
      <c r="N56" s="13">
        <v>2.6041666666666668E-2</v>
      </c>
      <c r="O56" s="11" t="s">
        <v>133</v>
      </c>
    </row>
    <row r="57" spans="2:15" ht="19.5">
      <c r="B57" s="58"/>
      <c r="C57" s="14">
        <v>0</v>
      </c>
      <c r="D57" s="14">
        <v>2.0949074074074073E-3</v>
      </c>
      <c r="E57" s="14">
        <v>1.9791666666666668E-3</v>
      </c>
      <c r="F57" s="14">
        <v>1.5972222222222221E-3</v>
      </c>
      <c r="G57" s="14">
        <v>1.4351851851851854E-3</v>
      </c>
      <c r="H57" s="14">
        <v>1.1226851851851851E-3</v>
      </c>
      <c r="I57" s="14">
        <v>6.7129629629629625E-4</v>
      </c>
      <c r="J57" s="14">
        <v>1.6666666666666668E-3</v>
      </c>
      <c r="K57" s="14">
        <v>4.8611111111111104E-4</v>
      </c>
      <c r="L57" s="14">
        <v>0</v>
      </c>
      <c r="M57" s="14">
        <v>0</v>
      </c>
      <c r="N57" s="14">
        <v>2.7245370370370368E-2</v>
      </c>
      <c r="O57" s="11" t="s">
        <v>134</v>
      </c>
    </row>
    <row r="58" spans="2:15" ht="19.5">
      <c r="B58" s="56" t="s">
        <v>138</v>
      </c>
      <c r="C58" s="10">
        <v>-600</v>
      </c>
      <c r="D58" s="10">
        <v>153866.66699999999</v>
      </c>
      <c r="E58" s="10">
        <v>156933.33300000001</v>
      </c>
      <c r="F58" s="10">
        <v>166600</v>
      </c>
      <c r="G58" s="10">
        <v>219800</v>
      </c>
      <c r="H58" s="10">
        <v>209266.66699999999</v>
      </c>
      <c r="I58" s="10">
        <v>173600</v>
      </c>
      <c r="J58" s="10">
        <v>155600</v>
      </c>
      <c r="K58" s="10">
        <v>159600</v>
      </c>
      <c r="L58" s="10">
        <v>155000</v>
      </c>
      <c r="M58" s="10">
        <v>9666.6669999999995</v>
      </c>
      <c r="N58" s="10">
        <v>-1066.6669999999999</v>
      </c>
      <c r="O58" s="11" t="s">
        <v>131</v>
      </c>
    </row>
    <row r="59" spans="2:15" ht="19.5">
      <c r="B59" s="57"/>
      <c r="C59" s="12">
        <v>1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1" t="s">
        <v>132</v>
      </c>
    </row>
    <row r="60" spans="2:15" ht="19.5">
      <c r="B60" s="57"/>
      <c r="C60" s="13">
        <v>5.208333333333333E-3</v>
      </c>
      <c r="D60" s="13">
        <v>2.6041666666666668E-2</v>
      </c>
      <c r="E60" s="13">
        <v>1.5625E-2</v>
      </c>
      <c r="F60" s="13">
        <v>2.6041666666666668E-2</v>
      </c>
      <c r="G60" s="13">
        <v>1.5625E-2</v>
      </c>
      <c r="H60" s="13">
        <v>2.6041666666666668E-2</v>
      </c>
      <c r="I60" s="13">
        <v>1.5625E-2</v>
      </c>
      <c r="J60" s="13">
        <v>1.5625E-2</v>
      </c>
      <c r="K60" s="13">
        <v>1.5625E-2</v>
      </c>
      <c r="L60" s="13">
        <v>1.5625E-2</v>
      </c>
      <c r="M60" s="13">
        <v>5.208333333333333E-3</v>
      </c>
      <c r="N60" s="13">
        <v>1.5625E-2</v>
      </c>
      <c r="O60" s="11" t="s">
        <v>133</v>
      </c>
    </row>
    <row r="61" spans="2:15" ht="19.5">
      <c r="B61" s="58"/>
      <c r="C61" s="14">
        <v>0</v>
      </c>
      <c r="D61" s="14">
        <v>1.7245370370370372E-3</v>
      </c>
      <c r="E61" s="14">
        <v>9.7222222222222209E-4</v>
      </c>
      <c r="F61" s="14">
        <v>1.2962962962962963E-3</v>
      </c>
      <c r="G61" s="14">
        <v>2.5000000000000001E-3</v>
      </c>
      <c r="H61" s="14">
        <v>2.9166666666666668E-3</v>
      </c>
      <c r="I61" s="14">
        <v>1.0995370370370371E-3</v>
      </c>
      <c r="J61" s="14">
        <v>5.6712962962962956E-4</v>
      </c>
      <c r="K61" s="14">
        <v>1.25E-3</v>
      </c>
      <c r="L61" s="14">
        <v>9.1435185185185185E-4</v>
      </c>
      <c r="M61" s="14">
        <v>0</v>
      </c>
      <c r="N61" s="14">
        <v>1.758101851851852E-2</v>
      </c>
      <c r="O61" s="11" t="s">
        <v>134</v>
      </c>
    </row>
    <row r="62" spans="2:15" ht="19.5">
      <c r="B62" s="56" t="s">
        <v>139</v>
      </c>
      <c r="C62" s="10">
        <v>933.33299999999997</v>
      </c>
      <c r="D62" s="10">
        <v>173600</v>
      </c>
      <c r="E62" s="10">
        <v>191533.33300000001</v>
      </c>
      <c r="F62" s="10">
        <v>213266.66699999999</v>
      </c>
      <c r="G62" s="10">
        <v>202666.66699999999</v>
      </c>
      <c r="H62" s="10">
        <v>206066.66699999999</v>
      </c>
      <c r="I62" s="10">
        <v>207933.33300000001</v>
      </c>
      <c r="J62" s="10">
        <v>168866.66699999999</v>
      </c>
      <c r="K62" s="10">
        <v>184333.33300000001</v>
      </c>
      <c r="L62" s="10">
        <v>164133.33300000001</v>
      </c>
      <c r="M62" s="10">
        <v>13266.666999999999</v>
      </c>
      <c r="N62" s="10">
        <v>1000</v>
      </c>
      <c r="O62" s="11" t="s">
        <v>131</v>
      </c>
    </row>
    <row r="63" spans="2:15" ht="19.5">
      <c r="B63" s="57"/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1" t="s">
        <v>132</v>
      </c>
    </row>
    <row r="64" spans="2:15" ht="19.5">
      <c r="B64" s="57"/>
      <c r="C64" s="13">
        <v>4.6875E-2</v>
      </c>
      <c r="D64" s="13">
        <v>2.6041666666666668E-2</v>
      </c>
      <c r="E64" s="13">
        <v>2.6041666666666668E-2</v>
      </c>
      <c r="F64" s="13">
        <v>2.6041666666666668E-2</v>
      </c>
      <c r="G64" s="13">
        <v>1.5625E-2</v>
      </c>
      <c r="H64" s="13">
        <v>1.5625E-2</v>
      </c>
      <c r="I64" s="13">
        <v>2.6041666666666668E-2</v>
      </c>
      <c r="J64" s="13">
        <v>1.5625E-2</v>
      </c>
      <c r="K64" s="13">
        <v>1.5625E-2</v>
      </c>
      <c r="L64" s="13">
        <v>2.6041666666666668E-2</v>
      </c>
      <c r="M64" s="13">
        <v>5.208333333333333E-3</v>
      </c>
      <c r="N64" s="13">
        <v>3.6458333333333336E-2</v>
      </c>
      <c r="O64" s="11" t="s">
        <v>133</v>
      </c>
    </row>
    <row r="65" spans="2:15" ht="19.5">
      <c r="B65" s="58"/>
      <c r="C65" s="14">
        <v>4.1666666666666664E-2</v>
      </c>
      <c r="D65" s="14">
        <v>2.3842592592592591E-3</v>
      </c>
      <c r="E65" s="14">
        <v>3.3333333333333335E-3</v>
      </c>
      <c r="F65" s="14">
        <v>4.0509259259259257E-3</v>
      </c>
      <c r="G65" s="14">
        <v>2.5925925925925925E-3</v>
      </c>
      <c r="H65" s="14">
        <v>2.1874999999999998E-3</v>
      </c>
      <c r="I65" s="14">
        <v>2.5462962962962961E-3</v>
      </c>
      <c r="J65" s="14">
        <v>2.6041666666666665E-3</v>
      </c>
      <c r="K65" s="14">
        <v>1.7476851851851852E-3</v>
      </c>
      <c r="L65" s="14">
        <v>1.2384259259259258E-3</v>
      </c>
      <c r="M65" s="14">
        <v>0</v>
      </c>
      <c r="N65" s="14">
        <v>2.7777777777777776E-2</v>
      </c>
      <c r="O65" s="11" t="s">
        <v>134</v>
      </c>
    </row>
    <row r="66" spans="2:15" ht="19.5">
      <c r="B66" s="56" t="s">
        <v>140</v>
      </c>
      <c r="C66" s="10">
        <v>-933.33299999999997</v>
      </c>
      <c r="D66" s="10">
        <v>180533.33300000001</v>
      </c>
      <c r="E66" s="10">
        <v>179133.33300000001</v>
      </c>
      <c r="F66" s="10">
        <v>199666.66699999999</v>
      </c>
      <c r="G66" s="10">
        <v>187866.66699999999</v>
      </c>
      <c r="H66" s="10">
        <v>202333.33300000001</v>
      </c>
      <c r="I66" s="10">
        <v>178666.66699999999</v>
      </c>
      <c r="J66" s="10">
        <v>172466.66699999999</v>
      </c>
      <c r="K66" s="10">
        <v>158866.66699999999</v>
      </c>
      <c r="L66" s="10">
        <v>144333.33300000001</v>
      </c>
      <c r="M66" s="10">
        <v>17333.332999999999</v>
      </c>
      <c r="N66" s="10">
        <v>800</v>
      </c>
      <c r="O66" s="11" t="s">
        <v>131</v>
      </c>
    </row>
    <row r="67" spans="2:15" ht="19.5">
      <c r="B67" s="57"/>
      <c r="C67" s="12">
        <v>1</v>
      </c>
      <c r="D67" s="12">
        <v>1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1" t="s">
        <v>132</v>
      </c>
    </row>
    <row r="68" spans="2:15" ht="19.5">
      <c r="B68" s="57"/>
      <c r="C68" s="13">
        <v>4.6875E-2</v>
      </c>
      <c r="D68" s="13">
        <v>2.6041666666666668E-2</v>
      </c>
      <c r="E68" s="13">
        <v>1.5625E-2</v>
      </c>
      <c r="F68" s="13">
        <v>2.6041666666666668E-2</v>
      </c>
      <c r="G68" s="13">
        <v>2.6041666666666668E-2</v>
      </c>
      <c r="H68" s="13">
        <v>2.6041666666666668E-2</v>
      </c>
      <c r="I68" s="13">
        <v>1.5625E-2</v>
      </c>
      <c r="J68" s="13">
        <v>1.5625E-2</v>
      </c>
      <c r="K68" s="13">
        <v>1.5625E-2</v>
      </c>
      <c r="L68" s="13">
        <v>2.6041666666666668E-2</v>
      </c>
      <c r="M68" s="13">
        <v>5.208333333333333E-3</v>
      </c>
      <c r="N68" s="13">
        <v>4.6875E-2</v>
      </c>
      <c r="O68" s="11" t="s">
        <v>133</v>
      </c>
    </row>
    <row r="69" spans="2:15" ht="19.5">
      <c r="B69" s="58"/>
      <c r="C69" s="14">
        <v>4.9849537037037039E-2</v>
      </c>
      <c r="D69" s="14">
        <v>5.138888888888889E-3</v>
      </c>
      <c r="E69" s="14">
        <v>1.9907407407407408E-3</v>
      </c>
      <c r="F69" s="14">
        <v>3.4375E-3</v>
      </c>
      <c r="G69" s="14">
        <v>3.9930555555555561E-3</v>
      </c>
      <c r="H69" s="14">
        <v>2.9513888888888888E-3</v>
      </c>
      <c r="I69" s="14">
        <v>1.2152777777777778E-3</v>
      </c>
      <c r="J69" s="14">
        <v>1.6203703703703703E-3</v>
      </c>
      <c r="K69" s="14">
        <v>3.9351851851851852E-4</v>
      </c>
      <c r="L69" s="14">
        <v>9.2592592592592585E-4</v>
      </c>
      <c r="M69" s="14">
        <v>0</v>
      </c>
      <c r="N69" s="14">
        <v>4.4270833333333336E-2</v>
      </c>
      <c r="O69" s="11" t="s">
        <v>134</v>
      </c>
    </row>
    <row r="70" spans="2:15" ht="19.5">
      <c r="B70" s="56" t="s">
        <v>141</v>
      </c>
      <c r="C70" s="10">
        <v>466.66699999999997</v>
      </c>
      <c r="D70" s="10">
        <v>800</v>
      </c>
      <c r="E70" s="10">
        <v>-266.66699999999997</v>
      </c>
      <c r="F70" s="10">
        <v>-400</v>
      </c>
      <c r="G70" s="10">
        <v>866.66700000000003</v>
      </c>
      <c r="H70" s="10">
        <v>-1000</v>
      </c>
      <c r="I70" s="10">
        <v>-1200</v>
      </c>
      <c r="J70" s="10">
        <v>533.33299999999997</v>
      </c>
      <c r="K70" s="10">
        <v>1333.3330000000001</v>
      </c>
      <c r="L70" s="10">
        <v>-1200</v>
      </c>
      <c r="M70" s="10">
        <v>533.33299999999997</v>
      </c>
      <c r="N70" s="10">
        <v>333.33300000000003</v>
      </c>
      <c r="O70" s="11" t="s">
        <v>131</v>
      </c>
    </row>
    <row r="71" spans="2:15" ht="19.5">
      <c r="B71" s="57"/>
      <c r="C71" s="12">
        <v>1</v>
      </c>
      <c r="D71" s="12">
        <v>1</v>
      </c>
      <c r="E71" s="12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1" t="s">
        <v>132</v>
      </c>
    </row>
    <row r="72" spans="2:15" ht="19.5">
      <c r="B72" s="57"/>
      <c r="C72" s="13">
        <v>2.6041666666666668E-2</v>
      </c>
      <c r="D72" s="13">
        <v>5.208333333333333E-3</v>
      </c>
      <c r="E72" s="13">
        <v>3.6458333333333336E-2</v>
      </c>
      <c r="F72" s="13">
        <v>5.208333333333333E-3</v>
      </c>
      <c r="G72" s="13">
        <v>5.208333333333333E-3</v>
      </c>
      <c r="H72" s="13">
        <v>2.6041666666666668E-2</v>
      </c>
      <c r="I72" s="13">
        <v>5.7291666666666664E-2</v>
      </c>
      <c r="J72" s="13">
        <v>5.7291666666666664E-2</v>
      </c>
      <c r="K72" s="13">
        <v>2.6041666666666668E-2</v>
      </c>
      <c r="L72" s="13">
        <v>2.6041666666666668E-2</v>
      </c>
      <c r="M72" s="13">
        <v>4.6875E-2</v>
      </c>
      <c r="N72" s="13">
        <v>5.7291666666666664E-2</v>
      </c>
      <c r="O72" s="11" t="s">
        <v>133</v>
      </c>
    </row>
    <row r="73" spans="2:15" ht="19.5">
      <c r="B73" s="58"/>
      <c r="C73" s="14">
        <v>2.0833333333333332E-2</v>
      </c>
      <c r="D73" s="14">
        <v>0</v>
      </c>
      <c r="E73" s="14">
        <v>3.6458333333333336E-2</v>
      </c>
      <c r="F73" s="14">
        <v>0</v>
      </c>
      <c r="G73" s="14">
        <v>0</v>
      </c>
      <c r="H73" s="14">
        <v>2.013888888888889E-2</v>
      </c>
      <c r="I73" s="14">
        <v>6.0763888888888888E-2</v>
      </c>
      <c r="J73" s="14">
        <v>5.46875E-2</v>
      </c>
      <c r="K73" s="14">
        <v>1.9791666666666666E-2</v>
      </c>
      <c r="L73" s="14">
        <v>2.4884259259259259E-2</v>
      </c>
      <c r="M73" s="14">
        <v>4.297453703703704E-2</v>
      </c>
      <c r="N73" s="14">
        <v>4.1666666666666664E-2</v>
      </c>
      <c r="O73" s="11" t="s">
        <v>134</v>
      </c>
    </row>
  </sheetData>
  <mergeCells count="8">
    <mergeCell ref="B66:B69"/>
    <mergeCell ref="B70:B73"/>
    <mergeCell ref="B42:B45"/>
    <mergeCell ref="B46:B49"/>
    <mergeCell ref="B50:B53"/>
    <mergeCell ref="B54:B57"/>
    <mergeCell ref="B58:B61"/>
    <mergeCell ref="B62:B6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73"/>
  <sheetViews>
    <sheetView workbookViewId="0">
      <selection activeCell="B41" sqref="B41"/>
    </sheetView>
  </sheetViews>
  <sheetFormatPr defaultColWidth="9.140625" defaultRowHeight="12.75"/>
  <cols>
    <col min="1" max="1" width="20.7109375" style="16" customWidth="1"/>
    <col min="2" max="2" width="12.7109375" style="16" customWidth="1"/>
    <col min="3" max="16384" width="9.140625" style="16"/>
  </cols>
  <sheetData>
    <row r="2" spans="1:2">
      <c r="A2" s="15" t="s">
        <v>0</v>
      </c>
      <c r="B2" s="15" t="s">
        <v>1</v>
      </c>
    </row>
    <row r="4" spans="1:2" ht="63.75">
      <c r="A4" s="15" t="s">
        <v>2</v>
      </c>
      <c r="B4" s="15" t="s">
        <v>3</v>
      </c>
    </row>
    <row r="5" spans="1:2">
      <c r="A5" s="15" t="s">
        <v>4</v>
      </c>
      <c r="B5" s="15"/>
    </row>
    <row r="6" spans="1:2">
      <c r="A6" s="15" t="s">
        <v>5</v>
      </c>
      <c r="B6" s="15" t="s">
        <v>6</v>
      </c>
    </row>
    <row r="7" spans="1:2">
      <c r="A7" s="15" t="s">
        <v>7</v>
      </c>
      <c r="B7" s="17">
        <v>44981</v>
      </c>
    </row>
    <row r="8" spans="1:2">
      <c r="A8" s="15" t="s">
        <v>8</v>
      </c>
      <c r="B8" s="18">
        <v>0.41658564814814819</v>
      </c>
    </row>
    <row r="9" spans="1:2">
      <c r="A9" s="15" t="s">
        <v>9</v>
      </c>
      <c r="B9" s="15" t="s">
        <v>10</v>
      </c>
    </row>
    <row r="10" spans="1:2">
      <c r="A10" s="15" t="s">
        <v>11</v>
      </c>
      <c r="B10" s="15">
        <v>258527</v>
      </c>
    </row>
    <row r="11" spans="1:2">
      <c r="A11" s="15" t="s">
        <v>12</v>
      </c>
      <c r="B11" s="15" t="s">
        <v>13</v>
      </c>
    </row>
    <row r="13" spans="1:2">
      <c r="A13" s="19" t="s">
        <v>14</v>
      </c>
      <c r="B13" s="15"/>
    </row>
    <row r="14" spans="1:2" ht="38.25">
      <c r="A14" s="15" t="s">
        <v>15</v>
      </c>
      <c r="B14" s="15" t="s">
        <v>16</v>
      </c>
    </row>
    <row r="15" spans="1:2">
      <c r="A15" s="15" t="s">
        <v>17</v>
      </c>
      <c r="B15" s="15" t="s">
        <v>18</v>
      </c>
    </row>
    <row r="16" spans="1:2" ht="38.25">
      <c r="A16" s="15"/>
      <c r="B16" s="15" t="s">
        <v>19</v>
      </c>
    </row>
    <row r="17" spans="1:99" ht="76.5">
      <c r="A17" s="15" t="s">
        <v>20</v>
      </c>
      <c r="B17" s="15" t="s">
        <v>21</v>
      </c>
    </row>
    <row r="18" spans="1:99" ht="25.5">
      <c r="A18" s="15" t="s">
        <v>22</v>
      </c>
      <c r="B18" s="15" t="s">
        <v>23</v>
      </c>
    </row>
    <row r="19" spans="1:99">
      <c r="A19" s="15"/>
      <c r="B19" s="15" t="s">
        <v>24</v>
      </c>
    </row>
    <row r="20" spans="1:99">
      <c r="A20" s="15"/>
      <c r="B20" s="15" t="s">
        <v>25</v>
      </c>
    </row>
    <row r="21" spans="1:99" ht="51">
      <c r="A21" s="15"/>
      <c r="B21" s="15" t="s">
        <v>26</v>
      </c>
    </row>
    <row r="22" spans="1:99" ht="25.5">
      <c r="A22" s="15"/>
      <c r="B22" s="15" t="s">
        <v>27</v>
      </c>
    </row>
    <row r="23" spans="1:99" ht="51">
      <c r="A23" s="15"/>
      <c r="B23" s="15" t="s">
        <v>28</v>
      </c>
    </row>
    <row r="24" spans="1:99" ht="89.25">
      <c r="A24" s="15"/>
      <c r="B24" s="15" t="s">
        <v>29</v>
      </c>
    </row>
    <row r="25" spans="1:99" ht="25.5">
      <c r="A25" s="15"/>
      <c r="B25" s="15" t="s">
        <v>30</v>
      </c>
    </row>
    <row r="26" spans="1:99">
      <c r="A26" s="15" t="s">
        <v>31</v>
      </c>
      <c r="B26" s="15"/>
    </row>
    <row r="28" spans="1:99">
      <c r="A28" s="20">
        <v>560590</v>
      </c>
      <c r="B28" s="15"/>
    </row>
    <row r="30" spans="1:99" ht="25.5">
      <c r="B30" s="21" t="s">
        <v>8</v>
      </c>
      <c r="C30" s="21" t="s">
        <v>32</v>
      </c>
      <c r="D30" s="21" t="s">
        <v>33</v>
      </c>
      <c r="E30" s="21" t="s">
        <v>34</v>
      </c>
      <c r="F30" s="21" t="s">
        <v>35</v>
      </c>
      <c r="G30" s="21" t="s">
        <v>36</v>
      </c>
      <c r="H30" s="21" t="s">
        <v>37</v>
      </c>
      <c r="I30" s="21" t="s">
        <v>38</v>
      </c>
      <c r="J30" s="21" t="s">
        <v>39</v>
      </c>
      <c r="K30" s="21" t="s">
        <v>40</v>
      </c>
      <c r="L30" s="21" t="s">
        <v>41</v>
      </c>
      <c r="M30" s="21" t="s">
        <v>42</v>
      </c>
      <c r="N30" s="21" t="s">
        <v>43</v>
      </c>
      <c r="O30" s="21" t="s">
        <v>44</v>
      </c>
      <c r="P30" s="21" t="s">
        <v>45</v>
      </c>
      <c r="Q30" s="21" t="s">
        <v>46</v>
      </c>
      <c r="R30" s="21" t="s">
        <v>47</v>
      </c>
      <c r="S30" s="21" t="s">
        <v>48</v>
      </c>
      <c r="T30" s="21" t="s">
        <v>49</v>
      </c>
      <c r="U30" s="21" t="s">
        <v>50</v>
      </c>
      <c r="V30" s="21" t="s">
        <v>51</v>
      </c>
      <c r="W30" s="21" t="s">
        <v>52</v>
      </c>
      <c r="X30" s="21" t="s">
        <v>53</v>
      </c>
      <c r="Y30" s="21" t="s">
        <v>54</v>
      </c>
      <c r="Z30" s="21" t="s">
        <v>55</v>
      </c>
      <c r="AA30" s="21" t="s">
        <v>56</v>
      </c>
      <c r="AB30" s="21" t="s">
        <v>57</v>
      </c>
      <c r="AC30" s="21" t="s">
        <v>58</v>
      </c>
      <c r="AD30" s="21" t="s">
        <v>59</v>
      </c>
      <c r="AE30" s="21" t="s">
        <v>60</v>
      </c>
      <c r="AF30" s="21" t="s">
        <v>61</v>
      </c>
      <c r="AG30" s="21" t="s">
        <v>62</v>
      </c>
      <c r="AH30" s="21" t="s">
        <v>63</v>
      </c>
      <c r="AI30" s="21" t="s">
        <v>64</v>
      </c>
      <c r="AJ30" s="21" t="s">
        <v>65</v>
      </c>
      <c r="AK30" s="21" t="s">
        <v>66</v>
      </c>
      <c r="AL30" s="21" t="s">
        <v>67</v>
      </c>
      <c r="AM30" s="21" t="s">
        <v>68</v>
      </c>
      <c r="AN30" s="21" t="s">
        <v>69</v>
      </c>
      <c r="AO30" s="21" t="s">
        <v>70</v>
      </c>
      <c r="AP30" s="21" t="s">
        <v>71</v>
      </c>
      <c r="AQ30" s="21" t="s">
        <v>72</v>
      </c>
      <c r="AR30" s="21" t="s">
        <v>73</v>
      </c>
      <c r="AS30" s="21" t="s">
        <v>74</v>
      </c>
      <c r="AT30" s="21" t="s">
        <v>75</v>
      </c>
      <c r="AU30" s="21" t="s">
        <v>76</v>
      </c>
      <c r="AV30" s="21" t="s">
        <v>77</v>
      </c>
      <c r="AW30" s="21" t="s">
        <v>78</v>
      </c>
      <c r="AX30" s="21" t="s">
        <v>79</v>
      </c>
      <c r="AY30" s="21" t="s">
        <v>80</v>
      </c>
      <c r="AZ30" s="21" t="s">
        <v>81</v>
      </c>
      <c r="BA30" s="21" t="s">
        <v>82</v>
      </c>
      <c r="BB30" s="21" t="s">
        <v>83</v>
      </c>
      <c r="BC30" s="21" t="s">
        <v>84</v>
      </c>
      <c r="BD30" s="21" t="s">
        <v>85</v>
      </c>
      <c r="BE30" s="21" t="s">
        <v>86</v>
      </c>
      <c r="BF30" s="21" t="s">
        <v>87</v>
      </c>
      <c r="BG30" s="21" t="s">
        <v>88</v>
      </c>
      <c r="BH30" s="21" t="s">
        <v>89</v>
      </c>
      <c r="BI30" s="21" t="s">
        <v>90</v>
      </c>
      <c r="BJ30" s="21" t="s">
        <v>91</v>
      </c>
      <c r="BK30" s="21" t="s">
        <v>92</v>
      </c>
      <c r="BL30" s="21" t="s">
        <v>93</v>
      </c>
      <c r="BM30" s="21" t="s">
        <v>94</v>
      </c>
      <c r="BN30" s="21" t="s">
        <v>95</v>
      </c>
      <c r="BO30" s="21" t="s">
        <v>96</v>
      </c>
      <c r="BP30" s="21" t="s">
        <v>97</v>
      </c>
      <c r="BQ30" s="21" t="s">
        <v>98</v>
      </c>
      <c r="BR30" s="21" t="s">
        <v>99</v>
      </c>
      <c r="BS30" s="21" t="s">
        <v>100</v>
      </c>
      <c r="BT30" s="21" t="s">
        <v>101</v>
      </c>
      <c r="BU30" s="21" t="s">
        <v>102</v>
      </c>
      <c r="BV30" s="21" t="s">
        <v>103</v>
      </c>
      <c r="BW30" s="21" t="s">
        <v>104</v>
      </c>
      <c r="BX30" s="21" t="s">
        <v>105</v>
      </c>
      <c r="BY30" s="21" t="s">
        <v>106</v>
      </c>
      <c r="BZ30" s="21" t="s">
        <v>107</v>
      </c>
      <c r="CA30" s="21" t="s">
        <v>108</v>
      </c>
      <c r="CB30" s="21" t="s">
        <v>109</v>
      </c>
      <c r="CC30" s="21" t="s">
        <v>110</v>
      </c>
      <c r="CD30" s="21" t="s">
        <v>111</v>
      </c>
      <c r="CE30" s="21" t="s">
        <v>112</v>
      </c>
      <c r="CF30" s="21" t="s">
        <v>113</v>
      </c>
      <c r="CG30" s="21" t="s">
        <v>114</v>
      </c>
      <c r="CH30" s="21" t="s">
        <v>115</v>
      </c>
      <c r="CI30" s="21" t="s">
        <v>116</v>
      </c>
      <c r="CJ30" s="21" t="s">
        <v>117</v>
      </c>
      <c r="CK30" s="21" t="s">
        <v>118</v>
      </c>
      <c r="CL30" s="21" t="s">
        <v>119</v>
      </c>
      <c r="CM30" s="21" t="s">
        <v>120</v>
      </c>
      <c r="CN30" s="21" t="s">
        <v>121</v>
      </c>
      <c r="CO30" s="21" t="s">
        <v>122</v>
      </c>
      <c r="CP30" s="21" t="s">
        <v>123</v>
      </c>
      <c r="CQ30" s="21" t="s">
        <v>124</v>
      </c>
      <c r="CR30" s="21" t="s">
        <v>125</v>
      </c>
      <c r="CS30" s="21" t="s">
        <v>126</v>
      </c>
      <c r="CT30" s="21" t="s">
        <v>127</v>
      </c>
      <c r="CU30" s="21" t="s">
        <v>128</v>
      </c>
    </row>
    <row r="31" spans="1:99">
      <c r="B31" s="22">
        <v>0</v>
      </c>
      <c r="C31" s="23">
        <v>25</v>
      </c>
      <c r="D31" s="23">
        <v>5</v>
      </c>
      <c r="E31" s="23">
        <v>0</v>
      </c>
      <c r="F31" s="23">
        <v>0</v>
      </c>
      <c r="G31" s="23">
        <v>2</v>
      </c>
      <c r="H31" s="23">
        <v>1</v>
      </c>
      <c r="I31" s="23">
        <v>0</v>
      </c>
      <c r="J31" s="23">
        <v>10</v>
      </c>
      <c r="K31" s="23">
        <v>0</v>
      </c>
      <c r="L31" s="23">
        <v>13</v>
      </c>
      <c r="M31" s="23">
        <v>0</v>
      </c>
      <c r="N31" s="23">
        <v>13</v>
      </c>
      <c r="O31" s="23">
        <v>0</v>
      </c>
      <c r="P31" s="23">
        <v>778</v>
      </c>
      <c r="Q31" s="23">
        <v>3221</v>
      </c>
      <c r="R31" s="23">
        <v>3281</v>
      </c>
      <c r="S31" s="23">
        <v>3186</v>
      </c>
      <c r="T31" s="23">
        <v>3172</v>
      </c>
      <c r="U31" s="23">
        <v>3148</v>
      </c>
      <c r="V31" s="23">
        <v>3108</v>
      </c>
      <c r="W31" s="23">
        <v>2874</v>
      </c>
      <c r="X31" s="23">
        <v>3216</v>
      </c>
      <c r="Y31" s="23">
        <v>2917</v>
      </c>
      <c r="Z31" s="23">
        <v>3608</v>
      </c>
      <c r="AA31" s="23">
        <v>7</v>
      </c>
      <c r="AB31" s="23">
        <v>1121</v>
      </c>
      <c r="AC31" s="23">
        <v>3091</v>
      </c>
      <c r="AD31" s="23">
        <v>3020</v>
      </c>
      <c r="AE31" s="23">
        <v>3150</v>
      </c>
      <c r="AF31" s="23">
        <v>2981</v>
      </c>
      <c r="AG31" s="23">
        <v>2878</v>
      </c>
      <c r="AH31" s="23">
        <v>2998</v>
      </c>
      <c r="AI31" s="23">
        <v>3194</v>
      </c>
      <c r="AJ31" s="23">
        <v>3109</v>
      </c>
      <c r="AK31" s="23">
        <v>2971</v>
      </c>
      <c r="AL31" s="23">
        <v>4111</v>
      </c>
      <c r="AM31" s="23">
        <v>3</v>
      </c>
      <c r="AN31" s="23">
        <v>1055</v>
      </c>
      <c r="AO31" s="23">
        <v>2921</v>
      </c>
      <c r="AP31" s="23">
        <v>3186</v>
      </c>
      <c r="AQ31" s="23">
        <v>3074</v>
      </c>
      <c r="AR31" s="23">
        <v>3025</v>
      </c>
      <c r="AS31" s="23">
        <v>2923</v>
      </c>
      <c r="AT31" s="23">
        <v>3114</v>
      </c>
      <c r="AU31" s="23">
        <v>2970</v>
      </c>
      <c r="AV31" s="23">
        <v>3235</v>
      </c>
      <c r="AW31" s="23">
        <v>2751</v>
      </c>
      <c r="AX31" s="23">
        <v>2953</v>
      </c>
      <c r="AY31" s="23">
        <v>5</v>
      </c>
      <c r="AZ31" s="23">
        <v>11</v>
      </c>
      <c r="BA31" s="23">
        <v>2828</v>
      </c>
      <c r="BB31" s="23">
        <v>3193</v>
      </c>
      <c r="BC31" s="23">
        <v>3149</v>
      </c>
      <c r="BD31" s="23">
        <v>3149</v>
      </c>
      <c r="BE31" s="23">
        <v>3082</v>
      </c>
      <c r="BF31" s="23">
        <v>3034</v>
      </c>
      <c r="BG31" s="23">
        <v>2771</v>
      </c>
      <c r="BH31" s="23">
        <v>2692</v>
      </c>
      <c r="BI31" s="23">
        <v>2751</v>
      </c>
      <c r="BJ31" s="23">
        <v>2894</v>
      </c>
      <c r="BK31" s="23">
        <v>5</v>
      </c>
      <c r="BL31" s="23">
        <v>0</v>
      </c>
      <c r="BM31" s="23">
        <v>3097</v>
      </c>
      <c r="BN31" s="23">
        <v>3027</v>
      </c>
      <c r="BO31" s="23">
        <v>2708</v>
      </c>
      <c r="BP31" s="23">
        <v>2758</v>
      </c>
      <c r="BQ31" s="23">
        <v>2812</v>
      </c>
      <c r="BR31" s="23">
        <v>2789</v>
      </c>
      <c r="BS31" s="23">
        <v>2649</v>
      </c>
      <c r="BT31" s="23">
        <v>2757</v>
      </c>
      <c r="BU31" s="23">
        <v>2660</v>
      </c>
      <c r="BV31" s="23">
        <v>2400</v>
      </c>
      <c r="BW31" s="23">
        <v>0</v>
      </c>
      <c r="BX31" s="23">
        <v>3</v>
      </c>
      <c r="BY31" s="23">
        <v>2578</v>
      </c>
      <c r="BZ31" s="23">
        <v>2481</v>
      </c>
      <c r="CA31" s="23">
        <v>2770</v>
      </c>
      <c r="CB31" s="23">
        <v>2567</v>
      </c>
      <c r="CC31" s="23">
        <v>2746</v>
      </c>
      <c r="CD31" s="23">
        <v>2670</v>
      </c>
      <c r="CE31" s="23">
        <v>2478</v>
      </c>
      <c r="CF31" s="23">
        <v>2630</v>
      </c>
      <c r="CG31" s="23">
        <v>2642</v>
      </c>
      <c r="CH31" s="23">
        <v>2431</v>
      </c>
      <c r="CI31" s="23">
        <v>3</v>
      </c>
      <c r="CJ31" s="23">
        <v>0</v>
      </c>
      <c r="CK31" s="23">
        <v>0</v>
      </c>
      <c r="CL31" s="23">
        <v>2</v>
      </c>
      <c r="CM31" s="23">
        <v>6</v>
      </c>
      <c r="CN31" s="23">
        <v>0</v>
      </c>
      <c r="CO31" s="23">
        <v>16</v>
      </c>
      <c r="CP31" s="23">
        <v>3</v>
      </c>
      <c r="CQ31" s="23">
        <v>2</v>
      </c>
      <c r="CR31" s="23">
        <v>0</v>
      </c>
      <c r="CS31" s="23">
        <v>11</v>
      </c>
      <c r="CT31" s="23">
        <v>1</v>
      </c>
      <c r="CU31" s="23">
        <v>0</v>
      </c>
    </row>
    <row r="32" spans="1:99">
      <c r="B32" s="22">
        <v>1.0416666666666666E-2</v>
      </c>
      <c r="C32" s="23">
        <v>35.1</v>
      </c>
      <c r="D32" s="23">
        <v>3</v>
      </c>
      <c r="E32" s="23">
        <v>0</v>
      </c>
      <c r="F32" s="23">
        <v>1</v>
      </c>
      <c r="G32" s="23">
        <v>0</v>
      </c>
      <c r="H32" s="23">
        <v>10</v>
      </c>
      <c r="I32" s="23">
        <v>5</v>
      </c>
      <c r="J32" s="23">
        <v>8</v>
      </c>
      <c r="K32" s="23">
        <v>6</v>
      </c>
      <c r="L32" s="23">
        <v>4</v>
      </c>
      <c r="M32" s="23">
        <v>6</v>
      </c>
      <c r="N32" s="23">
        <v>4</v>
      </c>
      <c r="O32" s="23">
        <v>9</v>
      </c>
      <c r="P32" s="23">
        <v>974</v>
      </c>
      <c r="Q32" s="23">
        <v>5535</v>
      </c>
      <c r="R32" s="23">
        <v>5890</v>
      </c>
      <c r="S32" s="23">
        <v>5346</v>
      </c>
      <c r="T32" s="23">
        <v>5794</v>
      </c>
      <c r="U32" s="23">
        <v>6008</v>
      </c>
      <c r="V32" s="23">
        <v>5654</v>
      </c>
      <c r="W32" s="23">
        <v>5045</v>
      </c>
      <c r="X32" s="23">
        <v>5654</v>
      </c>
      <c r="Y32" s="23">
        <v>5226</v>
      </c>
      <c r="Z32" s="23">
        <v>3810</v>
      </c>
      <c r="AA32" s="23">
        <v>0</v>
      </c>
      <c r="AB32" s="23">
        <v>1286</v>
      </c>
      <c r="AC32" s="23">
        <v>5399</v>
      </c>
      <c r="AD32" s="23">
        <v>5453</v>
      </c>
      <c r="AE32" s="23">
        <v>5559</v>
      </c>
      <c r="AF32" s="23">
        <v>5460</v>
      </c>
      <c r="AG32" s="23">
        <v>5603</v>
      </c>
      <c r="AH32" s="23">
        <v>5500</v>
      </c>
      <c r="AI32" s="23">
        <v>5602</v>
      </c>
      <c r="AJ32" s="23">
        <v>5437</v>
      </c>
      <c r="AK32" s="23">
        <v>5338</v>
      </c>
      <c r="AL32" s="23">
        <v>4308</v>
      </c>
      <c r="AM32" s="23">
        <v>0</v>
      </c>
      <c r="AN32" s="23">
        <v>1158</v>
      </c>
      <c r="AO32" s="23">
        <v>5106</v>
      </c>
      <c r="AP32" s="23">
        <v>5618</v>
      </c>
      <c r="AQ32" s="23">
        <v>5448</v>
      </c>
      <c r="AR32" s="23">
        <v>5804</v>
      </c>
      <c r="AS32" s="23">
        <v>5200</v>
      </c>
      <c r="AT32" s="23">
        <v>5939</v>
      </c>
      <c r="AU32" s="23">
        <v>5375</v>
      </c>
      <c r="AV32" s="23">
        <v>5649</v>
      </c>
      <c r="AW32" s="23">
        <v>5105</v>
      </c>
      <c r="AX32" s="23">
        <v>3211</v>
      </c>
      <c r="AY32" s="23">
        <v>1</v>
      </c>
      <c r="AZ32" s="23">
        <v>2</v>
      </c>
      <c r="BA32" s="23">
        <v>4949</v>
      </c>
      <c r="BB32" s="23">
        <v>5328</v>
      </c>
      <c r="BC32" s="23">
        <v>5387</v>
      </c>
      <c r="BD32" s="23">
        <v>5656</v>
      </c>
      <c r="BE32" s="23">
        <v>5400</v>
      </c>
      <c r="BF32" s="23">
        <v>5364</v>
      </c>
      <c r="BG32" s="23">
        <v>4977</v>
      </c>
      <c r="BH32" s="23">
        <v>4800</v>
      </c>
      <c r="BI32" s="23">
        <v>4871</v>
      </c>
      <c r="BJ32" s="23">
        <v>3039</v>
      </c>
      <c r="BK32" s="23">
        <v>16</v>
      </c>
      <c r="BL32" s="23">
        <v>0</v>
      </c>
      <c r="BM32" s="23">
        <v>5325</v>
      </c>
      <c r="BN32" s="23">
        <v>5374</v>
      </c>
      <c r="BO32" s="23">
        <v>5003</v>
      </c>
      <c r="BP32" s="23">
        <v>5040</v>
      </c>
      <c r="BQ32" s="23">
        <v>5254</v>
      </c>
      <c r="BR32" s="23">
        <v>5238</v>
      </c>
      <c r="BS32" s="23">
        <v>4550</v>
      </c>
      <c r="BT32" s="23">
        <v>5059</v>
      </c>
      <c r="BU32" s="23">
        <v>4831</v>
      </c>
      <c r="BV32" s="23">
        <v>2599</v>
      </c>
      <c r="BW32" s="23">
        <v>5</v>
      </c>
      <c r="BX32" s="23">
        <v>14</v>
      </c>
      <c r="BY32" s="23">
        <v>4485</v>
      </c>
      <c r="BZ32" s="23">
        <v>4654</v>
      </c>
      <c r="CA32" s="23">
        <v>4978</v>
      </c>
      <c r="CB32" s="23">
        <v>4698</v>
      </c>
      <c r="CC32" s="23">
        <v>5188</v>
      </c>
      <c r="CD32" s="23">
        <v>5038</v>
      </c>
      <c r="CE32" s="23">
        <v>4664</v>
      </c>
      <c r="CF32" s="23">
        <v>4923</v>
      </c>
      <c r="CG32" s="23">
        <v>4671</v>
      </c>
      <c r="CH32" s="23">
        <v>2691</v>
      </c>
      <c r="CI32" s="23">
        <v>0</v>
      </c>
      <c r="CJ32" s="23">
        <v>0</v>
      </c>
      <c r="CK32" s="23">
        <v>12</v>
      </c>
      <c r="CL32" s="23">
        <v>4</v>
      </c>
      <c r="CM32" s="23">
        <v>0</v>
      </c>
      <c r="CN32" s="23">
        <v>13</v>
      </c>
      <c r="CO32" s="23">
        <v>29</v>
      </c>
      <c r="CP32" s="23">
        <v>3</v>
      </c>
      <c r="CQ32" s="23">
        <v>0</v>
      </c>
      <c r="CR32" s="23">
        <v>5</v>
      </c>
      <c r="CS32" s="23">
        <v>1</v>
      </c>
      <c r="CT32" s="23">
        <v>7</v>
      </c>
      <c r="CU32" s="23">
        <v>0</v>
      </c>
    </row>
    <row r="33" spans="1:99">
      <c r="B33" s="22">
        <v>2.0833333333333332E-2</v>
      </c>
      <c r="C33" s="23">
        <v>37</v>
      </c>
      <c r="D33" s="23">
        <v>4</v>
      </c>
      <c r="E33" s="23">
        <v>1</v>
      </c>
      <c r="F33" s="23">
        <v>0</v>
      </c>
      <c r="G33" s="23">
        <v>6</v>
      </c>
      <c r="H33" s="23">
        <v>7</v>
      </c>
      <c r="I33" s="23">
        <v>0</v>
      </c>
      <c r="J33" s="23">
        <v>16</v>
      </c>
      <c r="K33" s="23">
        <v>4</v>
      </c>
      <c r="L33" s="23">
        <v>0</v>
      </c>
      <c r="M33" s="23">
        <v>0</v>
      </c>
      <c r="N33" s="23">
        <v>0</v>
      </c>
      <c r="O33" s="23">
        <v>5</v>
      </c>
      <c r="P33" s="23">
        <v>1128</v>
      </c>
      <c r="Q33" s="23">
        <v>8791</v>
      </c>
      <c r="R33" s="23">
        <v>9222</v>
      </c>
      <c r="S33" s="23">
        <v>8130</v>
      </c>
      <c r="T33" s="23">
        <v>9031</v>
      </c>
      <c r="U33" s="23">
        <v>9242</v>
      </c>
      <c r="V33" s="23">
        <v>8961</v>
      </c>
      <c r="W33" s="23">
        <v>7712</v>
      </c>
      <c r="X33" s="23">
        <v>8394</v>
      </c>
      <c r="Y33" s="23">
        <v>7745</v>
      </c>
      <c r="Z33" s="23">
        <v>3862</v>
      </c>
      <c r="AA33" s="23">
        <v>0</v>
      </c>
      <c r="AB33" s="23">
        <v>1430</v>
      </c>
      <c r="AC33" s="23">
        <v>8030</v>
      </c>
      <c r="AD33" s="23">
        <v>8186</v>
      </c>
      <c r="AE33" s="23">
        <v>8108</v>
      </c>
      <c r="AF33" s="23">
        <v>8448</v>
      </c>
      <c r="AG33" s="23">
        <v>8079</v>
      </c>
      <c r="AH33" s="23">
        <v>8501</v>
      </c>
      <c r="AI33" s="23">
        <v>8396</v>
      </c>
      <c r="AJ33" s="23">
        <v>7951</v>
      </c>
      <c r="AK33" s="23">
        <v>8014</v>
      </c>
      <c r="AL33" s="23">
        <v>4293</v>
      </c>
      <c r="AM33" s="23">
        <v>18</v>
      </c>
      <c r="AN33" s="23">
        <v>1210</v>
      </c>
      <c r="AO33" s="23">
        <v>7220</v>
      </c>
      <c r="AP33" s="23">
        <v>8621</v>
      </c>
      <c r="AQ33" s="23">
        <v>8176</v>
      </c>
      <c r="AR33" s="23">
        <v>9027</v>
      </c>
      <c r="AS33" s="23">
        <v>7752</v>
      </c>
      <c r="AT33" s="23">
        <v>8959</v>
      </c>
      <c r="AU33" s="23">
        <v>7610</v>
      </c>
      <c r="AV33" s="23">
        <v>8182</v>
      </c>
      <c r="AW33" s="23">
        <v>7390</v>
      </c>
      <c r="AX33" s="23">
        <v>3282</v>
      </c>
      <c r="AY33" s="23">
        <v>13</v>
      </c>
      <c r="AZ33" s="23">
        <v>8</v>
      </c>
      <c r="BA33" s="23">
        <v>7061</v>
      </c>
      <c r="BB33" s="23">
        <v>7682</v>
      </c>
      <c r="BC33" s="23">
        <v>7836</v>
      </c>
      <c r="BD33" s="23">
        <v>8953</v>
      </c>
      <c r="BE33" s="23">
        <v>8481</v>
      </c>
      <c r="BF33" s="23">
        <v>7968</v>
      </c>
      <c r="BG33" s="23">
        <v>7311</v>
      </c>
      <c r="BH33" s="23">
        <v>7194</v>
      </c>
      <c r="BI33" s="23">
        <v>7196</v>
      </c>
      <c r="BJ33" s="23">
        <v>3048</v>
      </c>
      <c r="BK33" s="23">
        <v>0</v>
      </c>
      <c r="BL33" s="23">
        <v>6</v>
      </c>
      <c r="BM33" s="23">
        <v>7710</v>
      </c>
      <c r="BN33" s="23">
        <v>7853</v>
      </c>
      <c r="BO33" s="23">
        <v>7862</v>
      </c>
      <c r="BP33" s="23">
        <v>8080</v>
      </c>
      <c r="BQ33" s="23">
        <v>8345</v>
      </c>
      <c r="BR33" s="23">
        <v>8264</v>
      </c>
      <c r="BS33" s="23">
        <v>7083</v>
      </c>
      <c r="BT33" s="23">
        <v>7824</v>
      </c>
      <c r="BU33" s="23">
        <v>7292</v>
      </c>
      <c r="BV33" s="23">
        <v>2610</v>
      </c>
      <c r="BW33" s="23">
        <v>5</v>
      </c>
      <c r="BX33" s="23">
        <v>8</v>
      </c>
      <c r="BY33" s="23">
        <v>6659</v>
      </c>
      <c r="BZ33" s="23">
        <v>7341</v>
      </c>
      <c r="CA33" s="23">
        <v>7772</v>
      </c>
      <c r="CB33" s="23">
        <v>7122</v>
      </c>
      <c r="CC33" s="23">
        <v>7957</v>
      </c>
      <c r="CD33" s="23">
        <v>7718</v>
      </c>
      <c r="CE33" s="23">
        <v>7251</v>
      </c>
      <c r="CF33" s="23">
        <v>7306</v>
      </c>
      <c r="CG33" s="23">
        <v>6780</v>
      </c>
      <c r="CH33" s="23">
        <v>2640</v>
      </c>
      <c r="CI33" s="23">
        <v>0</v>
      </c>
      <c r="CJ33" s="23">
        <v>0</v>
      </c>
      <c r="CK33" s="23">
        <v>0</v>
      </c>
      <c r="CL33" s="23">
        <v>6</v>
      </c>
      <c r="CM33" s="23">
        <v>0</v>
      </c>
      <c r="CN33" s="23">
        <v>0</v>
      </c>
      <c r="CO33" s="23">
        <v>15</v>
      </c>
      <c r="CP33" s="23">
        <v>1</v>
      </c>
      <c r="CQ33" s="23">
        <v>1</v>
      </c>
      <c r="CR33" s="23">
        <v>2</v>
      </c>
      <c r="CS33" s="23">
        <v>18</v>
      </c>
      <c r="CT33" s="23">
        <v>0</v>
      </c>
      <c r="CU33" s="23">
        <v>2</v>
      </c>
    </row>
    <row r="34" spans="1:99">
      <c r="B34" s="22">
        <v>3.125E-2</v>
      </c>
      <c r="C34" s="23">
        <v>37</v>
      </c>
      <c r="D34" s="23">
        <v>8</v>
      </c>
      <c r="E34" s="23">
        <v>0</v>
      </c>
      <c r="F34" s="23">
        <v>2</v>
      </c>
      <c r="G34" s="23">
        <v>0</v>
      </c>
      <c r="H34" s="23">
        <v>8</v>
      </c>
      <c r="I34" s="23">
        <v>8</v>
      </c>
      <c r="J34" s="23">
        <v>0</v>
      </c>
      <c r="K34" s="23">
        <v>0</v>
      </c>
      <c r="L34" s="23">
        <v>14</v>
      </c>
      <c r="M34" s="23">
        <v>3</v>
      </c>
      <c r="N34" s="23">
        <v>10</v>
      </c>
      <c r="O34" s="23">
        <v>0</v>
      </c>
      <c r="P34" s="23">
        <v>1178</v>
      </c>
      <c r="Q34" s="23">
        <v>11657</v>
      </c>
      <c r="R34" s="23">
        <v>11923</v>
      </c>
      <c r="S34" s="23">
        <v>11043</v>
      </c>
      <c r="T34" s="23">
        <v>11604</v>
      </c>
      <c r="U34" s="23">
        <v>11882</v>
      </c>
      <c r="V34" s="23">
        <v>11112</v>
      </c>
      <c r="W34" s="23">
        <v>9914</v>
      </c>
      <c r="X34" s="23">
        <v>10447</v>
      </c>
      <c r="Y34" s="23">
        <v>9808</v>
      </c>
      <c r="Z34" s="23">
        <v>3938</v>
      </c>
      <c r="AA34" s="23">
        <v>10</v>
      </c>
      <c r="AB34" s="23">
        <v>1460</v>
      </c>
      <c r="AC34" s="23">
        <v>10454</v>
      </c>
      <c r="AD34" s="23">
        <v>10783</v>
      </c>
      <c r="AE34" s="23">
        <v>10600</v>
      </c>
      <c r="AF34" s="23">
        <v>11435</v>
      </c>
      <c r="AG34" s="23">
        <v>11441</v>
      </c>
      <c r="AH34" s="23">
        <v>10908</v>
      </c>
      <c r="AI34" s="23">
        <v>10826</v>
      </c>
      <c r="AJ34" s="23">
        <v>10322</v>
      </c>
      <c r="AK34" s="23">
        <v>10737</v>
      </c>
      <c r="AL34" s="23">
        <v>4405</v>
      </c>
      <c r="AM34" s="23">
        <v>0</v>
      </c>
      <c r="AN34" s="23">
        <v>1210</v>
      </c>
      <c r="AO34" s="23">
        <v>9610</v>
      </c>
      <c r="AP34" s="23">
        <v>11111</v>
      </c>
      <c r="AQ34" s="23">
        <v>10938</v>
      </c>
      <c r="AR34" s="23">
        <v>11776</v>
      </c>
      <c r="AS34" s="23">
        <v>10197</v>
      </c>
      <c r="AT34" s="23">
        <v>11378</v>
      </c>
      <c r="AU34" s="23">
        <v>10132</v>
      </c>
      <c r="AV34" s="23">
        <v>10456</v>
      </c>
      <c r="AW34" s="23">
        <v>9564</v>
      </c>
      <c r="AX34" s="23">
        <v>3302</v>
      </c>
      <c r="AY34" s="23">
        <v>0</v>
      </c>
      <c r="AZ34" s="23">
        <v>8</v>
      </c>
      <c r="BA34" s="23">
        <v>9369</v>
      </c>
      <c r="BB34" s="23">
        <v>9951</v>
      </c>
      <c r="BC34" s="23">
        <v>10335</v>
      </c>
      <c r="BD34" s="23">
        <v>11452</v>
      </c>
      <c r="BE34" s="23">
        <v>11620</v>
      </c>
      <c r="BF34" s="23">
        <v>9752</v>
      </c>
      <c r="BG34" s="23">
        <v>9600</v>
      </c>
      <c r="BH34" s="23">
        <v>9180</v>
      </c>
      <c r="BI34" s="23">
        <v>9513</v>
      </c>
      <c r="BJ34" s="23">
        <v>3117</v>
      </c>
      <c r="BK34" s="23">
        <v>5</v>
      </c>
      <c r="BL34" s="23">
        <v>2</v>
      </c>
      <c r="BM34" s="23">
        <v>10314</v>
      </c>
      <c r="BN34" s="23">
        <v>10726</v>
      </c>
      <c r="BO34" s="23">
        <v>11061</v>
      </c>
      <c r="BP34" s="23">
        <v>10617</v>
      </c>
      <c r="BQ34" s="23">
        <v>11205</v>
      </c>
      <c r="BR34" s="23">
        <v>11383</v>
      </c>
      <c r="BS34" s="23">
        <v>9518</v>
      </c>
      <c r="BT34" s="23">
        <v>10290</v>
      </c>
      <c r="BU34" s="23">
        <v>9754</v>
      </c>
      <c r="BV34" s="23">
        <v>2640</v>
      </c>
      <c r="BW34" s="23">
        <v>5</v>
      </c>
      <c r="BX34" s="23">
        <v>16</v>
      </c>
      <c r="BY34" s="23">
        <v>9367</v>
      </c>
      <c r="BZ34" s="23">
        <v>9968</v>
      </c>
      <c r="CA34" s="23">
        <v>10767</v>
      </c>
      <c r="CB34" s="23">
        <v>9940</v>
      </c>
      <c r="CC34" s="23">
        <v>10992</v>
      </c>
      <c r="CD34" s="23">
        <v>10289</v>
      </c>
      <c r="CE34" s="23">
        <v>9245</v>
      </c>
      <c r="CF34" s="23">
        <v>9220</v>
      </c>
      <c r="CG34" s="23">
        <v>8945</v>
      </c>
      <c r="CH34" s="23">
        <v>2726</v>
      </c>
      <c r="CI34" s="23">
        <v>7</v>
      </c>
      <c r="CJ34" s="23">
        <v>7</v>
      </c>
      <c r="CK34" s="23">
        <v>6</v>
      </c>
      <c r="CL34" s="23">
        <v>4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22</v>
      </c>
      <c r="CS34" s="23">
        <v>0</v>
      </c>
      <c r="CT34" s="23">
        <v>3</v>
      </c>
      <c r="CU34" s="23">
        <v>1</v>
      </c>
    </row>
    <row r="35" spans="1:99">
      <c r="B35" s="22">
        <v>4.1666666666666664E-2</v>
      </c>
      <c r="C35" s="23">
        <v>36.9</v>
      </c>
      <c r="D35" s="23">
        <v>8</v>
      </c>
      <c r="E35" s="23">
        <v>0</v>
      </c>
      <c r="F35" s="23">
        <v>0</v>
      </c>
      <c r="G35" s="23">
        <v>0</v>
      </c>
      <c r="H35" s="23">
        <v>0</v>
      </c>
      <c r="I35" s="23">
        <v>5</v>
      </c>
      <c r="J35" s="23">
        <v>0</v>
      </c>
      <c r="K35" s="23">
        <v>0</v>
      </c>
      <c r="L35" s="23">
        <v>12</v>
      </c>
      <c r="M35" s="23">
        <v>2</v>
      </c>
      <c r="N35" s="23">
        <v>5</v>
      </c>
      <c r="O35" s="23">
        <v>7</v>
      </c>
      <c r="P35" s="23">
        <v>1227</v>
      </c>
      <c r="Q35" s="23">
        <v>13536</v>
      </c>
      <c r="R35" s="23">
        <v>13876</v>
      </c>
      <c r="S35" s="23">
        <v>13265</v>
      </c>
      <c r="T35" s="23">
        <v>13703</v>
      </c>
      <c r="U35" s="23">
        <v>13788</v>
      </c>
      <c r="V35" s="23">
        <v>12902</v>
      </c>
      <c r="W35" s="23">
        <v>11320</v>
      </c>
      <c r="X35" s="23">
        <v>11725</v>
      </c>
      <c r="Y35" s="23">
        <v>11318</v>
      </c>
      <c r="Z35" s="23">
        <v>3929</v>
      </c>
      <c r="AA35" s="23">
        <v>0</v>
      </c>
      <c r="AB35" s="23">
        <v>1473</v>
      </c>
      <c r="AC35" s="23">
        <v>12429</v>
      </c>
      <c r="AD35" s="23">
        <v>12909</v>
      </c>
      <c r="AE35" s="23">
        <v>12742</v>
      </c>
      <c r="AF35" s="23">
        <v>13301</v>
      </c>
      <c r="AG35" s="23">
        <v>12621</v>
      </c>
      <c r="AH35" s="23">
        <v>12485</v>
      </c>
      <c r="AI35" s="23">
        <v>12640</v>
      </c>
      <c r="AJ35" s="23">
        <v>12044</v>
      </c>
      <c r="AK35" s="23">
        <v>12436</v>
      </c>
      <c r="AL35" s="23">
        <v>4443</v>
      </c>
      <c r="AM35" s="23">
        <v>11</v>
      </c>
      <c r="AN35" s="23">
        <v>1220</v>
      </c>
      <c r="AO35" s="23">
        <v>11900</v>
      </c>
      <c r="AP35" s="23">
        <v>12841</v>
      </c>
      <c r="AQ35" s="23">
        <v>12993</v>
      </c>
      <c r="AR35" s="23">
        <v>14375</v>
      </c>
      <c r="AS35" s="23">
        <v>12233</v>
      </c>
      <c r="AT35" s="23">
        <v>12968</v>
      </c>
      <c r="AU35" s="23">
        <v>12363</v>
      </c>
      <c r="AV35" s="23">
        <v>12518</v>
      </c>
      <c r="AW35" s="23">
        <v>11260</v>
      </c>
      <c r="AX35" s="23">
        <v>3316</v>
      </c>
      <c r="AY35" s="23">
        <v>1</v>
      </c>
      <c r="AZ35" s="23">
        <v>9</v>
      </c>
      <c r="BA35" s="23">
        <v>11289</v>
      </c>
      <c r="BB35" s="23">
        <v>11540</v>
      </c>
      <c r="BC35" s="23">
        <v>12239</v>
      </c>
      <c r="BD35" s="23">
        <v>13563</v>
      </c>
      <c r="BE35" s="23">
        <v>12809</v>
      </c>
      <c r="BF35" s="23">
        <v>11355</v>
      </c>
      <c r="BG35" s="23">
        <v>11779</v>
      </c>
      <c r="BH35" s="23">
        <v>11003</v>
      </c>
      <c r="BI35" s="23">
        <v>11360</v>
      </c>
      <c r="BJ35" s="23">
        <v>3176</v>
      </c>
      <c r="BK35" s="23">
        <v>0</v>
      </c>
      <c r="BL35" s="23">
        <v>0</v>
      </c>
      <c r="BM35" s="23">
        <v>12369</v>
      </c>
      <c r="BN35" s="23">
        <v>12725</v>
      </c>
      <c r="BO35" s="23">
        <v>12786</v>
      </c>
      <c r="BP35" s="23">
        <v>13076</v>
      </c>
      <c r="BQ35" s="23">
        <v>13094</v>
      </c>
      <c r="BR35" s="23">
        <v>13974</v>
      </c>
      <c r="BS35" s="23">
        <v>11402</v>
      </c>
      <c r="BT35" s="23">
        <v>12174</v>
      </c>
      <c r="BU35" s="23">
        <v>11757</v>
      </c>
      <c r="BV35" s="23">
        <v>2680</v>
      </c>
      <c r="BW35" s="23">
        <v>20</v>
      </c>
      <c r="BX35" s="23">
        <v>14</v>
      </c>
      <c r="BY35" s="23">
        <v>11289</v>
      </c>
      <c r="BZ35" s="23">
        <v>11809</v>
      </c>
      <c r="CA35" s="23">
        <v>12930</v>
      </c>
      <c r="CB35" s="23">
        <v>12032</v>
      </c>
      <c r="CC35" s="23">
        <v>13288</v>
      </c>
      <c r="CD35" s="23">
        <v>12365</v>
      </c>
      <c r="CE35" s="23">
        <v>10670</v>
      </c>
      <c r="CF35" s="23">
        <v>10510</v>
      </c>
      <c r="CG35" s="23">
        <v>10320</v>
      </c>
      <c r="CH35" s="23">
        <v>2758</v>
      </c>
      <c r="CI35" s="23">
        <v>0</v>
      </c>
      <c r="CJ35" s="23">
        <v>3</v>
      </c>
      <c r="CK35" s="23">
        <v>12</v>
      </c>
      <c r="CL35" s="23">
        <v>0</v>
      </c>
      <c r="CM35" s="23">
        <v>2</v>
      </c>
      <c r="CN35" s="23">
        <v>4</v>
      </c>
      <c r="CO35" s="23">
        <v>1</v>
      </c>
      <c r="CP35" s="23">
        <v>6</v>
      </c>
      <c r="CQ35" s="23">
        <v>2</v>
      </c>
      <c r="CR35" s="23">
        <v>7</v>
      </c>
      <c r="CS35" s="23">
        <v>3</v>
      </c>
      <c r="CT35" s="23">
        <v>0</v>
      </c>
      <c r="CU35" s="23">
        <v>3</v>
      </c>
    </row>
    <row r="36" spans="1:99">
      <c r="B36" s="22">
        <v>5.2083333333333336E-2</v>
      </c>
      <c r="C36" s="23">
        <v>37</v>
      </c>
      <c r="D36" s="23">
        <v>6</v>
      </c>
      <c r="E36" s="23">
        <v>7</v>
      </c>
      <c r="F36" s="23">
        <v>0</v>
      </c>
      <c r="G36" s="23">
        <v>6</v>
      </c>
      <c r="H36" s="23">
        <v>0</v>
      </c>
      <c r="I36" s="23">
        <v>1</v>
      </c>
      <c r="J36" s="23">
        <v>11</v>
      </c>
      <c r="K36" s="23">
        <v>0</v>
      </c>
      <c r="L36" s="23">
        <v>6</v>
      </c>
      <c r="M36" s="23">
        <v>4</v>
      </c>
      <c r="N36" s="23">
        <v>7</v>
      </c>
      <c r="O36" s="23">
        <v>0</v>
      </c>
      <c r="P36" s="23">
        <v>1234</v>
      </c>
      <c r="Q36" s="23">
        <v>14756</v>
      </c>
      <c r="R36" s="23">
        <v>15192</v>
      </c>
      <c r="S36" s="23">
        <v>14534</v>
      </c>
      <c r="T36" s="23">
        <v>14549</v>
      </c>
      <c r="U36" s="23">
        <v>14629</v>
      </c>
      <c r="V36" s="23">
        <v>13926</v>
      </c>
      <c r="W36" s="23">
        <v>12312</v>
      </c>
      <c r="X36" s="23">
        <v>12582</v>
      </c>
      <c r="Y36" s="23">
        <v>11943</v>
      </c>
      <c r="Z36" s="23">
        <v>3932</v>
      </c>
      <c r="AA36" s="23">
        <v>0</v>
      </c>
      <c r="AB36" s="23">
        <v>1508</v>
      </c>
      <c r="AC36" s="23">
        <v>13444</v>
      </c>
      <c r="AD36" s="23">
        <v>13738</v>
      </c>
      <c r="AE36" s="23">
        <v>13747</v>
      </c>
      <c r="AF36" s="23">
        <v>14213</v>
      </c>
      <c r="AG36" s="23">
        <v>13881</v>
      </c>
      <c r="AH36" s="23">
        <v>13907</v>
      </c>
      <c r="AI36" s="23">
        <v>13779</v>
      </c>
      <c r="AJ36" s="23">
        <v>12348</v>
      </c>
      <c r="AK36" s="23">
        <v>13118</v>
      </c>
      <c r="AL36" s="23">
        <v>4441</v>
      </c>
      <c r="AM36" s="23">
        <v>13</v>
      </c>
      <c r="AN36" s="23">
        <v>1243</v>
      </c>
      <c r="AO36" s="23">
        <v>12651</v>
      </c>
      <c r="AP36" s="23">
        <v>13760</v>
      </c>
      <c r="AQ36" s="23">
        <v>14353</v>
      </c>
      <c r="AR36" s="23">
        <v>14659</v>
      </c>
      <c r="AS36" s="23">
        <v>13661</v>
      </c>
      <c r="AT36" s="23">
        <v>13758</v>
      </c>
      <c r="AU36" s="23">
        <v>13508</v>
      </c>
      <c r="AV36" s="23">
        <v>13343</v>
      </c>
      <c r="AW36" s="23">
        <v>11999</v>
      </c>
      <c r="AX36" s="23">
        <v>3369</v>
      </c>
      <c r="AY36" s="23">
        <v>4</v>
      </c>
      <c r="AZ36" s="23">
        <v>1</v>
      </c>
      <c r="BA36" s="23">
        <v>12282</v>
      </c>
      <c r="BB36" s="23">
        <v>12218</v>
      </c>
      <c r="BC36" s="23">
        <v>13473</v>
      </c>
      <c r="BD36" s="23">
        <v>15506</v>
      </c>
      <c r="BE36" s="23">
        <v>14582</v>
      </c>
      <c r="BF36" s="23">
        <v>11982</v>
      </c>
      <c r="BG36" s="23">
        <v>12697</v>
      </c>
      <c r="BH36" s="23">
        <v>12034</v>
      </c>
      <c r="BI36" s="23">
        <v>12363</v>
      </c>
      <c r="BJ36" s="23">
        <v>3208</v>
      </c>
      <c r="BK36" s="23">
        <v>0</v>
      </c>
      <c r="BL36" s="23">
        <v>14</v>
      </c>
      <c r="BM36" s="23">
        <v>13206</v>
      </c>
      <c r="BN36" s="23">
        <v>13437</v>
      </c>
      <c r="BO36" s="23">
        <v>15024</v>
      </c>
      <c r="BP36" s="23">
        <v>13597</v>
      </c>
      <c r="BQ36" s="23">
        <v>14963</v>
      </c>
      <c r="BR36" s="23">
        <v>15049</v>
      </c>
      <c r="BS36" s="23">
        <v>12558</v>
      </c>
      <c r="BT36" s="23">
        <v>12853</v>
      </c>
      <c r="BU36" s="23">
        <v>12639</v>
      </c>
      <c r="BV36" s="23">
        <v>2737</v>
      </c>
      <c r="BW36" s="23">
        <v>8</v>
      </c>
      <c r="BX36" s="23">
        <v>0</v>
      </c>
      <c r="BY36" s="23">
        <v>12422</v>
      </c>
      <c r="BZ36" s="23">
        <v>13362</v>
      </c>
      <c r="CA36" s="23">
        <v>14293</v>
      </c>
      <c r="CB36" s="23">
        <v>13677</v>
      </c>
      <c r="CC36" s="23">
        <v>14286</v>
      </c>
      <c r="CD36" s="23">
        <v>13198</v>
      </c>
      <c r="CE36" s="23">
        <v>10979</v>
      </c>
      <c r="CF36" s="23">
        <v>11149</v>
      </c>
      <c r="CG36" s="23">
        <v>11099</v>
      </c>
      <c r="CH36" s="23">
        <v>2817</v>
      </c>
      <c r="CI36" s="23">
        <v>12</v>
      </c>
      <c r="CJ36" s="23">
        <v>3</v>
      </c>
      <c r="CK36" s="23">
        <v>9</v>
      </c>
      <c r="CL36" s="23">
        <v>4</v>
      </c>
      <c r="CM36" s="23">
        <v>0</v>
      </c>
      <c r="CN36" s="23">
        <v>0</v>
      </c>
      <c r="CO36" s="23">
        <v>5</v>
      </c>
      <c r="CP36" s="23">
        <v>18</v>
      </c>
      <c r="CQ36" s="23">
        <v>0</v>
      </c>
      <c r="CR36" s="23">
        <v>9</v>
      </c>
      <c r="CS36" s="23">
        <v>5</v>
      </c>
      <c r="CT36" s="23">
        <v>8</v>
      </c>
      <c r="CU36" s="23">
        <v>5</v>
      </c>
    </row>
    <row r="37" spans="1:99">
      <c r="B37" s="22">
        <v>6.25E-2</v>
      </c>
      <c r="C37" s="23">
        <v>37</v>
      </c>
      <c r="D37" s="23">
        <v>17</v>
      </c>
      <c r="E37" s="23">
        <v>5</v>
      </c>
      <c r="F37" s="23">
        <v>0</v>
      </c>
      <c r="G37" s="23">
        <v>0</v>
      </c>
      <c r="H37" s="23">
        <v>0</v>
      </c>
      <c r="I37" s="23">
        <v>11</v>
      </c>
      <c r="J37" s="23">
        <v>6</v>
      </c>
      <c r="K37" s="23">
        <v>0</v>
      </c>
      <c r="L37" s="23">
        <v>9</v>
      </c>
      <c r="M37" s="23">
        <v>15</v>
      </c>
      <c r="N37" s="23">
        <v>8</v>
      </c>
      <c r="O37" s="23">
        <v>4</v>
      </c>
      <c r="P37" s="23">
        <v>1278</v>
      </c>
      <c r="Q37" s="23">
        <v>14852</v>
      </c>
      <c r="R37" s="23">
        <v>15638</v>
      </c>
      <c r="S37" s="23">
        <v>15148</v>
      </c>
      <c r="T37" s="23">
        <v>14814</v>
      </c>
      <c r="U37" s="23">
        <v>14589</v>
      </c>
      <c r="V37" s="23">
        <v>14205</v>
      </c>
      <c r="W37" s="23">
        <v>12673</v>
      </c>
      <c r="X37" s="23">
        <v>12636</v>
      </c>
      <c r="Y37" s="23">
        <v>11990</v>
      </c>
      <c r="Z37" s="23">
        <v>3980</v>
      </c>
      <c r="AA37" s="23">
        <v>8</v>
      </c>
      <c r="AB37" s="23">
        <v>1531</v>
      </c>
      <c r="AC37" s="23">
        <v>13898</v>
      </c>
      <c r="AD37" s="23">
        <v>13735</v>
      </c>
      <c r="AE37" s="23">
        <v>13624</v>
      </c>
      <c r="AF37" s="23">
        <v>13672</v>
      </c>
      <c r="AG37" s="23">
        <v>13413</v>
      </c>
      <c r="AH37" s="23">
        <v>13383</v>
      </c>
      <c r="AI37" s="23">
        <v>13552</v>
      </c>
      <c r="AJ37" s="23">
        <v>12545</v>
      </c>
      <c r="AK37" s="23">
        <v>13082</v>
      </c>
      <c r="AL37" s="23">
        <v>4417</v>
      </c>
      <c r="AM37" s="23">
        <v>2</v>
      </c>
      <c r="AN37" s="23">
        <v>1261</v>
      </c>
      <c r="AO37" s="23">
        <v>12723</v>
      </c>
      <c r="AP37" s="23">
        <v>13688</v>
      </c>
      <c r="AQ37" s="23">
        <v>14489</v>
      </c>
      <c r="AR37" s="23">
        <v>14324</v>
      </c>
      <c r="AS37" s="23">
        <v>13010</v>
      </c>
      <c r="AT37" s="23">
        <v>13564</v>
      </c>
      <c r="AU37" s="23">
        <v>12943</v>
      </c>
      <c r="AV37" s="23">
        <v>13253</v>
      </c>
      <c r="AW37" s="23">
        <v>12135</v>
      </c>
      <c r="AX37" s="23">
        <v>3381</v>
      </c>
      <c r="AY37" s="23">
        <v>0</v>
      </c>
      <c r="AZ37" s="23">
        <v>2</v>
      </c>
      <c r="BA37" s="23">
        <v>12841</v>
      </c>
      <c r="BB37" s="23">
        <v>12396</v>
      </c>
      <c r="BC37" s="23">
        <v>12754</v>
      </c>
      <c r="BD37" s="23">
        <v>13958</v>
      </c>
      <c r="BE37" s="23">
        <v>13517</v>
      </c>
      <c r="BF37" s="23">
        <v>11581</v>
      </c>
      <c r="BG37" s="23">
        <v>12498</v>
      </c>
      <c r="BH37" s="23">
        <v>12040</v>
      </c>
      <c r="BI37" s="23">
        <v>12778</v>
      </c>
      <c r="BJ37" s="23">
        <v>3231</v>
      </c>
      <c r="BK37" s="23">
        <v>16</v>
      </c>
      <c r="BL37" s="23">
        <v>8</v>
      </c>
      <c r="BM37" s="23">
        <v>13654</v>
      </c>
      <c r="BN37" s="23">
        <v>14002</v>
      </c>
      <c r="BO37" s="23">
        <v>14317</v>
      </c>
      <c r="BP37" s="23">
        <v>13558</v>
      </c>
      <c r="BQ37" s="23">
        <v>14182</v>
      </c>
      <c r="BR37" s="23">
        <v>15168</v>
      </c>
      <c r="BS37" s="23">
        <v>12662</v>
      </c>
      <c r="BT37" s="23">
        <v>13283</v>
      </c>
      <c r="BU37" s="23">
        <v>13002</v>
      </c>
      <c r="BV37" s="23">
        <v>2775</v>
      </c>
      <c r="BW37" s="23">
        <v>9</v>
      </c>
      <c r="BX37" s="23">
        <v>3</v>
      </c>
      <c r="BY37" s="23">
        <v>13124</v>
      </c>
      <c r="BZ37" s="23">
        <v>13770</v>
      </c>
      <c r="CA37" s="23">
        <v>14612</v>
      </c>
      <c r="CB37" s="23">
        <v>13973</v>
      </c>
      <c r="CC37" s="23">
        <v>14743</v>
      </c>
      <c r="CD37" s="23">
        <v>13721</v>
      </c>
      <c r="CE37" s="23">
        <v>11551</v>
      </c>
      <c r="CF37" s="23">
        <v>11503</v>
      </c>
      <c r="CG37" s="23">
        <v>11365</v>
      </c>
      <c r="CH37" s="23">
        <v>2846</v>
      </c>
      <c r="CI37" s="23">
        <v>8</v>
      </c>
      <c r="CJ37" s="23">
        <v>6</v>
      </c>
      <c r="CK37" s="23">
        <v>15</v>
      </c>
      <c r="CL37" s="23">
        <v>5</v>
      </c>
      <c r="CM37" s="23">
        <v>0</v>
      </c>
      <c r="CN37" s="23">
        <v>3</v>
      </c>
      <c r="CO37" s="23">
        <v>0</v>
      </c>
      <c r="CP37" s="23">
        <v>0</v>
      </c>
      <c r="CQ37" s="23">
        <v>8</v>
      </c>
      <c r="CR37" s="23">
        <v>0</v>
      </c>
      <c r="CS37" s="23">
        <v>13</v>
      </c>
      <c r="CT37" s="23">
        <v>2</v>
      </c>
      <c r="CU37" s="23">
        <v>10</v>
      </c>
    </row>
    <row r="39" spans="1:99">
      <c r="A39" s="19" t="s">
        <v>129</v>
      </c>
      <c r="B39" s="15"/>
    </row>
    <row r="41" spans="1:99">
      <c r="B41" s="24"/>
      <c r="C41" s="21">
        <v>1</v>
      </c>
      <c r="D41" s="21">
        <v>2</v>
      </c>
      <c r="E41" s="21">
        <v>3</v>
      </c>
      <c r="F41" s="21">
        <v>4</v>
      </c>
      <c r="G41" s="21">
        <v>5</v>
      </c>
      <c r="H41" s="21">
        <v>6</v>
      </c>
      <c r="I41" s="21">
        <v>7</v>
      </c>
      <c r="J41" s="21">
        <v>8</v>
      </c>
      <c r="K41" s="21">
        <v>9</v>
      </c>
      <c r="L41" s="21">
        <v>10</v>
      </c>
      <c r="M41" s="21">
        <v>11</v>
      </c>
      <c r="N41" s="21">
        <v>12</v>
      </c>
    </row>
    <row r="42" spans="1:99" ht="19.5">
      <c r="B42" s="59" t="s">
        <v>130</v>
      </c>
      <c r="C42" s="25">
        <v>733.33299999999997</v>
      </c>
      <c r="D42" s="25">
        <v>466.66699999999997</v>
      </c>
      <c r="E42" s="25">
        <v>133.333</v>
      </c>
      <c r="F42" s="25">
        <v>400</v>
      </c>
      <c r="G42" s="25">
        <v>600</v>
      </c>
      <c r="H42" s="25">
        <v>666.66700000000003</v>
      </c>
      <c r="I42" s="25">
        <v>-1066.6669999999999</v>
      </c>
      <c r="J42" s="25">
        <v>400</v>
      </c>
      <c r="K42" s="25">
        <v>933.33299999999997</v>
      </c>
      <c r="L42" s="25">
        <v>733.33299999999997</v>
      </c>
      <c r="M42" s="25">
        <v>666.66700000000003</v>
      </c>
      <c r="N42" s="25">
        <v>600</v>
      </c>
      <c r="O42" s="26" t="s">
        <v>131</v>
      </c>
    </row>
    <row r="43" spans="1:99" ht="19.5">
      <c r="B43" s="60"/>
      <c r="C43" s="27">
        <v>1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6" t="s">
        <v>132</v>
      </c>
    </row>
    <row r="44" spans="1:99" ht="19.5">
      <c r="B44" s="60"/>
      <c r="C44" s="28">
        <v>5.7291666666666664E-2</v>
      </c>
      <c r="D44" s="28">
        <v>4.6875E-2</v>
      </c>
      <c r="E44" s="28">
        <v>2.6041666666666668E-2</v>
      </c>
      <c r="F44" s="28">
        <v>1.5625E-2</v>
      </c>
      <c r="G44" s="28">
        <v>5.208333333333333E-3</v>
      </c>
      <c r="H44" s="28">
        <v>5.7291666666666664E-2</v>
      </c>
      <c r="I44" s="28">
        <v>2.6041666666666668E-2</v>
      </c>
      <c r="J44" s="28">
        <v>5.208333333333333E-3</v>
      </c>
      <c r="K44" s="28">
        <v>2.6041666666666668E-2</v>
      </c>
      <c r="L44" s="28">
        <v>5.7291666666666664E-2</v>
      </c>
      <c r="M44" s="28">
        <v>2.6041666666666668E-2</v>
      </c>
      <c r="N44" s="28">
        <v>5.208333333333333E-3</v>
      </c>
      <c r="O44" s="26" t="s">
        <v>133</v>
      </c>
    </row>
    <row r="45" spans="1:99" ht="19.5">
      <c r="B45" s="61"/>
      <c r="C45" s="29">
        <v>5.1134259259259261E-2</v>
      </c>
      <c r="D45" s="29">
        <v>4.1666666666666664E-2</v>
      </c>
      <c r="E45" s="29">
        <v>2.0833333333333332E-2</v>
      </c>
      <c r="F45" s="29">
        <v>1.3888888888888888E-2</v>
      </c>
      <c r="G45" s="29">
        <v>0</v>
      </c>
      <c r="H45" s="29">
        <v>5.1041666666666673E-2</v>
      </c>
      <c r="I45" s="29">
        <v>2.4745370370370372E-2</v>
      </c>
      <c r="J45" s="29">
        <v>0</v>
      </c>
      <c r="K45" s="29">
        <v>3.050925925925926E-2</v>
      </c>
      <c r="L45" s="29">
        <v>4.8298611111111112E-2</v>
      </c>
      <c r="M45" s="29">
        <v>3.4374999999999996E-2</v>
      </c>
      <c r="N45" s="29">
        <v>0</v>
      </c>
      <c r="O45" s="26" t="s">
        <v>134</v>
      </c>
    </row>
    <row r="46" spans="1:99" ht="19.5">
      <c r="B46" s="59" t="s">
        <v>135</v>
      </c>
      <c r="C46" s="25">
        <v>13066.666999999999</v>
      </c>
      <c r="D46" s="25">
        <v>217066.66699999999</v>
      </c>
      <c r="E46" s="25">
        <v>222133.33300000001</v>
      </c>
      <c r="F46" s="25">
        <v>194200</v>
      </c>
      <c r="G46" s="25">
        <v>215800</v>
      </c>
      <c r="H46" s="25">
        <v>215600</v>
      </c>
      <c r="I46" s="25">
        <v>220466.66699999999</v>
      </c>
      <c r="J46" s="25">
        <v>177800</v>
      </c>
      <c r="K46" s="25">
        <v>182666.66699999999</v>
      </c>
      <c r="L46" s="25">
        <v>167933.33300000001</v>
      </c>
      <c r="M46" s="25">
        <v>13466.666999999999</v>
      </c>
      <c r="N46" s="25">
        <v>666.66700000000003</v>
      </c>
      <c r="O46" s="26" t="s">
        <v>131</v>
      </c>
    </row>
    <row r="47" spans="1:99" ht="19.5">
      <c r="B47" s="60"/>
      <c r="C47" s="27">
        <v>1</v>
      </c>
      <c r="D47" s="27">
        <v>1</v>
      </c>
      <c r="E47" s="27">
        <v>1</v>
      </c>
      <c r="F47" s="27">
        <v>1</v>
      </c>
      <c r="G47" s="27">
        <v>1</v>
      </c>
      <c r="H47" s="27">
        <v>1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6" t="s">
        <v>132</v>
      </c>
    </row>
    <row r="48" spans="1:99" ht="19.5">
      <c r="B48" s="60"/>
      <c r="C48" s="28">
        <v>5.208333333333333E-3</v>
      </c>
      <c r="D48" s="28">
        <v>1.5625E-2</v>
      </c>
      <c r="E48" s="28">
        <v>1.5625E-2</v>
      </c>
      <c r="F48" s="28">
        <v>2.6041666666666668E-2</v>
      </c>
      <c r="G48" s="28">
        <v>1.5625E-2</v>
      </c>
      <c r="H48" s="28">
        <v>1.5625E-2</v>
      </c>
      <c r="I48" s="28">
        <v>1.5625E-2</v>
      </c>
      <c r="J48" s="28">
        <v>1.5625E-2</v>
      </c>
      <c r="K48" s="28">
        <v>1.5625E-2</v>
      </c>
      <c r="L48" s="28">
        <v>1.5625E-2</v>
      </c>
      <c r="M48" s="28">
        <v>5.208333333333333E-3</v>
      </c>
      <c r="N48" s="28">
        <v>2.6041666666666668E-2</v>
      </c>
      <c r="O48" s="26" t="s">
        <v>133</v>
      </c>
    </row>
    <row r="49" spans="2:15" ht="19.5">
      <c r="B49" s="61"/>
      <c r="C49" s="29">
        <v>0</v>
      </c>
      <c r="D49" s="29">
        <v>3.0092592592592588E-3</v>
      </c>
      <c r="E49" s="29">
        <v>2.2569444444444447E-3</v>
      </c>
      <c r="F49" s="29">
        <v>3.1597222222222222E-3</v>
      </c>
      <c r="G49" s="29">
        <v>1.9791666666666668E-3</v>
      </c>
      <c r="H49" s="29">
        <v>1.2037037037037038E-3</v>
      </c>
      <c r="I49" s="29">
        <v>2.3958333333333336E-3</v>
      </c>
      <c r="J49" s="29">
        <v>1.9328703703703704E-3</v>
      </c>
      <c r="K49" s="29">
        <v>1.1458333333333333E-3</v>
      </c>
      <c r="L49" s="29">
        <v>8.6805555555555551E-4</v>
      </c>
      <c r="M49" s="29">
        <v>0</v>
      </c>
      <c r="N49" s="29">
        <v>2.8125000000000001E-2</v>
      </c>
      <c r="O49" s="26" t="s">
        <v>134</v>
      </c>
    </row>
    <row r="50" spans="2:15" ht="19.5">
      <c r="B50" s="59" t="s">
        <v>136</v>
      </c>
      <c r="C50" s="25">
        <v>11000</v>
      </c>
      <c r="D50" s="25">
        <v>175400</v>
      </c>
      <c r="E50" s="25">
        <v>182200</v>
      </c>
      <c r="F50" s="25">
        <v>169933.33300000001</v>
      </c>
      <c r="G50" s="25">
        <v>199200</v>
      </c>
      <c r="H50" s="25">
        <v>224133.33300000001</v>
      </c>
      <c r="I50" s="25">
        <v>200066.66699999999</v>
      </c>
      <c r="J50" s="25">
        <v>186266.66699999999</v>
      </c>
      <c r="K50" s="25">
        <v>167600</v>
      </c>
      <c r="L50" s="25">
        <v>181533.33300000001</v>
      </c>
      <c r="M50" s="25">
        <v>13133.333000000001</v>
      </c>
      <c r="N50" s="25">
        <v>1200</v>
      </c>
      <c r="O50" s="26" t="s">
        <v>131</v>
      </c>
    </row>
    <row r="51" spans="2:15" ht="19.5">
      <c r="B51" s="60"/>
      <c r="C51" s="27">
        <v>1</v>
      </c>
      <c r="D51" s="27">
        <v>1</v>
      </c>
      <c r="E51" s="27">
        <v>1</v>
      </c>
      <c r="F51" s="27">
        <v>1</v>
      </c>
      <c r="G51" s="27">
        <v>1</v>
      </c>
      <c r="H51" s="27">
        <v>1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6" t="s">
        <v>132</v>
      </c>
    </row>
    <row r="52" spans="2:15" ht="19.5">
      <c r="B52" s="60"/>
      <c r="C52" s="28">
        <v>5.208333333333333E-3</v>
      </c>
      <c r="D52" s="28">
        <v>1.5625E-2</v>
      </c>
      <c r="E52" s="28">
        <v>1.5625E-2</v>
      </c>
      <c r="F52" s="28">
        <v>1.5625E-2</v>
      </c>
      <c r="G52" s="28">
        <v>1.5625E-2</v>
      </c>
      <c r="H52" s="28">
        <v>2.6041666666666668E-2</v>
      </c>
      <c r="I52" s="28">
        <v>1.5625E-2</v>
      </c>
      <c r="J52" s="28">
        <v>1.5625E-2</v>
      </c>
      <c r="K52" s="28">
        <v>1.5625E-2</v>
      </c>
      <c r="L52" s="28">
        <v>2.6041666666666668E-2</v>
      </c>
      <c r="M52" s="28">
        <v>5.208333333333333E-3</v>
      </c>
      <c r="N52" s="28">
        <v>1.5625E-2</v>
      </c>
      <c r="O52" s="26" t="s">
        <v>133</v>
      </c>
    </row>
    <row r="53" spans="2:15" ht="19.5">
      <c r="B53" s="61"/>
      <c r="C53" s="29">
        <v>0</v>
      </c>
      <c r="D53" s="29">
        <v>1.2731481481481483E-3</v>
      </c>
      <c r="E53" s="29">
        <v>1.1458333333333333E-3</v>
      </c>
      <c r="F53" s="29">
        <v>5.6712962962962956E-4</v>
      </c>
      <c r="G53" s="29">
        <v>1.7708333333333332E-3</v>
      </c>
      <c r="H53" s="29">
        <v>4.7222222222222223E-3</v>
      </c>
      <c r="I53" s="29">
        <v>1.736111111111111E-3</v>
      </c>
      <c r="J53" s="29">
        <v>1.4351851851851854E-3</v>
      </c>
      <c r="K53" s="29">
        <v>7.7546296296296304E-4</v>
      </c>
      <c r="L53" s="29">
        <v>1.5393518518518519E-3</v>
      </c>
      <c r="M53" s="29">
        <v>0</v>
      </c>
      <c r="N53" s="29">
        <v>1.2152777777777778E-2</v>
      </c>
      <c r="O53" s="26" t="s">
        <v>134</v>
      </c>
    </row>
    <row r="54" spans="2:15" ht="19.5">
      <c r="B54" s="59" t="s">
        <v>137</v>
      </c>
      <c r="C54" s="25">
        <v>6866.6670000000004</v>
      </c>
      <c r="D54" s="25">
        <v>159333.33300000001</v>
      </c>
      <c r="E54" s="25">
        <v>200200</v>
      </c>
      <c r="F54" s="25">
        <v>184133.33300000001</v>
      </c>
      <c r="G54" s="25">
        <v>214866.66699999999</v>
      </c>
      <c r="H54" s="25">
        <v>170133.33300000001</v>
      </c>
      <c r="I54" s="25">
        <v>201333.33300000001</v>
      </c>
      <c r="J54" s="25">
        <v>168133.33300000001</v>
      </c>
      <c r="K54" s="25">
        <v>168866.66699999999</v>
      </c>
      <c r="L54" s="25">
        <v>156933.33300000001</v>
      </c>
      <c r="M54" s="25">
        <v>17200</v>
      </c>
      <c r="N54" s="25">
        <v>-866.66700000000003</v>
      </c>
      <c r="O54" s="26" t="s">
        <v>131</v>
      </c>
    </row>
    <row r="55" spans="2:15" ht="19.5">
      <c r="B55" s="60"/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27">
        <v>1</v>
      </c>
      <c r="J55" s="27">
        <v>1</v>
      </c>
      <c r="K55" s="27">
        <v>1</v>
      </c>
      <c r="L55" s="27">
        <v>1</v>
      </c>
      <c r="M55" s="27">
        <v>1</v>
      </c>
      <c r="N55" s="27">
        <v>1</v>
      </c>
      <c r="O55" s="26" t="s">
        <v>132</v>
      </c>
    </row>
    <row r="56" spans="2:15" ht="19.5">
      <c r="B56" s="60"/>
      <c r="C56" s="28">
        <v>5.208333333333333E-3</v>
      </c>
      <c r="D56" s="28">
        <v>2.6041666666666668E-2</v>
      </c>
      <c r="E56" s="28">
        <v>1.5625E-2</v>
      </c>
      <c r="F56" s="28">
        <v>2.6041666666666668E-2</v>
      </c>
      <c r="G56" s="28">
        <v>1.5625E-2</v>
      </c>
      <c r="H56" s="28">
        <v>1.5625E-2</v>
      </c>
      <c r="I56" s="28">
        <v>1.5625E-2</v>
      </c>
      <c r="J56" s="28">
        <v>2.6041666666666668E-2</v>
      </c>
      <c r="K56" s="28">
        <v>1.5625E-2</v>
      </c>
      <c r="L56" s="28">
        <v>5.208333333333333E-3</v>
      </c>
      <c r="M56" s="28">
        <v>5.208333333333333E-3</v>
      </c>
      <c r="N56" s="28">
        <v>2.6041666666666668E-2</v>
      </c>
      <c r="O56" s="26" t="s">
        <v>133</v>
      </c>
    </row>
    <row r="57" spans="2:15" ht="19.5">
      <c r="B57" s="61"/>
      <c r="C57" s="29">
        <v>0</v>
      </c>
      <c r="D57" s="29">
        <v>2.0949074074074073E-3</v>
      </c>
      <c r="E57" s="29">
        <v>1.9791666666666668E-3</v>
      </c>
      <c r="F57" s="29">
        <v>1.5972222222222221E-3</v>
      </c>
      <c r="G57" s="29">
        <v>1.4351851851851854E-3</v>
      </c>
      <c r="H57" s="29">
        <v>1.1226851851851851E-3</v>
      </c>
      <c r="I57" s="29">
        <v>6.7129629629629625E-4</v>
      </c>
      <c r="J57" s="29">
        <v>1.6666666666666668E-3</v>
      </c>
      <c r="K57" s="29">
        <v>4.8611111111111104E-4</v>
      </c>
      <c r="L57" s="29">
        <v>0</v>
      </c>
      <c r="M57" s="29">
        <v>0</v>
      </c>
      <c r="N57" s="29">
        <v>2.7245370370370368E-2</v>
      </c>
      <c r="O57" s="26" t="s">
        <v>134</v>
      </c>
    </row>
    <row r="58" spans="2:15" ht="19.5">
      <c r="B58" s="59" t="s">
        <v>138</v>
      </c>
      <c r="C58" s="25">
        <v>-600</v>
      </c>
      <c r="D58" s="25">
        <v>153866.66699999999</v>
      </c>
      <c r="E58" s="25">
        <v>156933.33300000001</v>
      </c>
      <c r="F58" s="25">
        <v>166600</v>
      </c>
      <c r="G58" s="25">
        <v>219800</v>
      </c>
      <c r="H58" s="25">
        <v>209266.66699999999</v>
      </c>
      <c r="I58" s="25">
        <v>173600</v>
      </c>
      <c r="J58" s="25">
        <v>155600</v>
      </c>
      <c r="K58" s="25">
        <v>159600</v>
      </c>
      <c r="L58" s="25">
        <v>155000</v>
      </c>
      <c r="M58" s="25">
        <v>9666.6669999999995</v>
      </c>
      <c r="N58" s="25">
        <v>-1066.6669999999999</v>
      </c>
      <c r="O58" s="26" t="s">
        <v>131</v>
      </c>
    </row>
    <row r="59" spans="2:15" ht="19.5">
      <c r="B59" s="60"/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6" t="s">
        <v>132</v>
      </c>
    </row>
    <row r="60" spans="2:15" ht="19.5">
      <c r="B60" s="60"/>
      <c r="C60" s="28">
        <v>5.208333333333333E-3</v>
      </c>
      <c r="D60" s="28">
        <v>2.6041666666666668E-2</v>
      </c>
      <c r="E60" s="28">
        <v>1.5625E-2</v>
      </c>
      <c r="F60" s="28">
        <v>2.6041666666666668E-2</v>
      </c>
      <c r="G60" s="28">
        <v>1.5625E-2</v>
      </c>
      <c r="H60" s="28">
        <v>2.6041666666666668E-2</v>
      </c>
      <c r="I60" s="28">
        <v>1.5625E-2</v>
      </c>
      <c r="J60" s="28">
        <v>1.5625E-2</v>
      </c>
      <c r="K60" s="28">
        <v>1.5625E-2</v>
      </c>
      <c r="L60" s="28">
        <v>1.5625E-2</v>
      </c>
      <c r="M60" s="28">
        <v>5.208333333333333E-3</v>
      </c>
      <c r="N60" s="28">
        <v>1.5625E-2</v>
      </c>
      <c r="O60" s="26" t="s">
        <v>133</v>
      </c>
    </row>
    <row r="61" spans="2:15" ht="19.5">
      <c r="B61" s="61"/>
      <c r="C61" s="29">
        <v>0</v>
      </c>
      <c r="D61" s="29">
        <v>1.7245370370370372E-3</v>
      </c>
      <c r="E61" s="29">
        <v>9.7222222222222209E-4</v>
      </c>
      <c r="F61" s="29">
        <v>1.2962962962962963E-3</v>
      </c>
      <c r="G61" s="29">
        <v>2.5000000000000001E-3</v>
      </c>
      <c r="H61" s="29">
        <v>2.9166666666666668E-3</v>
      </c>
      <c r="I61" s="29">
        <v>1.0995370370370371E-3</v>
      </c>
      <c r="J61" s="29">
        <v>5.6712962962962956E-4</v>
      </c>
      <c r="K61" s="29">
        <v>1.25E-3</v>
      </c>
      <c r="L61" s="29">
        <v>9.1435185185185185E-4</v>
      </c>
      <c r="M61" s="29">
        <v>0</v>
      </c>
      <c r="N61" s="29">
        <v>1.758101851851852E-2</v>
      </c>
      <c r="O61" s="26" t="s">
        <v>134</v>
      </c>
    </row>
    <row r="62" spans="2:15" ht="19.5">
      <c r="B62" s="59" t="s">
        <v>139</v>
      </c>
      <c r="C62" s="25">
        <v>933.33299999999997</v>
      </c>
      <c r="D62" s="25">
        <v>173600</v>
      </c>
      <c r="E62" s="25">
        <v>191533.33300000001</v>
      </c>
      <c r="F62" s="25">
        <v>213266.66699999999</v>
      </c>
      <c r="G62" s="25">
        <v>202666.66699999999</v>
      </c>
      <c r="H62" s="25">
        <v>206066.66699999999</v>
      </c>
      <c r="I62" s="25">
        <v>207933.33300000001</v>
      </c>
      <c r="J62" s="25">
        <v>168866.66699999999</v>
      </c>
      <c r="K62" s="25">
        <v>184333.33300000001</v>
      </c>
      <c r="L62" s="25">
        <v>164133.33300000001</v>
      </c>
      <c r="M62" s="25">
        <v>13266.666999999999</v>
      </c>
      <c r="N62" s="25">
        <v>1000</v>
      </c>
      <c r="O62" s="26" t="s">
        <v>131</v>
      </c>
    </row>
    <row r="63" spans="2:15" ht="19.5">
      <c r="B63" s="60"/>
      <c r="C63" s="27">
        <v>1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6" t="s">
        <v>132</v>
      </c>
    </row>
    <row r="64" spans="2:15" ht="19.5">
      <c r="B64" s="60"/>
      <c r="C64" s="28">
        <v>4.6875E-2</v>
      </c>
      <c r="D64" s="28">
        <v>2.6041666666666668E-2</v>
      </c>
      <c r="E64" s="28">
        <v>2.6041666666666668E-2</v>
      </c>
      <c r="F64" s="28">
        <v>2.6041666666666668E-2</v>
      </c>
      <c r="G64" s="28">
        <v>1.5625E-2</v>
      </c>
      <c r="H64" s="28">
        <v>1.5625E-2</v>
      </c>
      <c r="I64" s="28">
        <v>2.6041666666666668E-2</v>
      </c>
      <c r="J64" s="28">
        <v>1.5625E-2</v>
      </c>
      <c r="K64" s="28">
        <v>1.5625E-2</v>
      </c>
      <c r="L64" s="28">
        <v>2.6041666666666668E-2</v>
      </c>
      <c r="M64" s="28">
        <v>5.208333333333333E-3</v>
      </c>
      <c r="N64" s="28">
        <v>3.6458333333333336E-2</v>
      </c>
      <c r="O64" s="26" t="s">
        <v>133</v>
      </c>
    </row>
    <row r="65" spans="2:15" ht="19.5">
      <c r="B65" s="61"/>
      <c r="C65" s="29">
        <v>4.1666666666666664E-2</v>
      </c>
      <c r="D65" s="29">
        <v>2.3842592592592591E-3</v>
      </c>
      <c r="E65" s="29">
        <v>3.3333333333333335E-3</v>
      </c>
      <c r="F65" s="29">
        <v>4.0509259259259257E-3</v>
      </c>
      <c r="G65" s="29">
        <v>2.5925925925925925E-3</v>
      </c>
      <c r="H65" s="29">
        <v>2.1874999999999998E-3</v>
      </c>
      <c r="I65" s="29">
        <v>2.5462962962962961E-3</v>
      </c>
      <c r="J65" s="29">
        <v>2.6041666666666665E-3</v>
      </c>
      <c r="K65" s="29">
        <v>1.7476851851851852E-3</v>
      </c>
      <c r="L65" s="29">
        <v>1.2384259259259258E-3</v>
      </c>
      <c r="M65" s="29">
        <v>0</v>
      </c>
      <c r="N65" s="29">
        <v>2.7777777777777776E-2</v>
      </c>
      <c r="O65" s="26" t="s">
        <v>134</v>
      </c>
    </row>
    <row r="66" spans="2:15" ht="19.5">
      <c r="B66" s="59" t="s">
        <v>140</v>
      </c>
      <c r="C66" s="25">
        <v>-933.33299999999997</v>
      </c>
      <c r="D66" s="25">
        <v>180533.33300000001</v>
      </c>
      <c r="E66" s="25">
        <v>179133.33300000001</v>
      </c>
      <c r="F66" s="25">
        <v>199666.66699999999</v>
      </c>
      <c r="G66" s="25">
        <v>187866.66699999999</v>
      </c>
      <c r="H66" s="25">
        <v>202333.33300000001</v>
      </c>
      <c r="I66" s="25">
        <v>178666.66699999999</v>
      </c>
      <c r="J66" s="25">
        <v>172466.66699999999</v>
      </c>
      <c r="K66" s="25">
        <v>158866.66699999999</v>
      </c>
      <c r="L66" s="25">
        <v>144333.33300000001</v>
      </c>
      <c r="M66" s="25">
        <v>17333.332999999999</v>
      </c>
      <c r="N66" s="25">
        <v>800</v>
      </c>
      <c r="O66" s="26" t="s">
        <v>131</v>
      </c>
    </row>
    <row r="67" spans="2:15" ht="19.5">
      <c r="B67" s="60"/>
      <c r="C67" s="27">
        <v>1</v>
      </c>
      <c r="D67" s="27">
        <v>1</v>
      </c>
      <c r="E67" s="27">
        <v>1</v>
      </c>
      <c r="F67" s="27">
        <v>1</v>
      </c>
      <c r="G67" s="27">
        <v>1</v>
      </c>
      <c r="H67" s="27">
        <v>1</v>
      </c>
      <c r="I67" s="27">
        <v>1</v>
      </c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6" t="s">
        <v>132</v>
      </c>
    </row>
    <row r="68" spans="2:15" ht="19.5">
      <c r="B68" s="60"/>
      <c r="C68" s="28">
        <v>4.6875E-2</v>
      </c>
      <c r="D68" s="28">
        <v>2.6041666666666668E-2</v>
      </c>
      <c r="E68" s="28">
        <v>1.5625E-2</v>
      </c>
      <c r="F68" s="28">
        <v>2.6041666666666668E-2</v>
      </c>
      <c r="G68" s="28">
        <v>2.6041666666666668E-2</v>
      </c>
      <c r="H68" s="28">
        <v>2.6041666666666668E-2</v>
      </c>
      <c r="I68" s="28">
        <v>1.5625E-2</v>
      </c>
      <c r="J68" s="28">
        <v>1.5625E-2</v>
      </c>
      <c r="K68" s="28">
        <v>1.5625E-2</v>
      </c>
      <c r="L68" s="28">
        <v>2.6041666666666668E-2</v>
      </c>
      <c r="M68" s="28">
        <v>5.208333333333333E-3</v>
      </c>
      <c r="N68" s="28">
        <v>4.6875E-2</v>
      </c>
      <c r="O68" s="26" t="s">
        <v>133</v>
      </c>
    </row>
    <row r="69" spans="2:15" ht="19.5">
      <c r="B69" s="61"/>
      <c r="C69" s="29">
        <v>4.9849537037037039E-2</v>
      </c>
      <c r="D69" s="29">
        <v>5.138888888888889E-3</v>
      </c>
      <c r="E69" s="29">
        <v>1.9907407407407408E-3</v>
      </c>
      <c r="F69" s="29">
        <v>3.4375E-3</v>
      </c>
      <c r="G69" s="29">
        <v>3.9930555555555561E-3</v>
      </c>
      <c r="H69" s="29">
        <v>2.9513888888888888E-3</v>
      </c>
      <c r="I69" s="29">
        <v>1.2152777777777778E-3</v>
      </c>
      <c r="J69" s="29">
        <v>1.6203703703703703E-3</v>
      </c>
      <c r="K69" s="29">
        <v>3.9351851851851852E-4</v>
      </c>
      <c r="L69" s="29">
        <v>9.2592592592592585E-4</v>
      </c>
      <c r="M69" s="29">
        <v>0</v>
      </c>
      <c r="N69" s="29">
        <v>4.4270833333333336E-2</v>
      </c>
      <c r="O69" s="26" t="s">
        <v>134</v>
      </c>
    </row>
    <row r="70" spans="2:15" ht="19.5">
      <c r="B70" s="59" t="s">
        <v>141</v>
      </c>
      <c r="C70" s="25">
        <v>466.66699999999997</v>
      </c>
      <c r="D70" s="25">
        <v>800</v>
      </c>
      <c r="E70" s="25">
        <v>-266.66699999999997</v>
      </c>
      <c r="F70" s="25">
        <v>-400</v>
      </c>
      <c r="G70" s="25">
        <v>866.66700000000003</v>
      </c>
      <c r="H70" s="25">
        <v>-1000</v>
      </c>
      <c r="I70" s="25">
        <v>-1200</v>
      </c>
      <c r="J70" s="25">
        <v>533.33299999999997</v>
      </c>
      <c r="K70" s="25">
        <v>1333.3330000000001</v>
      </c>
      <c r="L70" s="25">
        <v>-1200</v>
      </c>
      <c r="M70" s="25">
        <v>533.33299999999997</v>
      </c>
      <c r="N70" s="25">
        <v>333.33300000000003</v>
      </c>
      <c r="O70" s="26" t="s">
        <v>131</v>
      </c>
    </row>
    <row r="71" spans="2:15" ht="19.5">
      <c r="B71" s="60"/>
      <c r="C71" s="27">
        <v>1</v>
      </c>
      <c r="D71" s="27">
        <v>1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6" t="s">
        <v>132</v>
      </c>
    </row>
    <row r="72" spans="2:15" ht="19.5">
      <c r="B72" s="60"/>
      <c r="C72" s="28">
        <v>2.6041666666666668E-2</v>
      </c>
      <c r="D72" s="28">
        <v>5.208333333333333E-3</v>
      </c>
      <c r="E72" s="28">
        <v>3.6458333333333336E-2</v>
      </c>
      <c r="F72" s="28">
        <v>5.208333333333333E-3</v>
      </c>
      <c r="G72" s="28">
        <v>5.208333333333333E-3</v>
      </c>
      <c r="H72" s="28">
        <v>2.6041666666666668E-2</v>
      </c>
      <c r="I72" s="28">
        <v>5.7291666666666664E-2</v>
      </c>
      <c r="J72" s="28">
        <v>5.7291666666666664E-2</v>
      </c>
      <c r="K72" s="28">
        <v>2.6041666666666668E-2</v>
      </c>
      <c r="L72" s="28">
        <v>2.6041666666666668E-2</v>
      </c>
      <c r="M72" s="28">
        <v>4.6875E-2</v>
      </c>
      <c r="N72" s="28">
        <v>5.7291666666666664E-2</v>
      </c>
      <c r="O72" s="26" t="s">
        <v>133</v>
      </c>
    </row>
    <row r="73" spans="2:15" ht="19.5">
      <c r="B73" s="61"/>
      <c r="C73" s="29">
        <v>2.0833333333333332E-2</v>
      </c>
      <c r="D73" s="29">
        <v>0</v>
      </c>
      <c r="E73" s="29">
        <v>3.6458333333333336E-2</v>
      </c>
      <c r="F73" s="29">
        <v>0</v>
      </c>
      <c r="G73" s="29">
        <v>0</v>
      </c>
      <c r="H73" s="29">
        <v>2.013888888888889E-2</v>
      </c>
      <c r="I73" s="29">
        <v>6.0763888888888888E-2</v>
      </c>
      <c r="J73" s="29">
        <v>5.46875E-2</v>
      </c>
      <c r="K73" s="29">
        <v>1.9791666666666666E-2</v>
      </c>
      <c r="L73" s="29">
        <v>2.4884259259259259E-2</v>
      </c>
      <c r="M73" s="29">
        <v>4.297453703703704E-2</v>
      </c>
      <c r="N73" s="29">
        <v>4.1666666666666664E-2</v>
      </c>
      <c r="O73" s="26" t="s">
        <v>134</v>
      </c>
    </row>
  </sheetData>
  <mergeCells count="8">
    <mergeCell ref="B66:B69"/>
    <mergeCell ref="B70:B73"/>
    <mergeCell ref="B42:B45"/>
    <mergeCell ref="B46:B49"/>
    <mergeCell ref="B50:B53"/>
    <mergeCell ref="B54:B57"/>
    <mergeCell ref="B58:B61"/>
    <mergeCell ref="B62:B6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U175"/>
  <sheetViews>
    <sheetView tabSelected="1" topLeftCell="A25" workbookViewId="0">
      <selection activeCell="I39" sqref="I39"/>
    </sheetView>
  </sheetViews>
  <sheetFormatPr defaultColWidth="9.140625" defaultRowHeight="12.75"/>
  <cols>
    <col min="1" max="1" width="10.42578125" style="16" customWidth="1"/>
    <col min="2" max="2" width="12.7109375" style="16" customWidth="1"/>
    <col min="3" max="4" width="11.7109375" style="16" bestFit="1" customWidth="1"/>
    <col min="5" max="11" width="9.140625" style="16"/>
    <col min="12" max="12" width="11.7109375" style="16" bestFit="1" customWidth="1"/>
    <col min="13" max="13" width="9.140625" style="16"/>
    <col min="14" max="14" width="13.42578125" style="16" customWidth="1"/>
    <col min="15" max="16384" width="9.140625" style="16"/>
  </cols>
  <sheetData>
    <row r="2" spans="1:5" ht="25.5">
      <c r="A2" s="15" t="s">
        <v>0</v>
      </c>
      <c r="B2" s="15" t="s">
        <v>1</v>
      </c>
    </row>
    <row r="4" spans="1:5" ht="63.75">
      <c r="A4" s="15" t="s">
        <v>2</v>
      </c>
      <c r="B4" s="15" t="s">
        <v>3</v>
      </c>
      <c r="E4" s="45" t="s">
        <v>150</v>
      </c>
    </row>
    <row r="5" spans="1:5" ht="25.5">
      <c r="A5" s="15" t="s">
        <v>4</v>
      </c>
      <c r="B5" s="15"/>
    </row>
    <row r="6" spans="1:5" ht="25.5">
      <c r="A6" s="15" t="s">
        <v>5</v>
      </c>
      <c r="B6" s="15" t="s">
        <v>6</v>
      </c>
    </row>
    <row r="7" spans="1:5">
      <c r="A7" s="15" t="s">
        <v>7</v>
      </c>
      <c r="B7" s="17">
        <v>44981</v>
      </c>
    </row>
    <row r="8" spans="1:5">
      <c r="A8" s="15" t="s">
        <v>8</v>
      </c>
      <c r="B8" s="18">
        <v>0.41658564814814819</v>
      </c>
    </row>
    <row r="9" spans="1:5" ht="25.5">
      <c r="A9" s="15" t="s">
        <v>9</v>
      </c>
      <c r="B9" s="15" t="s">
        <v>10</v>
      </c>
    </row>
    <row r="10" spans="1:5" ht="38.25">
      <c r="A10" s="15" t="s">
        <v>11</v>
      </c>
      <c r="B10" s="15">
        <v>258527</v>
      </c>
    </row>
    <row r="11" spans="1:5" ht="25.5">
      <c r="A11" s="15" t="s">
        <v>12</v>
      </c>
      <c r="B11" s="15" t="s">
        <v>13</v>
      </c>
    </row>
    <row r="13" spans="1:5" ht="25.5">
      <c r="A13" s="19" t="s">
        <v>14</v>
      </c>
      <c r="B13" s="15"/>
    </row>
    <row r="14" spans="1:5" ht="38.25">
      <c r="A14" s="15" t="s">
        <v>15</v>
      </c>
      <c r="B14" s="15" t="s">
        <v>16</v>
      </c>
    </row>
    <row r="15" spans="1:5" ht="38.25">
      <c r="A15" s="15" t="s">
        <v>17</v>
      </c>
      <c r="B15" s="15" t="s">
        <v>18</v>
      </c>
    </row>
    <row r="16" spans="1:5" ht="38.25">
      <c r="A16" s="15"/>
      <c r="B16" s="15" t="s">
        <v>19</v>
      </c>
    </row>
    <row r="17" spans="1:99" ht="76.5">
      <c r="A17" s="15" t="s">
        <v>20</v>
      </c>
      <c r="B17" s="15" t="s">
        <v>21</v>
      </c>
    </row>
    <row r="18" spans="1:99" ht="25.5">
      <c r="A18" s="15" t="s">
        <v>22</v>
      </c>
      <c r="B18" s="15" t="s">
        <v>23</v>
      </c>
    </row>
    <row r="19" spans="1:99">
      <c r="A19" s="15"/>
      <c r="B19" s="15" t="s">
        <v>24</v>
      </c>
    </row>
    <row r="20" spans="1:99">
      <c r="A20" s="15"/>
      <c r="B20" s="15" t="s">
        <v>25</v>
      </c>
    </row>
    <row r="21" spans="1:99" ht="51">
      <c r="A21" s="15"/>
      <c r="B21" s="15" t="s">
        <v>26</v>
      </c>
    </row>
    <row r="22" spans="1:99" ht="25.5">
      <c r="A22" s="15"/>
      <c r="B22" s="15" t="s">
        <v>27</v>
      </c>
    </row>
    <row r="23" spans="1:99" ht="51">
      <c r="A23" s="15"/>
      <c r="B23" s="15" t="s">
        <v>28</v>
      </c>
    </row>
    <row r="24" spans="1:99" ht="89.25">
      <c r="A24" s="15"/>
      <c r="B24" s="15" t="s">
        <v>29</v>
      </c>
    </row>
    <row r="25" spans="1:99" ht="25.5">
      <c r="A25" s="15"/>
      <c r="B25" s="15" t="s">
        <v>30</v>
      </c>
    </row>
    <row r="26" spans="1:99" ht="25.5">
      <c r="A26" s="15" t="s">
        <v>31</v>
      </c>
      <c r="B26" s="15"/>
    </row>
    <row r="28" spans="1:99">
      <c r="A28" s="20">
        <v>560590</v>
      </c>
      <c r="B28" s="15"/>
    </row>
    <row r="30" spans="1:99">
      <c r="B30" s="21" t="s">
        <v>8</v>
      </c>
      <c r="C30" s="21" t="s">
        <v>32</v>
      </c>
      <c r="D30" s="21" t="s">
        <v>33</v>
      </c>
      <c r="E30" s="21" t="s">
        <v>34</v>
      </c>
      <c r="F30" s="21" t="s">
        <v>35</v>
      </c>
      <c r="G30" s="21" t="s">
        <v>36</v>
      </c>
      <c r="H30" s="21" t="s">
        <v>37</v>
      </c>
      <c r="I30" s="21" t="s">
        <v>38</v>
      </c>
      <c r="J30" s="21" t="s">
        <v>39</v>
      </c>
      <c r="K30" s="21" t="s">
        <v>40</v>
      </c>
      <c r="L30" s="21" t="s">
        <v>41</v>
      </c>
      <c r="M30" s="21" t="s">
        <v>42</v>
      </c>
      <c r="N30" s="21" t="s">
        <v>43</v>
      </c>
      <c r="O30" s="21" t="s">
        <v>44</v>
      </c>
      <c r="P30" s="21" t="s">
        <v>45</v>
      </c>
      <c r="Q30" s="21" t="s">
        <v>46</v>
      </c>
      <c r="R30" s="21" t="s">
        <v>47</v>
      </c>
      <c r="S30" s="21" t="s">
        <v>48</v>
      </c>
      <c r="T30" s="21" t="s">
        <v>49</v>
      </c>
      <c r="U30" s="21" t="s">
        <v>50</v>
      </c>
      <c r="V30" s="21" t="s">
        <v>51</v>
      </c>
      <c r="W30" s="21" t="s">
        <v>52</v>
      </c>
      <c r="X30" s="21" t="s">
        <v>53</v>
      </c>
      <c r="Y30" s="21" t="s">
        <v>54</v>
      </c>
      <c r="Z30" s="21" t="s">
        <v>55</v>
      </c>
      <c r="AA30" s="21" t="s">
        <v>56</v>
      </c>
      <c r="AB30" s="21" t="s">
        <v>57</v>
      </c>
      <c r="AC30" s="21" t="s">
        <v>58</v>
      </c>
      <c r="AD30" s="21" t="s">
        <v>59</v>
      </c>
      <c r="AE30" s="21" t="s">
        <v>60</v>
      </c>
      <c r="AF30" s="21" t="s">
        <v>61</v>
      </c>
      <c r="AG30" s="21" t="s">
        <v>62</v>
      </c>
      <c r="AH30" s="21" t="s">
        <v>63</v>
      </c>
      <c r="AI30" s="21" t="s">
        <v>64</v>
      </c>
      <c r="AJ30" s="21" t="s">
        <v>65</v>
      </c>
      <c r="AK30" s="21" t="s">
        <v>66</v>
      </c>
      <c r="AL30" s="21" t="s">
        <v>67</v>
      </c>
      <c r="AM30" s="21" t="s">
        <v>68</v>
      </c>
      <c r="AN30" s="21" t="s">
        <v>69</v>
      </c>
      <c r="AO30" s="21" t="s">
        <v>70</v>
      </c>
      <c r="AP30" s="21" t="s">
        <v>71</v>
      </c>
      <c r="AQ30" s="21" t="s">
        <v>72</v>
      </c>
      <c r="AR30" s="21" t="s">
        <v>73</v>
      </c>
      <c r="AS30" s="21" t="s">
        <v>74</v>
      </c>
      <c r="AT30" s="21" t="s">
        <v>75</v>
      </c>
      <c r="AU30" s="21" t="s">
        <v>76</v>
      </c>
      <c r="AV30" s="21" t="s">
        <v>77</v>
      </c>
      <c r="AW30" s="21" t="s">
        <v>78</v>
      </c>
      <c r="AX30" s="21" t="s">
        <v>79</v>
      </c>
      <c r="AY30" s="21" t="s">
        <v>80</v>
      </c>
      <c r="AZ30" s="21" t="s">
        <v>81</v>
      </c>
      <c r="BA30" s="21" t="s">
        <v>82</v>
      </c>
      <c r="BB30" s="21" t="s">
        <v>83</v>
      </c>
      <c r="BC30" s="21" t="s">
        <v>84</v>
      </c>
      <c r="BD30" s="21" t="s">
        <v>85</v>
      </c>
      <c r="BE30" s="21" t="s">
        <v>86</v>
      </c>
      <c r="BF30" s="21" t="s">
        <v>87</v>
      </c>
      <c r="BG30" s="21" t="s">
        <v>88</v>
      </c>
      <c r="BH30" s="21" t="s">
        <v>89</v>
      </c>
      <c r="BI30" s="21" t="s">
        <v>90</v>
      </c>
      <c r="BJ30" s="21" t="s">
        <v>91</v>
      </c>
      <c r="BK30" s="21" t="s">
        <v>92</v>
      </c>
      <c r="BL30" s="21" t="s">
        <v>93</v>
      </c>
      <c r="BM30" s="21" t="s">
        <v>94</v>
      </c>
      <c r="BN30" s="21" t="s">
        <v>95</v>
      </c>
      <c r="BO30" s="21" t="s">
        <v>96</v>
      </c>
      <c r="BP30" s="21" t="s">
        <v>97</v>
      </c>
      <c r="BQ30" s="21" t="s">
        <v>98</v>
      </c>
      <c r="BR30" s="21" t="s">
        <v>99</v>
      </c>
      <c r="BS30" s="21" t="s">
        <v>100</v>
      </c>
      <c r="BT30" s="21" t="s">
        <v>101</v>
      </c>
      <c r="BU30" s="21" t="s">
        <v>102</v>
      </c>
      <c r="BV30" s="21" t="s">
        <v>103</v>
      </c>
      <c r="BW30" s="21" t="s">
        <v>104</v>
      </c>
      <c r="BX30" s="21" t="s">
        <v>105</v>
      </c>
      <c r="BY30" s="21" t="s">
        <v>106</v>
      </c>
      <c r="BZ30" s="21" t="s">
        <v>107</v>
      </c>
      <c r="CA30" s="21" t="s">
        <v>108</v>
      </c>
      <c r="CB30" s="21" t="s">
        <v>109</v>
      </c>
      <c r="CC30" s="21" t="s">
        <v>110</v>
      </c>
      <c r="CD30" s="21" t="s">
        <v>111</v>
      </c>
      <c r="CE30" s="21" t="s">
        <v>112</v>
      </c>
      <c r="CF30" s="21" t="s">
        <v>113</v>
      </c>
      <c r="CG30" s="21" t="s">
        <v>114</v>
      </c>
      <c r="CH30" s="21" t="s">
        <v>115</v>
      </c>
      <c r="CI30" s="21" t="s">
        <v>116</v>
      </c>
      <c r="CJ30" s="21" t="s">
        <v>117</v>
      </c>
      <c r="CK30" s="21" t="s">
        <v>118</v>
      </c>
      <c r="CL30" s="21" t="s">
        <v>119</v>
      </c>
      <c r="CM30" s="21" t="s">
        <v>120</v>
      </c>
      <c r="CN30" s="21" t="s">
        <v>121</v>
      </c>
      <c r="CO30" s="21" t="s">
        <v>122</v>
      </c>
      <c r="CP30" s="21" t="s">
        <v>123</v>
      </c>
      <c r="CQ30" s="21" t="s">
        <v>124</v>
      </c>
      <c r="CR30" s="21" t="s">
        <v>125</v>
      </c>
      <c r="CS30" s="21" t="s">
        <v>126</v>
      </c>
      <c r="CT30" s="21" t="s">
        <v>127</v>
      </c>
      <c r="CU30" s="21" t="s">
        <v>128</v>
      </c>
    </row>
    <row r="31" spans="1:99">
      <c r="B31" s="22">
        <v>0</v>
      </c>
      <c r="C31" s="23">
        <v>25</v>
      </c>
      <c r="D31" s="23">
        <v>5</v>
      </c>
      <c r="E31" s="23">
        <v>0</v>
      </c>
      <c r="F31" s="23">
        <v>0</v>
      </c>
      <c r="G31" s="23">
        <v>2</v>
      </c>
      <c r="H31" s="23">
        <v>1</v>
      </c>
      <c r="I31" s="23">
        <v>0</v>
      </c>
      <c r="J31" s="23">
        <v>10</v>
      </c>
      <c r="K31" s="23">
        <v>0</v>
      </c>
      <c r="L31" s="23">
        <v>13</v>
      </c>
      <c r="M31" s="23">
        <v>0</v>
      </c>
      <c r="N31" s="23">
        <v>13</v>
      </c>
      <c r="O31" s="23">
        <v>0</v>
      </c>
      <c r="P31" s="23">
        <v>778</v>
      </c>
      <c r="Q31" s="23">
        <v>3221</v>
      </c>
      <c r="R31" s="23">
        <v>3281</v>
      </c>
      <c r="S31" s="23">
        <v>3186</v>
      </c>
      <c r="T31" s="23">
        <v>3172</v>
      </c>
      <c r="U31" s="23">
        <v>3148</v>
      </c>
      <c r="V31" s="23">
        <v>3108</v>
      </c>
      <c r="W31" s="23">
        <v>2874</v>
      </c>
      <c r="X31" s="23">
        <v>3216</v>
      </c>
      <c r="Y31" s="23">
        <v>2917</v>
      </c>
      <c r="Z31" s="23">
        <v>3608</v>
      </c>
      <c r="AA31" s="23">
        <v>7</v>
      </c>
      <c r="AB31" s="23">
        <v>1121</v>
      </c>
      <c r="AC31" s="23">
        <v>3091</v>
      </c>
      <c r="AD31" s="23">
        <v>3020</v>
      </c>
      <c r="AE31" s="23">
        <v>3150</v>
      </c>
      <c r="AF31" s="23">
        <v>2981</v>
      </c>
      <c r="AG31" s="23">
        <v>2878</v>
      </c>
      <c r="AH31" s="23">
        <v>2998</v>
      </c>
      <c r="AI31" s="23">
        <v>3194</v>
      </c>
      <c r="AJ31" s="23">
        <v>3109</v>
      </c>
      <c r="AK31" s="23">
        <v>2971</v>
      </c>
      <c r="AL31" s="23">
        <v>4111</v>
      </c>
      <c r="AM31" s="23">
        <v>3</v>
      </c>
      <c r="AN31" s="23">
        <v>1055</v>
      </c>
      <c r="AO31" s="23">
        <v>2921</v>
      </c>
      <c r="AP31" s="23">
        <v>3186</v>
      </c>
      <c r="AQ31" s="23">
        <v>3074</v>
      </c>
      <c r="AR31" s="23">
        <v>3025</v>
      </c>
      <c r="AS31" s="23">
        <v>2923</v>
      </c>
      <c r="AT31" s="23">
        <v>3114</v>
      </c>
      <c r="AU31" s="23">
        <v>2970</v>
      </c>
      <c r="AV31" s="23">
        <v>3235</v>
      </c>
      <c r="AW31" s="23">
        <v>2751</v>
      </c>
      <c r="AX31" s="23">
        <v>2953</v>
      </c>
      <c r="AY31" s="23">
        <v>5</v>
      </c>
      <c r="AZ31" s="23">
        <v>11</v>
      </c>
      <c r="BA31" s="23">
        <v>2828</v>
      </c>
      <c r="BB31" s="23">
        <v>3193</v>
      </c>
      <c r="BC31" s="23">
        <v>3149</v>
      </c>
      <c r="BD31" s="23">
        <v>3149</v>
      </c>
      <c r="BE31" s="23">
        <v>3082</v>
      </c>
      <c r="BF31" s="23">
        <v>3034</v>
      </c>
      <c r="BG31" s="23">
        <v>2771</v>
      </c>
      <c r="BH31" s="23">
        <v>2692</v>
      </c>
      <c r="BI31" s="23">
        <v>2751</v>
      </c>
      <c r="BJ31" s="23">
        <v>2894</v>
      </c>
      <c r="BK31" s="23">
        <v>5</v>
      </c>
      <c r="BL31" s="23">
        <v>0</v>
      </c>
      <c r="BM31" s="23">
        <v>3097</v>
      </c>
      <c r="BN31" s="23">
        <v>3027</v>
      </c>
      <c r="BO31" s="23">
        <v>2708</v>
      </c>
      <c r="BP31" s="23">
        <v>2758</v>
      </c>
      <c r="BQ31" s="23">
        <v>2812</v>
      </c>
      <c r="BR31" s="23">
        <v>2789</v>
      </c>
      <c r="BS31" s="23">
        <v>2649</v>
      </c>
      <c r="BT31" s="23">
        <v>2757</v>
      </c>
      <c r="BU31" s="23">
        <v>2660</v>
      </c>
      <c r="BV31" s="23">
        <v>2400</v>
      </c>
      <c r="BW31" s="23">
        <v>0</v>
      </c>
      <c r="BX31" s="23">
        <v>3</v>
      </c>
      <c r="BY31" s="23">
        <v>2578</v>
      </c>
      <c r="BZ31" s="23">
        <v>2481</v>
      </c>
      <c r="CA31" s="23">
        <v>2770</v>
      </c>
      <c r="CB31" s="23">
        <v>2567</v>
      </c>
      <c r="CC31" s="23">
        <v>2746</v>
      </c>
      <c r="CD31" s="23">
        <v>2670</v>
      </c>
      <c r="CE31" s="23">
        <v>2478</v>
      </c>
      <c r="CF31" s="23">
        <v>2630</v>
      </c>
      <c r="CG31" s="23">
        <v>2642</v>
      </c>
      <c r="CH31" s="23">
        <v>2431</v>
      </c>
      <c r="CI31" s="23">
        <v>3</v>
      </c>
      <c r="CJ31" s="23">
        <v>0</v>
      </c>
      <c r="CK31" s="23">
        <v>0</v>
      </c>
      <c r="CL31" s="23">
        <v>2</v>
      </c>
      <c r="CM31" s="23">
        <v>6</v>
      </c>
      <c r="CN31" s="23">
        <v>0</v>
      </c>
      <c r="CO31" s="23">
        <v>16</v>
      </c>
      <c r="CP31" s="23">
        <v>3</v>
      </c>
      <c r="CQ31" s="23">
        <v>2</v>
      </c>
      <c r="CR31" s="23">
        <v>0</v>
      </c>
      <c r="CS31" s="23">
        <v>11</v>
      </c>
      <c r="CT31" s="23">
        <v>1</v>
      </c>
      <c r="CU31" s="23">
        <v>0</v>
      </c>
    </row>
    <row r="32" spans="1:99">
      <c r="B32" s="22">
        <v>1.0416666666666666E-2</v>
      </c>
      <c r="C32" s="23">
        <v>35.1</v>
      </c>
      <c r="D32" s="23">
        <v>3</v>
      </c>
      <c r="E32" s="23">
        <v>0</v>
      </c>
      <c r="F32" s="23">
        <v>1</v>
      </c>
      <c r="G32" s="23">
        <v>0</v>
      </c>
      <c r="H32" s="23">
        <v>10</v>
      </c>
      <c r="I32" s="23">
        <v>5</v>
      </c>
      <c r="J32" s="23">
        <v>8</v>
      </c>
      <c r="K32" s="23">
        <v>6</v>
      </c>
      <c r="L32" s="23">
        <v>4</v>
      </c>
      <c r="M32" s="23">
        <v>6</v>
      </c>
      <c r="N32" s="23">
        <v>4</v>
      </c>
      <c r="O32" s="23">
        <v>9</v>
      </c>
      <c r="P32" s="23">
        <v>974</v>
      </c>
      <c r="Q32" s="23">
        <v>5535</v>
      </c>
      <c r="R32" s="23">
        <v>5890</v>
      </c>
      <c r="S32" s="23">
        <v>5346</v>
      </c>
      <c r="T32" s="23">
        <v>5794</v>
      </c>
      <c r="U32" s="23">
        <v>6008</v>
      </c>
      <c r="V32" s="23">
        <v>5654</v>
      </c>
      <c r="W32" s="23">
        <v>5045</v>
      </c>
      <c r="X32" s="23">
        <v>5654</v>
      </c>
      <c r="Y32" s="23">
        <v>5226</v>
      </c>
      <c r="Z32" s="23">
        <v>3810</v>
      </c>
      <c r="AA32" s="23">
        <v>0</v>
      </c>
      <c r="AB32" s="23">
        <v>1286</v>
      </c>
      <c r="AC32" s="23">
        <v>5399</v>
      </c>
      <c r="AD32" s="23">
        <v>5453</v>
      </c>
      <c r="AE32" s="23">
        <v>5559</v>
      </c>
      <c r="AF32" s="23">
        <v>5460</v>
      </c>
      <c r="AG32" s="23">
        <v>5603</v>
      </c>
      <c r="AH32" s="23">
        <v>5500</v>
      </c>
      <c r="AI32" s="23">
        <v>5602</v>
      </c>
      <c r="AJ32" s="23">
        <v>5437</v>
      </c>
      <c r="AK32" s="23">
        <v>5338</v>
      </c>
      <c r="AL32" s="23">
        <v>4308</v>
      </c>
      <c r="AM32" s="23">
        <v>0</v>
      </c>
      <c r="AN32" s="23">
        <v>1158</v>
      </c>
      <c r="AO32" s="23">
        <v>5106</v>
      </c>
      <c r="AP32" s="23">
        <v>5618</v>
      </c>
      <c r="AQ32" s="23">
        <v>5448</v>
      </c>
      <c r="AR32" s="23">
        <v>5804</v>
      </c>
      <c r="AS32" s="23">
        <v>5200</v>
      </c>
      <c r="AT32" s="23">
        <v>5939</v>
      </c>
      <c r="AU32" s="23">
        <v>5375</v>
      </c>
      <c r="AV32" s="23">
        <v>5649</v>
      </c>
      <c r="AW32" s="23">
        <v>5105</v>
      </c>
      <c r="AX32" s="23">
        <v>3211</v>
      </c>
      <c r="AY32" s="23">
        <v>1</v>
      </c>
      <c r="AZ32" s="23">
        <v>2</v>
      </c>
      <c r="BA32" s="23">
        <v>4949</v>
      </c>
      <c r="BB32" s="23">
        <v>5328</v>
      </c>
      <c r="BC32" s="23">
        <v>5387</v>
      </c>
      <c r="BD32" s="23">
        <v>5656</v>
      </c>
      <c r="BE32" s="23">
        <v>5400</v>
      </c>
      <c r="BF32" s="23">
        <v>5364</v>
      </c>
      <c r="BG32" s="23">
        <v>4977</v>
      </c>
      <c r="BH32" s="23">
        <v>4800</v>
      </c>
      <c r="BI32" s="23">
        <v>4871</v>
      </c>
      <c r="BJ32" s="23">
        <v>3039</v>
      </c>
      <c r="BK32" s="23">
        <v>16</v>
      </c>
      <c r="BL32" s="23">
        <v>0</v>
      </c>
      <c r="BM32" s="23">
        <v>5325</v>
      </c>
      <c r="BN32" s="23">
        <v>5374</v>
      </c>
      <c r="BO32" s="23">
        <v>5003</v>
      </c>
      <c r="BP32" s="23">
        <v>5040</v>
      </c>
      <c r="BQ32" s="23">
        <v>5254</v>
      </c>
      <c r="BR32" s="23">
        <v>5238</v>
      </c>
      <c r="BS32" s="23">
        <v>4550</v>
      </c>
      <c r="BT32" s="23">
        <v>5059</v>
      </c>
      <c r="BU32" s="23">
        <v>4831</v>
      </c>
      <c r="BV32" s="23">
        <v>2599</v>
      </c>
      <c r="BW32" s="23">
        <v>5</v>
      </c>
      <c r="BX32" s="23">
        <v>14</v>
      </c>
      <c r="BY32" s="23">
        <v>4485</v>
      </c>
      <c r="BZ32" s="23">
        <v>4654</v>
      </c>
      <c r="CA32" s="23">
        <v>4978</v>
      </c>
      <c r="CB32" s="23">
        <v>4698</v>
      </c>
      <c r="CC32" s="23">
        <v>5188</v>
      </c>
      <c r="CD32" s="23">
        <v>5038</v>
      </c>
      <c r="CE32" s="23">
        <v>4664</v>
      </c>
      <c r="CF32" s="23">
        <v>4923</v>
      </c>
      <c r="CG32" s="23">
        <v>4671</v>
      </c>
      <c r="CH32" s="23">
        <v>2691</v>
      </c>
      <c r="CI32" s="23">
        <v>0</v>
      </c>
      <c r="CJ32" s="23">
        <v>0</v>
      </c>
      <c r="CK32" s="23">
        <v>12</v>
      </c>
      <c r="CL32" s="23">
        <v>4</v>
      </c>
      <c r="CM32" s="23">
        <v>0</v>
      </c>
      <c r="CN32" s="23">
        <v>13</v>
      </c>
      <c r="CO32" s="23">
        <v>29</v>
      </c>
      <c r="CP32" s="23">
        <v>3</v>
      </c>
      <c r="CQ32" s="23">
        <v>0</v>
      </c>
      <c r="CR32" s="23">
        <v>5</v>
      </c>
      <c r="CS32" s="23">
        <v>1</v>
      </c>
      <c r="CT32" s="23">
        <v>7</v>
      </c>
      <c r="CU32" s="23">
        <v>0</v>
      </c>
    </row>
    <row r="33" spans="1:99">
      <c r="B33" s="22">
        <v>2.0833333333333332E-2</v>
      </c>
      <c r="C33" s="23">
        <v>37</v>
      </c>
      <c r="D33" s="23">
        <v>4</v>
      </c>
      <c r="E33" s="23">
        <v>1</v>
      </c>
      <c r="F33" s="23">
        <v>0</v>
      </c>
      <c r="G33" s="23">
        <v>6</v>
      </c>
      <c r="H33" s="23">
        <v>7</v>
      </c>
      <c r="I33" s="23">
        <v>0</v>
      </c>
      <c r="J33" s="23">
        <v>16</v>
      </c>
      <c r="K33" s="23">
        <v>4</v>
      </c>
      <c r="L33" s="23">
        <v>0</v>
      </c>
      <c r="M33" s="23">
        <v>0</v>
      </c>
      <c r="N33" s="23">
        <v>0</v>
      </c>
      <c r="O33" s="23">
        <v>5</v>
      </c>
      <c r="P33" s="23">
        <v>1128</v>
      </c>
      <c r="Q33" s="23">
        <v>8791</v>
      </c>
      <c r="R33" s="23">
        <v>9222</v>
      </c>
      <c r="S33" s="23">
        <v>8130</v>
      </c>
      <c r="T33" s="23">
        <v>9031</v>
      </c>
      <c r="U33" s="23">
        <v>9242</v>
      </c>
      <c r="V33" s="23">
        <v>8961</v>
      </c>
      <c r="W33" s="23">
        <v>7712</v>
      </c>
      <c r="X33" s="23">
        <v>8394</v>
      </c>
      <c r="Y33" s="23">
        <v>7745</v>
      </c>
      <c r="Z33" s="23">
        <v>3862</v>
      </c>
      <c r="AA33" s="23">
        <v>0</v>
      </c>
      <c r="AB33" s="23">
        <v>1430</v>
      </c>
      <c r="AC33" s="23">
        <v>8030</v>
      </c>
      <c r="AD33" s="23">
        <v>8186</v>
      </c>
      <c r="AE33" s="23">
        <v>8108</v>
      </c>
      <c r="AF33" s="23">
        <v>8448</v>
      </c>
      <c r="AG33" s="23">
        <v>8079</v>
      </c>
      <c r="AH33" s="23">
        <v>8501</v>
      </c>
      <c r="AI33" s="23">
        <v>8396</v>
      </c>
      <c r="AJ33" s="23">
        <v>7951</v>
      </c>
      <c r="AK33" s="23">
        <v>8014</v>
      </c>
      <c r="AL33" s="23">
        <v>4293</v>
      </c>
      <c r="AM33" s="23">
        <v>18</v>
      </c>
      <c r="AN33" s="23">
        <v>1210</v>
      </c>
      <c r="AO33" s="23">
        <v>7220</v>
      </c>
      <c r="AP33" s="23">
        <v>8621</v>
      </c>
      <c r="AQ33" s="23">
        <v>8176</v>
      </c>
      <c r="AR33" s="23">
        <v>9027</v>
      </c>
      <c r="AS33" s="23">
        <v>7752</v>
      </c>
      <c r="AT33" s="23">
        <v>8959</v>
      </c>
      <c r="AU33" s="23">
        <v>7610</v>
      </c>
      <c r="AV33" s="23">
        <v>8182</v>
      </c>
      <c r="AW33" s="23">
        <v>7390</v>
      </c>
      <c r="AX33" s="23">
        <v>3282</v>
      </c>
      <c r="AY33" s="23">
        <v>13</v>
      </c>
      <c r="AZ33" s="23">
        <v>8</v>
      </c>
      <c r="BA33" s="23">
        <v>7061</v>
      </c>
      <c r="BB33" s="23">
        <v>7682</v>
      </c>
      <c r="BC33" s="23">
        <v>7836</v>
      </c>
      <c r="BD33" s="23">
        <v>8953</v>
      </c>
      <c r="BE33" s="23">
        <v>8481</v>
      </c>
      <c r="BF33" s="23">
        <v>7968</v>
      </c>
      <c r="BG33" s="23">
        <v>7311</v>
      </c>
      <c r="BH33" s="23">
        <v>7194</v>
      </c>
      <c r="BI33" s="23">
        <v>7196</v>
      </c>
      <c r="BJ33" s="23">
        <v>3048</v>
      </c>
      <c r="BK33" s="23">
        <v>0</v>
      </c>
      <c r="BL33" s="23">
        <v>6</v>
      </c>
      <c r="BM33" s="23">
        <v>7710</v>
      </c>
      <c r="BN33" s="23">
        <v>7853</v>
      </c>
      <c r="BO33" s="23">
        <v>7862</v>
      </c>
      <c r="BP33" s="23">
        <v>8080</v>
      </c>
      <c r="BQ33" s="23">
        <v>8345</v>
      </c>
      <c r="BR33" s="23">
        <v>8264</v>
      </c>
      <c r="BS33" s="23">
        <v>7083</v>
      </c>
      <c r="BT33" s="23">
        <v>7824</v>
      </c>
      <c r="BU33" s="23">
        <v>7292</v>
      </c>
      <c r="BV33" s="23">
        <v>2610</v>
      </c>
      <c r="BW33" s="23">
        <v>5</v>
      </c>
      <c r="BX33" s="23">
        <v>8</v>
      </c>
      <c r="BY33" s="23">
        <v>6659</v>
      </c>
      <c r="BZ33" s="23">
        <v>7341</v>
      </c>
      <c r="CA33" s="23">
        <v>7772</v>
      </c>
      <c r="CB33" s="23">
        <v>7122</v>
      </c>
      <c r="CC33" s="23">
        <v>7957</v>
      </c>
      <c r="CD33" s="23">
        <v>7718</v>
      </c>
      <c r="CE33" s="23">
        <v>7251</v>
      </c>
      <c r="CF33" s="23">
        <v>7306</v>
      </c>
      <c r="CG33" s="23">
        <v>6780</v>
      </c>
      <c r="CH33" s="23">
        <v>2640</v>
      </c>
      <c r="CI33" s="23">
        <v>0</v>
      </c>
      <c r="CJ33" s="23">
        <v>0</v>
      </c>
      <c r="CK33" s="23">
        <v>0</v>
      </c>
      <c r="CL33" s="23">
        <v>6</v>
      </c>
      <c r="CM33" s="23">
        <v>0</v>
      </c>
      <c r="CN33" s="23">
        <v>0</v>
      </c>
      <c r="CO33" s="23">
        <v>15</v>
      </c>
      <c r="CP33" s="23">
        <v>1</v>
      </c>
      <c r="CQ33" s="23">
        <v>1</v>
      </c>
      <c r="CR33" s="23">
        <v>2</v>
      </c>
      <c r="CS33" s="23">
        <v>18</v>
      </c>
      <c r="CT33" s="23">
        <v>0</v>
      </c>
      <c r="CU33" s="23">
        <v>2</v>
      </c>
    </row>
    <row r="34" spans="1:99">
      <c r="B34" s="22">
        <v>3.125E-2</v>
      </c>
      <c r="C34" s="23">
        <v>37</v>
      </c>
      <c r="D34" s="23">
        <v>8</v>
      </c>
      <c r="E34" s="23">
        <v>0</v>
      </c>
      <c r="F34" s="23">
        <v>2</v>
      </c>
      <c r="G34" s="23">
        <v>0</v>
      </c>
      <c r="H34" s="23">
        <v>8</v>
      </c>
      <c r="I34" s="23">
        <v>8</v>
      </c>
      <c r="J34" s="23">
        <v>0</v>
      </c>
      <c r="K34" s="23">
        <v>0</v>
      </c>
      <c r="L34" s="23">
        <v>14</v>
      </c>
      <c r="M34" s="23">
        <v>3</v>
      </c>
      <c r="N34" s="23">
        <v>10</v>
      </c>
      <c r="O34" s="23">
        <v>0</v>
      </c>
      <c r="P34" s="23">
        <v>1178</v>
      </c>
      <c r="Q34" s="23">
        <v>11657</v>
      </c>
      <c r="R34" s="23">
        <v>11923</v>
      </c>
      <c r="S34" s="23">
        <v>11043</v>
      </c>
      <c r="T34" s="23">
        <v>11604</v>
      </c>
      <c r="U34" s="23">
        <v>11882</v>
      </c>
      <c r="V34" s="23">
        <v>11112</v>
      </c>
      <c r="W34" s="23">
        <v>9914</v>
      </c>
      <c r="X34" s="23">
        <v>10447</v>
      </c>
      <c r="Y34" s="23">
        <v>9808</v>
      </c>
      <c r="Z34" s="23">
        <v>3938</v>
      </c>
      <c r="AA34" s="23">
        <v>10</v>
      </c>
      <c r="AB34" s="23">
        <v>1460</v>
      </c>
      <c r="AC34" s="23">
        <v>10454</v>
      </c>
      <c r="AD34" s="23">
        <v>10783</v>
      </c>
      <c r="AE34" s="23">
        <v>10600</v>
      </c>
      <c r="AF34" s="23">
        <v>11435</v>
      </c>
      <c r="AG34" s="23">
        <v>11441</v>
      </c>
      <c r="AH34" s="23">
        <v>10908</v>
      </c>
      <c r="AI34" s="23">
        <v>10826</v>
      </c>
      <c r="AJ34" s="23">
        <v>10322</v>
      </c>
      <c r="AK34" s="23">
        <v>10737</v>
      </c>
      <c r="AL34" s="23">
        <v>4405</v>
      </c>
      <c r="AM34" s="23">
        <v>0</v>
      </c>
      <c r="AN34" s="23">
        <v>1210</v>
      </c>
      <c r="AO34" s="23">
        <v>9610</v>
      </c>
      <c r="AP34" s="23">
        <v>11111</v>
      </c>
      <c r="AQ34" s="23">
        <v>10938</v>
      </c>
      <c r="AR34" s="23">
        <v>11776</v>
      </c>
      <c r="AS34" s="23">
        <v>10197</v>
      </c>
      <c r="AT34" s="23">
        <v>11378</v>
      </c>
      <c r="AU34" s="23">
        <v>10132</v>
      </c>
      <c r="AV34" s="23">
        <v>10456</v>
      </c>
      <c r="AW34" s="23">
        <v>9564</v>
      </c>
      <c r="AX34" s="23">
        <v>3302</v>
      </c>
      <c r="AY34" s="23">
        <v>0</v>
      </c>
      <c r="AZ34" s="23">
        <v>8</v>
      </c>
      <c r="BA34" s="23">
        <v>9369</v>
      </c>
      <c r="BB34" s="23">
        <v>9951</v>
      </c>
      <c r="BC34" s="23">
        <v>10335</v>
      </c>
      <c r="BD34" s="23">
        <v>11452</v>
      </c>
      <c r="BE34" s="23">
        <v>11620</v>
      </c>
      <c r="BF34" s="23">
        <v>9752</v>
      </c>
      <c r="BG34" s="23">
        <v>9600</v>
      </c>
      <c r="BH34" s="23">
        <v>9180</v>
      </c>
      <c r="BI34" s="23">
        <v>9513</v>
      </c>
      <c r="BJ34" s="23">
        <v>3117</v>
      </c>
      <c r="BK34" s="23">
        <v>5</v>
      </c>
      <c r="BL34" s="23">
        <v>2</v>
      </c>
      <c r="BM34" s="23">
        <v>10314</v>
      </c>
      <c r="BN34" s="23">
        <v>10726</v>
      </c>
      <c r="BO34" s="23">
        <v>11061</v>
      </c>
      <c r="BP34" s="23">
        <v>10617</v>
      </c>
      <c r="BQ34" s="23">
        <v>11205</v>
      </c>
      <c r="BR34" s="23">
        <v>11383</v>
      </c>
      <c r="BS34" s="23">
        <v>9518</v>
      </c>
      <c r="BT34" s="23">
        <v>10290</v>
      </c>
      <c r="BU34" s="23">
        <v>9754</v>
      </c>
      <c r="BV34" s="23">
        <v>2640</v>
      </c>
      <c r="BW34" s="23">
        <v>5</v>
      </c>
      <c r="BX34" s="23">
        <v>16</v>
      </c>
      <c r="BY34" s="23">
        <v>9367</v>
      </c>
      <c r="BZ34" s="23">
        <v>9968</v>
      </c>
      <c r="CA34" s="23">
        <v>10767</v>
      </c>
      <c r="CB34" s="23">
        <v>9940</v>
      </c>
      <c r="CC34" s="23">
        <v>10992</v>
      </c>
      <c r="CD34" s="23">
        <v>10289</v>
      </c>
      <c r="CE34" s="23">
        <v>9245</v>
      </c>
      <c r="CF34" s="23">
        <v>9220</v>
      </c>
      <c r="CG34" s="23">
        <v>8945</v>
      </c>
      <c r="CH34" s="23">
        <v>2726</v>
      </c>
      <c r="CI34" s="23">
        <v>7</v>
      </c>
      <c r="CJ34" s="23">
        <v>7</v>
      </c>
      <c r="CK34" s="23">
        <v>6</v>
      </c>
      <c r="CL34" s="23">
        <v>4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22</v>
      </c>
      <c r="CS34" s="23">
        <v>0</v>
      </c>
      <c r="CT34" s="23">
        <v>3</v>
      </c>
      <c r="CU34" s="23">
        <v>1</v>
      </c>
    </row>
    <row r="35" spans="1:99">
      <c r="B35" s="22">
        <v>4.1666666666666664E-2</v>
      </c>
      <c r="C35" s="23">
        <v>36.9</v>
      </c>
      <c r="D35" s="23">
        <v>8</v>
      </c>
      <c r="E35" s="23">
        <v>0</v>
      </c>
      <c r="F35" s="23">
        <v>0</v>
      </c>
      <c r="G35" s="23">
        <v>0</v>
      </c>
      <c r="H35" s="23">
        <v>0</v>
      </c>
      <c r="I35" s="23">
        <v>5</v>
      </c>
      <c r="J35" s="23">
        <v>0</v>
      </c>
      <c r="K35" s="23">
        <v>0</v>
      </c>
      <c r="L35" s="23">
        <v>12</v>
      </c>
      <c r="M35" s="23">
        <v>2</v>
      </c>
      <c r="N35" s="23">
        <v>5</v>
      </c>
      <c r="O35" s="23">
        <v>7</v>
      </c>
      <c r="P35" s="23">
        <v>1227</v>
      </c>
      <c r="Q35" s="23">
        <v>13536</v>
      </c>
      <c r="R35" s="23">
        <v>13876</v>
      </c>
      <c r="S35" s="23">
        <v>13265</v>
      </c>
      <c r="T35" s="23">
        <v>13703</v>
      </c>
      <c r="U35" s="23">
        <v>13788</v>
      </c>
      <c r="V35" s="23">
        <v>12902</v>
      </c>
      <c r="W35" s="23">
        <v>11320</v>
      </c>
      <c r="X35" s="23">
        <v>11725</v>
      </c>
      <c r="Y35" s="23">
        <v>11318</v>
      </c>
      <c r="Z35" s="23">
        <v>3929</v>
      </c>
      <c r="AA35" s="23">
        <v>0</v>
      </c>
      <c r="AB35" s="23">
        <v>1473</v>
      </c>
      <c r="AC35" s="23">
        <v>12429</v>
      </c>
      <c r="AD35" s="23">
        <v>12909</v>
      </c>
      <c r="AE35" s="23">
        <v>12742</v>
      </c>
      <c r="AF35" s="23">
        <v>13301</v>
      </c>
      <c r="AG35" s="23">
        <v>12621</v>
      </c>
      <c r="AH35" s="23">
        <v>12485</v>
      </c>
      <c r="AI35" s="23">
        <v>12640</v>
      </c>
      <c r="AJ35" s="23">
        <v>12044</v>
      </c>
      <c r="AK35" s="23">
        <v>12436</v>
      </c>
      <c r="AL35" s="23">
        <v>4443</v>
      </c>
      <c r="AM35" s="23">
        <v>11</v>
      </c>
      <c r="AN35" s="23">
        <v>1220</v>
      </c>
      <c r="AO35" s="23">
        <v>11900</v>
      </c>
      <c r="AP35" s="23">
        <v>12841</v>
      </c>
      <c r="AQ35" s="23">
        <v>12993</v>
      </c>
      <c r="AR35" s="23">
        <v>14375</v>
      </c>
      <c r="AS35" s="23">
        <v>12233</v>
      </c>
      <c r="AT35" s="23">
        <v>12968</v>
      </c>
      <c r="AU35" s="23">
        <v>12363</v>
      </c>
      <c r="AV35" s="23">
        <v>12518</v>
      </c>
      <c r="AW35" s="23">
        <v>11260</v>
      </c>
      <c r="AX35" s="23">
        <v>3316</v>
      </c>
      <c r="AY35" s="23">
        <v>1</v>
      </c>
      <c r="AZ35" s="23">
        <v>9</v>
      </c>
      <c r="BA35" s="23">
        <v>11289</v>
      </c>
      <c r="BB35" s="23">
        <v>11540</v>
      </c>
      <c r="BC35" s="23">
        <v>12239</v>
      </c>
      <c r="BD35" s="23">
        <v>13563</v>
      </c>
      <c r="BE35" s="23">
        <v>12809</v>
      </c>
      <c r="BF35" s="23">
        <v>11355</v>
      </c>
      <c r="BG35" s="23">
        <v>11779</v>
      </c>
      <c r="BH35" s="23">
        <v>11003</v>
      </c>
      <c r="BI35" s="23">
        <v>11360</v>
      </c>
      <c r="BJ35" s="23">
        <v>3176</v>
      </c>
      <c r="BK35" s="23">
        <v>0</v>
      </c>
      <c r="BL35" s="23">
        <v>0</v>
      </c>
      <c r="BM35" s="23">
        <v>12369</v>
      </c>
      <c r="BN35" s="23">
        <v>12725</v>
      </c>
      <c r="BO35" s="23">
        <v>12786</v>
      </c>
      <c r="BP35" s="23">
        <v>13076</v>
      </c>
      <c r="BQ35" s="23">
        <v>13094</v>
      </c>
      <c r="BR35" s="23">
        <v>13974</v>
      </c>
      <c r="BS35" s="23">
        <v>11402</v>
      </c>
      <c r="BT35" s="23">
        <v>12174</v>
      </c>
      <c r="BU35" s="23">
        <v>11757</v>
      </c>
      <c r="BV35" s="23">
        <v>2680</v>
      </c>
      <c r="BW35" s="23">
        <v>20</v>
      </c>
      <c r="BX35" s="23">
        <v>14</v>
      </c>
      <c r="BY35" s="23">
        <v>11289</v>
      </c>
      <c r="BZ35" s="23">
        <v>11809</v>
      </c>
      <c r="CA35" s="23">
        <v>12930</v>
      </c>
      <c r="CB35" s="23">
        <v>12032</v>
      </c>
      <c r="CC35" s="23">
        <v>13288</v>
      </c>
      <c r="CD35" s="23">
        <v>12365</v>
      </c>
      <c r="CE35" s="23">
        <v>10670</v>
      </c>
      <c r="CF35" s="23">
        <v>10510</v>
      </c>
      <c r="CG35" s="23">
        <v>10320</v>
      </c>
      <c r="CH35" s="23">
        <v>2758</v>
      </c>
      <c r="CI35" s="23">
        <v>0</v>
      </c>
      <c r="CJ35" s="23">
        <v>3</v>
      </c>
      <c r="CK35" s="23">
        <v>12</v>
      </c>
      <c r="CL35" s="23">
        <v>0</v>
      </c>
      <c r="CM35" s="23">
        <v>2</v>
      </c>
      <c r="CN35" s="23">
        <v>4</v>
      </c>
      <c r="CO35" s="23">
        <v>1</v>
      </c>
      <c r="CP35" s="23">
        <v>6</v>
      </c>
      <c r="CQ35" s="23">
        <v>2</v>
      </c>
      <c r="CR35" s="23">
        <v>7</v>
      </c>
      <c r="CS35" s="23">
        <v>3</v>
      </c>
      <c r="CT35" s="23">
        <v>0</v>
      </c>
      <c r="CU35" s="23">
        <v>3</v>
      </c>
    </row>
    <row r="36" spans="1:99">
      <c r="B36" s="22">
        <v>5.2083333333333336E-2</v>
      </c>
      <c r="C36" s="23">
        <v>37</v>
      </c>
      <c r="D36" s="23">
        <v>6</v>
      </c>
      <c r="E36" s="23">
        <v>7</v>
      </c>
      <c r="F36" s="23">
        <v>0</v>
      </c>
      <c r="G36" s="23">
        <v>6</v>
      </c>
      <c r="H36" s="23">
        <v>0</v>
      </c>
      <c r="I36" s="23">
        <v>1</v>
      </c>
      <c r="J36" s="23">
        <v>11</v>
      </c>
      <c r="K36" s="23">
        <v>0</v>
      </c>
      <c r="L36" s="23">
        <v>6</v>
      </c>
      <c r="M36" s="23">
        <v>4</v>
      </c>
      <c r="N36" s="23">
        <v>7</v>
      </c>
      <c r="O36" s="23">
        <v>0</v>
      </c>
      <c r="P36" s="23">
        <v>1234</v>
      </c>
      <c r="Q36" s="23">
        <v>14756</v>
      </c>
      <c r="R36" s="23">
        <v>15192</v>
      </c>
      <c r="S36" s="23">
        <v>14534</v>
      </c>
      <c r="T36" s="23">
        <v>14549</v>
      </c>
      <c r="U36" s="23">
        <v>14629</v>
      </c>
      <c r="V36" s="23">
        <v>13926</v>
      </c>
      <c r="W36" s="23">
        <v>12312</v>
      </c>
      <c r="X36" s="23">
        <v>12582</v>
      </c>
      <c r="Y36" s="23">
        <v>11943</v>
      </c>
      <c r="Z36" s="23">
        <v>3932</v>
      </c>
      <c r="AA36" s="23">
        <v>0</v>
      </c>
      <c r="AB36" s="23">
        <v>1508</v>
      </c>
      <c r="AC36" s="23">
        <v>13444</v>
      </c>
      <c r="AD36" s="23">
        <v>13738</v>
      </c>
      <c r="AE36" s="23">
        <v>13747</v>
      </c>
      <c r="AF36" s="23">
        <v>14213</v>
      </c>
      <c r="AG36" s="23">
        <v>13881</v>
      </c>
      <c r="AH36" s="23">
        <v>13907</v>
      </c>
      <c r="AI36" s="23">
        <v>13779</v>
      </c>
      <c r="AJ36" s="23">
        <v>12348</v>
      </c>
      <c r="AK36" s="23">
        <v>13118</v>
      </c>
      <c r="AL36" s="23">
        <v>4441</v>
      </c>
      <c r="AM36" s="23">
        <v>13</v>
      </c>
      <c r="AN36" s="23">
        <v>1243</v>
      </c>
      <c r="AO36" s="23">
        <v>12651</v>
      </c>
      <c r="AP36" s="23">
        <v>13760</v>
      </c>
      <c r="AQ36" s="23">
        <v>14353</v>
      </c>
      <c r="AR36" s="23">
        <v>14659</v>
      </c>
      <c r="AS36" s="23">
        <v>13661</v>
      </c>
      <c r="AT36" s="23">
        <v>13758</v>
      </c>
      <c r="AU36" s="23">
        <v>13508</v>
      </c>
      <c r="AV36" s="23">
        <v>13343</v>
      </c>
      <c r="AW36" s="23">
        <v>11999</v>
      </c>
      <c r="AX36" s="23">
        <v>3369</v>
      </c>
      <c r="AY36" s="23">
        <v>4</v>
      </c>
      <c r="AZ36" s="23">
        <v>1</v>
      </c>
      <c r="BA36" s="23">
        <v>12282</v>
      </c>
      <c r="BB36" s="23">
        <v>12218</v>
      </c>
      <c r="BC36" s="23">
        <v>13473</v>
      </c>
      <c r="BD36" s="23">
        <v>15506</v>
      </c>
      <c r="BE36" s="23">
        <v>14582</v>
      </c>
      <c r="BF36" s="23">
        <v>11982</v>
      </c>
      <c r="BG36" s="23">
        <v>12697</v>
      </c>
      <c r="BH36" s="23">
        <v>12034</v>
      </c>
      <c r="BI36" s="23">
        <v>12363</v>
      </c>
      <c r="BJ36" s="23">
        <v>3208</v>
      </c>
      <c r="BK36" s="23">
        <v>0</v>
      </c>
      <c r="BL36" s="23">
        <v>14</v>
      </c>
      <c r="BM36" s="23">
        <v>13206</v>
      </c>
      <c r="BN36" s="23">
        <v>13437</v>
      </c>
      <c r="BO36" s="23">
        <v>15024</v>
      </c>
      <c r="BP36" s="23">
        <v>13597</v>
      </c>
      <c r="BQ36" s="23">
        <v>14963</v>
      </c>
      <c r="BR36" s="23">
        <v>15049</v>
      </c>
      <c r="BS36" s="23">
        <v>12558</v>
      </c>
      <c r="BT36" s="23">
        <v>12853</v>
      </c>
      <c r="BU36" s="23">
        <v>12639</v>
      </c>
      <c r="BV36" s="23">
        <v>2737</v>
      </c>
      <c r="BW36" s="23">
        <v>8</v>
      </c>
      <c r="BX36" s="23">
        <v>0</v>
      </c>
      <c r="BY36" s="23">
        <v>12422</v>
      </c>
      <c r="BZ36" s="23">
        <v>13362</v>
      </c>
      <c r="CA36" s="23">
        <v>14293</v>
      </c>
      <c r="CB36" s="23">
        <v>13677</v>
      </c>
      <c r="CC36" s="23">
        <v>14286</v>
      </c>
      <c r="CD36" s="23">
        <v>13198</v>
      </c>
      <c r="CE36" s="23">
        <v>10979</v>
      </c>
      <c r="CF36" s="23">
        <v>11149</v>
      </c>
      <c r="CG36" s="23">
        <v>11099</v>
      </c>
      <c r="CH36" s="23">
        <v>2817</v>
      </c>
      <c r="CI36" s="23">
        <v>12</v>
      </c>
      <c r="CJ36" s="23">
        <v>3</v>
      </c>
      <c r="CK36" s="23">
        <v>9</v>
      </c>
      <c r="CL36" s="23">
        <v>4</v>
      </c>
      <c r="CM36" s="23">
        <v>0</v>
      </c>
      <c r="CN36" s="23">
        <v>0</v>
      </c>
      <c r="CO36" s="23">
        <v>5</v>
      </c>
      <c r="CP36" s="23">
        <v>18</v>
      </c>
      <c r="CQ36" s="23">
        <v>0</v>
      </c>
      <c r="CR36" s="23">
        <v>9</v>
      </c>
      <c r="CS36" s="23">
        <v>5</v>
      </c>
      <c r="CT36" s="23">
        <v>8</v>
      </c>
      <c r="CU36" s="23">
        <v>5</v>
      </c>
    </row>
    <row r="37" spans="1:99">
      <c r="B37" s="22">
        <v>6.25E-2</v>
      </c>
      <c r="C37" s="23">
        <v>37</v>
      </c>
      <c r="D37" s="23">
        <v>17</v>
      </c>
      <c r="E37" s="23">
        <v>5</v>
      </c>
      <c r="F37" s="23">
        <v>0</v>
      </c>
      <c r="G37" s="23">
        <v>0</v>
      </c>
      <c r="H37" s="23">
        <v>0</v>
      </c>
      <c r="I37" s="23">
        <v>11</v>
      </c>
      <c r="J37" s="23">
        <v>6</v>
      </c>
      <c r="K37" s="23">
        <v>0</v>
      </c>
      <c r="L37" s="23">
        <v>9</v>
      </c>
      <c r="M37" s="23">
        <v>15</v>
      </c>
      <c r="N37" s="23">
        <v>8</v>
      </c>
      <c r="O37" s="23">
        <v>4</v>
      </c>
      <c r="P37" s="23">
        <v>1278</v>
      </c>
      <c r="Q37" s="23">
        <v>14852</v>
      </c>
      <c r="R37" s="23">
        <v>15638</v>
      </c>
      <c r="S37" s="23">
        <v>15148</v>
      </c>
      <c r="T37" s="23">
        <v>14814</v>
      </c>
      <c r="U37" s="23">
        <v>14589</v>
      </c>
      <c r="V37" s="23">
        <v>14205</v>
      </c>
      <c r="W37" s="23">
        <v>12673</v>
      </c>
      <c r="X37" s="23">
        <v>12636</v>
      </c>
      <c r="Y37" s="23">
        <v>11990</v>
      </c>
      <c r="Z37" s="23">
        <v>3980</v>
      </c>
      <c r="AA37" s="23">
        <v>8</v>
      </c>
      <c r="AB37" s="23">
        <v>1531</v>
      </c>
      <c r="AC37" s="23">
        <v>13898</v>
      </c>
      <c r="AD37" s="23">
        <v>13735</v>
      </c>
      <c r="AE37" s="23">
        <v>13624</v>
      </c>
      <c r="AF37" s="23">
        <v>13672</v>
      </c>
      <c r="AG37" s="23">
        <v>13413</v>
      </c>
      <c r="AH37" s="23">
        <v>13383</v>
      </c>
      <c r="AI37" s="23">
        <v>13552</v>
      </c>
      <c r="AJ37" s="23">
        <v>12545</v>
      </c>
      <c r="AK37" s="23">
        <v>13082</v>
      </c>
      <c r="AL37" s="23">
        <v>4417</v>
      </c>
      <c r="AM37" s="23">
        <v>2</v>
      </c>
      <c r="AN37" s="23">
        <v>1261</v>
      </c>
      <c r="AO37" s="23">
        <v>12723</v>
      </c>
      <c r="AP37" s="23">
        <v>13688</v>
      </c>
      <c r="AQ37" s="23">
        <v>14489</v>
      </c>
      <c r="AR37" s="23">
        <v>14324</v>
      </c>
      <c r="AS37" s="23">
        <v>13010</v>
      </c>
      <c r="AT37" s="23">
        <v>13564</v>
      </c>
      <c r="AU37" s="23">
        <v>12943</v>
      </c>
      <c r="AV37" s="23">
        <v>13253</v>
      </c>
      <c r="AW37" s="23">
        <v>12135</v>
      </c>
      <c r="AX37" s="23">
        <v>3381</v>
      </c>
      <c r="AY37" s="23">
        <v>0</v>
      </c>
      <c r="AZ37" s="23">
        <v>2</v>
      </c>
      <c r="BA37" s="23">
        <v>12841</v>
      </c>
      <c r="BB37" s="23">
        <v>12396</v>
      </c>
      <c r="BC37" s="23">
        <v>12754</v>
      </c>
      <c r="BD37" s="23">
        <v>13958</v>
      </c>
      <c r="BE37" s="23">
        <v>13517</v>
      </c>
      <c r="BF37" s="23">
        <v>11581</v>
      </c>
      <c r="BG37" s="23">
        <v>12498</v>
      </c>
      <c r="BH37" s="23">
        <v>12040</v>
      </c>
      <c r="BI37" s="23">
        <v>12778</v>
      </c>
      <c r="BJ37" s="23">
        <v>3231</v>
      </c>
      <c r="BK37" s="23">
        <v>16</v>
      </c>
      <c r="BL37" s="23">
        <v>8</v>
      </c>
      <c r="BM37" s="23">
        <v>13654</v>
      </c>
      <c r="BN37" s="23">
        <v>14002</v>
      </c>
      <c r="BO37" s="23">
        <v>14317</v>
      </c>
      <c r="BP37" s="23">
        <v>13558</v>
      </c>
      <c r="BQ37" s="23">
        <v>14182</v>
      </c>
      <c r="BR37" s="23">
        <v>15168</v>
      </c>
      <c r="BS37" s="23">
        <v>12662</v>
      </c>
      <c r="BT37" s="23">
        <v>13283</v>
      </c>
      <c r="BU37" s="23">
        <v>13002</v>
      </c>
      <c r="BV37" s="23">
        <v>2775</v>
      </c>
      <c r="BW37" s="23">
        <v>9</v>
      </c>
      <c r="BX37" s="23">
        <v>3</v>
      </c>
      <c r="BY37" s="23">
        <v>13124</v>
      </c>
      <c r="BZ37" s="23">
        <v>13770</v>
      </c>
      <c r="CA37" s="23">
        <v>14612</v>
      </c>
      <c r="CB37" s="23">
        <v>13973</v>
      </c>
      <c r="CC37" s="23">
        <v>14743</v>
      </c>
      <c r="CD37" s="23">
        <v>13721</v>
      </c>
      <c r="CE37" s="23">
        <v>11551</v>
      </c>
      <c r="CF37" s="23">
        <v>11503</v>
      </c>
      <c r="CG37" s="23">
        <v>11365</v>
      </c>
      <c r="CH37" s="23">
        <v>2846</v>
      </c>
      <c r="CI37" s="23">
        <v>8</v>
      </c>
      <c r="CJ37" s="23">
        <v>6</v>
      </c>
      <c r="CK37" s="23">
        <v>15</v>
      </c>
      <c r="CL37" s="23">
        <v>5</v>
      </c>
      <c r="CM37" s="23">
        <v>0</v>
      </c>
      <c r="CN37" s="23">
        <v>3</v>
      </c>
      <c r="CO37" s="23">
        <v>0</v>
      </c>
      <c r="CP37" s="23">
        <v>0</v>
      </c>
      <c r="CQ37" s="23">
        <v>8</v>
      </c>
      <c r="CR37" s="23">
        <v>0</v>
      </c>
      <c r="CS37" s="23">
        <v>13</v>
      </c>
      <c r="CT37" s="23">
        <v>2</v>
      </c>
      <c r="CU37" s="23">
        <v>10</v>
      </c>
    </row>
    <row r="39" spans="1:99">
      <c r="A39" s="19" t="s">
        <v>129</v>
      </c>
      <c r="B39" s="15"/>
    </row>
    <row r="41" spans="1:99">
      <c r="B41" s="24"/>
      <c r="C41" s="21">
        <v>1</v>
      </c>
      <c r="D41" s="21">
        <v>2</v>
      </c>
      <c r="E41" s="21">
        <v>3</v>
      </c>
      <c r="F41" s="21">
        <v>4</v>
      </c>
      <c r="G41" s="21">
        <v>5</v>
      </c>
      <c r="H41" s="21">
        <v>6</v>
      </c>
      <c r="I41" s="21">
        <v>7</v>
      </c>
      <c r="J41" s="21">
        <v>8</v>
      </c>
      <c r="K41" s="21">
        <v>9</v>
      </c>
      <c r="L41" s="21">
        <v>10</v>
      </c>
      <c r="M41" s="21">
        <v>11</v>
      </c>
      <c r="N41" s="21">
        <v>12</v>
      </c>
    </row>
    <row r="42" spans="1:99" ht="19.5">
      <c r="B42" s="59" t="s">
        <v>130</v>
      </c>
      <c r="C42" s="25">
        <v>733.33299999999997</v>
      </c>
      <c r="D42" s="25">
        <v>466.66699999999997</v>
      </c>
      <c r="E42" s="25">
        <v>133.333</v>
      </c>
      <c r="F42" s="25">
        <v>400</v>
      </c>
      <c r="G42" s="25">
        <v>600</v>
      </c>
      <c r="H42" s="25">
        <v>666.66700000000003</v>
      </c>
      <c r="I42" s="25">
        <v>-1066.6669999999999</v>
      </c>
      <c r="J42" s="25">
        <v>400</v>
      </c>
      <c r="K42" s="25">
        <v>933.33299999999997</v>
      </c>
      <c r="L42" s="25">
        <v>733.33299999999997</v>
      </c>
      <c r="M42" s="25">
        <v>666.66700000000003</v>
      </c>
      <c r="N42" s="25">
        <v>600</v>
      </c>
      <c r="O42" s="26" t="s">
        <v>131</v>
      </c>
    </row>
    <row r="43" spans="1:99" ht="19.5">
      <c r="B43" s="60"/>
      <c r="C43" s="27">
        <v>1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6" t="s">
        <v>132</v>
      </c>
    </row>
    <row r="44" spans="1:99" ht="19.5">
      <c r="B44" s="60"/>
      <c r="C44" s="28">
        <v>5.7291666666666664E-2</v>
      </c>
      <c r="D44" s="28">
        <v>4.6875E-2</v>
      </c>
      <c r="E44" s="28">
        <v>2.6041666666666668E-2</v>
      </c>
      <c r="F44" s="28">
        <v>1.5625E-2</v>
      </c>
      <c r="G44" s="28">
        <v>5.208333333333333E-3</v>
      </c>
      <c r="H44" s="28">
        <v>5.7291666666666664E-2</v>
      </c>
      <c r="I44" s="28">
        <v>2.6041666666666668E-2</v>
      </c>
      <c r="J44" s="28">
        <v>5.208333333333333E-3</v>
      </c>
      <c r="K44" s="28">
        <v>2.6041666666666668E-2</v>
      </c>
      <c r="L44" s="28">
        <v>5.7291666666666664E-2</v>
      </c>
      <c r="M44" s="28">
        <v>2.6041666666666668E-2</v>
      </c>
      <c r="N44" s="28">
        <v>5.208333333333333E-3</v>
      </c>
      <c r="O44" s="26" t="s">
        <v>133</v>
      </c>
    </row>
    <row r="45" spans="1:99" ht="19.5">
      <c r="B45" s="61"/>
      <c r="C45" s="29">
        <v>5.1134259259259261E-2</v>
      </c>
      <c r="D45" s="29">
        <v>4.1666666666666664E-2</v>
      </c>
      <c r="E45" s="29">
        <v>2.0833333333333332E-2</v>
      </c>
      <c r="F45" s="29">
        <v>1.3888888888888888E-2</v>
      </c>
      <c r="G45" s="29">
        <v>0</v>
      </c>
      <c r="H45" s="29">
        <v>5.1041666666666673E-2</v>
      </c>
      <c r="I45" s="29">
        <v>2.4745370370370372E-2</v>
      </c>
      <c r="J45" s="29">
        <v>0</v>
      </c>
      <c r="K45" s="29">
        <v>3.050925925925926E-2</v>
      </c>
      <c r="L45" s="29">
        <v>4.8298611111111112E-2</v>
      </c>
      <c r="M45" s="29">
        <v>3.4374999999999996E-2</v>
      </c>
      <c r="N45" s="29">
        <v>0</v>
      </c>
      <c r="O45" s="26" t="s">
        <v>134</v>
      </c>
    </row>
    <row r="46" spans="1:99" ht="19.5">
      <c r="B46" s="59" t="s">
        <v>135</v>
      </c>
      <c r="C46" s="25">
        <v>13066.666999999999</v>
      </c>
      <c r="D46" s="25">
        <v>217066.66699999999</v>
      </c>
      <c r="E46" s="25">
        <v>222133.33300000001</v>
      </c>
      <c r="F46" s="25">
        <v>194200</v>
      </c>
      <c r="G46" s="25">
        <v>215800</v>
      </c>
      <c r="H46" s="25">
        <v>215600</v>
      </c>
      <c r="I46" s="25">
        <v>220466.66699999999</v>
      </c>
      <c r="J46" s="25">
        <v>177800</v>
      </c>
      <c r="K46" s="25">
        <v>182666.66699999999</v>
      </c>
      <c r="L46" s="25">
        <v>167933.33300000001</v>
      </c>
      <c r="M46" s="25">
        <v>13466.666999999999</v>
      </c>
      <c r="N46" s="25">
        <v>666.66700000000003</v>
      </c>
      <c r="O46" s="26" t="s">
        <v>131</v>
      </c>
    </row>
    <row r="47" spans="1:99" ht="19.5">
      <c r="B47" s="60"/>
      <c r="C47" s="27">
        <v>1</v>
      </c>
      <c r="D47" s="27">
        <v>1</v>
      </c>
      <c r="E47" s="27">
        <v>1</v>
      </c>
      <c r="F47" s="27">
        <v>1</v>
      </c>
      <c r="G47" s="27">
        <v>1</v>
      </c>
      <c r="H47" s="27">
        <v>1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6" t="s">
        <v>132</v>
      </c>
    </row>
    <row r="48" spans="1:99" ht="19.5">
      <c r="B48" s="60"/>
      <c r="C48" s="28">
        <v>5.208333333333333E-3</v>
      </c>
      <c r="D48" s="28">
        <v>1.5625E-2</v>
      </c>
      <c r="E48" s="28">
        <v>1.5625E-2</v>
      </c>
      <c r="F48" s="28">
        <v>2.6041666666666668E-2</v>
      </c>
      <c r="G48" s="28">
        <v>1.5625E-2</v>
      </c>
      <c r="H48" s="28">
        <v>1.5625E-2</v>
      </c>
      <c r="I48" s="28">
        <v>1.5625E-2</v>
      </c>
      <c r="J48" s="28">
        <v>1.5625E-2</v>
      </c>
      <c r="K48" s="28">
        <v>1.5625E-2</v>
      </c>
      <c r="L48" s="28">
        <v>1.5625E-2</v>
      </c>
      <c r="M48" s="28">
        <v>5.208333333333333E-3</v>
      </c>
      <c r="N48" s="28">
        <v>2.6041666666666668E-2</v>
      </c>
      <c r="O48" s="26" t="s">
        <v>133</v>
      </c>
    </row>
    <row r="49" spans="2:15" ht="19.5">
      <c r="B49" s="61"/>
      <c r="C49" s="29">
        <v>0</v>
      </c>
      <c r="D49" s="29">
        <v>3.0092592592592588E-3</v>
      </c>
      <c r="E49" s="29">
        <v>2.2569444444444447E-3</v>
      </c>
      <c r="F49" s="29">
        <v>3.1597222222222222E-3</v>
      </c>
      <c r="G49" s="29">
        <v>1.9791666666666668E-3</v>
      </c>
      <c r="H49" s="29">
        <v>1.2037037037037038E-3</v>
      </c>
      <c r="I49" s="29">
        <v>2.3958333333333336E-3</v>
      </c>
      <c r="J49" s="29">
        <v>1.9328703703703704E-3</v>
      </c>
      <c r="K49" s="29">
        <v>1.1458333333333333E-3</v>
      </c>
      <c r="L49" s="29">
        <v>8.6805555555555551E-4</v>
      </c>
      <c r="M49" s="29">
        <v>0</v>
      </c>
      <c r="N49" s="29">
        <v>2.8125000000000001E-2</v>
      </c>
      <c r="O49" s="26" t="s">
        <v>134</v>
      </c>
    </row>
    <row r="50" spans="2:15" ht="19.5">
      <c r="B50" s="59" t="s">
        <v>136</v>
      </c>
      <c r="C50" s="25">
        <v>11000</v>
      </c>
      <c r="D50" s="25">
        <v>175400</v>
      </c>
      <c r="E50" s="25">
        <v>182200</v>
      </c>
      <c r="F50" s="25">
        <v>169933.33300000001</v>
      </c>
      <c r="G50" s="25">
        <v>199200</v>
      </c>
      <c r="H50" s="25">
        <v>224133.33300000001</v>
      </c>
      <c r="I50" s="25">
        <v>200066.66699999999</v>
      </c>
      <c r="J50" s="25">
        <v>186266.66699999999</v>
      </c>
      <c r="K50" s="25">
        <v>167600</v>
      </c>
      <c r="L50" s="25">
        <v>181533.33300000001</v>
      </c>
      <c r="M50" s="25">
        <v>13133.333000000001</v>
      </c>
      <c r="N50" s="25">
        <v>1200</v>
      </c>
      <c r="O50" s="26" t="s">
        <v>131</v>
      </c>
    </row>
    <row r="51" spans="2:15" ht="19.5">
      <c r="B51" s="60"/>
      <c r="C51" s="27">
        <v>1</v>
      </c>
      <c r="D51" s="27">
        <v>1</v>
      </c>
      <c r="E51" s="27">
        <v>1</v>
      </c>
      <c r="F51" s="27">
        <v>1</v>
      </c>
      <c r="G51" s="27">
        <v>1</v>
      </c>
      <c r="H51" s="27">
        <v>1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6" t="s">
        <v>132</v>
      </c>
    </row>
    <row r="52" spans="2:15" ht="19.5">
      <c r="B52" s="60"/>
      <c r="C52" s="28">
        <v>5.208333333333333E-3</v>
      </c>
      <c r="D52" s="28">
        <v>1.5625E-2</v>
      </c>
      <c r="E52" s="28">
        <v>1.5625E-2</v>
      </c>
      <c r="F52" s="28">
        <v>1.5625E-2</v>
      </c>
      <c r="G52" s="28">
        <v>1.5625E-2</v>
      </c>
      <c r="H52" s="28">
        <v>2.6041666666666668E-2</v>
      </c>
      <c r="I52" s="28">
        <v>1.5625E-2</v>
      </c>
      <c r="J52" s="28">
        <v>1.5625E-2</v>
      </c>
      <c r="K52" s="28">
        <v>1.5625E-2</v>
      </c>
      <c r="L52" s="28">
        <v>2.6041666666666668E-2</v>
      </c>
      <c r="M52" s="28">
        <v>5.208333333333333E-3</v>
      </c>
      <c r="N52" s="28">
        <v>1.5625E-2</v>
      </c>
      <c r="O52" s="26" t="s">
        <v>133</v>
      </c>
    </row>
    <row r="53" spans="2:15" ht="19.5">
      <c r="B53" s="61"/>
      <c r="C53" s="29">
        <v>0</v>
      </c>
      <c r="D53" s="29">
        <v>1.2731481481481483E-3</v>
      </c>
      <c r="E53" s="29">
        <v>1.1458333333333333E-3</v>
      </c>
      <c r="F53" s="29">
        <v>5.6712962962962956E-4</v>
      </c>
      <c r="G53" s="29">
        <v>1.7708333333333332E-3</v>
      </c>
      <c r="H53" s="29">
        <v>4.7222222222222223E-3</v>
      </c>
      <c r="I53" s="29">
        <v>1.736111111111111E-3</v>
      </c>
      <c r="J53" s="29">
        <v>1.4351851851851854E-3</v>
      </c>
      <c r="K53" s="29">
        <v>7.7546296296296304E-4</v>
      </c>
      <c r="L53" s="29">
        <v>1.5393518518518519E-3</v>
      </c>
      <c r="M53" s="29">
        <v>0</v>
      </c>
      <c r="N53" s="29">
        <v>1.2152777777777778E-2</v>
      </c>
      <c r="O53" s="26" t="s">
        <v>134</v>
      </c>
    </row>
    <row r="54" spans="2:15" ht="19.5">
      <c r="B54" s="59" t="s">
        <v>137</v>
      </c>
      <c r="C54" s="25">
        <v>6866.6670000000004</v>
      </c>
      <c r="D54" s="25">
        <v>159333.33300000001</v>
      </c>
      <c r="E54" s="25">
        <v>200200</v>
      </c>
      <c r="F54" s="25">
        <v>184133.33300000001</v>
      </c>
      <c r="G54" s="25">
        <v>214866.66699999999</v>
      </c>
      <c r="H54" s="25">
        <v>170133.33300000001</v>
      </c>
      <c r="I54" s="25">
        <v>201333.33300000001</v>
      </c>
      <c r="J54" s="25">
        <v>168133.33300000001</v>
      </c>
      <c r="K54" s="25">
        <v>168866.66699999999</v>
      </c>
      <c r="L54" s="25">
        <v>156933.33300000001</v>
      </c>
      <c r="M54" s="25">
        <v>17200</v>
      </c>
      <c r="N54" s="25">
        <v>-866.66700000000003</v>
      </c>
      <c r="O54" s="26" t="s">
        <v>131</v>
      </c>
    </row>
    <row r="55" spans="2:15" ht="19.5">
      <c r="B55" s="60"/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27">
        <v>1</v>
      </c>
      <c r="J55" s="27">
        <v>1</v>
      </c>
      <c r="K55" s="27">
        <v>1</v>
      </c>
      <c r="L55" s="27">
        <v>1</v>
      </c>
      <c r="M55" s="27">
        <v>1</v>
      </c>
      <c r="N55" s="27">
        <v>1</v>
      </c>
      <c r="O55" s="26" t="s">
        <v>132</v>
      </c>
    </row>
    <row r="56" spans="2:15" ht="19.5">
      <c r="B56" s="60"/>
      <c r="C56" s="28">
        <v>5.208333333333333E-3</v>
      </c>
      <c r="D56" s="28">
        <v>2.6041666666666668E-2</v>
      </c>
      <c r="E56" s="28">
        <v>1.5625E-2</v>
      </c>
      <c r="F56" s="28">
        <v>2.6041666666666668E-2</v>
      </c>
      <c r="G56" s="28">
        <v>1.5625E-2</v>
      </c>
      <c r="H56" s="28">
        <v>1.5625E-2</v>
      </c>
      <c r="I56" s="28">
        <v>1.5625E-2</v>
      </c>
      <c r="J56" s="28">
        <v>2.6041666666666668E-2</v>
      </c>
      <c r="K56" s="28">
        <v>1.5625E-2</v>
      </c>
      <c r="L56" s="28">
        <v>5.208333333333333E-3</v>
      </c>
      <c r="M56" s="28">
        <v>5.208333333333333E-3</v>
      </c>
      <c r="N56" s="28">
        <v>2.6041666666666668E-2</v>
      </c>
      <c r="O56" s="26" t="s">
        <v>133</v>
      </c>
    </row>
    <row r="57" spans="2:15" ht="19.5">
      <c r="B57" s="61"/>
      <c r="C57" s="29">
        <v>0</v>
      </c>
      <c r="D57" s="29">
        <v>2.0949074074074073E-3</v>
      </c>
      <c r="E57" s="29">
        <v>1.9791666666666668E-3</v>
      </c>
      <c r="F57" s="29">
        <v>1.5972222222222221E-3</v>
      </c>
      <c r="G57" s="29">
        <v>1.4351851851851854E-3</v>
      </c>
      <c r="H57" s="29">
        <v>1.1226851851851851E-3</v>
      </c>
      <c r="I57" s="29">
        <v>6.7129629629629625E-4</v>
      </c>
      <c r="J57" s="29">
        <v>1.6666666666666668E-3</v>
      </c>
      <c r="K57" s="29">
        <v>4.8611111111111104E-4</v>
      </c>
      <c r="L57" s="29">
        <v>0</v>
      </c>
      <c r="M57" s="29">
        <v>0</v>
      </c>
      <c r="N57" s="29">
        <v>2.7245370370370368E-2</v>
      </c>
      <c r="O57" s="26" t="s">
        <v>134</v>
      </c>
    </row>
    <row r="58" spans="2:15" ht="19.5">
      <c r="B58" s="59" t="s">
        <v>138</v>
      </c>
      <c r="C58" s="25">
        <v>-600</v>
      </c>
      <c r="D58" s="25">
        <v>153866.66699999999</v>
      </c>
      <c r="E58" s="25">
        <v>156933.33300000001</v>
      </c>
      <c r="F58" s="25">
        <v>166600</v>
      </c>
      <c r="G58" s="25">
        <v>219800</v>
      </c>
      <c r="H58" s="25">
        <v>209266.66699999999</v>
      </c>
      <c r="I58" s="25">
        <v>173600</v>
      </c>
      <c r="J58" s="25">
        <v>155600</v>
      </c>
      <c r="K58" s="25">
        <v>159600</v>
      </c>
      <c r="L58" s="25">
        <v>155000</v>
      </c>
      <c r="M58" s="25">
        <v>9666.6669999999995</v>
      </c>
      <c r="N58" s="25">
        <v>-1066.6669999999999</v>
      </c>
      <c r="O58" s="26" t="s">
        <v>131</v>
      </c>
    </row>
    <row r="59" spans="2:15" ht="19.5">
      <c r="B59" s="60"/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6" t="s">
        <v>132</v>
      </c>
    </row>
    <row r="60" spans="2:15" ht="19.5">
      <c r="B60" s="60"/>
      <c r="C60" s="28">
        <v>5.208333333333333E-3</v>
      </c>
      <c r="D60" s="28">
        <v>2.6041666666666668E-2</v>
      </c>
      <c r="E60" s="28">
        <v>1.5625E-2</v>
      </c>
      <c r="F60" s="28">
        <v>2.6041666666666668E-2</v>
      </c>
      <c r="G60" s="28">
        <v>1.5625E-2</v>
      </c>
      <c r="H60" s="28">
        <v>2.6041666666666668E-2</v>
      </c>
      <c r="I60" s="28">
        <v>1.5625E-2</v>
      </c>
      <c r="J60" s="28">
        <v>1.5625E-2</v>
      </c>
      <c r="K60" s="28">
        <v>1.5625E-2</v>
      </c>
      <c r="L60" s="28">
        <v>1.5625E-2</v>
      </c>
      <c r="M60" s="28">
        <v>5.208333333333333E-3</v>
      </c>
      <c r="N60" s="28">
        <v>1.5625E-2</v>
      </c>
      <c r="O60" s="26" t="s">
        <v>133</v>
      </c>
    </row>
    <row r="61" spans="2:15" ht="19.5">
      <c r="B61" s="61"/>
      <c r="C61" s="29">
        <v>0</v>
      </c>
      <c r="D61" s="29">
        <v>1.7245370370370372E-3</v>
      </c>
      <c r="E61" s="29">
        <v>9.7222222222222209E-4</v>
      </c>
      <c r="F61" s="29">
        <v>1.2962962962962963E-3</v>
      </c>
      <c r="G61" s="29">
        <v>2.5000000000000001E-3</v>
      </c>
      <c r="H61" s="29">
        <v>2.9166666666666668E-3</v>
      </c>
      <c r="I61" s="29">
        <v>1.0995370370370371E-3</v>
      </c>
      <c r="J61" s="29">
        <v>5.6712962962962956E-4</v>
      </c>
      <c r="K61" s="29">
        <v>1.25E-3</v>
      </c>
      <c r="L61" s="29">
        <v>9.1435185185185185E-4</v>
      </c>
      <c r="M61" s="29">
        <v>0</v>
      </c>
      <c r="N61" s="29">
        <v>1.758101851851852E-2</v>
      </c>
      <c r="O61" s="26" t="s">
        <v>134</v>
      </c>
    </row>
    <row r="62" spans="2:15" ht="19.5">
      <c r="B62" s="59" t="s">
        <v>139</v>
      </c>
      <c r="C62" s="25">
        <v>933.33299999999997</v>
      </c>
      <c r="D62" s="25">
        <v>173600</v>
      </c>
      <c r="E62" s="25">
        <v>191533.33300000001</v>
      </c>
      <c r="F62" s="25">
        <v>213266.66699999999</v>
      </c>
      <c r="G62" s="25">
        <v>202666.66699999999</v>
      </c>
      <c r="H62" s="25">
        <v>206066.66699999999</v>
      </c>
      <c r="I62" s="25">
        <v>207933.33300000001</v>
      </c>
      <c r="J62" s="25">
        <v>168866.66699999999</v>
      </c>
      <c r="K62" s="25">
        <v>184333.33300000001</v>
      </c>
      <c r="L62" s="25">
        <v>164133.33300000001</v>
      </c>
      <c r="M62" s="25">
        <v>13266.666999999999</v>
      </c>
      <c r="N62" s="25">
        <v>1000</v>
      </c>
      <c r="O62" s="26" t="s">
        <v>131</v>
      </c>
    </row>
    <row r="63" spans="2:15" ht="19.5">
      <c r="B63" s="60"/>
      <c r="C63" s="27">
        <v>1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6" t="s">
        <v>132</v>
      </c>
    </row>
    <row r="64" spans="2:15" ht="19.5">
      <c r="B64" s="60"/>
      <c r="C64" s="28">
        <v>4.6875E-2</v>
      </c>
      <c r="D64" s="28">
        <v>2.6041666666666668E-2</v>
      </c>
      <c r="E64" s="28">
        <v>2.6041666666666668E-2</v>
      </c>
      <c r="F64" s="28">
        <v>2.6041666666666668E-2</v>
      </c>
      <c r="G64" s="28">
        <v>1.5625E-2</v>
      </c>
      <c r="H64" s="28">
        <v>1.5625E-2</v>
      </c>
      <c r="I64" s="28">
        <v>2.6041666666666668E-2</v>
      </c>
      <c r="J64" s="28">
        <v>1.5625E-2</v>
      </c>
      <c r="K64" s="28">
        <v>1.5625E-2</v>
      </c>
      <c r="L64" s="28">
        <v>2.6041666666666668E-2</v>
      </c>
      <c r="M64" s="28">
        <v>5.208333333333333E-3</v>
      </c>
      <c r="N64" s="28">
        <v>3.6458333333333336E-2</v>
      </c>
      <c r="O64" s="26" t="s">
        <v>133</v>
      </c>
    </row>
    <row r="65" spans="1:15" ht="19.5">
      <c r="B65" s="61"/>
      <c r="C65" s="29">
        <v>4.1666666666666664E-2</v>
      </c>
      <c r="D65" s="29">
        <v>2.3842592592592591E-3</v>
      </c>
      <c r="E65" s="29">
        <v>3.3333333333333335E-3</v>
      </c>
      <c r="F65" s="29">
        <v>4.0509259259259257E-3</v>
      </c>
      <c r="G65" s="29">
        <v>2.5925925925925925E-3</v>
      </c>
      <c r="H65" s="29">
        <v>2.1874999999999998E-3</v>
      </c>
      <c r="I65" s="29">
        <v>2.5462962962962961E-3</v>
      </c>
      <c r="J65" s="29">
        <v>2.6041666666666665E-3</v>
      </c>
      <c r="K65" s="29">
        <v>1.7476851851851852E-3</v>
      </c>
      <c r="L65" s="29">
        <v>1.2384259259259258E-3</v>
      </c>
      <c r="M65" s="29">
        <v>0</v>
      </c>
      <c r="N65" s="29">
        <v>2.7777777777777776E-2</v>
      </c>
      <c r="O65" s="26" t="s">
        <v>134</v>
      </c>
    </row>
    <row r="66" spans="1:15" ht="19.5">
      <c r="B66" s="59" t="s">
        <v>140</v>
      </c>
      <c r="C66" s="25">
        <v>-933.33299999999997</v>
      </c>
      <c r="D66" s="25">
        <v>180533.33300000001</v>
      </c>
      <c r="E66" s="25">
        <v>179133.33300000001</v>
      </c>
      <c r="F66" s="25">
        <v>199666.66699999999</v>
      </c>
      <c r="G66" s="25">
        <v>187866.66699999999</v>
      </c>
      <c r="H66" s="25">
        <v>202333.33300000001</v>
      </c>
      <c r="I66" s="25">
        <v>178666.66699999999</v>
      </c>
      <c r="J66" s="25">
        <v>172466.66699999999</v>
      </c>
      <c r="K66" s="25">
        <v>158866.66699999999</v>
      </c>
      <c r="L66" s="25">
        <v>144333.33300000001</v>
      </c>
      <c r="M66" s="25">
        <v>17333.332999999999</v>
      </c>
      <c r="N66" s="25">
        <v>800</v>
      </c>
      <c r="O66" s="26" t="s">
        <v>131</v>
      </c>
    </row>
    <row r="67" spans="1:15" ht="19.5">
      <c r="B67" s="60"/>
      <c r="C67" s="27">
        <v>1</v>
      </c>
      <c r="D67" s="27">
        <v>1</v>
      </c>
      <c r="E67" s="27">
        <v>1</v>
      </c>
      <c r="F67" s="27">
        <v>1</v>
      </c>
      <c r="G67" s="27">
        <v>1</v>
      </c>
      <c r="H67" s="27">
        <v>1</v>
      </c>
      <c r="I67" s="27">
        <v>1</v>
      </c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6" t="s">
        <v>132</v>
      </c>
    </row>
    <row r="68" spans="1:15" ht="19.5">
      <c r="B68" s="60"/>
      <c r="C68" s="28">
        <v>4.6875E-2</v>
      </c>
      <c r="D68" s="28">
        <v>2.6041666666666668E-2</v>
      </c>
      <c r="E68" s="28">
        <v>1.5625E-2</v>
      </c>
      <c r="F68" s="28">
        <v>2.6041666666666668E-2</v>
      </c>
      <c r="G68" s="28">
        <v>2.6041666666666668E-2</v>
      </c>
      <c r="H68" s="28">
        <v>2.6041666666666668E-2</v>
      </c>
      <c r="I68" s="28">
        <v>1.5625E-2</v>
      </c>
      <c r="J68" s="28">
        <v>1.5625E-2</v>
      </c>
      <c r="K68" s="28">
        <v>1.5625E-2</v>
      </c>
      <c r="L68" s="28">
        <v>2.6041666666666668E-2</v>
      </c>
      <c r="M68" s="28">
        <v>5.208333333333333E-3</v>
      </c>
      <c r="N68" s="28">
        <v>4.6875E-2</v>
      </c>
      <c r="O68" s="26" t="s">
        <v>133</v>
      </c>
    </row>
    <row r="69" spans="1:15" ht="19.5">
      <c r="B69" s="61"/>
      <c r="C69" s="29">
        <v>4.9849537037037039E-2</v>
      </c>
      <c r="D69" s="29">
        <v>5.138888888888889E-3</v>
      </c>
      <c r="E69" s="29">
        <v>1.9907407407407408E-3</v>
      </c>
      <c r="F69" s="29">
        <v>3.4375E-3</v>
      </c>
      <c r="G69" s="29">
        <v>3.9930555555555561E-3</v>
      </c>
      <c r="H69" s="29">
        <v>2.9513888888888888E-3</v>
      </c>
      <c r="I69" s="29">
        <v>1.2152777777777778E-3</v>
      </c>
      <c r="J69" s="29">
        <v>1.6203703703703703E-3</v>
      </c>
      <c r="K69" s="29">
        <v>3.9351851851851852E-4</v>
      </c>
      <c r="L69" s="29">
        <v>9.2592592592592585E-4</v>
      </c>
      <c r="M69" s="29">
        <v>0</v>
      </c>
      <c r="N69" s="29">
        <v>4.4270833333333336E-2</v>
      </c>
      <c r="O69" s="26" t="s">
        <v>134</v>
      </c>
    </row>
    <row r="70" spans="1:15" ht="19.5">
      <c r="B70" s="59" t="s">
        <v>141</v>
      </c>
      <c r="C70" s="25">
        <v>466.66699999999997</v>
      </c>
      <c r="D70" s="25">
        <v>800</v>
      </c>
      <c r="E70" s="25">
        <v>-266.66699999999997</v>
      </c>
      <c r="F70" s="25">
        <v>-400</v>
      </c>
      <c r="G70" s="25">
        <v>866.66700000000003</v>
      </c>
      <c r="H70" s="25">
        <v>-1000</v>
      </c>
      <c r="I70" s="25">
        <v>-1200</v>
      </c>
      <c r="J70" s="25">
        <v>533.33299999999997</v>
      </c>
      <c r="K70" s="25">
        <v>1333.3330000000001</v>
      </c>
      <c r="L70" s="25">
        <v>-1200</v>
      </c>
      <c r="M70" s="25">
        <v>533.33299999999997</v>
      </c>
      <c r="N70" s="25">
        <v>333.33300000000003</v>
      </c>
      <c r="O70" s="26" t="s">
        <v>131</v>
      </c>
    </row>
    <row r="71" spans="1:15" ht="19.5">
      <c r="B71" s="60"/>
      <c r="C71" s="27">
        <v>1</v>
      </c>
      <c r="D71" s="27">
        <v>1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6" t="s">
        <v>132</v>
      </c>
    </row>
    <row r="72" spans="1:15" ht="19.5">
      <c r="B72" s="60"/>
      <c r="C72" s="28">
        <v>2.6041666666666668E-2</v>
      </c>
      <c r="D72" s="28">
        <v>5.208333333333333E-3</v>
      </c>
      <c r="E72" s="28">
        <v>3.6458333333333336E-2</v>
      </c>
      <c r="F72" s="28">
        <v>5.208333333333333E-3</v>
      </c>
      <c r="G72" s="28">
        <v>5.208333333333333E-3</v>
      </c>
      <c r="H72" s="28">
        <v>2.6041666666666668E-2</v>
      </c>
      <c r="I72" s="28">
        <v>5.7291666666666664E-2</v>
      </c>
      <c r="J72" s="28">
        <v>5.7291666666666664E-2</v>
      </c>
      <c r="K72" s="28">
        <v>2.6041666666666668E-2</v>
      </c>
      <c r="L72" s="28">
        <v>2.6041666666666668E-2</v>
      </c>
      <c r="M72" s="28">
        <v>4.6875E-2</v>
      </c>
      <c r="N72" s="28">
        <v>5.7291666666666664E-2</v>
      </c>
      <c r="O72" s="26" t="s">
        <v>133</v>
      </c>
    </row>
    <row r="73" spans="1:15" ht="19.5">
      <c r="B73" s="61"/>
      <c r="C73" s="29">
        <v>2.0833333333333332E-2</v>
      </c>
      <c r="D73" s="29">
        <v>0</v>
      </c>
      <c r="E73" s="29">
        <v>3.6458333333333336E-2</v>
      </c>
      <c r="F73" s="29">
        <v>0</v>
      </c>
      <c r="G73" s="29">
        <v>0</v>
      </c>
      <c r="H73" s="29">
        <v>2.013888888888889E-2</v>
      </c>
      <c r="I73" s="29">
        <v>6.0763888888888888E-2</v>
      </c>
      <c r="J73" s="29">
        <v>5.46875E-2</v>
      </c>
      <c r="K73" s="29">
        <v>1.9791666666666666E-2</v>
      </c>
      <c r="L73" s="29">
        <v>2.4884259259259259E-2</v>
      </c>
      <c r="M73" s="29">
        <v>4.297453703703704E-2</v>
      </c>
      <c r="N73" s="29">
        <v>4.1666666666666664E-2</v>
      </c>
      <c r="O73" s="26" t="s">
        <v>134</v>
      </c>
    </row>
    <row r="75" spans="1:15">
      <c r="A75" s="9"/>
      <c r="B75" s="6">
        <v>1</v>
      </c>
      <c r="C75" s="6">
        <v>2</v>
      </c>
      <c r="D75" s="6">
        <v>3</v>
      </c>
      <c r="E75" s="6">
        <v>4</v>
      </c>
      <c r="F75" s="6">
        <v>5</v>
      </c>
      <c r="G75" s="6">
        <v>6</v>
      </c>
      <c r="H75" s="6">
        <v>7</v>
      </c>
      <c r="I75" s="6">
        <v>8</v>
      </c>
      <c r="J75" s="6">
        <v>9</v>
      </c>
      <c r="K75" s="6">
        <v>10</v>
      </c>
      <c r="L75" s="6">
        <v>11</v>
      </c>
      <c r="M75" s="6">
        <v>12</v>
      </c>
      <c r="N75"/>
    </row>
    <row r="76" spans="1:15">
      <c r="A76" s="6" t="s">
        <v>130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11" t="s">
        <v>142</v>
      </c>
    </row>
    <row r="77" spans="1:15">
      <c r="A77" s="6" t="s">
        <v>135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11" t="s">
        <v>142</v>
      </c>
    </row>
    <row r="78" spans="1:15">
      <c r="A78" s="6" t="s">
        <v>136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11" t="s">
        <v>142</v>
      </c>
    </row>
    <row r="79" spans="1:15">
      <c r="A79" s="6" t="s">
        <v>137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11" t="s">
        <v>142</v>
      </c>
    </row>
    <row r="80" spans="1:15">
      <c r="A80" s="6" t="s">
        <v>138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11" t="s">
        <v>142</v>
      </c>
    </row>
    <row r="81" spans="1:14">
      <c r="A81" s="6" t="s">
        <v>139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11" t="s">
        <v>142</v>
      </c>
    </row>
    <row r="82" spans="1:14">
      <c r="A82" s="6" t="s">
        <v>140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11" t="s">
        <v>142</v>
      </c>
    </row>
    <row r="83" spans="1:14">
      <c r="A83" s="6" t="s">
        <v>141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11" t="s">
        <v>142</v>
      </c>
    </row>
    <row r="85" spans="1:14">
      <c r="A85" s="50" t="s">
        <v>157</v>
      </c>
      <c r="B85" s="6" t="s">
        <v>156</v>
      </c>
      <c r="C85" s="6">
        <v>0</v>
      </c>
      <c r="D85" s="6" t="s">
        <v>159</v>
      </c>
      <c r="E85" s="6" t="s">
        <v>160</v>
      </c>
      <c r="F85" s="6" t="s">
        <v>161</v>
      </c>
      <c r="G85" s="6" t="s">
        <v>162</v>
      </c>
      <c r="H85" s="6" t="s">
        <v>163</v>
      </c>
      <c r="I85" s="6">
        <v>0</v>
      </c>
      <c r="J85" s="6">
        <v>0</v>
      </c>
      <c r="K85" s="6">
        <v>0</v>
      </c>
      <c r="L85" s="49">
        <v>1E-3</v>
      </c>
      <c r="M85" s="6">
        <v>12</v>
      </c>
      <c r="N85"/>
    </row>
    <row r="86" spans="1:14">
      <c r="A86" s="6" t="s">
        <v>135</v>
      </c>
      <c r="B86" s="54">
        <v>778</v>
      </c>
      <c r="C86" s="32">
        <v>3221</v>
      </c>
      <c r="D86" s="32">
        <v>3281</v>
      </c>
      <c r="E86" s="32">
        <v>3186</v>
      </c>
      <c r="F86" s="32">
        <v>3172</v>
      </c>
      <c r="G86" s="32">
        <v>3148</v>
      </c>
      <c r="H86" s="32">
        <v>3108</v>
      </c>
      <c r="I86" s="32">
        <v>2874</v>
      </c>
      <c r="J86" s="32">
        <v>3216</v>
      </c>
      <c r="K86" s="32">
        <v>2917</v>
      </c>
      <c r="L86" s="55">
        <v>3608</v>
      </c>
      <c r="M86" s="31">
        <v>7</v>
      </c>
      <c r="N86" s="11" t="s">
        <v>143</v>
      </c>
    </row>
    <row r="87" spans="1:14">
      <c r="A87" s="6" t="s">
        <v>136</v>
      </c>
      <c r="B87" s="34">
        <v>1121</v>
      </c>
      <c r="C87" s="32">
        <v>3091</v>
      </c>
      <c r="D87" s="32">
        <v>3020</v>
      </c>
      <c r="E87" s="32">
        <v>3150</v>
      </c>
      <c r="F87" s="32">
        <v>2981</v>
      </c>
      <c r="G87" s="32">
        <v>2878</v>
      </c>
      <c r="H87" s="32">
        <v>2998</v>
      </c>
      <c r="I87" s="32">
        <v>3194</v>
      </c>
      <c r="J87" s="32">
        <v>3109</v>
      </c>
      <c r="K87" s="32">
        <v>2971</v>
      </c>
      <c r="L87" s="55">
        <v>4111</v>
      </c>
      <c r="M87" s="31">
        <v>3</v>
      </c>
      <c r="N87" s="11" t="s">
        <v>143</v>
      </c>
    </row>
    <row r="88" spans="1:14">
      <c r="A88" s="6" t="s">
        <v>137</v>
      </c>
      <c r="B88" s="31">
        <v>1055</v>
      </c>
      <c r="C88" s="32">
        <v>2921</v>
      </c>
      <c r="D88" s="32">
        <v>3186</v>
      </c>
      <c r="E88" s="32">
        <v>3074</v>
      </c>
      <c r="F88" s="32">
        <v>3025</v>
      </c>
      <c r="G88" s="32">
        <v>2923</v>
      </c>
      <c r="H88" s="32">
        <v>3114</v>
      </c>
      <c r="I88" s="32">
        <v>2970</v>
      </c>
      <c r="J88" s="32">
        <v>3235</v>
      </c>
      <c r="K88" s="32">
        <v>2751</v>
      </c>
      <c r="L88" s="32">
        <v>2953</v>
      </c>
      <c r="M88" s="31">
        <v>5</v>
      </c>
      <c r="N88" s="11" t="s">
        <v>143</v>
      </c>
    </row>
    <row r="89" spans="1:14">
      <c r="A89" s="6" t="s">
        <v>138</v>
      </c>
      <c r="B89" s="46">
        <f>AVERAGE(B87:B88)</f>
        <v>1088</v>
      </c>
      <c r="C89" s="32">
        <v>2828</v>
      </c>
      <c r="D89" s="32">
        <v>3193</v>
      </c>
      <c r="E89" s="32">
        <v>3149</v>
      </c>
      <c r="F89" s="32">
        <v>3149</v>
      </c>
      <c r="G89" s="32">
        <v>3082</v>
      </c>
      <c r="H89" s="32">
        <v>3034</v>
      </c>
      <c r="I89" s="32">
        <v>2771</v>
      </c>
      <c r="J89" s="32">
        <v>2692</v>
      </c>
      <c r="K89" s="32">
        <v>2751</v>
      </c>
      <c r="L89" s="32">
        <v>2894</v>
      </c>
      <c r="M89" s="31">
        <v>5</v>
      </c>
      <c r="N89" s="11" t="s">
        <v>143</v>
      </c>
    </row>
    <row r="90" spans="1:14">
      <c r="A90" s="6" t="s">
        <v>139</v>
      </c>
      <c r="B90" s="31">
        <f>STDEV(B87:B88)</f>
        <v>46.669047558312137</v>
      </c>
      <c r="C90" s="32">
        <v>3097</v>
      </c>
      <c r="D90" s="32">
        <v>3027</v>
      </c>
      <c r="E90" s="32">
        <v>2708</v>
      </c>
      <c r="F90" s="32">
        <v>2758</v>
      </c>
      <c r="G90" s="32">
        <v>2812</v>
      </c>
      <c r="H90" s="32">
        <v>2789</v>
      </c>
      <c r="I90" s="32">
        <v>2649</v>
      </c>
      <c r="J90" s="32">
        <v>2757</v>
      </c>
      <c r="K90" s="32">
        <v>2660</v>
      </c>
      <c r="L90" s="32">
        <v>2400</v>
      </c>
      <c r="M90" s="31">
        <v>0</v>
      </c>
      <c r="N90" s="11" t="s">
        <v>143</v>
      </c>
    </row>
    <row r="91" spans="1:14">
      <c r="A91" s="6" t="s">
        <v>140</v>
      </c>
      <c r="B91" s="31">
        <f>B90/B89*100</f>
        <v>4.2894345182272184</v>
      </c>
      <c r="C91" s="32">
        <v>2578</v>
      </c>
      <c r="D91" s="32">
        <v>2481</v>
      </c>
      <c r="E91" s="32">
        <v>2770</v>
      </c>
      <c r="F91" s="32">
        <v>2567</v>
      </c>
      <c r="G91" s="32">
        <v>2746</v>
      </c>
      <c r="H91" s="32">
        <v>2670</v>
      </c>
      <c r="I91" s="32">
        <v>2478</v>
      </c>
      <c r="J91" s="32">
        <v>2630</v>
      </c>
      <c r="K91" s="32">
        <v>2642</v>
      </c>
      <c r="L91" s="32">
        <v>2431</v>
      </c>
      <c r="M91" s="31">
        <v>3</v>
      </c>
      <c r="N91" s="11" t="s">
        <v>143</v>
      </c>
    </row>
    <row r="92" spans="1:14">
      <c r="A92" s="6" t="s">
        <v>151</v>
      </c>
      <c r="B92" s="31"/>
      <c r="C92" s="46">
        <f>AVERAGE(C86:C91)</f>
        <v>2956</v>
      </c>
      <c r="D92" s="46">
        <f t="shared" ref="D92:K92" si="0">AVERAGE(D86:D91)</f>
        <v>3031.3333333333335</v>
      </c>
      <c r="E92" s="46">
        <f t="shared" si="0"/>
        <v>3006.1666666666665</v>
      </c>
      <c r="F92" s="46">
        <f t="shared" si="0"/>
        <v>2942</v>
      </c>
      <c r="G92" s="46">
        <f t="shared" si="0"/>
        <v>2931.5</v>
      </c>
      <c r="H92" s="46">
        <f t="shared" si="0"/>
        <v>2952.1666666666665</v>
      </c>
      <c r="I92" s="46">
        <f t="shared" si="0"/>
        <v>2822.6666666666665</v>
      </c>
      <c r="J92" s="46">
        <f t="shared" si="0"/>
        <v>2939.8333333333335</v>
      </c>
      <c r="K92" s="46">
        <f t="shared" si="0"/>
        <v>2782</v>
      </c>
      <c r="L92" s="46">
        <f>AVERAGE(L88:L91)</f>
        <v>2669.5</v>
      </c>
      <c r="M92" s="31"/>
      <c r="N92" s="11"/>
    </row>
    <row r="93" spans="1:14">
      <c r="A93" s="6" t="s">
        <v>152</v>
      </c>
      <c r="B93" s="31"/>
      <c r="C93" s="31">
        <f>STDEV(C86:C91)</f>
        <v>231.87237869138275</v>
      </c>
      <c r="D93" s="31">
        <f t="shared" ref="D93:K93" si="1">STDEV(D86:D91)</f>
        <v>288.23786473443539</v>
      </c>
      <c r="E93" s="31">
        <f t="shared" si="1"/>
        <v>211.04920437345095</v>
      </c>
      <c r="F93" s="31">
        <f t="shared" si="1"/>
        <v>236.06778687487201</v>
      </c>
      <c r="G93" s="31">
        <f t="shared" si="1"/>
        <v>155.65827957420061</v>
      </c>
      <c r="H93" s="31">
        <f t="shared" si="1"/>
        <v>181.94110768780831</v>
      </c>
      <c r="I93" s="31">
        <f t="shared" si="1"/>
        <v>250.54154678748728</v>
      </c>
      <c r="J93" s="31">
        <f t="shared" si="1"/>
        <v>276.71459424227459</v>
      </c>
      <c r="K93" s="31">
        <f t="shared" si="1"/>
        <v>134.42618792482364</v>
      </c>
      <c r="L93" s="31">
        <f>STDEV(L88:L91)</f>
        <v>294.55333416321514</v>
      </c>
      <c r="M93" s="31"/>
      <c r="N93" s="11"/>
    </row>
    <row r="94" spans="1:14">
      <c r="A94" s="6" t="s">
        <v>153</v>
      </c>
      <c r="B94" s="31"/>
      <c r="C94" s="31">
        <f>C93/C92*100</f>
        <v>7.8441264780576034</v>
      </c>
      <c r="D94" s="31">
        <f t="shared" ref="D94:L94" si="2">D93/D92*100</f>
        <v>9.5086166065901274</v>
      </c>
      <c r="E94" s="31">
        <f t="shared" si="2"/>
        <v>7.0205423642551734</v>
      </c>
      <c r="F94" s="31">
        <f t="shared" si="2"/>
        <v>8.0240580175007494</v>
      </c>
      <c r="G94" s="31">
        <f t="shared" si="2"/>
        <v>5.3098509150332802</v>
      </c>
      <c r="H94" s="31">
        <f t="shared" si="2"/>
        <v>6.1629687016702421</v>
      </c>
      <c r="I94" s="31">
        <f t="shared" si="2"/>
        <v>8.8760585777333709</v>
      </c>
      <c r="J94" s="31">
        <f t="shared" si="2"/>
        <v>9.4125946224482533</v>
      </c>
      <c r="K94" s="31">
        <f t="shared" si="2"/>
        <v>4.8319981281388795</v>
      </c>
      <c r="L94" s="31">
        <f t="shared" si="2"/>
        <v>11.034026378093843</v>
      </c>
      <c r="M94" s="31"/>
      <c r="N94" s="11"/>
    </row>
    <row r="95" spans="1:14">
      <c r="A95" s="47" t="s">
        <v>154</v>
      </c>
      <c r="B95" s="48"/>
      <c r="C95" s="48">
        <f t="shared" ref="C95:L95" si="3">C92-$B$89</f>
        <v>1868</v>
      </c>
      <c r="D95" s="48">
        <f t="shared" si="3"/>
        <v>1943.3333333333335</v>
      </c>
      <c r="E95" s="48">
        <f t="shared" si="3"/>
        <v>1918.1666666666665</v>
      </c>
      <c r="F95" s="48">
        <f t="shared" si="3"/>
        <v>1854</v>
      </c>
      <c r="G95" s="48">
        <f t="shared" si="3"/>
        <v>1843.5</v>
      </c>
      <c r="H95" s="48">
        <f t="shared" si="3"/>
        <v>1864.1666666666665</v>
      </c>
      <c r="I95" s="48">
        <f t="shared" si="3"/>
        <v>1734.6666666666665</v>
      </c>
      <c r="J95" s="48">
        <f t="shared" si="3"/>
        <v>1851.8333333333335</v>
      </c>
      <c r="K95" s="48">
        <f t="shared" si="3"/>
        <v>1694</v>
      </c>
      <c r="L95" s="48">
        <f t="shared" si="3"/>
        <v>1581.5</v>
      </c>
      <c r="M95" s="48"/>
      <c r="N95" s="11"/>
    </row>
    <row r="96" spans="1:14">
      <c r="A96" s="47" t="s">
        <v>155</v>
      </c>
      <c r="B96" s="48"/>
      <c r="C96" s="48">
        <f>C95/$C$95*100</f>
        <v>100</v>
      </c>
      <c r="D96" s="48">
        <f t="shared" ref="D96:L96" si="4">D95/$C$95*100</f>
        <v>104.03283369022127</v>
      </c>
      <c r="E96" s="48">
        <f t="shared" si="4"/>
        <v>102.68558172733762</v>
      </c>
      <c r="F96" s="48">
        <f t="shared" si="4"/>
        <v>99.25053533190578</v>
      </c>
      <c r="G96" s="48">
        <f t="shared" si="4"/>
        <v>98.688436830835116</v>
      </c>
      <c r="H96" s="48">
        <f t="shared" si="4"/>
        <v>99.794789436117043</v>
      </c>
      <c r="I96" s="48">
        <f t="shared" si="4"/>
        <v>92.862241256245525</v>
      </c>
      <c r="J96" s="48">
        <f t="shared" si="4"/>
        <v>99.134546752319778</v>
      </c>
      <c r="K96" s="48">
        <f t="shared" si="4"/>
        <v>90.685224839400419</v>
      </c>
      <c r="L96" s="48">
        <f t="shared" si="4"/>
        <v>84.662740899357601</v>
      </c>
      <c r="M96" s="48"/>
      <c r="N96" s="11"/>
    </row>
    <row r="98" spans="1:14">
      <c r="A98" s="50" t="s">
        <v>158</v>
      </c>
      <c r="B98" s="6" t="s">
        <v>156</v>
      </c>
      <c r="C98" s="6">
        <v>0</v>
      </c>
      <c r="D98" s="6" t="s">
        <v>159</v>
      </c>
      <c r="E98" s="6" t="s">
        <v>160</v>
      </c>
      <c r="F98" s="6" t="s">
        <v>161</v>
      </c>
      <c r="G98" s="6" t="s">
        <v>162</v>
      </c>
      <c r="H98" s="6" t="s">
        <v>163</v>
      </c>
      <c r="I98" s="6">
        <v>0</v>
      </c>
      <c r="J98" s="6">
        <v>0</v>
      </c>
      <c r="K98" s="6">
        <v>0</v>
      </c>
      <c r="L98" s="49">
        <v>1E-3</v>
      </c>
      <c r="M98" s="6">
        <v>12</v>
      </c>
      <c r="N98"/>
    </row>
    <row r="99" spans="1:14">
      <c r="A99" s="6" t="s">
        <v>135</v>
      </c>
      <c r="B99" s="31">
        <v>974</v>
      </c>
      <c r="C99" s="35">
        <v>5535</v>
      </c>
      <c r="D99" s="36">
        <v>5890</v>
      </c>
      <c r="E99" s="35">
        <v>5346</v>
      </c>
      <c r="F99" s="36">
        <v>5794</v>
      </c>
      <c r="G99" s="36">
        <v>6008</v>
      </c>
      <c r="H99" s="36">
        <v>5654</v>
      </c>
      <c r="I99" s="35">
        <v>5045</v>
      </c>
      <c r="J99" s="36">
        <v>5654</v>
      </c>
      <c r="K99" s="35">
        <v>5226</v>
      </c>
      <c r="L99" s="33">
        <v>3810</v>
      </c>
      <c r="M99" s="31">
        <v>0</v>
      </c>
      <c r="N99" s="11" t="s">
        <v>144</v>
      </c>
    </row>
    <row r="100" spans="1:14">
      <c r="A100" s="6" t="s">
        <v>136</v>
      </c>
      <c r="B100" s="34">
        <v>1286</v>
      </c>
      <c r="C100" s="35">
        <v>5399</v>
      </c>
      <c r="D100" s="35">
        <v>5453</v>
      </c>
      <c r="E100" s="35">
        <v>5559</v>
      </c>
      <c r="F100" s="35">
        <v>5460</v>
      </c>
      <c r="G100" s="36">
        <v>5603</v>
      </c>
      <c r="H100" s="35">
        <v>5500</v>
      </c>
      <c r="I100" s="36">
        <v>5602</v>
      </c>
      <c r="J100" s="35">
        <v>5437</v>
      </c>
      <c r="K100" s="35">
        <v>5338</v>
      </c>
      <c r="L100" s="33">
        <v>4308</v>
      </c>
      <c r="M100" s="31">
        <v>0</v>
      </c>
      <c r="N100" s="11" t="s">
        <v>144</v>
      </c>
    </row>
    <row r="101" spans="1:14">
      <c r="A101" s="6" t="s">
        <v>137</v>
      </c>
      <c r="B101" s="34">
        <v>1158</v>
      </c>
      <c r="C101" s="35">
        <v>5106</v>
      </c>
      <c r="D101" s="36">
        <v>5618</v>
      </c>
      <c r="E101" s="35">
        <v>5448</v>
      </c>
      <c r="F101" s="36">
        <v>5804</v>
      </c>
      <c r="G101" s="35">
        <v>5200</v>
      </c>
      <c r="H101" s="36">
        <v>5939</v>
      </c>
      <c r="I101" s="35">
        <v>5375</v>
      </c>
      <c r="J101" s="36">
        <v>5649</v>
      </c>
      <c r="K101" s="35">
        <v>5105</v>
      </c>
      <c r="L101" s="32">
        <v>3211</v>
      </c>
      <c r="M101" s="31">
        <v>1</v>
      </c>
      <c r="N101" s="11" t="s">
        <v>144</v>
      </c>
    </row>
    <row r="102" spans="1:14">
      <c r="A102" s="6" t="s">
        <v>138</v>
      </c>
      <c r="B102" s="46">
        <f>AVERAGE(B99:B101)</f>
        <v>1139.3333333333333</v>
      </c>
      <c r="C102" s="35">
        <v>4949</v>
      </c>
      <c r="D102" s="35">
        <v>5328</v>
      </c>
      <c r="E102" s="35">
        <v>5387</v>
      </c>
      <c r="F102" s="36">
        <v>5656</v>
      </c>
      <c r="G102" s="35">
        <v>5400</v>
      </c>
      <c r="H102" s="35">
        <v>5364</v>
      </c>
      <c r="I102" s="35">
        <v>4977</v>
      </c>
      <c r="J102" s="35">
        <v>4800</v>
      </c>
      <c r="K102" s="35">
        <v>4871</v>
      </c>
      <c r="L102" s="32">
        <v>3039</v>
      </c>
      <c r="M102" s="31">
        <v>16</v>
      </c>
      <c r="N102" s="11" t="s">
        <v>144</v>
      </c>
    </row>
    <row r="103" spans="1:14">
      <c r="A103" s="6" t="s">
        <v>139</v>
      </c>
      <c r="B103" s="31">
        <f>STDEV(B99:B101)</f>
        <v>156.83537016034762</v>
      </c>
      <c r="C103" s="35">
        <v>5325</v>
      </c>
      <c r="D103" s="35">
        <v>5374</v>
      </c>
      <c r="E103" s="35">
        <v>5003</v>
      </c>
      <c r="F103" s="35">
        <v>5040</v>
      </c>
      <c r="G103" s="35">
        <v>5254</v>
      </c>
      <c r="H103" s="35">
        <v>5238</v>
      </c>
      <c r="I103" s="35">
        <v>4550</v>
      </c>
      <c r="J103" s="35">
        <v>5059</v>
      </c>
      <c r="K103" s="35">
        <v>4831</v>
      </c>
      <c r="L103" s="32">
        <v>2599</v>
      </c>
      <c r="M103" s="31">
        <v>5</v>
      </c>
      <c r="N103" s="11" t="s">
        <v>144</v>
      </c>
    </row>
    <row r="104" spans="1:14">
      <c r="A104" s="6" t="s">
        <v>140</v>
      </c>
      <c r="B104" s="31">
        <f>B103/B102*100</f>
        <v>13.765538633149294</v>
      </c>
      <c r="C104" s="35">
        <v>4485</v>
      </c>
      <c r="D104" s="35">
        <v>4654</v>
      </c>
      <c r="E104" s="35">
        <v>4978</v>
      </c>
      <c r="F104" s="35">
        <v>4698</v>
      </c>
      <c r="G104" s="35">
        <v>5188</v>
      </c>
      <c r="H104" s="35">
        <v>5038</v>
      </c>
      <c r="I104" s="35">
        <v>4664</v>
      </c>
      <c r="J104" s="35">
        <v>4923</v>
      </c>
      <c r="K104" s="35">
        <v>4671</v>
      </c>
      <c r="L104" s="32">
        <v>2691</v>
      </c>
      <c r="M104" s="31">
        <v>0</v>
      </c>
      <c r="N104" s="11" t="s">
        <v>144</v>
      </c>
    </row>
    <row r="105" spans="1:14">
      <c r="A105" s="6" t="s">
        <v>151</v>
      </c>
      <c r="B105" s="31"/>
      <c r="C105" s="46">
        <f>AVERAGE(C99:C104)</f>
        <v>5133.166666666667</v>
      </c>
      <c r="D105" s="46">
        <f t="shared" ref="D105" si="5">AVERAGE(D99:D104)</f>
        <v>5386.166666666667</v>
      </c>
      <c r="E105" s="46">
        <f t="shared" ref="E105" si="6">AVERAGE(E99:E104)</f>
        <v>5286.833333333333</v>
      </c>
      <c r="F105" s="46">
        <f t="shared" ref="F105" si="7">AVERAGE(F99:F104)</f>
        <v>5408.666666666667</v>
      </c>
      <c r="G105" s="46">
        <f t="shared" ref="G105" si="8">AVERAGE(G99:G104)</f>
        <v>5442.166666666667</v>
      </c>
      <c r="H105" s="46">
        <f t="shared" ref="H105" si="9">AVERAGE(H99:H104)</f>
        <v>5455.5</v>
      </c>
      <c r="I105" s="46">
        <f t="shared" ref="I105" si="10">AVERAGE(I99:I104)</f>
        <v>5035.5</v>
      </c>
      <c r="J105" s="46">
        <f t="shared" ref="J105" si="11">AVERAGE(J99:J104)</f>
        <v>5253.666666666667</v>
      </c>
      <c r="K105" s="46">
        <f t="shared" ref="K105" si="12">AVERAGE(K99:K104)</f>
        <v>5007</v>
      </c>
      <c r="L105" s="46">
        <f t="shared" ref="L105" si="13">AVERAGE(L99:L104)</f>
        <v>3276.3333333333335</v>
      </c>
      <c r="M105" s="31"/>
    </row>
    <row r="106" spans="1:14">
      <c r="A106" s="6" t="s">
        <v>152</v>
      </c>
      <c r="B106" s="31"/>
      <c r="C106" s="31">
        <f>STDEV(C99:C104)</f>
        <v>380.45047859960255</v>
      </c>
      <c r="D106" s="31">
        <f t="shared" ref="D106:L106" si="14">STDEV(D99:D104)</f>
        <v>412.7131772389472</v>
      </c>
      <c r="E106" s="31">
        <f t="shared" si="14"/>
        <v>240.63367733271807</v>
      </c>
      <c r="F106" s="31">
        <f t="shared" si="14"/>
        <v>449.34203750224248</v>
      </c>
      <c r="G106" s="31">
        <f t="shared" si="14"/>
        <v>318.26555997573263</v>
      </c>
      <c r="H106" s="31">
        <f t="shared" si="14"/>
        <v>317.84886345557379</v>
      </c>
      <c r="I106" s="31">
        <f t="shared" si="14"/>
        <v>403.340426934866</v>
      </c>
      <c r="J106" s="31">
        <f t="shared" si="14"/>
        <v>375.02408811523918</v>
      </c>
      <c r="K106" s="31">
        <f t="shared" si="14"/>
        <v>256.70761578106715</v>
      </c>
      <c r="L106" s="31">
        <f t="shared" si="14"/>
        <v>665.0003508771008</v>
      </c>
      <c r="M106" s="31"/>
      <c r="N106"/>
    </row>
    <row r="107" spans="1:14">
      <c r="A107" s="6" t="s">
        <v>153</v>
      </c>
      <c r="B107" s="31"/>
      <c r="C107" s="31">
        <f>C106/C105*100</f>
        <v>7.4116135965375989</v>
      </c>
      <c r="D107" s="31">
        <f t="shared" ref="D107" si="15">D106/D105*100</f>
        <v>7.6624657716795594</v>
      </c>
      <c r="E107" s="31">
        <f t="shared" ref="E107" si="16">E106/E105*100</f>
        <v>4.5515654109148782</v>
      </c>
      <c r="F107" s="31">
        <f t="shared" ref="F107" si="17">F106/F105*100</f>
        <v>8.3078153118866478</v>
      </c>
      <c r="G107" s="31">
        <f t="shared" ref="G107" si="18">G106/G105*100</f>
        <v>5.8481406298177676</v>
      </c>
      <c r="H107" s="31">
        <f t="shared" ref="H107" si="19">H106/H105*100</f>
        <v>5.826209576676268</v>
      </c>
      <c r="I107" s="31">
        <f t="shared" ref="I107" si="20">I106/I105*100</f>
        <v>8.0099379790460929</v>
      </c>
      <c r="J107" s="31">
        <f t="shared" ref="J107" si="21">J106/J105*100</f>
        <v>7.1383304634586473</v>
      </c>
      <c r="K107" s="31">
        <f t="shared" ref="K107" si="22">K106/K105*100</f>
        <v>5.1269745512495932</v>
      </c>
      <c r="L107" s="31">
        <f t="shared" ref="L107" si="23">L106/L105*100</f>
        <v>20.297090778627556</v>
      </c>
      <c r="M107" s="31"/>
      <c r="N107" s="11" t="s">
        <v>145</v>
      </c>
    </row>
    <row r="108" spans="1:14">
      <c r="A108" s="47" t="s">
        <v>154</v>
      </c>
      <c r="B108" s="48"/>
      <c r="C108" s="48">
        <f t="shared" ref="C108:L108" si="24">C105-$B$102</f>
        <v>3993.8333333333339</v>
      </c>
      <c r="D108" s="48">
        <f t="shared" si="24"/>
        <v>4246.8333333333339</v>
      </c>
      <c r="E108" s="48">
        <f t="shared" si="24"/>
        <v>4147.5</v>
      </c>
      <c r="F108" s="48">
        <f t="shared" si="24"/>
        <v>4269.3333333333339</v>
      </c>
      <c r="G108" s="48">
        <f t="shared" si="24"/>
        <v>4302.8333333333339</v>
      </c>
      <c r="H108" s="48">
        <f t="shared" si="24"/>
        <v>4316.166666666667</v>
      </c>
      <c r="I108" s="48">
        <f t="shared" si="24"/>
        <v>3896.166666666667</v>
      </c>
      <c r="J108" s="48">
        <f t="shared" si="24"/>
        <v>4114.3333333333339</v>
      </c>
      <c r="K108" s="48">
        <f t="shared" si="24"/>
        <v>3867.666666666667</v>
      </c>
      <c r="L108" s="48">
        <f t="shared" si="24"/>
        <v>2137</v>
      </c>
      <c r="M108" s="48"/>
      <c r="N108" s="11" t="s">
        <v>145</v>
      </c>
    </row>
    <row r="109" spans="1:14">
      <c r="A109" s="47" t="s">
        <v>155</v>
      </c>
      <c r="B109" s="48"/>
      <c r="C109" s="48">
        <f>C108/$C$108*100</f>
        <v>100</v>
      </c>
      <c r="D109" s="48">
        <f t="shared" ref="D109:L109" si="25">D108/$C$108*100</f>
        <v>106.334766097734</v>
      </c>
      <c r="E109" s="48">
        <f t="shared" si="25"/>
        <v>103.8475983808371</v>
      </c>
      <c r="F109" s="48">
        <f t="shared" si="25"/>
        <v>106.89813462421232</v>
      </c>
      <c r="G109" s="48">
        <f t="shared" si="25"/>
        <v>107.73692776363559</v>
      </c>
      <c r="H109" s="48">
        <f t="shared" si="25"/>
        <v>108.07077577932644</v>
      </c>
      <c r="I109" s="48">
        <f t="shared" si="25"/>
        <v>97.554563285064461</v>
      </c>
      <c r="J109" s="48">
        <f t="shared" si="25"/>
        <v>103.01715144180612</v>
      </c>
      <c r="K109" s="48">
        <f t="shared" si="25"/>
        <v>96.840963151525258</v>
      </c>
      <c r="L109" s="48">
        <f t="shared" si="25"/>
        <v>53.507490714852054</v>
      </c>
      <c r="M109" s="48"/>
      <c r="N109" s="11" t="s">
        <v>145</v>
      </c>
    </row>
    <row r="110" spans="1:14">
      <c r="N110" s="11" t="s">
        <v>145</v>
      </c>
    </row>
    <row r="111" spans="1:14">
      <c r="A111" s="50" t="s">
        <v>164</v>
      </c>
      <c r="B111" s="6" t="s">
        <v>156</v>
      </c>
      <c r="C111" s="6">
        <v>0</v>
      </c>
      <c r="D111" s="6" t="s">
        <v>159</v>
      </c>
      <c r="E111" s="6" t="s">
        <v>160</v>
      </c>
      <c r="F111" s="6" t="s">
        <v>161</v>
      </c>
      <c r="G111" s="6" t="s">
        <v>162</v>
      </c>
      <c r="H111" s="6" t="s">
        <v>163</v>
      </c>
      <c r="I111" s="6">
        <v>0</v>
      </c>
      <c r="J111" s="6">
        <v>0</v>
      </c>
      <c r="K111" s="6">
        <v>0</v>
      </c>
      <c r="L111" s="49">
        <v>1E-3</v>
      </c>
      <c r="M111" s="6">
        <v>12</v>
      </c>
      <c r="N111" s="11" t="s">
        <v>145</v>
      </c>
    </row>
    <row r="112" spans="1:14">
      <c r="A112" s="6" t="s">
        <v>135</v>
      </c>
      <c r="B112" s="34">
        <v>1128</v>
      </c>
      <c r="C112" s="37">
        <v>8791</v>
      </c>
      <c r="D112" s="38">
        <v>9222</v>
      </c>
      <c r="E112" s="37">
        <v>8130</v>
      </c>
      <c r="F112" s="38">
        <v>9031</v>
      </c>
      <c r="G112" s="38">
        <v>9242</v>
      </c>
      <c r="H112" s="38">
        <v>8961</v>
      </c>
      <c r="I112" s="39">
        <v>7712</v>
      </c>
      <c r="J112" s="37">
        <v>8394</v>
      </c>
      <c r="K112" s="39">
        <v>7745</v>
      </c>
      <c r="L112" s="33">
        <v>3862</v>
      </c>
      <c r="M112" s="31">
        <v>0</v>
      </c>
      <c r="N112" s="11" t="s">
        <v>145</v>
      </c>
    </row>
    <row r="113" spans="1:14">
      <c r="A113" s="6" t="s">
        <v>136</v>
      </c>
      <c r="B113" s="34">
        <v>1430</v>
      </c>
      <c r="C113" s="37">
        <v>8030</v>
      </c>
      <c r="D113" s="37">
        <v>8186</v>
      </c>
      <c r="E113" s="37">
        <v>8108</v>
      </c>
      <c r="F113" s="37">
        <v>8448</v>
      </c>
      <c r="G113" s="37">
        <v>8079</v>
      </c>
      <c r="H113" s="37">
        <v>8501</v>
      </c>
      <c r="I113" s="37">
        <v>8396</v>
      </c>
      <c r="J113" s="37">
        <v>7951</v>
      </c>
      <c r="K113" s="37">
        <v>8014</v>
      </c>
      <c r="L113" s="33">
        <v>4293</v>
      </c>
      <c r="M113" s="31">
        <v>18</v>
      </c>
    </row>
    <row r="114" spans="1:14">
      <c r="A114" s="6" t="s">
        <v>137</v>
      </c>
      <c r="B114" s="34">
        <v>1210</v>
      </c>
      <c r="C114" s="39">
        <v>7220</v>
      </c>
      <c r="D114" s="37">
        <v>8621</v>
      </c>
      <c r="E114" s="37">
        <v>8176</v>
      </c>
      <c r="F114" s="38">
        <v>9027</v>
      </c>
      <c r="G114" s="39">
        <v>7752</v>
      </c>
      <c r="H114" s="38">
        <v>8959</v>
      </c>
      <c r="I114" s="39">
        <v>7610</v>
      </c>
      <c r="J114" s="37">
        <v>8182</v>
      </c>
      <c r="K114" s="39">
        <v>7390</v>
      </c>
      <c r="L114" s="32">
        <v>3282</v>
      </c>
      <c r="M114" s="31">
        <v>13</v>
      </c>
      <c r="N114"/>
    </row>
    <row r="115" spans="1:14">
      <c r="A115" s="6" t="s">
        <v>138</v>
      </c>
      <c r="B115" s="46">
        <f>AVERAGE(B112:B114)</f>
        <v>1256</v>
      </c>
      <c r="C115" s="39">
        <v>7061</v>
      </c>
      <c r="D115" s="39">
        <v>7682</v>
      </c>
      <c r="E115" s="37">
        <v>7836</v>
      </c>
      <c r="F115" s="38">
        <v>8953</v>
      </c>
      <c r="G115" s="37">
        <v>8481</v>
      </c>
      <c r="H115" s="37">
        <v>7968</v>
      </c>
      <c r="I115" s="39">
        <v>7311</v>
      </c>
      <c r="J115" s="39">
        <v>7194</v>
      </c>
      <c r="K115" s="39">
        <v>7196</v>
      </c>
      <c r="L115" s="32">
        <v>3048</v>
      </c>
      <c r="M115" s="31">
        <v>0</v>
      </c>
      <c r="N115" s="11" t="s">
        <v>146</v>
      </c>
    </row>
    <row r="116" spans="1:14">
      <c r="A116" s="6" t="s">
        <v>139</v>
      </c>
      <c r="B116" s="31">
        <f>STDEV(B112:B114)</f>
        <v>156.16657773031974</v>
      </c>
      <c r="C116" s="39">
        <v>7710</v>
      </c>
      <c r="D116" s="37">
        <v>7853</v>
      </c>
      <c r="E116" s="37">
        <v>7862</v>
      </c>
      <c r="F116" s="37">
        <v>8080</v>
      </c>
      <c r="G116" s="37">
        <v>8345</v>
      </c>
      <c r="H116" s="37">
        <v>8264</v>
      </c>
      <c r="I116" s="39">
        <v>7083</v>
      </c>
      <c r="J116" s="37">
        <v>7824</v>
      </c>
      <c r="K116" s="39">
        <v>7292</v>
      </c>
      <c r="L116" s="32">
        <v>2610</v>
      </c>
      <c r="M116" s="31">
        <v>5</v>
      </c>
      <c r="N116" s="11" t="s">
        <v>146</v>
      </c>
    </row>
    <row r="117" spans="1:14">
      <c r="A117" s="6" t="s">
        <v>140</v>
      </c>
      <c r="B117" s="31">
        <f>B116/B115*100</f>
        <v>12.433644723751572</v>
      </c>
      <c r="C117" s="36">
        <v>6659</v>
      </c>
      <c r="D117" s="39">
        <v>7341</v>
      </c>
      <c r="E117" s="39">
        <v>7772</v>
      </c>
      <c r="F117" s="39">
        <v>7122</v>
      </c>
      <c r="G117" s="37">
        <v>7957</v>
      </c>
      <c r="H117" s="39">
        <v>7718</v>
      </c>
      <c r="I117" s="39">
        <v>7251</v>
      </c>
      <c r="J117" s="39">
        <v>7306</v>
      </c>
      <c r="K117" s="39">
        <v>6780</v>
      </c>
      <c r="L117" s="32">
        <v>2640</v>
      </c>
      <c r="M117" s="31">
        <v>0</v>
      </c>
      <c r="N117" s="11" t="s">
        <v>146</v>
      </c>
    </row>
    <row r="118" spans="1:14">
      <c r="A118" s="6" t="s">
        <v>151</v>
      </c>
      <c r="B118" s="31"/>
      <c r="C118" s="46">
        <f>AVERAGE(C112:C117)</f>
        <v>7578.5</v>
      </c>
      <c r="D118" s="46">
        <f t="shared" ref="D118" si="26">AVERAGE(D112:D117)</f>
        <v>8150.833333333333</v>
      </c>
      <c r="E118" s="46">
        <f t="shared" ref="E118" si="27">AVERAGE(E112:E117)</f>
        <v>7980.666666666667</v>
      </c>
      <c r="F118" s="46">
        <f t="shared" ref="F118" si="28">AVERAGE(F112:F117)</f>
        <v>8443.5</v>
      </c>
      <c r="G118" s="46">
        <f t="shared" ref="G118" si="29">AVERAGE(G112:G117)</f>
        <v>8309.3333333333339</v>
      </c>
      <c r="H118" s="46">
        <f t="shared" ref="H118" si="30">AVERAGE(H112:H117)</f>
        <v>8395.1666666666661</v>
      </c>
      <c r="I118" s="46">
        <f t="shared" ref="I118" si="31">AVERAGE(I112:I117)</f>
        <v>7560.5</v>
      </c>
      <c r="J118" s="46">
        <f t="shared" ref="J118" si="32">AVERAGE(J112:J117)</f>
        <v>7808.5</v>
      </c>
      <c r="K118" s="46">
        <f t="shared" ref="K118" si="33">AVERAGE(K112:K117)</f>
        <v>7402.833333333333</v>
      </c>
      <c r="L118" s="46">
        <f t="shared" ref="L118" si="34">AVERAGE(L112:L117)</f>
        <v>3289.1666666666665</v>
      </c>
      <c r="M118" s="31"/>
    </row>
    <row r="119" spans="1:14">
      <c r="A119" s="6" t="s">
        <v>152</v>
      </c>
      <c r="B119" s="31"/>
      <c r="C119" s="31">
        <f>STDEV(C112:C117)</f>
        <v>765.91246236107168</v>
      </c>
      <c r="D119" s="31">
        <f t="shared" ref="D119:L119" si="35">STDEV(D112:D117)</f>
        <v>683.23214697982905</v>
      </c>
      <c r="E119" s="31">
        <f t="shared" si="35"/>
        <v>176.19383265786198</v>
      </c>
      <c r="F119" s="31">
        <f t="shared" si="35"/>
        <v>751.49630737615735</v>
      </c>
      <c r="G119" s="31">
        <f t="shared" si="35"/>
        <v>526.95755679814158</v>
      </c>
      <c r="H119" s="31">
        <f t="shared" si="35"/>
        <v>511.37204329789739</v>
      </c>
      <c r="I119" s="31">
        <f t="shared" si="35"/>
        <v>471.06464524521471</v>
      </c>
      <c r="J119" s="31">
        <f t="shared" si="35"/>
        <v>476.02006260240756</v>
      </c>
      <c r="K119" s="31">
        <f t="shared" si="35"/>
        <v>432.14646436904542</v>
      </c>
      <c r="L119" s="31">
        <f t="shared" si="35"/>
        <v>674.79135046817782</v>
      </c>
      <c r="M119" s="31"/>
      <c r="N119"/>
    </row>
    <row r="120" spans="1:14">
      <c r="A120" s="6" t="s">
        <v>153</v>
      </c>
      <c r="B120" s="31"/>
      <c r="C120" s="31">
        <f>C119/C118*100</f>
        <v>10.106385991437246</v>
      </c>
      <c r="D120" s="31">
        <f t="shared" ref="D120" si="36">D119/D118*100</f>
        <v>8.3823594353930559</v>
      </c>
      <c r="E120" s="31">
        <f t="shared" ref="E120" si="37">E119/E118*100</f>
        <v>2.2077583241733603</v>
      </c>
      <c r="F120" s="31">
        <f t="shared" ref="F120" si="38">F119/F118*100</f>
        <v>8.9002938044194622</v>
      </c>
      <c r="G120" s="31">
        <f t="shared" ref="G120" si="39">G119/G118*100</f>
        <v>6.3417549357927818</v>
      </c>
      <c r="H120" s="31">
        <f t="shared" ref="H120" si="40">H119/H118*100</f>
        <v>6.091267316089386</v>
      </c>
      <c r="I120" s="31">
        <f t="shared" ref="I120" si="41">I119/I118*100</f>
        <v>6.230601749159641</v>
      </c>
      <c r="J120" s="31">
        <f t="shared" ref="J120" si="42">J119/J118*100</f>
        <v>6.0961780444695846</v>
      </c>
      <c r="K120" s="31">
        <f t="shared" ref="K120" si="43">K119/K118*100</f>
        <v>5.8375819758522018</v>
      </c>
      <c r="L120" s="31">
        <f t="shared" ref="L120" si="44">L119/L118*100</f>
        <v>20.51557184093776</v>
      </c>
      <c r="M120" s="31"/>
      <c r="N120" s="11" t="s">
        <v>145</v>
      </c>
    </row>
    <row r="121" spans="1:14">
      <c r="A121" s="47" t="s">
        <v>154</v>
      </c>
      <c r="B121" s="48"/>
      <c r="C121" s="48">
        <f t="shared" ref="C121:L121" si="45">C118-$B$115</f>
        <v>6322.5</v>
      </c>
      <c r="D121" s="48">
        <f t="shared" si="45"/>
        <v>6894.833333333333</v>
      </c>
      <c r="E121" s="48">
        <f t="shared" si="45"/>
        <v>6724.666666666667</v>
      </c>
      <c r="F121" s="48">
        <f t="shared" si="45"/>
        <v>7187.5</v>
      </c>
      <c r="G121" s="48">
        <f t="shared" si="45"/>
        <v>7053.3333333333339</v>
      </c>
      <c r="H121" s="48">
        <f t="shared" si="45"/>
        <v>7139.1666666666661</v>
      </c>
      <c r="I121" s="48">
        <f t="shared" si="45"/>
        <v>6304.5</v>
      </c>
      <c r="J121" s="48">
        <f t="shared" si="45"/>
        <v>6552.5</v>
      </c>
      <c r="K121" s="48">
        <f t="shared" si="45"/>
        <v>6146.833333333333</v>
      </c>
      <c r="L121" s="48">
        <f t="shared" si="45"/>
        <v>2033.1666666666665</v>
      </c>
      <c r="M121" s="48"/>
      <c r="N121" s="11" t="s">
        <v>145</v>
      </c>
    </row>
    <row r="122" spans="1:14">
      <c r="A122" s="47" t="s">
        <v>155</v>
      </c>
      <c r="B122" s="48"/>
      <c r="C122" s="48">
        <f>C121/$C$121*100</f>
        <v>100</v>
      </c>
      <c r="D122" s="48">
        <f t="shared" ref="D122:L122" si="46">D121/$C$121*100</f>
        <v>109.05232634770002</v>
      </c>
      <c r="E122" s="48">
        <f t="shared" si="46"/>
        <v>106.36088045340715</v>
      </c>
      <c r="F122" s="48">
        <f t="shared" si="46"/>
        <v>113.6812969553183</v>
      </c>
      <c r="G122" s="48">
        <f t="shared" si="46"/>
        <v>111.55924607881904</v>
      </c>
      <c r="H122" s="48">
        <f t="shared" si="46"/>
        <v>112.91683142216948</v>
      </c>
      <c r="I122" s="48">
        <f t="shared" si="46"/>
        <v>99.715302491103202</v>
      </c>
      <c r="J122" s="48">
        <f t="shared" si="46"/>
        <v>103.63780150257018</v>
      </c>
      <c r="K122" s="48">
        <f t="shared" si="46"/>
        <v>97.22156320021088</v>
      </c>
      <c r="L122" s="48">
        <f t="shared" si="46"/>
        <v>32.157638065111371</v>
      </c>
      <c r="M122" s="48"/>
      <c r="N122" s="11" t="s">
        <v>145</v>
      </c>
    </row>
    <row r="123" spans="1:14">
      <c r="N123" s="11" t="s">
        <v>146</v>
      </c>
    </row>
    <row r="124" spans="1:14">
      <c r="A124" s="50" t="s">
        <v>165</v>
      </c>
      <c r="B124" s="6" t="s">
        <v>156</v>
      </c>
      <c r="C124" s="6">
        <v>0</v>
      </c>
      <c r="D124" s="6" t="s">
        <v>159</v>
      </c>
      <c r="E124" s="6" t="s">
        <v>160</v>
      </c>
      <c r="F124" s="6" t="s">
        <v>161</v>
      </c>
      <c r="G124" s="6" t="s">
        <v>162</v>
      </c>
      <c r="H124" s="6" t="s">
        <v>163</v>
      </c>
      <c r="I124" s="6">
        <v>0</v>
      </c>
      <c r="J124" s="6">
        <v>0</v>
      </c>
      <c r="K124" s="6">
        <v>0</v>
      </c>
      <c r="L124" s="49">
        <v>1E-3</v>
      </c>
      <c r="M124" s="6">
        <v>12</v>
      </c>
      <c r="N124" s="11" t="s">
        <v>146</v>
      </c>
    </row>
    <row r="125" spans="1:14">
      <c r="A125" s="6" t="s">
        <v>135</v>
      </c>
      <c r="B125" s="34">
        <v>1178</v>
      </c>
      <c r="C125" s="40">
        <v>11657</v>
      </c>
      <c r="D125" s="40">
        <v>11923</v>
      </c>
      <c r="E125" s="41">
        <v>11043</v>
      </c>
      <c r="F125" s="40">
        <v>11604</v>
      </c>
      <c r="G125" s="40">
        <v>11882</v>
      </c>
      <c r="H125" s="41">
        <v>11112</v>
      </c>
      <c r="I125" s="38">
        <v>9914</v>
      </c>
      <c r="J125" s="41">
        <v>10447</v>
      </c>
      <c r="K125" s="38">
        <v>9808</v>
      </c>
      <c r="L125" s="33">
        <v>3938</v>
      </c>
      <c r="M125" s="31">
        <v>10</v>
      </c>
      <c r="N125" s="11" t="s">
        <v>146</v>
      </c>
    </row>
    <row r="126" spans="1:14">
      <c r="A126" s="6" t="s">
        <v>136</v>
      </c>
      <c r="B126" s="34">
        <v>1460</v>
      </c>
      <c r="C126" s="41">
        <v>10454</v>
      </c>
      <c r="D126" s="41">
        <v>10783</v>
      </c>
      <c r="E126" s="41">
        <v>10600</v>
      </c>
      <c r="F126" s="40">
        <v>11435</v>
      </c>
      <c r="G126" s="40">
        <v>11441</v>
      </c>
      <c r="H126" s="41">
        <v>10908</v>
      </c>
      <c r="I126" s="41">
        <v>10826</v>
      </c>
      <c r="J126" s="41">
        <v>10322</v>
      </c>
      <c r="K126" s="41">
        <v>10737</v>
      </c>
      <c r="L126" s="33">
        <v>4405</v>
      </c>
      <c r="M126" s="31">
        <v>0</v>
      </c>
    </row>
    <row r="127" spans="1:14">
      <c r="A127" s="6" t="s">
        <v>137</v>
      </c>
      <c r="B127" s="34">
        <v>1210</v>
      </c>
      <c r="C127" s="38">
        <v>9610</v>
      </c>
      <c r="D127" s="41">
        <v>11111</v>
      </c>
      <c r="E127" s="41">
        <v>10938</v>
      </c>
      <c r="F127" s="40">
        <v>11776</v>
      </c>
      <c r="G127" s="41">
        <v>10197</v>
      </c>
      <c r="H127" s="40">
        <v>11378</v>
      </c>
      <c r="I127" s="41">
        <v>10132</v>
      </c>
      <c r="J127" s="41">
        <v>10456</v>
      </c>
      <c r="K127" s="38">
        <v>9564</v>
      </c>
      <c r="L127" s="32">
        <v>3302</v>
      </c>
      <c r="M127" s="31">
        <v>0</v>
      </c>
      <c r="N127"/>
    </row>
    <row r="128" spans="1:14">
      <c r="A128" s="6" t="s">
        <v>138</v>
      </c>
      <c r="B128" s="46">
        <f>AVERAGE(B125:B127)</f>
        <v>1282.6666666666667</v>
      </c>
      <c r="C128" s="38">
        <v>9369</v>
      </c>
      <c r="D128" s="38">
        <v>9951</v>
      </c>
      <c r="E128" s="41">
        <v>10335</v>
      </c>
      <c r="F128" s="40">
        <v>11452</v>
      </c>
      <c r="G128" s="40">
        <v>11620</v>
      </c>
      <c r="H128" s="38">
        <v>9752</v>
      </c>
      <c r="I128" s="38">
        <v>9600</v>
      </c>
      <c r="J128" s="38">
        <v>9180</v>
      </c>
      <c r="K128" s="38">
        <v>9513</v>
      </c>
      <c r="L128" s="32">
        <v>3117</v>
      </c>
      <c r="M128" s="31">
        <v>5</v>
      </c>
      <c r="N128" s="11" t="s">
        <v>147</v>
      </c>
    </row>
    <row r="129" spans="1:14">
      <c r="A129" s="6" t="s">
        <v>139</v>
      </c>
      <c r="B129" s="31">
        <f>STDEV(B125:B127)</f>
        <v>154.40639019591558</v>
      </c>
      <c r="C129" s="41">
        <v>10314</v>
      </c>
      <c r="D129" s="41">
        <v>10726</v>
      </c>
      <c r="E129" s="41">
        <v>11061</v>
      </c>
      <c r="F129" s="41">
        <v>10617</v>
      </c>
      <c r="G129" s="40">
        <v>11205</v>
      </c>
      <c r="H129" s="40">
        <v>11383</v>
      </c>
      <c r="I129" s="38">
        <v>9518</v>
      </c>
      <c r="J129" s="41">
        <v>10290</v>
      </c>
      <c r="K129" s="38">
        <v>9754</v>
      </c>
      <c r="L129" s="32">
        <v>2640</v>
      </c>
      <c r="M129" s="31">
        <v>5</v>
      </c>
      <c r="N129" s="11" t="s">
        <v>147</v>
      </c>
    </row>
    <row r="130" spans="1:14">
      <c r="A130" s="6" t="s">
        <v>140</v>
      </c>
      <c r="B130" s="31">
        <f>B129/B128*100</f>
        <v>12.037920233569301</v>
      </c>
      <c r="C130" s="38">
        <v>9367</v>
      </c>
      <c r="D130" s="38">
        <v>9968</v>
      </c>
      <c r="E130" s="41">
        <v>10767</v>
      </c>
      <c r="F130" s="38">
        <v>9940</v>
      </c>
      <c r="G130" s="41">
        <v>10992</v>
      </c>
      <c r="H130" s="41">
        <v>10289</v>
      </c>
      <c r="I130" s="38">
        <v>9245</v>
      </c>
      <c r="J130" s="38">
        <v>9220</v>
      </c>
      <c r="K130" s="38">
        <v>8945</v>
      </c>
      <c r="L130" s="32">
        <v>2726</v>
      </c>
      <c r="M130" s="31">
        <v>7</v>
      </c>
      <c r="N130" s="11" t="s">
        <v>147</v>
      </c>
    </row>
    <row r="131" spans="1:14">
      <c r="A131" s="6" t="s">
        <v>151</v>
      </c>
      <c r="B131" s="31"/>
      <c r="C131" s="46">
        <f>AVERAGE(C125:C130)</f>
        <v>10128.5</v>
      </c>
      <c r="D131" s="46">
        <f t="shared" ref="D131" si="47">AVERAGE(D125:D130)</f>
        <v>10743.666666666666</v>
      </c>
      <c r="E131" s="46">
        <f t="shared" ref="E131" si="48">AVERAGE(E125:E130)</f>
        <v>10790.666666666666</v>
      </c>
      <c r="F131" s="46">
        <f t="shared" ref="F131" si="49">AVERAGE(F125:F130)</f>
        <v>11137.333333333334</v>
      </c>
      <c r="G131" s="46">
        <f t="shared" ref="G131" si="50">AVERAGE(G125:G130)</f>
        <v>11222.833333333334</v>
      </c>
      <c r="H131" s="46">
        <f t="shared" ref="H131" si="51">AVERAGE(H125:H130)</f>
        <v>10803.666666666666</v>
      </c>
      <c r="I131" s="46">
        <f t="shared" ref="I131" si="52">AVERAGE(I125:I130)</f>
        <v>9872.5</v>
      </c>
      <c r="J131" s="46">
        <f t="shared" ref="J131" si="53">AVERAGE(J125:J130)</f>
        <v>9985.8333333333339</v>
      </c>
      <c r="K131" s="46">
        <f t="shared" ref="K131" si="54">AVERAGE(K125:K130)</f>
        <v>9720.1666666666661</v>
      </c>
      <c r="L131" s="46">
        <f t="shared" ref="L131" si="55">AVERAGE(L125:L130)</f>
        <v>3354.6666666666665</v>
      </c>
      <c r="M131" s="31"/>
    </row>
    <row r="132" spans="1:14">
      <c r="A132" s="6" t="s">
        <v>152</v>
      </c>
      <c r="B132" s="31"/>
      <c r="C132" s="31">
        <f>STDEV(C125:C130)</f>
        <v>883.42939729216619</v>
      </c>
      <c r="D132" s="31">
        <f t="shared" ref="D132:L132" si="56">STDEV(D125:D130)</f>
        <v>742.64383567539733</v>
      </c>
      <c r="E132" s="31">
        <f t="shared" si="56"/>
        <v>283.90326991189562</v>
      </c>
      <c r="F132" s="31">
        <f t="shared" si="56"/>
        <v>709.59810221467387</v>
      </c>
      <c r="G132" s="31">
        <f t="shared" si="56"/>
        <v>590.89336319395784</v>
      </c>
      <c r="H132" s="31">
        <f t="shared" si="56"/>
        <v>654.57243042055075</v>
      </c>
      <c r="I132" s="31">
        <f t="shared" si="56"/>
        <v>560.69733368369066</v>
      </c>
      <c r="J132" s="31">
        <f t="shared" si="56"/>
        <v>612.39282055447597</v>
      </c>
      <c r="K132" s="31">
        <f t="shared" si="56"/>
        <v>584.97843265086851</v>
      </c>
      <c r="L132" s="31">
        <f t="shared" si="56"/>
        <v>694.07598047091767</v>
      </c>
      <c r="M132" s="31"/>
      <c r="N132"/>
    </row>
    <row r="133" spans="1:14">
      <c r="A133" s="6" t="s">
        <v>153</v>
      </c>
      <c r="B133" s="31"/>
      <c r="C133" s="31">
        <f>C132/C131*100</f>
        <v>8.7222135290730716</v>
      </c>
      <c r="D133" s="31">
        <f t="shared" ref="D133" si="57">D132/D131*100</f>
        <v>6.912387164612305</v>
      </c>
      <c r="E133" s="31">
        <f t="shared" ref="E133" si="58">E132/E131*100</f>
        <v>2.6310076910159608</v>
      </c>
      <c r="F133" s="31">
        <f t="shared" ref="F133" si="59">F132/F131*100</f>
        <v>6.3713465420927262</v>
      </c>
      <c r="G133" s="31">
        <f t="shared" ref="G133" si="60">G132/G131*100</f>
        <v>5.2650996913491053</v>
      </c>
      <c r="H133" s="31">
        <f t="shared" ref="H133" si="61">H132/H131*100</f>
        <v>6.0587988376219561</v>
      </c>
      <c r="I133" s="31">
        <f t="shared" ref="I133" si="62">I132/I131*100</f>
        <v>5.6793855019872446</v>
      </c>
      <c r="J133" s="31">
        <f t="shared" ref="J133" si="63">J132/J131*100</f>
        <v>6.1326160783223829</v>
      </c>
      <c r="K133" s="31">
        <f t="shared" ref="K133" si="64">K132/K131*100</f>
        <v>6.018193439593305</v>
      </c>
      <c r="L133" s="31">
        <f t="shared" ref="L133" si="65">L132/L131*100</f>
        <v>20.689864282718133</v>
      </c>
      <c r="M133" s="31"/>
      <c r="N133" s="11" t="s">
        <v>145</v>
      </c>
    </row>
    <row r="134" spans="1:14">
      <c r="A134" s="47" t="s">
        <v>154</v>
      </c>
      <c r="B134" s="48"/>
      <c r="C134" s="48">
        <f>C131-$B$128</f>
        <v>8845.8333333333339</v>
      </c>
      <c r="D134" s="48">
        <f t="shared" ref="D134:L134" si="66">D131-$B$128</f>
        <v>9461</v>
      </c>
      <c r="E134" s="48">
        <f t="shared" si="66"/>
        <v>9508</v>
      </c>
      <c r="F134" s="48">
        <f t="shared" si="66"/>
        <v>9854.6666666666679</v>
      </c>
      <c r="G134" s="48">
        <f t="shared" si="66"/>
        <v>9940.1666666666679</v>
      </c>
      <c r="H134" s="48">
        <f t="shared" si="66"/>
        <v>9521</v>
      </c>
      <c r="I134" s="48">
        <f t="shared" si="66"/>
        <v>8589.8333333333339</v>
      </c>
      <c r="J134" s="48">
        <f t="shared" si="66"/>
        <v>8703.1666666666679</v>
      </c>
      <c r="K134" s="48">
        <f t="shared" si="66"/>
        <v>8437.5</v>
      </c>
      <c r="L134" s="48">
        <f t="shared" si="66"/>
        <v>2072</v>
      </c>
      <c r="M134" s="48"/>
      <c r="N134" s="11" t="s">
        <v>145</v>
      </c>
    </row>
    <row r="135" spans="1:14">
      <c r="A135" s="47" t="s">
        <v>155</v>
      </c>
      <c r="B135" s="48"/>
      <c r="C135" s="48">
        <f>C134/$C$134*100</f>
        <v>100</v>
      </c>
      <c r="D135" s="48">
        <f t="shared" ref="D135:L135" si="67">D134/$C$134*100</f>
        <v>106.95430993876589</v>
      </c>
      <c r="E135" s="48">
        <f t="shared" si="67"/>
        <v>107.485633537447</v>
      </c>
      <c r="F135" s="48">
        <f t="shared" si="67"/>
        <v>111.40461610927932</v>
      </c>
      <c r="G135" s="48">
        <f t="shared" si="67"/>
        <v>112.37117286858221</v>
      </c>
      <c r="H135" s="48">
        <f t="shared" si="67"/>
        <v>107.63259538389072</v>
      </c>
      <c r="I135" s="48">
        <f t="shared" si="67"/>
        <v>97.105982100800759</v>
      </c>
      <c r="J135" s="48">
        <f t="shared" si="67"/>
        <v>98.387187941592089</v>
      </c>
      <c r="K135" s="48">
        <f t="shared" si="67"/>
        <v>95.383890720678281</v>
      </c>
      <c r="L135" s="48">
        <f t="shared" si="67"/>
        <v>23.423457371643899</v>
      </c>
      <c r="M135" s="48"/>
      <c r="N135" s="11" t="s">
        <v>145</v>
      </c>
    </row>
    <row r="136" spans="1:14">
      <c r="L136" s="16" t="s">
        <v>169</v>
      </c>
      <c r="N136" s="11" t="s">
        <v>147</v>
      </c>
    </row>
    <row r="137" spans="1:14" ht="24" customHeight="1">
      <c r="A137" s="51" t="s">
        <v>166</v>
      </c>
      <c r="B137" s="52" t="s">
        <v>156</v>
      </c>
      <c r="C137" s="52">
        <v>0</v>
      </c>
      <c r="D137" s="52" t="s">
        <v>159</v>
      </c>
      <c r="E137" s="52" t="s">
        <v>160</v>
      </c>
      <c r="F137" s="52" t="s">
        <v>161</v>
      </c>
      <c r="G137" s="52" t="s">
        <v>162</v>
      </c>
      <c r="H137" s="52" t="s">
        <v>163</v>
      </c>
      <c r="I137" s="52">
        <v>0</v>
      </c>
      <c r="J137" s="52">
        <v>0</v>
      </c>
      <c r="K137" s="52">
        <v>0</v>
      </c>
      <c r="L137" s="53">
        <v>1E-3</v>
      </c>
      <c r="M137" s="52">
        <v>12</v>
      </c>
      <c r="N137" s="11" t="s">
        <v>147</v>
      </c>
    </row>
    <row r="138" spans="1:14">
      <c r="A138" s="6" t="s">
        <v>135</v>
      </c>
      <c r="B138" s="34">
        <v>1227</v>
      </c>
      <c r="C138" s="42">
        <v>13536</v>
      </c>
      <c r="D138" s="42">
        <v>13876</v>
      </c>
      <c r="E138" s="43">
        <v>13265</v>
      </c>
      <c r="F138" s="42">
        <v>13703</v>
      </c>
      <c r="G138" s="42">
        <v>13788</v>
      </c>
      <c r="H138" s="43">
        <v>12902</v>
      </c>
      <c r="I138" s="40">
        <v>11320</v>
      </c>
      <c r="J138" s="40">
        <v>11725</v>
      </c>
      <c r="K138" s="40">
        <v>11318</v>
      </c>
      <c r="L138" s="33">
        <v>3929</v>
      </c>
      <c r="M138" s="31">
        <v>0</v>
      </c>
      <c r="N138" s="11" t="s">
        <v>147</v>
      </c>
    </row>
    <row r="139" spans="1:14">
      <c r="A139" s="6" t="s">
        <v>136</v>
      </c>
      <c r="B139" s="34">
        <v>1473</v>
      </c>
      <c r="C139" s="43">
        <v>12429</v>
      </c>
      <c r="D139" s="43">
        <v>12909</v>
      </c>
      <c r="E139" s="43">
        <v>12742</v>
      </c>
      <c r="F139" s="43">
        <v>13301</v>
      </c>
      <c r="G139" s="43">
        <v>12621</v>
      </c>
      <c r="H139" s="43">
        <v>12485</v>
      </c>
      <c r="I139" s="43">
        <v>12640</v>
      </c>
      <c r="J139" s="40">
        <v>12044</v>
      </c>
      <c r="K139" s="43">
        <v>12436</v>
      </c>
      <c r="L139" s="33">
        <v>4443</v>
      </c>
      <c r="M139" s="31">
        <v>11</v>
      </c>
    </row>
    <row r="140" spans="1:14">
      <c r="A140" s="6" t="s">
        <v>137</v>
      </c>
      <c r="B140" s="34">
        <v>1220</v>
      </c>
      <c r="C140" s="40">
        <v>11900</v>
      </c>
      <c r="D140" s="43">
        <v>12841</v>
      </c>
      <c r="E140" s="43">
        <v>12993</v>
      </c>
      <c r="F140" s="42">
        <v>14375</v>
      </c>
      <c r="G140" s="40">
        <v>12233</v>
      </c>
      <c r="H140" s="43">
        <v>12968</v>
      </c>
      <c r="I140" s="43">
        <v>12363</v>
      </c>
      <c r="J140" s="43">
        <v>12518</v>
      </c>
      <c r="K140" s="40">
        <v>11260</v>
      </c>
      <c r="L140" s="32">
        <v>3316</v>
      </c>
      <c r="M140" s="31">
        <v>1</v>
      </c>
      <c r="N140"/>
    </row>
    <row r="141" spans="1:14">
      <c r="A141" s="6" t="s">
        <v>138</v>
      </c>
      <c r="B141" s="46">
        <f>AVERAGE(B138:B140)</f>
        <v>1306.6666666666667</v>
      </c>
      <c r="C141" s="40">
        <v>11289</v>
      </c>
      <c r="D141" s="40">
        <v>11540</v>
      </c>
      <c r="E141" s="40">
        <v>12239</v>
      </c>
      <c r="F141" s="42">
        <v>13563</v>
      </c>
      <c r="G141" s="43">
        <v>12809</v>
      </c>
      <c r="H141" s="40">
        <v>11355</v>
      </c>
      <c r="I141" s="40">
        <v>11779</v>
      </c>
      <c r="J141" s="41">
        <v>11003</v>
      </c>
      <c r="K141" s="40">
        <v>11360</v>
      </c>
      <c r="L141" s="32">
        <v>3176</v>
      </c>
      <c r="M141" s="31">
        <v>0</v>
      </c>
      <c r="N141" s="11" t="s">
        <v>148</v>
      </c>
    </row>
    <row r="142" spans="1:14">
      <c r="A142" s="6" t="s">
        <v>139</v>
      </c>
      <c r="B142" s="31">
        <f>STDEV(B138:B140)</f>
        <v>144.09140617446042</v>
      </c>
      <c r="C142" s="43">
        <v>12369</v>
      </c>
      <c r="D142" s="43">
        <v>12725</v>
      </c>
      <c r="E142" s="43">
        <v>12786</v>
      </c>
      <c r="F142" s="43">
        <v>13076</v>
      </c>
      <c r="G142" s="43">
        <v>13094</v>
      </c>
      <c r="H142" s="42">
        <v>13974</v>
      </c>
      <c r="I142" s="40">
        <v>11402</v>
      </c>
      <c r="J142" s="40">
        <v>12174</v>
      </c>
      <c r="K142" s="40">
        <v>11757</v>
      </c>
      <c r="L142" s="32">
        <v>2680</v>
      </c>
      <c r="M142" s="31">
        <v>20</v>
      </c>
      <c r="N142" s="11" t="s">
        <v>148</v>
      </c>
    </row>
    <row r="143" spans="1:14">
      <c r="A143" s="6" t="s">
        <v>140</v>
      </c>
      <c r="B143" s="31">
        <f>B142/B141*100</f>
        <v>11.027403533759724</v>
      </c>
      <c r="C143" s="40">
        <v>11289</v>
      </c>
      <c r="D143" s="40">
        <v>11809</v>
      </c>
      <c r="E143" s="43">
        <v>12930</v>
      </c>
      <c r="F143" s="40">
        <v>12032</v>
      </c>
      <c r="G143" s="43">
        <v>13288</v>
      </c>
      <c r="H143" s="43">
        <v>12365</v>
      </c>
      <c r="I143" s="41">
        <v>10670</v>
      </c>
      <c r="J143" s="41">
        <v>10510</v>
      </c>
      <c r="K143" s="41">
        <v>10320</v>
      </c>
      <c r="L143" s="32">
        <v>2758</v>
      </c>
      <c r="M143" s="31">
        <v>0</v>
      </c>
      <c r="N143" s="11" t="s">
        <v>148</v>
      </c>
    </row>
    <row r="144" spans="1:14">
      <c r="A144" s="6" t="s">
        <v>151</v>
      </c>
      <c r="B144" s="31"/>
      <c r="C144" s="46">
        <f>AVERAGE(C138:C143)</f>
        <v>12135.333333333334</v>
      </c>
      <c r="D144" s="46">
        <f t="shared" ref="D144" si="68">AVERAGE(D138:D143)</f>
        <v>12616.666666666666</v>
      </c>
      <c r="E144" s="46">
        <f t="shared" ref="E144" si="69">AVERAGE(E138:E143)</f>
        <v>12825.833333333334</v>
      </c>
      <c r="F144" s="46">
        <f t="shared" ref="F144" si="70">AVERAGE(F138:F143)</f>
        <v>13341.666666666666</v>
      </c>
      <c r="G144" s="46">
        <f t="shared" ref="G144" si="71">AVERAGE(G138:G143)</f>
        <v>12972.166666666666</v>
      </c>
      <c r="H144" s="46">
        <f t="shared" ref="H144" si="72">AVERAGE(H138:H143)</f>
        <v>12674.833333333334</v>
      </c>
      <c r="I144" s="46">
        <f t="shared" ref="I144" si="73">AVERAGE(I138:I143)</f>
        <v>11695.666666666666</v>
      </c>
      <c r="J144" s="46">
        <f t="shared" ref="J144" si="74">AVERAGE(J138:J143)</f>
        <v>11662.333333333334</v>
      </c>
      <c r="K144" s="46">
        <f t="shared" ref="K144" si="75">AVERAGE(K138:K143)</f>
        <v>11408.5</v>
      </c>
      <c r="L144" s="46">
        <f t="shared" ref="L144" si="76">AVERAGE(L138:L143)</f>
        <v>3383.6666666666665</v>
      </c>
      <c r="M144" s="31"/>
    </row>
    <row r="145" spans="1:14">
      <c r="A145" s="6" t="s">
        <v>152</v>
      </c>
      <c r="B145" s="31"/>
      <c r="C145" s="31">
        <f>STDEV(C138:C143)</f>
        <v>847.42543428119188</v>
      </c>
      <c r="D145" s="31">
        <f t="shared" ref="D145:L145" si="77">STDEV(D138:D143)</f>
        <v>842.01868546171045</v>
      </c>
      <c r="E145" s="31">
        <f t="shared" si="77"/>
        <v>341.95053248484152</v>
      </c>
      <c r="F145" s="31">
        <f t="shared" si="77"/>
        <v>779.07475037166137</v>
      </c>
      <c r="G145" s="31">
        <f t="shared" si="77"/>
        <v>543.41270381420668</v>
      </c>
      <c r="H145" s="31">
        <f t="shared" si="77"/>
        <v>860.16031451507149</v>
      </c>
      <c r="I145" s="31">
        <f t="shared" si="77"/>
        <v>724.34816674487865</v>
      </c>
      <c r="J145" s="31">
        <f t="shared" si="77"/>
        <v>762.38537936313196</v>
      </c>
      <c r="K145" s="31">
        <f t="shared" si="77"/>
        <v>692.04559098371544</v>
      </c>
      <c r="L145" s="31">
        <f t="shared" si="77"/>
        <v>686.13196009708338</v>
      </c>
      <c r="M145" s="31"/>
      <c r="N145"/>
    </row>
    <row r="146" spans="1:14">
      <c r="A146" s="6" t="s">
        <v>153</v>
      </c>
      <c r="B146" s="31"/>
      <c r="C146" s="31">
        <f>C145/C144*100</f>
        <v>6.9831244927857377</v>
      </c>
      <c r="D146" s="31">
        <f t="shared" ref="D146" si="78">D145/D144*100</f>
        <v>6.6738601225498853</v>
      </c>
      <c r="E146" s="31">
        <f t="shared" ref="E146" si="79">E145/E144*100</f>
        <v>2.666107718678512</v>
      </c>
      <c r="F146" s="31">
        <f t="shared" ref="F146" si="80">F145/F144*100</f>
        <v>5.8394109959150136</v>
      </c>
      <c r="G146" s="31">
        <f t="shared" ref="G146" si="81">G145/G144*100</f>
        <v>4.1890666206946152</v>
      </c>
      <c r="H146" s="31">
        <f t="shared" ref="H146" si="82">H145/H144*100</f>
        <v>6.7863639062846701</v>
      </c>
      <c r="I146" s="31">
        <f t="shared" ref="I146" si="83">I145/I144*100</f>
        <v>6.1933037883963751</v>
      </c>
      <c r="J146" s="31">
        <f t="shared" ref="J146" si="84">J145/J144*100</f>
        <v>6.5371599110795318</v>
      </c>
      <c r="K146" s="31">
        <f t="shared" ref="K146" si="85">K145/K144*100</f>
        <v>6.0660524256801107</v>
      </c>
      <c r="L146" s="31">
        <f t="shared" ref="L146" si="86">L145/L144*100</f>
        <v>20.277764558085412</v>
      </c>
      <c r="M146" s="31"/>
      <c r="N146" s="11" t="s">
        <v>145</v>
      </c>
    </row>
    <row r="147" spans="1:14">
      <c r="A147" s="47" t="s">
        <v>154</v>
      </c>
      <c r="B147" s="48"/>
      <c r="C147" s="48">
        <f>C144-$B$141</f>
        <v>10828.666666666668</v>
      </c>
      <c r="D147" s="48">
        <f t="shared" ref="D147:L147" si="87">D144-$B$141</f>
        <v>11310</v>
      </c>
      <c r="E147" s="48">
        <f t="shared" si="87"/>
        <v>11519.166666666668</v>
      </c>
      <c r="F147" s="48">
        <f t="shared" si="87"/>
        <v>12035</v>
      </c>
      <c r="G147" s="48">
        <f t="shared" si="87"/>
        <v>11665.5</v>
      </c>
      <c r="H147" s="48">
        <f t="shared" si="87"/>
        <v>11368.166666666668</v>
      </c>
      <c r="I147" s="48">
        <f t="shared" si="87"/>
        <v>10389</v>
      </c>
      <c r="J147" s="48">
        <f t="shared" si="87"/>
        <v>10355.666666666668</v>
      </c>
      <c r="K147" s="48">
        <f t="shared" si="87"/>
        <v>10101.833333333334</v>
      </c>
      <c r="L147" s="48">
        <f t="shared" si="87"/>
        <v>2077</v>
      </c>
      <c r="M147" s="48"/>
      <c r="N147" s="11" t="s">
        <v>145</v>
      </c>
    </row>
    <row r="148" spans="1:14">
      <c r="A148" s="47" t="s">
        <v>155</v>
      </c>
      <c r="B148" s="48"/>
      <c r="C148" s="48">
        <f>C147/$C$147*100</f>
        <v>100</v>
      </c>
      <c r="D148" s="48">
        <f t="shared" ref="D148:L148" si="88">D147/$C$147*100</f>
        <v>104.44499168872746</v>
      </c>
      <c r="E148" s="48">
        <f t="shared" si="88"/>
        <v>106.37659299390508</v>
      </c>
      <c r="F148" s="48">
        <f t="shared" si="88"/>
        <v>111.14018346364587</v>
      </c>
      <c r="G148" s="48">
        <f t="shared" si="88"/>
        <v>107.7279443452564</v>
      </c>
      <c r="H148" s="48">
        <f t="shared" si="88"/>
        <v>104.98214615526689</v>
      </c>
      <c r="I148" s="48">
        <f t="shared" si="88"/>
        <v>95.939789447762109</v>
      </c>
      <c r="J148" s="48">
        <f t="shared" si="88"/>
        <v>95.631964538570458</v>
      </c>
      <c r="K148" s="48">
        <f t="shared" si="88"/>
        <v>93.287877855076033</v>
      </c>
      <c r="L148" s="48">
        <f t="shared" si="88"/>
        <v>19.180570091731823</v>
      </c>
      <c r="M148" s="48"/>
      <c r="N148" s="11" t="s">
        <v>145</v>
      </c>
    </row>
    <row r="149" spans="1:14">
      <c r="N149" s="11" t="s">
        <v>148</v>
      </c>
    </row>
    <row r="150" spans="1:14" ht="24" customHeight="1">
      <c r="A150" s="51" t="s">
        <v>167</v>
      </c>
      <c r="B150" s="52" t="s">
        <v>156</v>
      </c>
      <c r="C150" s="52">
        <v>0</v>
      </c>
      <c r="D150" s="52" t="s">
        <v>159</v>
      </c>
      <c r="E150" s="52" t="s">
        <v>160</v>
      </c>
      <c r="F150" s="52" t="s">
        <v>161</v>
      </c>
      <c r="G150" s="52" t="s">
        <v>162</v>
      </c>
      <c r="H150" s="52" t="s">
        <v>163</v>
      </c>
      <c r="I150" s="52">
        <v>0</v>
      </c>
      <c r="J150" s="52">
        <v>0</v>
      </c>
      <c r="K150" s="52">
        <v>0</v>
      </c>
      <c r="L150" s="53">
        <v>1E-3</v>
      </c>
      <c r="M150" s="52">
        <v>12</v>
      </c>
      <c r="N150" s="11" t="s">
        <v>148</v>
      </c>
    </row>
    <row r="151" spans="1:14">
      <c r="A151" s="6" t="s">
        <v>135</v>
      </c>
      <c r="B151" s="34">
        <v>1234</v>
      </c>
      <c r="C151" s="44">
        <v>14756</v>
      </c>
      <c r="D151" s="44">
        <v>15192</v>
      </c>
      <c r="E151" s="44">
        <v>14534</v>
      </c>
      <c r="F151" s="44">
        <v>14549</v>
      </c>
      <c r="G151" s="44">
        <v>14629</v>
      </c>
      <c r="H151" s="42">
        <v>13926</v>
      </c>
      <c r="I151" s="43">
        <v>12312</v>
      </c>
      <c r="J151" s="43">
        <v>12582</v>
      </c>
      <c r="K151" s="40">
        <v>11943</v>
      </c>
      <c r="L151" s="33">
        <v>3932</v>
      </c>
      <c r="M151" s="31">
        <v>0</v>
      </c>
      <c r="N151" s="11" t="s">
        <v>148</v>
      </c>
    </row>
    <row r="152" spans="1:14">
      <c r="A152" s="6" t="s">
        <v>136</v>
      </c>
      <c r="B152" s="34">
        <v>1508</v>
      </c>
      <c r="C152" s="42">
        <v>13444</v>
      </c>
      <c r="D152" s="42">
        <v>13738</v>
      </c>
      <c r="E152" s="42">
        <v>13747</v>
      </c>
      <c r="F152" s="42">
        <v>14213</v>
      </c>
      <c r="G152" s="42">
        <v>13881</v>
      </c>
      <c r="H152" s="42">
        <v>13907</v>
      </c>
      <c r="I152" s="42">
        <v>13779</v>
      </c>
      <c r="J152" s="43">
        <v>12348</v>
      </c>
      <c r="K152" s="43">
        <v>13118</v>
      </c>
      <c r="L152" s="33">
        <v>4441</v>
      </c>
      <c r="M152" s="31">
        <v>13</v>
      </c>
    </row>
    <row r="153" spans="1:14">
      <c r="A153" s="6" t="s">
        <v>137</v>
      </c>
      <c r="B153" s="34">
        <v>1243</v>
      </c>
      <c r="C153" s="43">
        <v>12651</v>
      </c>
      <c r="D153" s="42">
        <v>13760</v>
      </c>
      <c r="E153" s="42">
        <v>14353</v>
      </c>
      <c r="F153" s="44">
        <v>14659</v>
      </c>
      <c r="G153" s="42">
        <v>13661</v>
      </c>
      <c r="H153" s="42">
        <v>13758</v>
      </c>
      <c r="I153" s="42">
        <v>13508</v>
      </c>
      <c r="J153" s="43">
        <v>13343</v>
      </c>
      <c r="K153" s="40">
        <v>11999</v>
      </c>
      <c r="L153" s="33">
        <v>3369</v>
      </c>
      <c r="M153" s="31">
        <v>4</v>
      </c>
      <c r="N153"/>
    </row>
    <row r="154" spans="1:14">
      <c r="A154" s="6" t="s">
        <v>138</v>
      </c>
      <c r="B154" s="46">
        <f>AVERAGE(B151:B153)</f>
        <v>1328.3333333333333</v>
      </c>
      <c r="C154" s="40">
        <v>12282</v>
      </c>
      <c r="D154" s="40">
        <v>12218</v>
      </c>
      <c r="E154" s="42">
        <v>13473</v>
      </c>
      <c r="F154" s="44">
        <v>15506</v>
      </c>
      <c r="G154" s="44">
        <v>14582</v>
      </c>
      <c r="H154" s="40">
        <v>11982</v>
      </c>
      <c r="I154" s="43">
        <v>12697</v>
      </c>
      <c r="J154" s="40">
        <v>12034</v>
      </c>
      <c r="K154" s="43">
        <v>12363</v>
      </c>
      <c r="L154" s="32">
        <v>3208</v>
      </c>
      <c r="M154" s="31">
        <v>0</v>
      </c>
      <c r="N154" s="11" t="s">
        <v>149</v>
      </c>
    </row>
    <row r="155" spans="1:14">
      <c r="A155" s="6" t="s">
        <v>139</v>
      </c>
      <c r="B155" s="31">
        <f>STDEV(B151:B153)</f>
        <v>155.66095635493613</v>
      </c>
      <c r="C155" s="43">
        <v>13206</v>
      </c>
      <c r="D155" s="42">
        <v>13437</v>
      </c>
      <c r="E155" s="44">
        <v>15024</v>
      </c>
      <c r="F155" s="42">
        <v>13597</v>
      </c>
      <c r="G155" s="44">
        <v>14963</v>
      </c>
      <c r="H155" s="44">
        <v>15049</v>
      </c>
      <c r="I155" s="43">
        <v>12558</v>
      </c>
      <c r="J155" s="43">
        <v>12853</v>
      </c>
      <c r="K155" s="43">
        <v>12639</v>
      </c>
      <c r="L155" s="32">
        <v>2737</v>
      </c>
      <c r="M155" s="31">
        <v>8</v>
      </c>
      <c r="N155" s="11" t="s">
        <v>149</v>
      </c>
    </row>
    <row r="156" spans="1:14">
      <c r="A156" s="6" t="s">
        <v>140</v>
      </c>
      <c r="B156" s="31">
        <f>B155/B154*100</f>
        <v>11.718516162228568</v>
      </c>
      <c r="C156" s="43">
        <v>12422</v>
      </c>
      <c r="D156" s="43">
        <v>13362</v>
      </c>
      <c r="E156" s="42">
        <v>14293</v>
      </c>
      <c r="F156" s="42">
        <v>13677</v>
      </c>
      <c r="G156" s="42">
        <v>14286</v>
      </c>
      <c r="H156" s="43">
        <v>13198</v>
      </c>
      <c r="I156" s="41">
        <v>10979</v>
      </c>
      <c r="J156" s="41">
        <v>11149</v>
      </c>
      <c r="K156" s="41">
        <v>11099</v>
      </c>
      <c r="L156" s="32">
        <v>2817</v>
      </c>
      <c r="M156" s="31">
        <v>12</v>
      </c>
      <c r="N156" s="11" t="s">
        <v>149</v>
      </c>
    </row>
    <row r="157" spans="1:14">
      <c r="A157" s="6" t="s">
        <v>151</v>
      </c>
      <c r="B157" s="31"/>
      <c r="C157" s="46">
        <f>AVERAGE(C151:C156)</f>
        <v>13126.833333333334</v>
      </c>
      <c r="D157" s="46">
        <f t="shared" ref="D157" si="89">AVERAGE(D151:D156)</f>
        <v>13617.833333333334</v>
      </c>
      <c r="E157" s="46">
        <f t="shared" ref="E157" si="90">AVERAGE(E151:E156)</f>
        <v>14237.333333333334</v>
      </c>
      <c r="F157" s="46">
        <f t="shared" ref="F157" si="91">AVERAGE(F151:F156)</f>
        <v>14366.833333333334</v>
      </c>
      <c r="G157" s="46">
        <f t="shared" ref="G157" si="92">AVERAGE(G151:G156)</f>
        <v>14333.666666666666</v>
      </c>
      <c r="H157" s="46">
        <f t="shared" ref="H157" si="93">AVERAGE(H151:H156)</f>
        <v>13636.666666666666</v>
      </c>
      <c r="I157" s="46">
        <f t="shared" ref="I157" si="94">AVERAGE(I151:I156)</f>
        <v>12638.833333333334</v>
      </c>
      <c r="J157" s="46">
        <f t="shared" ref="J157" si="95">AVERAGE(J151:J156)</f>
        <v>12384.833333333334</v>
      </c>
      <c r="K157" s="46">
        <f t="shared" ref="K157" si="96">AVERAGE(K151:K156)</f>
        <v>12193.5</v>
      </c>
      <c r="L157" s="46">
        <f t="shared" ref="L157" si="97">AVERAGE(L151:L156)</f>
        <v>3417.3333333333335</v>
      </c>
      <c r="M157" s="31"/>
    </row>
    <row r="158" spans="1:14">
      <c r="A158" s="6" t="s">
        <v>152</v>
      </c>
      <c r="B158" s="31"/>
      <c r="C158" s="31">
        <f>STDEV(C151:C156)</f>
        <v>916.29654952240571</v>
      </c>
      <c r="D158" s="31">
        <f t="shared" ref="D158:L158" si="98">STDEV(D151:D156)</f>
        <v>956.06870394687996</v>
      </c>
      <c r="E158" s="31">
        <f t="shared" si="98"/>
        <v>556.41087935685323</v>
      </c>
      <c r="F158" s="31">
        <f t="shared" si="98"/>
        <v>708.2972304524892</v>
      </c>
      <c r="G158" s="31">
        <f t="shared" si="98"/>
        <v>490.83833047824072</v>
      </c>
      <c r="H158" s="31">
        <f t="shared" si="98"/>
        <v>1009.6089672079318</v>
      </c>
      <c r="I158" s="31">
        <f t="shared" si="98"/>
        <v>992.69480036246125</v>
      </c>
      <c r="J158" s="31">
        <f t="shared" si="98"/>
        <v>752.04558815717189</v>
      </c>
      <c r="K158" s="31">
        <f t="shared" si="98"/>
        <v>689.9871737938322</v>
      </c>
      <c r="L158" s="31">
        <f t="shared" si="98"/>
        <v>660.63383705852186</v>
      </c>
      <c r="M158" s="31"/>
      <c r="N158"/>
    </row>
    <row r="159" spans="1:14">
      <c r="A159" s="6" t="s">
        <v>153</v>
      </c>
      <c r="B159" s="31"/>
      <c r="C159" s="31">
        <f>C158/C157*100</f>
        <v>6.9803320134767644</v>
      </c>
      <c r="D159" s="31">
        <f t="shared" ref="D159" si="99">D158/D157*100</f>
        <v>7.0207108615923719</v>
      </c>
      <c r="E159" s="31">
        <f t="shared" ref="E159" si="100">E158/E157*100</f>
        <v>3.9081116268743199</v>
      </c>
      <c r="F159" s="31">
        <f t="shared" ref="F159" si="101">F158/F157*100</f>
        <v>4.9300859418277456</v>
      </c>
      <c r="G159" s="31">
        <f t="shared" ref="G159" si="102">G158/G157*100</f>
        <v>3.424373831852102</v>
      </c>
      <c r="H159" s="31">
        <f t="shared" ref="H159" si="103">H158/H157*100</f>
        <v>7.4036345676455522</v>
      </c>
      <c r="I159" s="31">
        <f t="shared" ref="I159" si="104">I158/I157*100</f>
        <v>7.8543230548372964</v>
      </c>
      <c r="J159" s="31">
        <f t="shared" ref="J159" si="105">J158/J157*100</f>
        <v>6.0723109299587277</v>
      </c>
      <c r="K159" s="31">
        <f t="shared" ref="K159" si="106">K158/K157*100</f>
        <v>5.6586474252169774</v>
      </c>
      <c r="L159" s="31">
        <f t="shared" ref="L159" si="107">L158/L157*100</f>
        <v>19.331852430506881</v>
      </c>
      <c r="M159" s="31"/>
      <c r="N159" s="11" t="s">
        <v>145</v>
      </c>
    </row>
    <row r="160" spans="1:14">
      <c r="A160" s="47" t="s">
        <v>154</v>
      </c>
      <c r="B160" s="48"/>
      <c r="C160" s="48">
        <f>C157-$B$154</f>
        <v>11798.5</v>
      </c>
      <c r="D160" s="48">
        <f t="shared" ref="D160:L160" si="108">D157-$B$154</f>
        <v>12289.5</v>
      </c>
      <c r="E160" s="48">
        <f t="shared" si="108"/>
        <v>12909</v>
      </c>
      <c r="F160" s="48">
        <f t="shared" si="108"/>
        <v>13038.5</v>
      </c>
      <c r="G160" s="48">
        <f t="shared" si="108"/>
        <v>13005.333333333332</v>
      </c>
      <c r="H160" s="48">
        <f t="shared" si="108"/>
        <v>12308.333333333332</v>
      </c>
      <c r="I160" s="48">
        <f t="shared" si="108"/>
        <v>11310.5</v>
      </c>
      <c r="J160" s="48">
        <f t="shared" si="108"/>
        <v>11056.5</v>
      </c>
      <c r="K160" s="48">
        <f t="shared" si="108"/>
        <v>10865.166666666666</v>
      </c>
      <c r="L160" s="48">
        <f t="shared" si="108"/>
        <v>2089</v>
      </c>
      <c r="M160" s="48"/>
      <c r="N160" s="11" t="s">
        <v>145</v>
      </c>
    </row>
    <row r="161" spans="1:14">
      <c r="A161" s="47" t="s">
        <v>155</v>
      </c>
      <c r="B161" s="48"/>
      <c r="C161" s="48">
        <f>C160/$C$160*100</f>
        <v>100</v>
      </c>
      <c r="D161" s="48">
        <f t="shared" ref="D161:L161" si="109">D160/$C$160*100</f>
        <v>104.1615459592321</v>
      </c>
      <c r="E161" s="48">
        <f t="shared" si="109"/>
        <v>109.41221341695979</v>
      </c>
      <c r="F161" s="48">
        <f t="shared" si="109"/>
        <v>110.50981056914016</v>
      </c>
      <c r="G161" s="48">
        <f t="shared" si="109"/>
        <v>110.22870138859457</v>
      </c>
      <c r="H161" s="48">
        <f t="shared" si="109"/>
        <v>104.32117077029565</v>
      </c>
      <c r="I161" s="48">
        <f t="shared" si="109"/>
        <v>95.863881001822264</v>
      </c>
      <c r="J161" s="48">
        <f t="shared" si="109"/>
        <v>93.711064965885498</v>
      </c>
      <c r="K161" s="48">
        <f t="shared" si="109"/>
        <v>92.089389894195577</v>
      </c>
      <c r="L161" s="48">
        <f t="shared" si="109"/>
        <v>17.705640547527228</v>
      </c>
      <c r="M161" s="48"/>
      <c r="N161" s="11" t="s">
        <v>145</v>
      </c>
    </row>
    <row r="162" spans="1:14">
      <c r="N162" s="11" t="s">
        <v>149</v>
      </c>
    </row>
    <row r="163" spans="1:14" ht="24" customHeight="1">
      <c r="A163" s="51" t="s">
        <v>168</v>
      </c>
      <c r="B163" s="52" t="s">
        <v>156</v>
      </c>
      <c r="C163" s="52">
        <v>0</v>
      </c>
      <c r="D163" s="52" t="s">
        <v>159</v>
      </c>
      <c r="E163" s="52" t="s">
        <v>160</v>
      </c>
      <c r="F163" s="52" t="s">
        <v>161</v>
      </c>
      <c r="G163" s="52" t="s">
        <v>162</v>
      </c>
      <c r="H163" s="52" t="s">
        <v>163</v>
      </c>
      <c r="I163" s="52">
        <v>0</v>
      </c>
      <c r="J163" s="52">
        <v>0</v>
      </c>
      <c r="K163" s="52">
        <v>0</v>
      </c>
      <c r="L163" s="53">
        <v>1E-3</v>
      </c>
      <c r="M163" s="52">
        <v>12</v>
      </c>
      <c r="N163" s="11" t="s">
        <v>149</v>
      </c>
    </row>
    <row r="164" spans="1:14">
      <c r="A164" s="6" t="s">
        <v>135</v>
      </c>
      <c r="B164" s="34">
        <v>1278</v>
      </c>
      <c r="C164" s="44">
        <v>14852</v>
      </c>
      <c r="D164" s="44">
        <v>15638</v>
      </c>
      <c r="E164" s="44">
        <v>15148</v>
      </c>
      <c r="F164" s="44">
        <v>14814</v>
      </c>
      <c r="G164" s="44">
        <v>14589</v>
      </c>
      <c r="H164" s="42">
        <v>14205</v>
      </c>
      <c r="I164" s="43">
        <v>12673</v>
      </c>
      <c r="J164" s="43">
        <v>12636</v>
      </c>
      <c r="K164" s="40">
        <v>11990</v>
      </c>
      <c r="L164" s="33">
        <v>3980</v>
      </c>
      <c r="M164" s="31">
        <v>8</v>
      </c>
      <c r="N164" s="11" t="s">
        <v>149</v>
      </c>
    </row>
    <row r="165" spans="1:14">
      <c r="A165" s="6" t="s">
        <v>136</v>
      </c>
      <c r="B165" s="34">
        <v>1531</v>
      </c>
      <c r="C165" s="42">
        <v>13898</v>
      </c>
      <c r="D165" s="42">
        <v>13735</v>
      </c>
      <c r="E165" s="42">
        <v>13624</v>
      </c>
      <c r="F165" s="42">
        <v>13672</v>
      </c>
      <c r="G165" s="42">
        <v>13413</v>
      </c>
      <c r="H165" s="43">
        <v>13383</v>
      </c>
      <c r="I165" s="42">
        <v>13552</v>
      </c>
      <c r="J165" s="43">
        <v>12545</v>
      </c>
      <c r="K165" s="43">
        <v>13082</v>
      </c>
      <c r="L165" s="33">
        <v>4417</v>
      </c>
      <c r="M165" s="31">
        <v>2</v>
      </c>
    </row>
    <row r="166" spans="1:14">
      <c r="A166" s="6" t="s">
        <v>137</v>
      </c>
      <c r="B166" s="34">
        <v>1261</v>
      </c>
      <c r="C166" s="43">
        <v>12723</v>
      </c>
      <c r="D166" s="42">
        <v>13688</v>
      </c>
      <c r="E166" s="42">
        <v>14489</v>
      </c>
      <c r="F166" s="42">
        <v>14324</v>
      </c>
      <c r="G166" s="43">
        <v>13010</v>
      </c>
      <c r="H166" s="42">
        <v>13564</v>
      </c>
      <c r="I166" s="43">
        <v>12943</v>
      </c>
      <c r="J166" s="43">
        <v>13253</v>
      </c>
      <c r="K166" s="40">
        <v>12135</v>
      </c>
      <c r="L166" s="33">
        <v>3381</v>
      </c>
      <c r="M166" s="31">
        <v>0</v>
      </c>
      <c r="N166"/>
    </row>
    <row r="167" spans="1:14">
      <c r="A167" s="6" t="s">
        <v>138</v>
      </c>
      <c r="B167" s="46">
        <f>AVERAGE(B164:B166)</f>
        <v>1356.6666666666667</v>
      </c>
      <c r="C167" s="43">
        <v>12841</v>
      </c>
      <c r="D167" s="43">
        <v>12396</v>
      </c>
      <c r="E167" s="43">
        <v>12754</v>
      </c>
      <c r="F167" s="42">
        <v>13958</v>
      </c>
      <c r="G167" s="42">
        <v>13517</v>
      </c>
      <c r="H167" s="40">
        <v>11581</v>
      </c>
      <c r="I167" s="43">
        <v>12498</v>
      </c>
      <c r="J167" s="40">
        <v>12040</v>
      </c>
      <c r="K167" s="43">
        <v>12778</v>
      </c>
      <c r="L167" s="32">
        <v>3231</v>
      </c>
      <c r="M167" s="31">
        <v>16</v>
      </c>
      <c r="N167" s="11" t="s">
        <v>149</v>
      </c>
    </row>
    <row r="168" spans="1:14">
      <c r="A168" s="6" t="s">
        <v>139</v>
      </c>
      <c r="B168" s="31">
        <f>STDEV(B164:B166)</f>
        <v>151.21618079204796</v>
      </c>
      <c r="C168" s="42">
        <v>13654</v>
      </c>
      <c r="D168" s="42">
        <v>14002</v>
      </c>
      <c r="E168" s="42">
        <v>14317</v>
      </c>
      <c r="F168" s="42">
        <v>13558</v>
      </c>
      <c r="G168" s="42">
        <v>14182</v>
      </c>
      <c r="H168" s="44">
        <v>15168</v>
      </c>
      <c r="I168" s="43">
        <v>12662</v>
      </c>
      <c r="J168" s="43">
        <v>13283</v>
      </c>
      <c r="K168" s="43">
        <v>13002</v>
      </c>
      <c r="L168" s="32">
        <v>2775</v>
      </c>
      <c r="M168" s="31">
        <v>9</v>
      </c>
      <c r="N168" s="11" t="s">
        <v>149</v>
      </c>
    </row>
    <row r="169" spans="1:14">
      <c r="A169" s="6" t="s">
        <v>140</v>
      </c>
      <c r="B169" s="31">
        <f>B168/B167*100</f>
        <v>11.146155832337687</v>
      </c>
      <c r="C169" s="43">
        <v>13124</v>
      </c>
      <c r="D169" s="42">
        <v>13770</v>
      </c>
      <c r="E169" s="44">
        <v>14612</v>
      </c>
      <c r="F169" s="42">
        <v>13973</v>
      </c>
      <c r="G169" s="44">
        <v>14743</v>
      </c>
      <c r="H169" s="42">
        <v>13721</v>
      </c>
      <c r="I169" s="40">
        <v>11551</v>
      </c>
      <c r="J169" s="40">
        <v>11503</v>
      </c>
      <c r="K169" s="40">
        <v>11365</v>
      </c>
      <c r="L169" s="32">
        <v>2846</v>
      </c>
      <c r="M169" s="31">
        <v>8</v>
      </c>
      <c r="N169" s="11" t="s">
        <v>149</v>
      </c>
    </row>
    <row r="170" spans="1:14">
      <c r="A170" s="6" t="s">
        <v>151</v>
      </c>
      <c r="B170" s="31"/>
      <c r="C170" s="46">
        <f>AVERAGE(C164:C169)</f>
        <v>13515.333333333334</v>
      </c>
      <c r="D170" s="46">
        <f t="shared" ref="D170" si="110">AVERAGE(D164:D169)</f>
        <v>13871.5</v>
      </c>
      <c r="E170" s="46">
        <f t="shared" ref="E170" si="111">AVERAGE(E164:E169)</f>
        <v>14157.333333333334</v>
      </c>
      <c r="F170" s="46">
        <f t="shared" ref="F170" si="112">AVERAGE(F164:F169)</f>
        <v>14049.833333333334</v>
      </c>
      <c r="G170" s="46">
        <f t="shared" ref="G170" si="113">AVERAGE(G164:G169)</f>
        <v>13909</v>
      </c>
      <c r="H170" s="46">
        <f t="shared" ref="H170" si="114">AVERAGE(H164:H169)</f>
        <v>13603.666666666666</v>
      </c>
      <c r="I170" s="46">
        <f t="shared" ref="I170" si="115">AVERAGE(I164:I169)</f>
        <v>12646.5</v>
      </c>
      <c r="J170" s="46">
        <f t="shared" ref="J170" si="116">AVERAGE(J164:J169)</f>
        <v>12543.333333333334</v>
      </c>
      <c r="K170" s="46">
        <f t="shared" ref="K170" si="117">AVERAGE(K164:K169)</f>
        <v>12392</v>
      </c>
      <c r="L170" s="46">
        <f t="shared" ref="L170" si="118">AVERAGE(L164:L169)</f>
        <v>3438.3333333333335</v>
      </c>
      <c r="M170" s="31"/>
    </row>
    <row r="171" spans="1:14">
      <c r="A171" s="6" t="s">
        <v>152</v>
      </c>
      <c r="B171" s="31"/>
      <c r="C171" s="31">
        <f>STDEV(C164:C169)</f>
        <v>798.4985076170567</v>
      </c>
      <c r="D171" s="31">
        <f t="shared" ref="D171:L171" si="119">STDEV(D164:D169)</f>
        <v>1037.0399703000844</v>
      </c>
      <c r="E171" s="31">
        <f t="shared" si="119"/>
        <v>845.86374001175068</v>
      </c>
      <c r="F171" s="31">
        <f t="shared" si="119"/>
        <v>460.02452833155178</v>
      </c>
      <c r="G171" s="31">
        <f t="shared" si="119"/>
        <v>698.62235864592822</v>
      </c>
      <c r="H171" s="31">
        <f t="shared" si="119"/>
        <v>1180.1656945813443</v>
      </c>
      <c r="I171" s="31">
        <f t="shared" si="119"/>
        <v>652.83343970725025</v>
      </c>
      <c r="J171" s="31">
        <f t="shared" si="119"/>
        <v>692.09267202208309</v>
      </c>
      <c r="K171" s="31">
        <f t="shared" si="119"/>
        <v>675.21522494683131</v>
      </c>
      <c r="L171" s="31">
        <f t="shared" si="119"/>
        <v>646.27166630347153</v>
      </c>
      <c r="M171" s="31"/>
      <c r="N171"/>
    </row>
    <row r="172" spans="1:14">
      <c r="A172" s="6" t="s">
        <v>153</v>
      </c>
      <c r="B172" s="31"/>
      <c r="C172" s="31">
        <f>C171/C170*100</f>
        <v>5.9080933331306911</v>
      </c>
      <c r="D172" s="31">
        <f t="shared" ref="D172" si="120">D171/D170*100</f>
        <v>7.4760477980037088</v>
      </c>
      <c r="E172" s="31">
        <f t="shared" ref="E172" si="121">E171/E170*100</f>
        <v>5.9747391694180916</v>
      </c>
      <c r="F172" s="31">
        <f t="shared" ref="F172" si="122">F171/F170*100</f>
        <v>3.2742347714555455</v>
      </c>
      <c r="G172" s="31">
        <f t="shared" ref="G172" si="123">G171/G170*100</f>
        <v>5.0228079563299177</v>
      </c>
      <c r="H172" s="31">
        <f t="shared" ref="H172" si="124">H171/H170*100</f>
        <v>8.6753499883463601</v>
      </c>
      <c r="I172" s="31">
        <f t="shared" ref="I172" si="125">I171/I170*100</f>
        <v>5.1621669213398977</v>
      </c>
      <c r="J172" s="31">
        <f t="shared" ref="J172" si="126">J171/J170*100</f>
        <v>5.517613648860614</v>
      </c>
      <c r="K172" s="31">
        <f t="shared" ref="K172" si="127">K171/K170*100</f>
        <v>5.4487994266206528</v>
      </c>
      <c r="L172" s="31">
        <f t="shared" ref="L172" si="128">L171/L170*100</f>
        <v>18.796073668544977</v>
      </c>
      <c r="M172" s="31"/>
      <c r="N172" s="11" t="s">
        <v>145</v>
      </c>
    </row>
    <row r="173" spans="1:14">
      <c r="A173" s="47" t="s">
        <v>154</v>
      </c>
      <c r="B173" s="48"/>
      <c r="C173" s="48">
        <f>C170-$B$167</f>
        <v>12158.666666666668</v>
      </c>
      <c r="D173" s="48">
        <f t="shared" ref="D173:L173" si="129">D170-$B$167</f>
        <v>12514.833333333334</v>
      </c>
      <c r="E173" s="48">
        <f t="shared" si="129"/>
        <v>12800.666666666668</v>
      </c>
      <c r="F173" s="48">
        <f t="shared" si="129"/>
        <v>12693.166666666668</v>
      </c>
      <c r="G173" s="48">
        <f t="shared" si="129"/>
        <v>12552.333333333334</v>
      </c>
      <c r="H173" s="48">
        <f t="shared" si="129"/>
        <v>12247</v>
      </c>
      <c r="I173" s="48">
        <f t="shared" si="129"/>
        <v>11289.833333333334</v>
      </c>
      <c r="J173" s="48">
        <f t="shared" si="129"/>
        <v>11186.666666666668</v>
      </c>
      <c r="K173" s="48">
        <f t="shared" si="129"/>
        <v>11035.333333333334</v>
      </c>
      <c r="L173" s="48">
        <f t="shared" si="129"/>
        <v>2081.666666666667</v>
      </c>
      <c r="M173" s="48"/>
      <c r="N173" s="11" t="s">
        <v>145</v>
      </c>
    </row>
    <row r="174" spans="1:14">
      <c r="A174" s="47" t="s">
        <v>155</v>
      </c>
      <c r="B174" s="48"/>
      <c r="C174" s="48">
        <f>C173/$C$173*100</f>
        <v>100</v>
      </c>
      <c r="D174" s="48">
        <f t="shared" ref="D174:L174" si="130">D173/$C$173*100</f>
        <v>102.92932339072267</v>
      </c>
      <c r="E174" s="48">
        <f t="shared" si="130"/>
        <v>105.28018423072704</v>
      </c>
      <c r="F174" s="48">
        <f t="shared" si="130"/>
        <v>104.3960412325913</v>
      </c>
      <c r="G174" s="48">
        <f t="shared" si="130"/>
        <v>103.23774536681654</v>
      </c>
      <c r="H174" s="48">
        <f t="shared" si="130"/>
        <v>100.72650509924333</v>
      </c>
      <c r="I174" s="48">
        <f t="shared" si="130"/>
        <v>92.854205504989579</v>
      </c>
      <c r="J174" s="48">
        <f t="shared" si="130"/>
        <v>92.005702379646891</v>
      </c>
      <c r="K174" s="48">
        <f t="shared" si="130"/>
        <v>90.761048360565837</v>
      </c>
      <c r="L174" s="48">
        <f t="shared" si="130"/>
        <v>17.120846584055268</v>
      </c>
      <c r="M174" s="48"/>
      <c r="N174" s="11" t="s">
        <v>145</v>
      </c>
    </row>
    <row r="175" spans="1:14">
      <c r="N175" s="11"/>
    </row>
  </sheetData>
  <mergeCells count="8">
    <mergeCell ref="B66:B69"/>
    <mergeCell ref="B70:B73"/>
    <mergeCell ref="B42:B45"/>
    <mergeCell ref="B46:B49"/>
    <mergeCell ref="B50:B53"/>
    <mergeCell ref="B54:B57"/>
    <mergeCell ref="B58:B61"/>
    <mergeCell ref="B62:B65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Plate 1 - Sheet1 (1)</vt:lpstr>
      <vt:lpstr>Plate 1 - 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INL2</dc:creator>
  <cp:lastModifiedBy>Sousa Afonso (XC-CT/PJ-RC42)</cp:lastModifiedBy>
  <dcterms:created xsi:type="dcterms:W3CDTF">2011-01-18T20:51:17Z</dcterms:created>
  <dcterms:modified xsi:type="dcterms:W3CDTF">2023-05-23T18:19:34Z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