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hidePivotFieldList="1"/>
  <xr:revisionPtr revIDLastSave="376" documentId="11_7F4755BF84DCCE43E268565A8931F45BFA75341E" xr6:coauthVersionLast="47" xr6:coauthVersionMax="47" xr10:uidLastSave="{0FDDF98F-99D4-4B22-B653-44A5BD181E00}"/>
  <bookViews>
    <workbookView xWindow="240" yWindow="105" windowWidth="14805" windowHeight="8010" firstSheet="2" activeTab="3" xr2:uid="{00000000-000D-0000-FFFF-FFFF00000000}"/>
  </bookViews>
  <sheets>
    <sheet name="Data" sheetId="1" r:id="rId1"/>
    <sheet name="controlador" sheetId="2" r:id="rId2"/>
    <sheet name="Caixinha" sheetId="4" r:id="rId3"/>
    <sheet name="Dashboard" sheetId="3" r:id="rId4"/>
  </sheets>
  <definedNames>
    <definedName name="_xlnm._FilterDatabase" localSheetId="3" hidden="1">Dashboard!$A$3:$A$3</definedName>
    <definedName name="SegmentaçãodeDados_Mês">#N/A</definedName>
  </definedNames>
  <calcPr calcId="191028"/>
  <pivotCaches>
    <pivotCache cacheId="32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E3" i="4" l="1"/>
</calcChain>
</file>

<file path=xl/sharedStrings.xml><?xml version="1.0" encoding="utf-8"?>
<sst xmlns="http://schemas.openxmlformats.org/spreadsheetml/2006/main" count="261" uniqueCount="79">
  <si>
    <t>Data</t>
  </si>
  <si>
    <t>Mês</t>
  </si>
  <si>
    <t>Tipo</t>
  </si>
  <si>
    <t>Categoria</t>
  </si>
  <si>
    <t>Descrição</t>
  </si>
  <si>
    <t>Valor</t>
  </si>
  <si>
    <t>Operação Bancário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</si>
  <si>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</si>
  <si>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</si>
  <si>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</si>
  <si>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</si>
  <si>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</si>
  <si>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</si>
  <si>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</si>
  <si>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</si>
  <si>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</si>
  <si>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</si>
  <si>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</si>
  <si>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</si>
  <si>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</si>
  <si>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</si>
  <si>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</si>
  <si>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</si>
  <si>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</si>
  <si>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</si>
  <si>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</si>
  <si>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</si>
  <si>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</si>
  <si>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</si>
  <si>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</si>
  <si>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</si>
  <si>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</si>
  <si>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</si>
  <si>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</si>
  <si>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</si>
  <si>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</si>
  <si>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</si>
  <si>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</si>
  <si>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</si>
  <si>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</si>
  <si>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</si>
  <si>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</si>
  <si>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</si>
  <si>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</si>
  <si>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</si>
  <si>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</si>
  <si>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</si>
  <si>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</si>
  <si>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</si>
  <si>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</si>
  <si>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</si>
  <si>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</si>
  <si>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</si>
  <si>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</si>
  <si>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</si>
  <si>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</si>
  <si>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</si>
  <si>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</si>
  <si>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</si>
  <si>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</si>
  <si>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</si>
  <si>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</si>
  <si>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</si>
  <si>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</si>
  <si>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</si>
  <si>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</si>
  <si>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</si>
  <si>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</si>
  <si>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</si>
  <si>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</si>
  <si>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</si>
  <si>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</si>
  <si>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</si>
  <si>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</si>
  <si>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</si>
  <si>
    <t>Total reservado</t>
  </si>
  <si>
    <t xml:space="preserve">Meta </t>
  </si>
  <si>
    <t>Data de lançamento</t>
  </si>
  <si>
    <t>Deposito revervado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</si>
</sst>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6" formatCode="_-[$R$-416]\ * #,##0.00_-;\-[$R$-416]\ * #,##0.00_-;_-[$R$-416]\ * &quot;-&quot;??_-;_-@_-"/>
  </numFmts>
  <fonts count="4">
    <font>
      <sz val="11"/>
      <color theme="1"/>
      <name val="Aptos Narrow"/>
      <family val="2"/>
      <scheme val="minor"/>
    </font>
    <font>
      <sz val="10"/>
      <color theme="1"/>
      <name val="Liberation Sans"/>
      <charset val="1"/>
    </font>
    <font>
      <sz val="10"/>
      <color rgb="FF000000"/>
      <name val="Calibri"/>
      <charset val="1"/>
    </font>
    <font>
      <sz val="10"/>
      <color theme="1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8" fontId="3" fillId="0" borderId="0" xfId="0" applyNumberFormat="1" applyFont="1" applyAlignment="1">
      <alignment horizontal="left" vertical="center"/>
    </xf>
    <xf numFmtId="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pivotButton="1"/>
    <xf numFmtId="8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4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11">
    <dxf>
      <numFmt numFmtId="166" formatCode="_-[$R$-416]\ * #,##0.00_-;\-[$R$-416]\ * #,##0.00_-;_-[$R$-416]\ * &quot;-&quot;??_-;_-@_-"/>
    </dxf>
    <dxf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 wrapText="1"/>
    </dxf>
    <dxf>
      <alignment horizontal="left" vertical="center"/>
    </dxf>
    <dxf>
      <alignment horizontal="left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9" formatCode="dd/mm/yyyy"/>
      <alignment horizontal="left" vertical="center" textRotation="0" wrapText="0" indent="0" justifyLastLine="0" shrinkToFit="0" readingOrder="0"/>
    </dxf>
    <dxf>
      <alignment horizontal="left" vertical="center"/>
    </dxf>
    <dxf>
      <alignment horizontal="left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</dxfs>
  <tableStyles count="0" defaultTableStyle="TableStyleMedium2" defaultPivotStyle="PivotStyleMedium9"/>
  <colors>
    <mruColors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[OrcamentoPessoal.xlsx]controlador!controlador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873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73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controlador!$A$5:$A$20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controlador!$B$5:$B$20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B-44C9-B19B-8B524DCAEE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8959879"/>
        <c:axId val="1298966023"/>
      </c:barChart>
      <c:catAx>
        <c:axId val="1298959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66023"/>
        <c:crosses val="autoZero"/>
        <c:auto val="1"/>
        <c:lblAlgn val="ctr"/>
        <c:lblOffset val="100"/>
        <c:noMultiLvlLbl val="0"/>
      </c:catAx>
      <c:valAx>
        <c:axId val="1298966023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298959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[OrcamentoPessoal.xlsx]controlador!Tabela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873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73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controlador!$E$4:$E$8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4-4E28-A9D1-2CDBC6277A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0217223"/>
        <c:axId val="1470253575"/>
      </c:barChart>
      <c:catAx>
        <c:axId val="1470217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53575"/>
        <c:crosses val="autoZero"/>
        <c:auto val="1"/>
        <c:lblAlgn val="ctr"/>
        <c:lblOffset val="100"/>
        <c:noMultiLvlLbl val="0"/>
      </c:catAx>
      <c:valAx>
        <c:axId val="1470253575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470217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873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Caixinha!$E$3:$E$4</c:f>
              <c:numCache>
                <c:formatCode>"R$"\ #,##0.00</c:formatCode>
                <c:ptCount val="2"/>
                <c:pt idx="0">
                  <c:v>9089.5708454184132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5-44D3-8B34-44F515AB3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6061832"/>
        <c:axId val="1905136136"/>
      </c:barChart>
      <c:catAx>
        <c:axId val="14260618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36136"/>
        <c:crosses val="autoZero"/>
        <c:auto val="1"/>
        <c:lblAlgn val="ctr"/>
        <c:lblOffset val="100"/>
        <c:noMultiLvlLbl val="0"/>
      </c:catAx>
      <c:valAx>
        <c:axId val="190513613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42606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0</xdr:row>
      <xdr:rowOff>85725</xdr:rowOff>
    </xdr:from>
    <xdr:to>
      <xdr:col>8</xdr:col>
      <xdr:colOff>228600</xdr:colOff>
      <xdr:row>6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CE31EC8A-D9D2-9342-12DC-AF775652E5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1175" y="85725"/>
              <a:ext cx="18288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32</xdr:row>
      <xdr:rowOff>95250</xdr:rowOff>
    </xdr:from>
    <xdr:to>
      <xdr:col>14</xdr:col>
      <xdr:colOff>590550</xdr:colOff>
      <xdr:row>53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A484F0-F27B-4073-98AC-C52A5566B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3</xdr:row>
      <xdr:rowOff>171450</xdr:rowOff>
    </xdr:from>
    <xdr:to>
      <xdr:col>8</xdr:col>
      <xdr:colOff>581025</xdr:colOff>
      <xdr:row>20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8F6770-3678-4B52-9B72-09A93684D9A8}"/>
            </a:ext>
            <a:ext uri="{147F2762-F138-4A5C-976F-8EAC2B608ADB}">
              <a16:predDERef xmlns:a16="http://schemas.microsoft.com/office/drawing/2014/main" pred="{7BA484F0-F27B-4073-98AC-C52A5566B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1</xdr:row>
      <xdr:rowOff>142875</xdr:rowOff>
    </xdr:from>
    <xdr:to>
      <xdr:col>8</xdr:col>
      <xdr:colOff>581025</xdr:colOff>
      <xdr:row>4</xdr:row>
      <xdr:rowOff>57150</xdr:rowOff>
    </xdr:to>
    <xdr:sp macro="" textlink="">
      <xdr:nvSpPr>
        <xdr:cNvPr id="6" name="Retângulo com Canto Redondo do Mesmo Lado 5">
          <a:extLst>
            <a:ext uri="{FF2B5EF4-FFF2-40B4-BE49-F238E27FC236}">
              <a16:creationId xmlns:a16="http://schemas.microsoft.com/office/drawing/2014/main" id="{862CB3B1-3173-DF2D-4E41-C0C4F29E3603}"/>
            </a:ext>
            <a:ext uri="{147F2762-F138-4A5C-976F-8EAC2B608ADB}">
              <a16:predDERef xmlns:a16="http://schemas.microsoft.com/office/drawing/2014/main" pred="{7A8F6770-3678-4B52-9B72-09A93684D9A8}"/>
            </a:ext>
          </a:extLst>
        </xdr:cNvPr>
        <xdr:cNvSpPr/>
      </xdr:nvSpPr>
      <xdr:spPr>
        <a:xfrm>
          <a:off x="1790700" y="333375"/>
          <a:ext cx="4752975" cy="485775"/>
        </a:xfrm>
        <a:prstGeom prst="round2SameRect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Entrada</a:t>
          </a:r>
        </a:p>
      </xdr:txBody>
    </xdr:sp>
    <xdr:clientData/>
  </xdr:twoCellAnchor>
  <xdr:twoCellAnchor>
    <xdr:from>
      <xdr:col>1</xdr:col>
      <xdr:colOff>104775</xdr:colOff>
      <xdr:row>30</xdr:row>
      <xdr:rowOff>95250</xdr:rowOff>
    </xdr:from>
    <xdr:to>
      <xdr:col>14</xdr:col>
      <xdr:colOff>590550</xdr:colOff>
      <xdr:row>33</xdr:row>
      <xdr:rowOff>9525</xdr:rowOff>
    </xdr:to>
    <xdr:sp macro="" textlink="">
      <xdr:nvSpPr>
        <xdr:cNvPr id="7" name="Retângulo com Canto Redondo do Mesmo Lado 6">
          <a:extLst>
            <a:ext uri="{FF2B5EF4-FFF2-40B4-BE49-F238E27FC236}">
              <a16:creationId xmlns:a16="http://schemas.microsoft.com/office/drawing/2014/main" id="{3CE0F6AE-A222-4BE6-BD44-99B9E11FDF78}"/>
            </a:ext>
            <a:ext uri="{147F2762-F138-4A5C-976F-8EAC2B608ADB}">
              <a16:predDERef xmlns:a16="http://schemas.microsoft.com/office/drawing/2014/main" pred="{862CB3B1-3173-DF2D-4E41-C0C4F29E3603}"/>
            </a:ext>
          </a:extLst>
        </xdr:cNvPr>
        <xdr:cNvSpPr/>
      </xdr:nvSpPr>
      <xdr:spPr>
        <a:xfrm>
          <a:off x="1800225" y="5810250"/>
          <a:ext cx="8410575" cy="485775"/>
        </a:xfrm>
        <a:prstGeom prst="round2SameRect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0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Saída</a:t>
          </a:r>
        </a:p>
      </xdr:txBody>
    </xdr:sp>
    <xdr:clientData/>
  </xdr:twoCellAnchor>
  <xdr:twoCellAnchor>
    <xdr:from>
      <xdr:col>10</xdr:col>
      <xdr:colOff>571500</xdr:colOff>
      <xdr:row>1</xdr:row>
      <xdr:rowOff>114300</xdr:rowOff>
    </xdr:from>
    <xdr:to>
      <xdr:col>18</xdr:col>
      <xdr:colOff>190500</xdr:colOff>
      <xdr:row>4</xdr:row>
      <xdr:rowOff>28575</xdr:rowOff>
    </xdr:to>
    <xdr:sp macro="" textlink="">
      <xdr:nvSpPr>
        <xdr:cNvPr id="4" name="Retângulo com Canto Redondo do Mesmo Lado 3">
          <a:extLst>
            <a:ext uri="{FF2B5EF4-FFF2-40B4-BE49-F238E27FC236}">
              <a16:creationId xmlns:a16="http://schemas.microsoft.com/office/drawing/2014/main" id="{D8E65A37-88E9-4ACA-BE25-0368D8E01803}"/>
            </a:ext>
            <a:ext uri="{147F2762-F138-4A5C-976F-8EAC2B608ADB}">
              <a16:predDERef xmlns:a16="http://schemas.microsoft.com/office/drawing/2014/main" pred="{3CE0F6AE-A222-4BE6-BD44-99B9E11FDF78}"/>
            </a:ext>
          </a:extLst>
        </xdr:cNvPr>
        <xdr:cNvSpPr/>
      </xdr:nvSpPr>
      <xdr:spPr>
        <a:xfrm>
          <a:off x="7753350" y="304800"/>
          <a:ext cx="4495800" cy="485775"/>
        </a:xfrm>
        <a:prstGeom prst="round2SameRect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Finanças</a:t>
          </a:r>
        </a:p>
      </xdr:txBody>
    </xdr:sp>
    <xdr:clientData/>
  </xdr:twoCellAnchor>
  <xdr:twoCellAnchor>
    <xdr:from>
      <xdr:col>10</xdr:col>
      <xdr:colOff>571500</xdr:colOff>
      <xdr:row>4</xdr:row>
      <xdr:rowOff>47625</xdr:rowOff>
    </xdr:from>
    <xdr:to>
      <xdr:col>18</xdr:col>
      <xdr:colOff>180975</xdr:colOff>
      <xdr:row>17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6B2A41-002F-4773-AB14-DCE1A84E9969}"/>
            </a:ext>
            <a:ext uri="{147F2762-F138-4A5C-976F-8EAC2B608ADB}">
              <a16:predDERef xmlns:a16="http://schemas.microsoft.com/office/drawing/2014/main" pred="{D8E65A37-88E9-4ACA-BE25-0368D8E01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51.864886226853" createdVersion="8" refreshedVersion="8" minRefreshableVersion="3" recordCount="44" xr:uid="{CC61C286-161A-47B1-B1D2-90DE50D76108}">
  <cacheSource type="worksheet">
    <worksheetSource name="tbl_operation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Date="1" containsString="0" containsMixedTypes="1" minDate="1900-01-07T00:00:00" maxDate="1899-12-31T00:37:04" count="6">
        <d v="1900-01-07T00:00:00"/>
        <n v="8"/>
        <d v="1900-01-08T00:00:00"/>
        <n v="9"/>
        <d v="1900-01-09T00:00:00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128128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1"/>
    <x v="1"/>
    <x v="1"/>
    <s v="Compras no supermercado"/>
    <n v="550"/>
    <s v="Débito Automático"/>
    <s v="Pendente"/>
  </r>
  <r>
    <d v="2024-08-03T00:00:00"/>
    <x v="1"/>
    <x v="1"/>
    <x v="2"/>
    <s v="Gasolina"/>
    <n v="300"/>
    <s v="Cartão de Crédito"/>
    <s v="Pago"/>
  </r>
  <r>
    <d v="2024-08-05T00:00:00"/>
    <x v="1"/>
    <x v="1"/>
    <x v="3"/>
    <s v="Cinema"/>
    <n v="120"/>
    <s v="Cartão de Crédito"/>
    <s v="Pago"/>
  </r>
  <r>
    <d v="2024-08-07T00:00:00"/>
    <x v="1"/>
    <x v="1"/>
    <x v="4"/>
    <s v="Consulta odontológica"/>
    <n v="250"/>
    <s v="Transferência"/>
    <s v="Pago"/>
  </r>
  <r>
    <d v="2024-08-10T00:00:00"/>
    <x v="1"/>
    <x v="1"/>
    <x v="5"/>
    <s v="Material escolar"/>
    <n v="400"/>
    <s v="Débito Automático"/>
    <s v="Pendente"/>
  </r>
  <r>
    <d v="2024-08-12T00:00:00"/>
    <x v="1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1"/>
    <x v="1"/>
    <x v="8"/>
    <s v="Limpeza do apartamento"/>
    <n v="150"/>
    <s v="Transferência"/>
    <s v="Pago"/>
  </r>
  <r>
    <d v="2024-08-18T00:00:00"/>
    <x v="1"/>
    <x v="1"/>
    <x v="9"/>
    <s v="Compra de novo celular"/>
    <n v="1200"/>
    <s v="Cartão de Crédito"/>
    <s v="Pendente"/>
  </r>
  <r>
    <d v="2024-08-20T00:00:00"/>
    <x v="1"/>
    <x v="1"/>
    <x v="10"/>
    <s v="Reparos domésticos"/>
    <n v="450"/>
    <s v="Débito Automático"/>
    <s v="Pago"/>
  </r>
  <r>
    <d v="2024-08-22T00:00:00"/>
    <x v="1"/>
    <x v="1"/>
    <x v="11"/>
    <s v="Presente de aniversário"/>
    <n v="180"/>
    <s v="Transferência"/>
    <s v="Pendente"/>
  </r>
  <r>
    <d v="2024-08-24T00:00:00"/>
    <x v="1"/>
    <x v="1"/>
    <x v="12"/>
    <s v="Corte de cabelo e barba"/>
    <n v="80"/>
    <s v="Débito Automático"/>
    <s v="Pago"/>
  </r>
  <r>
    <d v="2024-08-28T00:00:00"/>
    <x v="1"/>
    <x v="1"/>
    <x v="13"/>
    <s v="Ração e petiscos para o cachorro"/>
    <n v="200"/>
    <s v="Débito Automático"/>
    <s v="Pago"/>
  </r>
  <r>
    <d v="2024-08-30T00:00:00"/>
    <x v="1"/>
    <x v="1"/>
    <x v="14"/>
    <s v="Reserva de pousada"/>
    <n v="750"/>
    <s v="Transferência"/>
    <s v="Pendente"/>
  </r>
  <r>
    <d v="2024-08-31T00:00:00"/>
    <x v="1"/>
    <x v="1"/>
    <x v="15"/>
    <s v="Jantar em restaurante francês"/>
    <n v="350"/>
    <s v="Cartão de Crédito"/>
    <s v="Pago"/>
  </r>
  <r>
    <d v="2024-09-01T00:00:00"/>
    <x v="2"/>
    <x v="0"/>
    <x v="0"/>
    <s v="Salário mensal"/>
    <n v="5000"/>
    <s v="Transferência"/>
    <s v="Recebido"/>
  </r>
  <r>
    <d v="2024-09-02T00:00:00"/>
    <x v="3"/>
    <x v="1"/>
    <x v="1"/>
    <s v="Compras no supermercado"/>
    <n v="450"/>
    <s v="Débito Automático"/>
    <s v="Pendente"/>
  </r>
  <r>
    <d v="2024-09-05T00:00:00"/>
    <x v="3"/>
    <x v="1"/>
    <x v="2"/>
    <s v="Gasolina"/>
    <n v="300"/>
    <s v="Débito Automático"/>
    <s v="Pago"/>
  </r>
  <r>
    <d v="2024-09-08T00:00:00"/>
    <x v="3"/>
    <x v="1"/>
    <x v="3"/>
    <s v="Cinema e jantar"/>
    <n v="200"/>
    <s v="Transferência"/>
    <s v="Pago"/>
  </r>
  <r>
    <d v="2024-09-11T00:00:00"/>
    <x v="3"/>
    <x v="1"/>
    <x v="4"/>
    <s v="Plano de saúde"/>
    <n v="600"/>
    <s v="Débito Automático"/>
    <s v="Pendente"/>
  </r>
  <r>
    <d v="2024-09-14T00:00:00"/>
    <x v="3"/>
    <x v="1"/>
    <x v="5"/>
    <s v="Material escolar"/>
    <n v="350"/>
    <s v="Transferência"/>
    <s v="Pago"/>
  </r>
  <r>
    <d v="2024-09-17T00:00:00"/>
    <x v="3"/>
    <x v="1"/>
    <x v="6"/>
    <s v="Compra de roupas"/>
    <n v="500"/>
    <s v="Cartão de Crédito"/>
    <s v="Pendente"/>
  </r>
  <r>
    <d v="2024-09-20T00:00:00"/>
    <x v="2"/>
    <x v="0"/>
    <x v="16"/>
    <s v="Pagamento por projeto freelancer"/>
    <n v="1200"/>
    <s v="Transferência"/>
    <s v="Recebido"/>
  </r>
  <r>
    <d v="2024-09-20T00:00:00"/>
    <x v="3"/>
    <x v="1"/>
    <x v="8"/>
    <s v="Manutenção do veículo"/>
    <n v="800"/>
    <s v="Transferência"/>
    <s v="Pago"/>
  </r>
  <r>
    <d v="2024-09-23T00:00:00"/>
    <x v="3"/>
    <x v="1"/>
    <x v="9"/>
    <s v="Compra de novo smartphone"/>
    <n v="1500"/>
    <s v="Cartão de Crédito"/>
    <s v="Pendente"/>
  </r>
  <r>
    <d v="2024-09-26T00:00:00"/>
    <x v="3"/>
    <x v="1"/>
    <x v="17"/>
    <s v="Conta de energia elétrica"/>
    <n v="250"/>
    <s v="Débito Automático"/>
    <s v="Pago"/>
  </r>
  <r>
    <d v="2024-09-29T00:00:00"/>
    <x v="3"/>
    <x v="1"/>
    <x v="11"/>
    <s v="Aniversário da mãe"/>
    <n v="400"/>
    <s v="Cartão de Crédito"/>
    <s v="Pendente"/>
  </r>
  <r>
    <d v="2024-10-01T00:00:00"/>
    <x v="4"/>
    <x v="0"/>
    <x v="0"/>
    <s v="Salário mensal"/>
    <n v="5000"/>
    <s v="Transferência"/>
    <s v="Recebido"/>
  </r>
  <r>
    <d v="2024-10-01T00:00:00"/>
    <x v="5"/>
    <x v="1"/>
    <x v="1"/>
    <s v="Compras no supermercado"/>
    <n v="600"/>
    <s v="Débito Automático"/>
    <s v="Pendente"/>
  </r>
  <r>
    <d v="2024-10-03T00:00:00"/>
    <x v="5"/>
    <x v="1"/>
    <x v="2"/>
    <s v="Recarga de cartão de transporte"/>
    <n v="200"/>
    <s v="Cartão de Crédito"/>
    <s v="Pago"/>
  </r>
  <r>
    <d v="2024-10-05T00:00:00"/>
    <x v="5"/>
    <x v="1"/>
    <x v="3"/>
    <s v="Ingressos para teatro"/>
    <n v="180"/>
    <s v="Transferência"/>
    <s v="Pago"/>
  </r>
  <r>
    <d v="2024-10-08T00:00:00"/>
    <x v="5"/>
    <x v="1"/>
    <x v="4"/>
    <s v="Remédios de farmácia"/>
    <n v="120"/>
    <s v="Débito Automático"/>
    <s v="Pendente"/>
  </r>
  <r>
    <d v="2024-10-10T00:00:00"/>
    <x v="5"/>
    <x v="1"/>
    <x v="5"/>
    <s v="Cursos online"/>
    <n v="350"/>
    <s v="Cartão de Crédito"/>
    <s v="Pendente"/>
  </r>
  <r>
    <d v="2024-10-13T00:00:00"/>
    <x v="5"/>
    <x v="1"/>
    <x v="6"/>
    <s v="Roupas de primavera"/>
    <n v="400"/>
    <s v="Transferência"/>
    <s v="Pago"/>
  </r>
  <r>
    <d v="2024-10-15T00:00:00"/>
    <x v="5"/>
    <x v="1"/>
    <x v="8"/>
    <s v="Manutenção da casa"/>
    <n v="450"/>
    <s v="Débito Automático"/>
    <s v="Pago"/>
  </r>
  <r>
    <d v="2024-10-18T00:00:00"/>
    <x v="4"/>
    <x v="0"/>
    <x v="18"/>
    <s v="Venda de equipamentos eletrônicos"/>
    <n v="1500"/>
    <s v="Transferência"/>
    <s v="Recebido"/>
  </r>
  <r>
    <d v="2024-10-18T00:00:00"/>
    <x v="5"/>
    <x v="1"/>
    <x v="9"/>
    <s v="Manutenção do computador"/>
    <n v="300"/>
    <s v="Cartão de Crédito"/>
    <s v="Pendente"/>
  </r>
  <r>
    <d v="2024-10-20T00:00:00"/>
    <x v="5"/>
    <x v="1"/>
    <x v="10"/>
    <s v="Troca de móveis da cozinha"/>
    <n v="800"/>
    <s v="Transferência"/>
    <s v="Pago"/>
  </r>
  <r>
    <d v="2024-10-22T00:00:00"/>
    <x v="5"/>
    <x v="1"/>
    <x v="11"/>
    <s v="Presentes para casamento"/>
    <n v="250"/>
    <s v="Cartão de Crédito"/>
    <s v="Pendente"/>
  </r>
  <r>
    <d v="2024-10-24T00:00:00"/>
    <x v="5"/>
    <x v="1"/>
    <x v="13"/>
    <s v="Veterinário para o pet"/>
    <n v="150"/>
    <s v="Débito Automático"/>
    <s v="Pago"/>
  </r>
  <r>
    <d v="2024-10-26T00:00:00"/>
    <x v="5"/>
    <x v="1"/>
    <x v="12"/>
    <s v="Salão de beleza"/>
    <n v="250"/>
    <s v="Transferência"/>
    <s v="Pendente"/>
  </r>
  <r>
    <d v="2024-10-30T00:00:00"/>
    <x v="5"/>
    <x v="1"/>
    <x v="15"/>
    <s v="Jantar em restaurante italiano"/>
    <n v="220"/>
    <s v="Transferência"/>
    <s v="Pendente"/>
  </r>
  <r>
    <d v="2024-10-31T00:00:00"/>
    <x v="5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AD280-82B9-4174-A88E-698262EFD4EB}" name="Tabela dinâmica1" cacheId="3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D3:E8" firstHeaderRow="1" firstDataRow="1" firstDataCol="1" rowPageCount="1" colPageCount="1"/>
  <pivotFields count="8">
    <pivotField compact="0" numFmtId="14" outline="0" showAll="0"/>
    <pivotField compact="0" outline="0" showAll="0">
      <items count="7">
        <item x="1"/>
        <item x="3"/>
        <item x="5"/>
        <item x="0"/>
        <item x="2"/>
        <item x="4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8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A4EC9-277B-4AD4-8697-E962EE0AE304}" name="controlador" cacheId="3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4:B20" firstHeaderRow="1" firstDataRow="1" firstDataCol="1" rowPageCount="1" colPageCount="1"/>
  <pivotFields count="8">
    <pivotField compact="0" numFmtId="14" outline="0" showAll="0"/>
    <pivotField compact="0" outline="0" showAll="0">
      <items count="7">
        <item x="1"/>
        <item x="3"/>
        <item x="5"/>
        <item x="0"/>
        <item x="2"/>
        <item x="4"/>
        <item t="default"/>
      </items>
    </pivotField>
    <pivotField axis="axisPage" compact="0" outline="0" multipleItemSelectionAllowed="1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8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8A0A802-DF3A-48AD-ADD8-FB21DB56CF73}" sourceName="Mês">
  <pivotTables>
    <pivotTable tabId="2" name="controlador"/>
  </pivotTables>
  <data>
    <tabular pivotCacheId="712812844">
      <items count="6">
        <i x="1" s="1"/>
        <i x="3" s="1"/>
        <i x="5" s="1"/>
        <i x="0" s="1" nd="1"/>
        <i x="2" s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3A4F635-474A-4861-878C-51D4D8EF9F54}" cache="SegmentaçãodeDados_Mês" caption="Mês" style="SlicerStyleLight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94F356-1B34-4BD2-A857-F82ECDD73BF5}" name="tbl_operation" displayName="tbl_operation" ref="A1:H45" totalsRowShown="0" headerRowDxfId="10" dataDxfId="9">
  <autoFilter ref="A1:H45" xr:uid="{6F94F356-1B34-4BD2-A857-F82ECDD73BF5}">
    <filterColumn colId="2">
      <filters>
        <filter val="SAÍDA"/>
      </filters>
    </filterColumn>
  </autoFilter>
  <tableColumns count="8">
    <tableColumn id="1" xr3:uid="{2D1A8D4D-7378-40FD-A7BF-D196600F6373}" name="Data" dataDxfId="8"/>
    <tableColumn id="8" xr3:uid="{7CC3307B-4D38-4AE4-BAE2-AD7203081500}" name="Mês" dataDxfId="7">
      <calculatedColumnFormula>MONTH(tbl_operation[[#This Row],[Data]])</calculatedColumnFormula>
    </tableColumn>
    <tableColumn id="2" xr3:uid="{0F9B6E04-06DE-45F6-B025-3177A4A4C2AC}" name="Tipo" dataDxfId="6"/>
    <tableColumn id="3" xr3:uid="{2756FA3B-A27C-4CD8-9F56-6D51F8877258}" name="Categoria" dataDxfId="5"/>
    <tableColumn id="4" xr3:uid="{D5C49813-ADF3-456F-810A-51E2362AAC62}" name="Descrição" dataDxfId="4"/>
    <tableColumn id="5" xr3:uid="{C3AED73C-F7C8-4A05-A4EC-41C77078E29A}" name="Valor" dataDxfId="3"/>
    <tableColumn id="6" xr3:uid="{88FA932A-40E8-4BDE-9073-63A2A292F3A3}" name="Operação Bancário" dataDxfId="2"/>
    <tableColumn id="7" xr3:uid="{56F157BF-3E04-42E7-B74F-FC93227203D8}" name="Statu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67F529-9D54-448A-88A0-DD4780361EEE}" name="Tabela3" displayName="Tabela3" ref="D6:E17" totalsRowShown="0">
  <autoFilter ref="D6:E17" xr:uid="{B967F529-9D54-448A-88A0-DD4780361EEE}"/>
  <tableColumns count="2">
    <tableColumn id="1" xr3:uid="{70BEA92F-C749-4801-83CF-24EEA12BB4A2}" name="Data de lançamento"/>
    <tableColumn id="2" xr3:uid="{B19EAFFA-32C2-4197-898F-152726607B38}" name="Deposito rev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H45"/>
  <sheetViews>
    <sheetView workbookViewId="0">
      <selection activeCell="J8" sqref="J8"/>
    </sheetView>
  </sheetViews>
  <sheetFormatPr defaultRowHeight="15"/>
  <cols>
    <col min="1" max="1" width="14.42578125" customWidth="1"/>
    <col min="2" max="2" width="9.7109375" style="12" customWidth="1"/>
    <col min="3" max="3" width="11.5703125" customWidth="1"/>
    <col min="4" max="4" width="14.42578125" customWidth="1"/>
    <col min="5" max="5" width="26.28515625" customWidth="1"/>
    <col min="6" max="6" width="13.5703125" customWidth="1"/>
    <col min="7" max="7" width="25" customWidth="1"/>
    <col min="8" max="8" width="14.42578125" customWidth="1"/>
  </cols>
  <sheetData>
    <row r="1" spans="1:8">
      <c r="A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>
      <c r="A2" s="2">
        <v>45505</v>
      </c>
      <c r="B2" s="2">
        <f>MONTH(tbl_operation[[#This Row],[Data]])</f>
        <v>8</v>
      </c>
      <c r="C2" s="3" t="s">
        <v>8</v>
      </c>
      <c r="D2" s="3" t="s">
        <v>9</v>
      </c>
      <c r="E2" s="6" t="s">
        <v>10</v>
      </c>
      <c r="F2" s="4">
        <v>5000</v>
      </c>
      <c r="G2" s="3" t="s">
        <v>11</v>
      </c>
      <c r="H2" s="3" t="s">
        <v>12</v>
      </c>
    </row>
    <row r="3" spans="1:8">
      <c r="A3" s="2">
        <v>45505</v>
      </c>
      <c r="B3" s="13">
        <f>MONTH(tbl_operation[[#This Row],[Data]])</f>
        <v>8</v>
      </c>
      <c r="C3" s="3" t="s">
        <v>13</v>
      </c>
      <c r="D3" s="3" t="s">
        <v>14</v>
      </c>
      <c r="E3" s="6" t="s">
        <v>15</v>
      </c>
      <c r="F3" s="4">
        <v>550</v>
      </c>
      <c r="G3" s="3" t="s">
        <v>16</v>
      </c>
      <c r="H3" s="3" t="s">
        <v>17</v>
      </c>
    </row>
    <row r="4" spans="1:8">
      <c r="A4" s="2">
        <v>45507</v>
      </c>
      <c r="B4" s="13">
        <f>MONTH(tbl_operation[[#This Row],[Data]])</f>
        <v>8</v>
      </c>
      <c r="C4" s="3" t="s">
        <v>13</v>
      </c>
      <c r="D4" s="3" t="s">
        <v>18</v>
      </c>
      <c r="E4" s="6" t="s">
        <v>19</v>
      </c>
      <c r="F4" s="4">
        <v>300</v>
      </c>
      <c r="G4" s="3" t="s">
        <v>20</v>
      </c>
      <c r="H4" s="3" t="s">
        <v>21</v>
      </c>
    </row>
    <row r="5" spans="1:8">
      <c r="A5" s="2">
        <v>45509</v>
      </c>
      <c r="B5" s="13">
        <f>MONTH(tbl_operation[[#This Row],[Data]])</f>
        <v>8</v>
      </c>
      <c r="C5" s="3" t="s">
        <v>13</v>
      </c>
      <c r="D5" s="3" t="s">
        <v>22</v>
      </c>
      <c r="E5" s="6" t="s">
        <v>23</v>
      </c>
      <c r="F5" s="4">
        <v>120</v>
      </c>
      <c r="G5" s="3" t="s">
        <v>20</v>
      </c>
      <c r="H5" s="3" t="s">
        <v>21</v>
      </c>
    </row>
    <row r="6" spans="1:8">
      <c r="A6" s="2">
        <v>45511</v>
      </c>
      <c r="B6" s="13">
        <f>MONTH(tbl_operation[[#This Row],[Data]])</f>
        <v>8</v>
      </c>
      <c r="C6" s="3" t="s">
        <v>13</v>
      </c>
      <c r="D6" s="3" t="s">
        <v>24</v>
      </c>
      <c r="E6" s="6" t="s">
        <v>25</v>
      </c>
      <c r="F6" s="4">
        <v>250</v>
      </c>
      <c r="G6" s="3" t="s">
        <v>11</v>
      </c>
      <c r="H6" s="3" t="s">
        <v>21</v>
      </c>
    </row>
    <row r="7" spans="1:8">
      <c r="A7" s="2">
        <v>45514</v>
      </c>
      <c r="B7" s="13">
        <f>MONTH(tbl_operation[[#This Row],[Data]])</f>
        <v>8</v>
      </c>
      <c r="C7" s="3" t="s">
        <v>13</v>
      </c>
      <c r="D7" s="3" t="s">
        <v>26</v>
      </c>
      <c r="E7" s="6" t="s">
        <v>27</v>
      </c>
      <c r="F7" s="4">
        <v>400</v>
      </c>
      <c r="G7" s="3" t="s">
        <v>16</v>
      </c>
      <c r="H7" s="3" t="s">
        <v>17</v>
      </c>
    </row>
    <row r="8" spans="1:8">
      <c r="A8" s="2">
        <v>45516</v>
      </c>
      <c r="B8" s="13">
        <f>MONTH(tbl_operation[[#This Row],[Data]])</f>
        <v>8</v>
      </c>
      <c r="C8" s="3" t="s">
        <v>13</v>
      </c>
      <c r="D8" s="3" t="s">
        <v>28</v>
      </c>
      <c r="E8" s="6" t="s">
        <v>29</v>
      </c>
      <c r="F8" s="4">
        <v>600</v>
      </c>
      <c r="G8" s="3" t="s">
        <v>20</v>
      </c>
      <c r="H8" s="3" t="s">
        <v>17</v>
      </c>
    </row>
    <row r="9" spans="1:8" hidden="1">
      <c r="A9" s="2">
        <v>45519</v>
      </c>
      <c r="B9" s="2">
        <f>MONTH(tbl_operation[[#This Row],[Data]])</f>
        <v>8</v>
      </c>
      <c r="C9" s="3" t="s">
        <v>8</v>
      </c>
      <c r="D9" s="3" t="s">
        <v>30</v>
      </c>
      <c r="E9" s="6" t="s">
        <v>31</v>
      </c>
      <c r="F9" s="4">
        <v>800</v>
      </c>
      <c r="G9" s="3" t="s">
        <v>11</v>
      </c>
      <c r="H9" s="3" t="s">
        <v>12</v>
      </c>
    </row>
    <row r="10" spans="1:8">
      <c r="A10" s="2">
        <v>45519</v>
      </c>
      <c r="B10" s="13">
        <f>MONTH(tbl_operation[[#This Row],[Data]])</f>
        <v>8</v>
      </c>
      <c r="C10" s="3" t="s">
        <v>13</v>
      </c>
      <c r="D10" s="3" t="s">
        <v>32</v>
      </c>
      <c r="E10" s="6" t="s">
        <v>33</v>
      </c>
      <c r="F10" s="4">
        <v>150</v>
      </c>
      <c r="G10" s="3" t="s">
        <v>11</v>
      </c>
      <c r="H10" s="3" t="s">
        <v>21</v>
      </c>
    </row>
    <row r="11" spans="1:8">
      <c r="A11" s="2">
        <v>45522</v>
      </c>
      <c r="B11" s="13">
        <f>MONTH(tbl_operation[[#This Row],[Data]])</f>
        <v>8</v>
      </c>
      <c r="C11" s="3" t="s">
        <v>13</v>
      </c>
      <c r="D11" s="3" t="s">
        <v>34</v>
      </c>
      <c r="E11" s="6" t="s">
        <v>35</v>
      </c>
      <c r="F11" s="4">
        <v>1200</v>
      </c>
      <c r="G11" s="3" t="s">
        <v>20</v>
      </c>
      <c r="H11" s="3" t="s">
        <v>17</v>
      </c>
    </row>
    <row r="12" spans="1:8">
      <c r="A12" s="2">
        <v>45524</v>
      </c>
      <c r="B12" s="13">
        <f>MONTH(tbl_operation[[#This Row],[Data]])</f>
        <v>8</v>
      </c>
      <c r="C12" s="3" t="s">
        <v>13</v>
      </c>
      <c r="D12" s="3" t="s">
        <v>36</v>
      </c>
      <c r="E12" s="6" t="s">
        <v>37</v>
      </c>
      <c r="F12" s="4">
        <v>450</v>
      </c>
      <c r="G12" s="3" t="s">
        <v>16</v>
      </c>
      <c r="H12" s="3" t="s">
        <v>21</v>
      </c>
    </row>
    <row r="13" spans="1:8">
      <c r="A13" s="2">
        <v>45526</v>
      </c>
      <c r="B13" s="13">
        <f>MONTH(tbl_operation[[#This Row],[Data]])</f>
        <v>8</v>
      </c>
      <c r="C13" s="3" t="s">
        <v>13</v>
      </c>
      <c r="D13" s="3" t="s">
        <v>38</v>
      </c>
      <c r="E13" s="6" t="s">
        <v>39</v>
      </c>
      <c r="F13" s="4">
        <v>180</v>
      </c>
      <c r="G13" s="3" t="s">
        <v>11</v>
      </c>
      <c r="H13" s="3" t="s">
        <v>17</v>
      </c>
    </row>
    <row r="14" spans="1:8">
      <c r="A14" s="2">
        <v>45528</v>
      </c>
      <c r="B14" s="13">
        <f>MONTH(tbl_operation[[#This Row],[Data]])</f>
        <v>8</v>
      </c>
      <c r="C14" s="3" t="s">
        <v>13</v>
      </c>
      <c r="D14" s="3" t="s">
        <v>40</v>
      </c>
      <c r="E14" s="6" t="s">
        <v>41</v>
      </c>
      <c r="F14" s="4">
        <v>80</v>
      </c>
      <c r="G14" s="3" t="s">
        <v>16</v>
      </c>
      <c r="H14" s="3" t="s">
        <v>21</v>
      </c>
    </row>
    <row r="15" spans="1:8">
      <c r="A15" s="2">
        <v>45532</v>
      </c>
      <c r="B15" s="13">
        <f>MONTH(tbl_operation[[#This Row],[Data]])</f>
        <v>8</v>
      </c>
      <c r="C15" s="3" t="s">
        <v>13</v>
      </c>
      <c r="D15" s="3" t="s">
        <v>42</v>
      </c>
      <c r="E15" s="6" t="s">
        <v>43</v>
      </c>
      <c r="F15" s="4">
        <v>200</v>
      </c>
      <c r="G15" s="3" t="s">
        <v>16</v>
      </c>
      <c r="H15" s="3" t="s">
        <v>21</v>
      </c>
    </row>
    <row r="16" spans="1:8">
      <c r="A16" s="2">
        <v>45534</v>
      </c>
      <c r="B16" s="13">
        <f>MONTH(tbl_operation[[#This Row],[Data]])</f>
        <v>8</v>
      </c>
      <c r="C16" s="3" t="s">
        <v>13</v>
      </c>
      <c r="D16" s="3" t="s">
        <v>44</v>
      </c>
      <c r="E16" s="6" t="s">
        <v>45</v>
      </c>
      <c r="F16" s="4">
        <v>750</v>
      </c>
      <c r="G16" s="3" t="s">
        <v>11</v>
      </c>
      <c r="H16" s="3" t="s">
        <v>17</v>
      </c>
    </row>
    <row r="17" spans="1:8">
      <c r="A17" s="2">
        <v>45535</v>
      </c>
      <c r="B17" s="13">
        <f>MONTH(tbl_operation[[#This Row],[Data]])</f>
        <v>8</v>
      </c>
      <c r="C17" s="3" t="s">
        <v>13</v>
      </c>
      <c r="D17" s="3" t="s">
        <v>46</v>
      </c>
      <c r="E17" s="6" t="s">
        <v>47</v>
      </c>
      <c r="F17" s="4">
        <v>350</v>
      </c>
      <c r="G17" s="3" t="s">
        <v>20</v>
      </c>
      <c r="H17" s="3" t="s">
        <v>21</v>
      </c>
    </row>
    <row r="18" spans="1:8" hidden="1">
      <c r="A18" s="2">
        <v>45536</v>
      </c>
      <c r="B18" s="2">
        <f>MONTH(tbl_operation[[#This Row],[Data]])</f>
        <v>9</v>
      </c>
      <c r="C18" s="3" t="s">
        <v>8</v>
      </c>
      <c r="D18" s="3" t="s">
        <v>9</v>
      </c>
      <c r="E18" s="6" t="s">
        <v>10</v>
      </c>
      <c r="F18" s="4">
        <v>5000</v>
      </c>
      <c r="G18" s="3" t="s">
        <v>11</v>
      </c>
      <c r="H18" s="3" t="s">
        <v>12</v>
      </c>
    </row>
    <row r="19" spans="1:8">
      <c r="A19" s="2">
        <v>45537</v>
      </c>
      <c r="B19" s="13">
        <f>MONTH(tbl_operation[[#This Row],[Data]])</f>
        <v>9</v>
      </c>
      <c r="C19" s="3" t="s">
        <v>13</v>
      </c>
      <c r="D19" s="3" t="s">
        <v>14</v>
      </c>
      <c r="E19" s="7" t="s">
        <v>15</v>
      </c>
      <c r="F19" s="5">
        <v>450</v>
      </c>
      <c r="G19" s="3" t="s">
        <v>16</v>
      </c>
      <c r="H19" s="3" t="s">
        <v>17</v>
      </c>
    </row>
    <row r="20" spans="1:8">
      <c r="A20" s="2">
        <v>45540</v>
      </c>
      <c r="B20" s="13">
        <f>MONTH(tbl_operation[[#This Row],[Data]])</f>
        <v>9</v>
      </c>
      <c r="C20" s="3" t="s">
        <v>13</v>
      </c>
      <c r="D20" s="3" t="s">
        <v>18</v>
      </c>
      <c r="E20" s="7" t="s">
        <v>19</v>
      </c>
      <c r="F20" s="5">
        <v>300</v>
      </c>
      <c r="G20" s="3" t="s">
        <v>16</v>
      </c>
      <c r="H20" s="3" t="s">
        <v>21</v>
      </c>
    </row>
    <row r="21" spans="1:8">
      <c r="A21" s="2">
        <v>45543</v>
      </c>
      <c r="B21" s="13">
        <f>MONTH(tbl_operation[[#This Row],[Data]])</f>
        <v>9</v>
      </c>
      <c r="C21" s="3" t="s">
        <v>13</v>
      </c>
      <c r="D21" s="3" t="s">
        <v>22</v>
      </c>
      <c r="E21" s="7" t="s">
        <v>48</v>
      </c>
      <c r="F21" s="5">
        <v>200</v>
      </c>
      <c r="G21" s="3" t="s">
        <v>11</v>
      </c>
      <c r="H21" s="3" t="s">
        <v>21</v>
      </c>
    </row>
    <row r="22" spans="1:8">
      <c r="A22" s="2">
        <v>45546</v>
      </c>
      <c r="B22" s="13">
        <f>MONTH(tbl_operation[[#This Row],[Data]])</f>
        <v>9</v>
      </c>
      <c r="C22" s="3" t="s">
        <v>13</v>
      </c>
      <c r="D22" s="3" t="s">
        <v>24</v>
      </c>
      <c r="E22" s="7" t="s">
        <v>49</v>
      </c>
      <c r="F22" s="5">
        <v>600</v>
      </c>
      <c r="G22" s="3" t="s">
        <v>16</v>
      </c>
      <c r="H22" s="3" t="s">
        <v>17</v>
      </c>
    </row>
    <row r="23" spans="1:8">
      <c r="A23" s="2">
        <v>45549</v>
      </c>
      <c r="B23" s="13">
        <f>MONTH(tbl_operation[[#This Row],[Data]])</f>
        <v>9</v>
      </c>
      <c r="C23" s="3" t="s">
        <v>13</v>
      </c>
      <c r="D23" s="3" t="s">
        <v>26</v>
      </c>
      <c r="E23" s="7" t="s">
        <v>27</v>
      </c>
      <c r="F23" s="5">
        <v>350</v>
      </c>
      <c r="G23" s="3" t="s">
        <v>11</v>
      </c>
      <c r="H23" s="3" t="s">
        <v>21</v>
      </c>
    </row>
    <row r="24" spans="1:8">
      <c r="A24" s="2">
        <v>45552</v>
      </c>
      <c r="B24" s="13">
        <f>MONTH(tbl_operation[[#This Row],[Data]])</f>
        <v>9</v>
      </c>
      <c r="C24" s="3" t="s">
        <v>13</v>
      </c>
      <c r="D24" s="3" t="s">
        <v>28</v>
      </c>
      <c r="E24" s="7" t="s">
        <v>50</v>
      </c>
      <c r="F24" s="5">
        <v>500</v>
      </c>
      <c r="G24" s="3" t="s">
        <v>20</v>
      </c>
      <c r="H24" s="3" t="s">
        <v>17</v>
      </c>
    </row>
    <row r="25" spans="1:8" hidden="1">
      <c r="A25" s="2">
        <v>45555</v>
      </c>
      <c r="B25" s="2">
        <f>MONTH(tbl_operation[[#This Row],[Data]])</f>
        <v>9</v>
      </c>
      <c r="C25" s="3" t="s">
        <v>8</v>
      </c>
      <c r="D25" s="3" t="s">
        <v>51</v>
      </c>
      <c r="E25" s="6" t="s">
        <v>52</v>
      </c>
      <c r="F25" s="4">
        <v>1200</v>
      </c>
      <c r="G25" s="3" t="s">
        <v>11</v>
      </c>
      <c r="H25" s="3" t="s">
        <v>12</v>
      </c>
    </row>
    <row r="26" spans="1:8">
      <c r="A26" s="2">
        <v>45555</v>
      </c>
      <c r="B26" s="13">
        <f>MONTH(tbl_operation[[#This Row],[Data]])</f>
        <v>9</v>
      </c>
      <c r="C26" s="3" t="s">
        <v>13</v>
      </c>
      <c r="D26" s="3" t="s">
        <v>32</v>
      </c>
      <c r="E26" s="7" t="s">
        <v>53</v>
      </c>
      <c r="F26" s="5">
        <v>800</v>
      </c>
      <c r="G26" s="3" t="s">
        <v>11</v>
      </c>
      <c r="H26" s="3" t="s">
        <v>21</v>
      </c>
    </row>
    <row r="27" spans="1:8">
      <c r="A27" s="2">
        <v>45558</v>
      </c>
      <c r="B27" s="13">
        <f>MONTH(tbl_operation[[#This Row],[Data]])</f>
        <v>9</v>
      </c>
      <c r="C27" s="3" t="s">
        <v>13</v>
      </c>
      <c r="D27" s="3" t="s">
        <v>34</v>
      </c>
      <c r="E27" s="7" t="s">
        <v>54</v>
      </c>
      <c r="F27" s="5">
        <v>1500</v>
      </c>
      <c r="G27" s="3" t="s">
        <v>20</v>
      </c>
      <c r="H27" s="3" t="s">
        <v>17</v>
      </c>
    </row>
    <row r="28" spans="1:8">
      <c r="A28" s="2">
        <v>45561</v>
      </c>
      <c r="B28" s="13">
        <f>MONTH(tbl_operation[[#This Row],[Data]])</f>
        <v>9</v>
      </c>
      <c r="C28" s="3" t="s">
        <v>13</v>
      </c>
      <c r="D28" s="3" t="s">
        <v>55</v>
      </c>
      <c r="E28" s="7" t="s">
        <v>56</v>
      </c>
      <c r="F28" s="5">
        <v>250</v>
      </c>
      <c r="G28" s="3" t="s">
        <v>16</v>
      </c>
      <c r="H28" s="3" t="s">
        <v>21</v>
      </c>
    </row>
    <row r="29" spans="1:8">
      <c r="A29" s="2">
        <v>45564</v>
      </c>
      <c r="B29" s="13">
        <f>MONTH(tbl_operation[[#This Row],[Data]])</f>
        <v>9</v>
      </c>
      <c r="C29" s="3" t="s">
        <v>13</v>
      </c>
      <c r="D29" s="3" t="s">
        <v>38</v>
      </c>
      <c r="E29" s="7" t="s">
        <v>57</v>
      </c>
      <c r="F29" s="5">
        <v>400</v>
      </c>
      <c r="G29" s="3" t="s">
        <v>20</v>
      </c>
      <c r="H29" s="3" t="s">
        <v>17</v>
      </c>
    </row>
    <row r="30" spans="1:8" hidden="1">
      <c r="A30" s="2">
        <v>45566</v>
      </c>
      <c r="B30" s="2">
        <f>MONTH(tbl_operation[[#This Row],[Data]])</f>
        <v>10</v>
      </c>
      <c r="C30" s="3" t="s">
        <v>8</v>
      </c>
      <c r="D30" s="3" t="s">
        <v>9</v>
      </c>
      <c r="E30" s="6" t="s">
        <v>10</v>
      </c>
      <c r="F30" s="4">
        <v>5000</v>
      </c>
      <c r="G30" s="3" t="s">
        <v>11</v>
      </c>
      <c r="H30" s="3" t="s">
        <v>12</v>
      </c>
    </row>
    <row r="31" spans="1:8">
      <c r="A31" s="2">
        <v>45566</v>
      </c>
      <c r="B31" s="13">
        <f>MONTH(tbl_operation[[#This Row],[Data]])</f>
        <v>10</v>
      </c>
      <c r="C31" s="3" t="s">
        <v>13</v>
      </c>
      <c r="D31" s="3" t="s">
        <v>14</v>
      </c>
      <c r="E31" s="6" t="s">
        <v>15</v>
      </c>
      <c r="F31" s="4">
        <v>600</v>
      </c>
      <c r="G31" s="3" t="s">
        <v>16</v>
      </c>
      <c r="H31" s="3" t="s">
        <v>17</v>
      </c>
    </row>
    <row r="32" spans="1:8">
      <c r="A32" s="2">
        <v>45568</v>
      </c>
      <c r="B32" s="13">
        <f>MONTH(tbl_operation[[#This Row],[Data]])</f>
        <v>10</v>
      </c>
      <c r="C32" s="3" t="s">
        <v>13</v>
      </c>
      <c r="D32" s="3" t="s">
        <v>18</v>
      </c>
      <c r="E32" s="6" t="s">
        <v>58</v>
      </c>
      <c r="F32" s="4">
        <v>200</v>
      </c>
      <c r="G32" s="3" t="s">
        <v>20</v>
      </c>
      <c r="H32" s="3" t="s">
        <v>21</v>
      </c>
    </row>
    <row r="33" spans="1:8">
      <c r="A33" s="2">
        <v>45570</v>
      </c>
      <c r="B33" s="13">
        <f>MONTH(tbl_operation[[#This Row],[Data]])</f>
        <v>10</v>
      </c>
      <c r="C33" s="3" t="s">
        <v>13</v>
      </c>
      <c r="D33" s="3" t="s">
        <v>22</v>
      </c>
      <c r="E33" s="6" t="s">
        <v>59</v>
      </c>
      <c r="F33" s="4">
        <v>180</v>
      </c>
      <c r="G33" s="3" t="s">
        <v>11</v>
      </c>
      <c r="H33" s="3" t="s">
        <v>21</v>
      </c>
    </row>
    <row r="34" spans="1:8">
      <c r="A34" s="2">
        <v>45573</v>
      </c>
      <c r="B34" s="13">
        <f>MONTH(tbl_operation[[#This Row],[Data]])</f>
        <v>10</v>
      </c>
      <c r="C34" s="3" t="s">
        <v>13</v>
      </c>
      <c r="D34" s="3" t="s">
        <v>24</v>
      </c>
      <c r="E34" s="6" t="s">
        <v>60</v>
      </c>
      <c r="F34" s="4">
        <v>120</v>
      </c>
      <c r="G34" s="3" t="s">
        <v>16</v>
      </c>
      <c r="H34" s="3" t="s">
        <v>17</v>
      </c>
    </row>
    <row r="35" spans="1:8">
      <c r="A35" s="2">
        <v>45575</v>
      </c>
      <c r="B35" s="13">
        <f>MONTH(tbl_operation[[#This Row],[Data]])</f>
        <v>10</v>
      </c>
      <c r="C35" s="3" t="s">
        <v>13</v>
      </c>
      <c r="D35" s="3" t="s">
        <v>26</v>
      </c>
      <c r="E35" s="6" t="s">
        <v>61</v>
      </c>
      <c r="F35" s="4">
        <v>350</v>
      </c>
      <c r="G35" s="3" t="s">
        <v>20</v>
      </c>
      <c r="H35" s="3" t="s">
        <v>17</v>
      </c>
    </row>
    <row r="36" spans="1:8">
      <c r="A36" s="2">
        <v>45578</v>
      </c>
      <c r="B36" s="13">
        <f>MONTH(tbl_operation[[#This Row],[Data]])</f>
        <v>10</v>
      </c>
      <c r="C36" s="3" t="s">
        <v>13</v>
      </c>
      <c r="D36" s="3" t="s">
        <v>28</v>
      </c>
      <c r="E36" s="6" t="s">
        <v>62</v>
      </c>
      <c r="F36" s="4">
        <v>400</v>
      </c>
      <c r="G36" s="3" t="s">
        <v>11</v>
      </c>
      <c r="H36" s="3" t="s">
        <v>21</v>
      </c>
    </row>
    <row r="37" spans="1:8">
      <c r="A37" s="2">
        <v>45580</v>
      </c>
      <c r="B37" s="13">
        <f>MONTH(tbl_operation[[#This Row],[Data]])</f>
        <v>10</v>
      </c>
      <c r="C37" s="3" t="s">
        <v>13</v>
      </c>
      <c r="D37" s="3" t="s">
        <v>32</v>
      </c>
      <c r="E37" s="6" t="s">
        <v>63</v>
      </c>
      <c r="F37" s="4">
        <v>450</v>
      </c>
      <c r="G37" s="3" t="s">
        <v>16</v>
      </c>
      <c r="H37" s="3" t="s">
        <v>21</v>
      </c>
    </row>
    <row r="38" spans="1:8" ht="27" hidden="1">
      <c r="A38" s="2">
        <v>45583</v>
      </c>
      <c r="B38" s="2">
        <f>MONTH(tbl_operation[[#This Row],[Data]])</f>
        <v>10</v>
      </c>
      <c r="C38" s="3" t="s">
        <v>8</v>
      </c>
      <c r="D38" s="3" t="s">
        <v>64</v>
      </c>
      <c r="E38" s="6" t="s">
        <v>65</v>
      </c>
      <c r="F38" s="4">
        <v>1500</v>
      </c>
      <c r="G38" s="3" t="s">
        <v>11</v>
      </c>
      <c r="H38" s="3" t="s">
        <v>12</v>
      </c>
    </row>
    <row r="39" spans="1:8">
      <c r="A39" s="2">
        <v>45583</v>
      </c>
      <c r="B39" s="13">
        <f>MONTH(tbl_operation[[#This Row],[Data]])</f>
        <v>10</v>
      </c>
      <c r="C39" s="3" t="s">
        <v>13</v>
      </c>
      <c r="D39" s="3" t="s">
        <v>34</v>
      </c>
      <c r="E39" s="6" t="s">
        <v>66</v>
      </c>
      <c r="F39" s="4">
        <v>300</v>
      </c>
      <c r="G39" s="3" t="s">
        <v>20</v>
      </c>
      <c r="H39" s="3" t="s">
        <v>17</v>
      </c>
    </row>
    <row r="40" spans="1:8">
      <c r="A40" s="2">
        <v>45585</v>
      </c>
      <c r="B40" s="13">
        <f>MONTH(tbl_operation[[#This Row],[Data]])</f>
        <v>10</v>
      </c>
      <c r="C40" s="3" t="s">
        <v>13</v>
      </c>
      <c r="D40" s="3" t="s">
        <v>36</v>
      </c>
      <c r="E40" s="6" t="s">
        <v>67</v>
      </c>
      <c r="F40" s="4">
        <v>800</v>
      </c>
      <c r="G40" s="3" t="s">
        <v>11</v>
      </c>
      <c r="H40" s="3" t="s">
        <v>21</v>
      </c>
    </row>
    <row r="41" spans="1:8">
      <c r="A41" s="2">
        <v>45587</v>
      </c>
      <c r="B41" s="13">
        <f>MONTH(tbl_operation[[#This Row],[Data]])</f>
        <v>10</v>
      </c>
      <c r="C41" s="3" t="s">
        <v>13</v>
      </c>
      <c r="D41" s="3" t="s">
        <v>38</v>
      </c>
      <c r="E41" s="6" t="s">
        <v>68</v>
      </c>
      <c r="F41" s="4">
        <v>250</v>
      </c>
      <c r="G41" s="3" t="s">
        <v>20</v>
      </c>
      <c r="H41" s="3" t="s">
        <v>17</v>
      </c>
    </row>
    <row r="42" spans="1:8">
      <c r="A42" s="2">
        <v>45589</v>
      </c>
      <c r="B42" s="13">
        <f>MONTH(tbl_operation[[#This Row],[Data]])</f>
        <v>10</v>
      </c>
      <c r="C42" s="3" t="s">
        <v>13</v>
      </c>
      <c r="D42" s="3" t="s">
        <v>42</v>
      </c>
      <c r="E42" s="6" t="s">
        <v>69</v>
      </c>
      <c r="F42" s="4">
        <v>150</v>
      </c>
      <c r="G42" s="3" t="s">
        <v>16</v>
      </c>
      <c r="H42" s="3" t="s">
        <v>21</v>
      </c>
    </row>
    <row r="43" spans="1:8">
      <c r="A43" s="2">
        <v>45591</v>
      </c>
      <c r="B43" s="13">
        <f>MONTH(tbl_operation[[#This Row],[Data]])</f>
        <v>10</v>
      </c>
      <c r="C43" s="3" t="s">
        <v>13</v>
      </c>
      <c r="D43" s="3" t="s">
        <v>40</v>
      </c>
      <c r="E43" s="6" t="s">
        <v>70</v>
      </c>
      <c r="F43" s="4">
        <v>250</v>
      </c>
      <c r="G43" s="3" t="s">
        <v>11</v>
      </c>
      <c r="H43" s="3" t="s">
        <v>17</v>
      </c>
    </row>
    <row r="44" spans="1:8">
      <c r="A44" s="2">
        <v>45595</v>
      </c>
      <c r="B44" s="13">
        <f>MONTH(tbl_operation[[#This Row],[Data]])</f>
        <v>10</v>
      </c>
      <c r="C44" s="3" t="s">
        <v>13</v>
      </c>
      <c r="D44" s="3" t="s">
        <v>46</v>
      </c>
      <c r="E44" s="6" t="s">
        <v>71</v>
      </c>
      <c r="F44" s="4">
        <v>220</v>
      </c>
      <c r="G44" s="3" t="s">
        <v>11</v>
      </c>
      <c r="H44" s="3" t="s">
        <v>17</v>
      </c>
    </row>
    <row r="45" spans="1:8" ht="27">
      <c r="A45" s="2">
        <v>45596</v>
      </c>
      <c r="B45" s="13">
        <f>MONTH(tbl_operation[[#This Row],[Data]])</f>
        <v>10</v>
      </c>
      <c r="C45" s="3" t="s">
        <v>13</v>
      </c>
      <c r="D45" s="3" t="s">
        <v>44</v>
      </c>
      <c r="E45" s="6" t="s">
        <v>72</v>
      </c>
      <c r="F45" s="4">
        <v>500</v>
      </c>
      <c r="G45" s="3" t="s">
        <v>20</v>
      </c>
      <c r="H45" s="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A3B4-7BF5-4EF6-9603-7D3BC287FF5E}">
  <sheetPr>
    <tabColor rgb="FFFFC000"/>
  </sheetPr>
  <dimension ref="A1:E20"/>
  <sheetViews>
    <sheetView workbookViewId="0">
      <selection activeCell="H16" sqref="H16"/>
    </sheetView>
  </sheetViews>
  <sheetFormatPr defaultRowHeight="15"/>
  <cols>
    <col min="1" max="1" width="20.140625" bestFit="1" customWidth="1"/>
    <col min="2" max="3" width="13.5703125" bestFit="1" customWidth="1"/>
    <col min="4" max="4" width="14.28515625" bestFit="1" customWidth="1"/>
    <col min="5" max="6" width="13.5703125" bestFit="1" customWidth="1"/>
    <col min="7" max="16" width="9.5703125" bestFit="1" customWidth="1"/>
    <col min="17" max="19" width="11.140625" bestFit="1" customWidth="1"/>
    <col min="20" max="20" width="10.42578125" bestFit="1" customWidth="1"/>
  </cols>
  <sheetData>
    <row r="1" spans="1:5">
      <c r="D1" s="8" t="s">
        <v>2</v>
      </c>
      <c r="E1" t="s">
        <v>8</v>
      </c>
    </row>
    <row r="2" spans="1:5">
      <c r="A2" s="8" t="s">
        <v>2</v>
      </c>
      <c r="B2" t="s">
        <v>13</v>
      </c>
    </row>
    <row r="3" spans="1:5">
      <c r="D3" s="8" t="s">
        <v>3</v>
      </c>
      <c r="E3" t="s">
        <v>73</v>
      </c>
    </row>
    <row r="4" spans="1:5">
      <c r="A4" s="8" t="s">
        <v>3</v>
      </c>
      <c r="B4" t="s">
        <v>73</v>
      </c>
      <c r="D4" t="s">
        <v>51</v>
      </c>
      <c r="E4" s="9">
        <v>1200</v>
      </c>
    </row>
    <row r="5" spans="1:5">
      <c r="A5" t="s">
        <v>14</v>
      </c>
      <c r="B5" s="9">
        <v>1600</v>
      </c>
      <c r="D5" t="s">
        <v>30</v>
      </c>
      <c r="E5" s="9">
        <v>800</v>
      </c>
    </row>
    <row r="6" spans="1:5">
      <c r="A6" t="s">
        <v>40</v>
      </c>
      <c r="B6" s="9">
        <v>330</v>
      </c>
      <c r="D6" t="s">
        <v>9</v>
      </c>
      <c r="E6" s="9">
        <v>15000</v>
      </c>
    </row>
    <row r="7" spans="1:5">
      <c r="A7" t="s">
        <v>26</v>
      </c>
      <c r="B7" s="9">
        <v>1100</v>
      </c>
      <c r="D7" t="s">
        <v>64</v>
      </c>
      <c r="E7" s="9">
        <v>1500</v>
      </c>
    </row>
    <row r="8" spans="1:5">
      <c r="A8" t="s">
        <v>34</v>
      </c>
      <c r="B8" s="9">
        <v>3000</v>
      </c>
      <c r="D8" t="s">
        <v>74</v>
      </c>
      <c r="E8" s="9">
        <v>18500</v>
      </c>
    </row>
    <row r="9" spans="1:5">
      <c r="A9" t="s">
        <v>46</v>
      </c>
      <c r="B9" s="9">
        <v>570</v>
      </c>
    </row>
    <row r="10" spans="1:5">
      <c r="A10" t="s">
        <v>22</v>
      </c>
      <c r="B10" s="9">
        <v>500</v>
      </c>
    </row>
    <row r="11" spans="1:5">
      <c r="A11" t="s">
        <v>42</v>
      </c>
      <c r="B11" s="9">
        <v>350</v>
      </c>
    </row>
    <row r="12" spans="1:5">
      <c r="A12" t="s">
        <v>38</v>
      </c>
      <c r="B12" s="9">
        <v>830</v>
      </c>
    </row>
    <row r="13" spans="1:5">
      <c r="A13" t="s">
        <v>24</v>
      </c>
      <c r="B13" s="9">
        <v>970</v>
      </c>
    </row>
    <row r="14" spans="1:5">
      <c r="A14" t="s">
        <v>32</v>
      </c>
      <c r="B14" s="9">
        <v>1400</v>
      </c>
    </row>
    <row r="15" spans="1:5">
      <c r="A15" t="s">
        <v>18</v>
      </c>
      <c r="B15" s="9">
        <v>800</v>
      </c>
    </row>
    <row r="16" spans="1:5">
      <c r="A16" t="s">
        <v>55</v>
      </c>
      <c r="B16" s="9">
        <v>250</v>
      </c>
    </row>
    <row r="17" spans="1:2">
      <c r="A17" t="s">
        <v>36</v>
      </c>
      <c r="B17" s="9">
        <v>1250</v>
      </c>
    </row>
    <row r="18" spans="1:2">
      <c r="A18" t="s">
        <v>28</v>
      </c>
      <c r="B18" s="9">
        <v>1500</v>
      </c>
    </row>
    <row r="19" spans="1:2">
      <c r="A19" t="s">
        <v>44</v>
      </c>
      <c r="B19" s="9">
        <v>1250</v>
      </c>
    </row>
    <row r="20" spans="1:2">
      <c r="A20" t="s">
        <v>74</v>
      </c>
      <c r="B20" s="9">
        <v>15700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5CD4-5602-4149-8B49-0B9EE531DDA5}">
  <sheetPr>
    <tabColor rgb="FFFF0000"/>
  </sheetPr>
  <dimension ref="A1:R17"/>
  <sheetViews>
    <sheetView topLeftCell="A10" workbookViewId="0">
      <selection activeCell="E3" sqref="E3:E4"/>
    </sheetView>
  </sheetViews>
  <sheetFormatPr defaultRowHeight="15"/>
  <cols>
    <col min="1" max="1" width="14" customWidth="1"/>
    <col min="2" max="2" width="12.28515625" bestFit="1" customWidth="1"/>
    <col min="4" max="4" width="21" customWidth="1"/>
    <col min="5" max="5" width="20.42578125" customWidth="1"/>
  </cols>
  <sheetData>
    <row r="1" spans="1:18" ht="28.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5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0"/>
    </row>
    <row r="3" spans="1:18" ht="15.75" customHeight="1">
      <c r="A3" s="17"/>
      <c r="B3" s="17"/>
      <c r="C3" s="17"/>
      <c r="D3" s="10" t="s">
        <v>75</v>
      </c>
      <c r="E3" s="16">
        <f>SUM(E7:F17)</f>
        <v>9089.5708454184132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0"/>
    </row>
    <row r="4" spans="1:18" ht="14.25" customHeight="1">
      <c r="A4" s="17"/>
      <c r="B4" s="17"/>
      <c r="C4" s="17"/>
      <c r="D4" s="10" t="s">
        <v>76</v>
      </c>
      <c r="E4" s="16">
        <v>20000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0"/>
    </row>
    <row r="6" spans="1:18">
      <c r="D6" t="s">
        <v>77</v>
      </c>
      <c r="E6" t="s">
        <v>78</v>
      </c>
    </row>
    <row r="7" spans="1:18">
      <c r="D7" s="14">
        <v>45323</v>
      </c>
      <c r="E7" s="15">
        <v>100</v>
      </c>
    </row>
    <row r="8" spans="1:18">
      <c r="D8" s="14">
        <v>45324</v>
      </c>
      <c r="E8" s="15">
        <v>100</v>
      </c>
    </row>
    <row r="9" spans="1:18">
      <c r="D9" s="14">
        <v>45325</v>
      </c>
      <c r="E9" s="15">
        <v>1200</v>
      </c>
    </row>
    <row r="10" spans="1:18">
      <c r="D10" s="14">
        <v>45326</v>
      </c>
      <c r="E10" s="15">
        <v>2500</v>
      </c>
    </row>
    <row r="11" spans="1:18">
      <c r="D11" s="14">
        <v>45327</v>
      </c>
      <c r="E11" s="15">
        <v>100</v>
      </c>
    </row>
    <row r="12" spans="1:18">
      <c r="D12" s="14">
        <v>45328</v>
      </c>
      <c r="E12" s="15">
        <v>1300</v>
      </c>
    </row>
    <row r="13" spans="1:18">
      <c r="D13" s="14">
        <v>45329</v>
      </c>
      <c r="E13" s="15">
        <v>2500</v>
      </c>
    </row>
    <row r="14" spans="1:18">
      <c r="D14" s="14">
        <v>45330</v>
      </c>
      <c r="E14" s="15">
        <v>82.443606732668314</v>
      </c>
    </row>
    <row r="15" spans="1:18">
      <c r="D15" s="14">
        <v>45331</v>
      </c>
      <c r="E15" s="15">
        <v>87.127238685745255</v>
      </c>
    </row>
    <row r="16" spans="1:18">
      <c r="D16" s="14">
        <v>45332</v>
      </c>
      <c r="E16" s="15">
        <v>1000</v>
      </c>
    </row>
    <row r="17" spans="4:5">
      <c r="D17" s="14">
        <v>45333</v>
      </c>
      <c r="E17" s="15">
        <v>120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E619-08B4-4422-B6E1-76061F66C8F1}">
  <sheetPr>
    <tabColor rgb="FF00B050"/>
  </sheetPr>
  <dimension ref="A1:Z1"/>
  <sheetViews>
    <sheetView tabSelected="1" workbookViewId="0">
      <selection activeCell="P21" sqref="P21"/>
    </sheetView>
  </sheetViews>
  <sheetFormatPr defaultColWidth="0" defaultRowHeight="15"/>
  <cols>
    <col min="1" max="1" width="25.42578125" style="10" customWidth="1"/>
    <col min="2" max="21" width="9.140625" style="11" customWidth="1"/>
    <col min="22" max="26" width="0" style="11" hidden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Angelina Oliveira</cp:lastModifiedBy>
  <cp:revision/>
  <dcterms:created xsi:type="dcterms:W3CDTF">2024-12-24T21:28:56Z</dcterms:created>
  <dcterms:modified xsi:type="dcterms:W3CDTF">2024-12-26T00:55:14Z</dcterms:modified>
  <cp:category/>
  <cp:contentStatus/>
</cp:coreProperties>
</file>