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 - IEP de Lyon\Documents\SORBONNE L1 PCGI\S2\ARE\"/>
    </mc:Choice>
  </mc:AlternateContent>
  <xr:revisionPtr revIDLastSave="0" documentId="13_ncr:1_{DEAF02EA-CC12-4CD7-9330-BE0C54FDAE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C 1" sheetId="4" r:id="rId1"/>
    <sheet name="PIC 2" sheetId="1" r:id="rId2"/>
    <sheet name="PIC 3" sheetId="5" r:id="rId3"/>
  </sheets>
  <definedNames>
    <definedName name="solver_adj" localSheetId="0" hidden="1">'PIC 1'!$N$3,'PIC 1'!$N$4</definedName>
    <definedName name="solver_adj" localSheetId="1" hidden="1">'PIC 2'!$N$3,'PIC 2'!$N$4</definedName>
    <definedName name="solver_adj" localSheetId="2" hidden="1">'PIC 3'!$N$3,'PIC 3'!$N$4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'PIC 1'!$N$4</definedName>
    <definedName name="solver_lhs1" localSheetId="1" hidden="1">'PIC 2'!$N$4</definedName>
    <definedName name="solver_lhs1" localSheetId="2" hidden="1">'PIC 3'!$N$4</definedName>
    <definedName name="solver_lhs2" localSheetId="0" hidden="1">'PIC 1'!$N$4</definedName>
    <definedName name="solver_lhs2" localSheetId="1" hidden="1">'PIC 2'!$N$4</definedName>
    <definedName name="solver_lhs2" localSheetId="2" hidden="1">'PIC 3'!$N$4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'PIC 1'!$K$3</definedName>
    <definedName name="solver_opt" localSheetId="1" hidden="1">'PIC 2'!$K$3</definedName>
    <definedName name="solver_opt" localSheetId="2" hidden="1">'PIC 3'!$K$3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1</definedName>
    <definedName name="solver_rhs1" localSheetId="1" hidden="1">0.2</definedName>
    <definedName name="solver_rhs1" localSheetId="2" hidden="1">0.2</definedName>
    <definedName name="solver_rhs2" localSheetId="0" hidden="1">1</definedName>
    <definedName name="solver_rhs2" localSheetId="1" hidden="1">0.2</definedName>
    <definedName name="solver_rhs2" localSheetId="2" hidden="1">0.2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3" i="5"/>
  <c r="J24" i="5"/>
  <c r="J25" i="5"/>
  <c r="J3" i="5"/>
  <c r="J3" i="4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I3" i="1"/>
  <c r="I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3" i="5"/>
  <c r="I3" i="4"/>
  <c r="C19" i="1"/>
  <c r="C20" i="1"/>
  <c r="C21" i="1"/>
  <c r="C22" i="1"/>
  <c r="C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J3" i="1" s="1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3" i="4"/>
  <c r="H4" i="5"/>
  <c r="F3" i="5"/>
  <c r="G4" i="5" s="1"/>
  <c r="H4" i="4"/>
  <c r="F3" i="4"/>
  <c r="G4" i="4" s="1"/>
  <c r="H4" i="1"/>
  <c r="F3" i="1"/>
  <c r="F4" i="1" s="1"/>
  <c r="H5" i="5" l="1"/>
  <c r="F4" i="5"/>
  <c r="F5" i="5" s="1"/>
  <c r="H5" i="4"/>
  <c r="F4" i="4"/>
  <c r="F5" i="4" s="1"/>
  <c r="G4" i="1"/>
  <c r="G5" i="5" l="1"/>
  <c r="G5" i="4"/>
  <c r="F5" i="1"/>
  <c r="G5" i="1"/>
  <c r="H5" i="1"/>
  <c r="F6" i="5" l="1"/>
  <c r="G6" i="5"/>
  <c r="H6" i="5"/>
  <c r="H6" i="4"/>
  <c r="F6" i="4"/>
  <c r="G6" i="4"/>
  <c r="H6" i="1"/>
  <c r="G6" i="1"/>
  <c r="F6" i="1"/>
  <c r="G7" i="5" l="1"/>
  <c r="F7" i="5"/>
  <c r="H7" i="5"/>
  <c r="F7" i="4"/>
  <c r="H7" i="4"/>
  <c r="G7" i="4"/>
  <c r="H7" i="1"/>
  <c r="F7" i="1"/>
  <c r="G7" i="1"/>
  <c r="G8" i="5" l="1"/>
  <c r="H8" i="5"/>
  <c r="F8" i="5"/>
  <c r="F8" i="4"/>
  <c r="H8" i="4"/>
  <c r="G8" i="4"/>
  <c r="G8" i="1"/>
  <c r="F8" i="1"/>
  <c r="H8" i="1"/>
  <c r="G9" i="5" l="1"/>
  <c r="F9" i="5"/>
  <c r="H9" i="5"/>
  <c r="H9" i="4"/>
  <c r="F9" i="4"/>
  <c r="G9" i="4"/>
  <c r="H9" i="1"/>
  <c r="F9" i="1"/>
  <c r="G9" i="1"/>
  <c r="F10" i="5" l="1"/>
  <c r="G10" i="5"/>
  <c r="I4" i="5" s="1"/>
  <c r="J4" i="5" s="1"/>
  <c r="H10" i="5"/>
  <c r="F10" i="4"/>
  <c r="H10" i="4"/>
  <c r="G10" i="4"/>
  <c r="I4" i="4" s="1"/>
  <c r="J4" i="4" s="1"/>
  <c r="G10" i="1"/>
  <c r="I4" i="1" s="1"/>
  <c r="J4" i="1" s="1"/>
  <c r="H10" i="1"/>
  <c r="F10" i="1"/>
  <c r="H11" i="5" l="1"/>
  <c r="G11" i="5"/>
  <c r="F11" i="5"/>
  <c r="H11" i="4"/>
  <c r="F11" i="4"/>
  <c r="G11" i="4"/>
  <c r="F11" i="1"/>
  <c r="H11" i="1"/>
  <c r="G11" i="1"/>
  <c r="F12" i="5" l="1"/>
  <c r="G12" i="5"/>
  <c r="H12" i="5"/>
  <c r="F12" i="4"/>
  <c r="G12" i="4"/>
  <c r="H12" i="4"/>
  <c r="G12" i="1"/>
  <c r="H12" i="1"/>
  <c r="F12" i="1"/>
  <c r="H13" i="5" l="1"/>
  <c r="G13" i="5"/>
  <c r="F13" i="5"/>
  <c r="F13" i="4"/>
  <c r="H13" i="4"/>
  <c r="G13" i="4"/>
  <c r="H13" i="1"/>
  <c r="F13" i="1"/>
  <c r="G13" i="1"/>
  <c r="H14" i="4" l="1"/>
  <c r="F14" i="4"/>
  <c r="G14" i="5"/>
  <c r="F14" i="5"/>
  <c r="H14" i="5"/>
  <c r="G14" i="4"/>
  <c r="G14" i="1"/>
  <c r="H14" i="1"/>
  <c r="F14" i="1"/>
  <c r="G15" i="4" l="1"/>
  <c r="F15" i="4"/>
  <c r="H15" i="4"/>
  <c r="H15" i="5"/>
  <c r="G15" i="5"/>
  <c r="F15" i="5"/>
  <c r="G15" i="1"/>
  <c r="F15" i="1"/>
  <c r="H15" i="1"/>
  <c r="H16" i="4" l="1"/>
  <c r="F16" i="4"/>
  <c r="G16" i="4"/>
  <c r="G16" i="5"/>
  <c r="F16" i="5"/>
  <c r="H16" i="5"/>
  <c r="G16" i="1"/>
  <c r="H16" i="1"/>
  <c r="F16" i="1"/>
  <c r="F17" i="4" l="1"/>
  <c r="G17" i="4"/>
  <c r="I5" i="4" s="1"/>
  <c r="J5" i="4" s="1"/>
  <c r="H17" i="4"/>
  <c r="F17" i="5"/>
  <c r="H17" i="5"/>
  <c r="G17" i="5"/>
  <c r="I5" i="5" s="1"/>
  <c r="J5" i="5" s="1"/>
  <c r="G17" i="1"/>
  <c r="I5" i="1" s="1"/>
  <c r="J5" i="1" s="1"/>
  <c r="H17" i="1"/>
  <c r="F17" i="1"/>
  <c r="H18" i="4" l="1"/>
  <c r="F18" i="4"/>
  <c r="G18" i="4"/>
  <c r="G18" i="5"/>
  <c r="F18" i="5"/>
  <c r="H18" i="5"/>
  <c r="H18" i="1"/>
  <c r="F18" i="1"/>
  <c r="G18" i="1"/>
  <c r="H19" i="4" l="1"/>
  <c r="F19" i="4"/>
  <c r="G19" i="4"/>
  <c r="H19" i="5"/>
  <c r="F19" i="5"/>
  <c r="G19" i="5"/>
  <c r="F19" i="1"/>
  <c r="H19" i="1"/>
  <c r="G19" i="1"/>
  <c r="H20" i="4" l="1"/>
  <c r="F20" i="4"/>
  <c r="G20" i="4"/>
  <c r="G20" i="5"/>
  <c r="H20" i="5"/>
  <c r="F20" i="5"/>
  <c r="G20" i="1"/>
  <c r="H20" i="1"/>
  <c r="F20" i="1"/>
  <c r="G21" i="4" l="1"/>
  <c r="F21" i="4"/>
  <c r="H21" i="4"/>
  <c r="F21" i="5"/>
  <c r="H21" i="5"/>
  <c r="G21" i="5"/>
  <c r="F21" i="1"/>
  <c r="H21" i="1"/>
  <c r="G21" i="1"/>
  <c r="G22" i="4" l="1"/>
  <c r="H22" i="4"/>
  <c r="F22" i="4"/>
  <c r="G22" i="5"/>
  <c r="H22" i="5"/>
  <c r="F22" i="5"/>
  <c r="G22" i="1"/>
  <c r="H22" i="1"/>
  <c r="F22" i="1"/>
  <c r="H23" i="4" l="1"/>
  <c r="F23" i="4"/>
  <c r="G23" i="4"/>
  <c r="F23" i="5"/>
  <c r="H23" i="5"/>
  <c r="G23" i="5"/>
  <c r="G23" i="1"/>
  <c r="F23" i="1"/>
  <c r="H23" i="1"/>
  <c r="G24" i="4" l="1"/>
  <c r="I6" i="4" s="1"/>
  <c r="J6" i="4" s="1"/>
  <c r="F24" i="4"/>
  <c r="H24" i="4"/>
  <c r="G24" i="5"/>
  <c r="I6" i="5" s="1"/>
  <c r="J6" i="5" s="1"/>
  <c r="F24" i="5"/>
  <c r="H24" i="5"/>
  <c r="H24" i="1"/>
  <c r="F24" i="1"/>
  <c r="G24" i="1"/>
  <c r="I6" i="1" s="1"/>
  <c r="J6" i="1" s="1"/>
  <c r="G25" i="4" l="1"/>
  <c r="H25" i="4"/>
  <c r="F25" i="4"/>
  <c r="H25" i="5"/>
  <c r="F25" i="5"/>
  <c r="G25" i="5"/>
  <c r="G25" i="1"/>
  <c r="F25" i="1"/>
  <c r="H25" i="1"/>
  <c r="G26" i="4" l="1"/>
  <c r="H26" i="4"/>
  <c r="F26" i="4"/>
  <c r="G26" i="5"/>
  <c r="F26" i="5"/>
  <c r="H26" i="5"/>
  <c r="H26" i="1"/>
  <c r="G26" i="1"/>
  <c r="F26" i="1"/>
  <c r="H27" i="4" l="1"/>
  <c r="F27" i="4"/>
  <c r="G27" i="4"/>
  <c r="H27" i="5"/>
  <c r="F27" i="5"/>
  <c r="G27" i="5"/>
  <c r="F27" i="1"/>
  <c r="G27" i="1"/>
  <c r="H27" i="1"/>
  <c r="H28" i="4" l="1"/>
  <c r="F28" i="4"/>
  <c r="G28" i="4"/>
  <c r="G28" i="5"/>
  <c r="F28" i="5"/>
  <c r="H28" i="5"/>
  <c r="H28" i="1"/>
  <c r="F28" i="1"/>
  <c r="G28" i="1"/>
  <c r="H29" i="4" l="1"/>
  <c r="F29" i="4"/>
  <c r="G29" i="4"/>
  <c r="F29" i="5"/>
  <c r="H29" i="5"/>
  <c r="G29" i="5"/>
  <c r="G29" i="1"/>
  <c r="F29" i="1"/>
  <c r="H29" i="1"/>
  <c r="G30" i="4" l="1"/>
  <c r="F30" i="4"/>
  <c r="H30" i="4"/>
  <c r="G30" i="5"/>
  <c r="F30" i="5"/>
  <c r="H30" i="5"/>
  <c r="H30" i="1"/>
  <c r="G30" i="1"/>
  <c r="F30" i="1"/>
  <c r="H31" i="4" l="1"/>
  <c r="F31" i="4"/>
  <c r="G31" i="4"/>
  <c r="I7" i="4" s="1"/>
  <c r="J7" i="4" s="1"/>
  <c r="F31" i="5"/>
  <c r="H31" i="5"/>
  <c r="G31" i="5"/>
  <c r="I7" i="5" s="1"/>
  <c r="J7" i="5" s="1"/>
  <c r="H31" i="1"/>
  <c r="G31" i="1"/>
  <c r="I7" i="1" s="1"/>
  <c r="J7" i="1" s="1"/>
  <c r="F31" i="1"/>
  <c r="F32" i="4" l="1"/>
  <c r="G32" i="4"/>
  <c r="H32" i="4"/>
  <c r="G32" i="5"/>
  <c r="F32" i="5"/>
  <c r="H32" i="5"/>
  <c r="G32" i="1"/>
  <c r="H32" i="1"/>
  <c r="F32" i="1"/>
  <c r="F33" i="4" l="1"/>
  <c r="G33" i="4"/>
  <c r="H33" i="4"/>
  <c r="H33" i="5"/>
  <c r="F33" i="5"/>
  <c r="G33" i="5"/>
  <c r="G33" i="1"/>
  <c r="H33" i="1"/>
  <c r="F33" i="1"/>
  <c r="G34" i="5" l="1"/>
  <c r="G34" i="4"/>
  <c r="H34" i="4"/>
  <c r="F34" i="4"/>
  <c r="F34" i="5"/>
  <c r="H34" i="5"/>
  <c r="F34" i="1"/>
  <c r="H34" i="1"/>
  <c r="G34" i="1"/>
  <c r="H35" i="5" l="1"/>
  <c r="F35" i="5"/>
  <c r="G35" i="4"/>
  <c r="F35" i="4"/>
  <c r="H35" i="4"/>
  <c r="G35" i="5"/>
  <c r="G35" i="1"/>
  <c r="H35" i="1"/>
  <c r="F35" i="1"/>
  <c r="G36" i="5" l="1"/>
  <c r="F36" i="4"/>
  <c r="H36" i="4"/>
  <c r="G36" i="4"/>
  <c r="F36" i="5"/>
  <c r="H36" i="5"/>
  <c r="H37" i="5" s="1"/>
  <c r="H36" i="1"/>
  <c r="F36" i="1"/>
  <c r="G36" i="1"/>
  <c r="F37" i="5" l="1"/>
  <c r="H37" i="4"/>
  <c r="G37" i="4"/>
  <c r="F37" i="4"/>
  <c r="G37" i="5"/>
  <c r="G38" i="5" s="1"/>
  <c r="I8" i="5" s="1"/>
  <c r="J8" i="5" s="1"/>
  <c r="H37" i="1"/>
  <c r="F37" i="1"/>
  <c r="G37" i="1"/>
  <c r="H38" i="4" l="1"/>
  <c r="F38" i="4"/>
  <c r="G38" i="4"/>
  <c r="I8" i="4" s="1"/>
  <c r="J8" i="4" s="1"/>
  <c r="F38" i="5"/>
  <c r="F39" i="5" s="1"/>
  <c r="H38" i="5"/>
  <c r="H39" i="5" s="1"/>
  <c r="F38" i="1"/>
  <c r="G38" i="1"/>
  <c r="I8" i="1" s="1"/>
  <c r="J8" i="1" s="1"/>
  <c r="H38" i="1"/>
  <c r="F39" i="4" l="1"/>
  <c r="H39" i="4"/>
  <c r="G39" i="4"/>
  <c r="G39" i="5"/>
  <c r="G39" i="1"/>
  <c r="F39" i="1"/>
  <c r="H39" i="1"/>
  <c r="G40" i="5" l="1"/>
  <c r="F40" i="4"/>
  <c r="G40" i="4"/>
  <c r="H40" i="4"/>
  <c r="F40" i="5"/>
  <c r="H40" i="5"/>
  <c r="H40" i="1"/>
  <c r="F40" i="1"/>
  <c r="G40" i="1"/>
  <c r="H41" i="5" l="1"/>
  <c r="F41" i="5"/>
  <c r="H41" i="4"/>
  <c r="G41" i="4"/>
  <c r="F41" i="4"/>
  <c r="G41" i="5"/>
  <c r="G41" i="1"/>
  <c r="F41" i="1"/>
  <c r="H41" i="1"/>
  <c r="G42" i="5" l="1"/>
  <c r="H42" i="4"/>
  <c r="G42" i="4"/>
  <c r="F42" i="4"/>
  <c r="F42" i="5"/>
  <c r="H42" i="5"/>
  <c r="F42" i="1"/>
  <c r="H42" i="1"/>
  <c r="G42" i="1"/>
  <c r="H43" i="5" l="1"/>
  <c r="F43" i="5"/>
  <c r="H43" i="4"/>
  <c r="G43" i="4"/>
  <c r="F43" i="4"/>
  <c r="G43" i="5"/>
  <c r="G43" i="1"/>
  <c r="H43" i="1"/>
  <c r="F43" i="1"/>
  <c r="G44" i="5" l="1"/>
  <c r="F44" i="4"/>
  <c r="H44" i="4"/>
  <c r="G44" i="4"/>
  <c r="F44" i="5"/>
  <c r="H44" i="5"/>
  <c r="F44" i="1"/>
  <c r="H44" i="1"/>
  <c r="G44" i="1"/>
  <c r="H45" i="5" l="1"/>
  <c r="F45" i="5"/>
  <c r="G45" i="4"/>
  <c r="H45" i="4"/>
  <c r="F45" i="4"/>
  <c r="G45" i="5"/>
  <c r="H45" i="1"/>
  <c r="F45" i="1"/>
  <c r="G45" i="1"/>
  <c r="G46" i="5" l="1"/>
  <c r="I9" i="5"/>
  <c r="J9" i="5" s="1"/>
  <c r="I9" i="1"/>
  <c r="J9" i="1" s="1"/>
  <c r="I9" i="4"/>
  <c r="J9" i="4" s="1"/>
  <c r="G46" i="4"/>
  <c r="H46" i="4"/>
  <c r="F46" i="4"/>
  <c r="F46" i="5"/>
  <c r="H46" i="5"/>
  <c r="H47" i="5" s="1"/>
  <c r="H46" i="1"/>
  <c r="F46" i="1"/>
  <c r="G46" i="1"/>
  <c r="F47" i="5" l="1"/>
  <c r="F47" i="4"/>
  <c r="H47" i="4"/>
  <c r="G47" i="4"/>
  <c r="F48" i="4" s="1"/>
  <c r="G47" i="5"/>
  <c r="H47" i="1"/>
  <c r="F47" i="1"/>
  <c r="G47" i="1"/>
  <c r="G48" i="5" l="1"/>
  <c r="G48" i="4"/>
  <c r="G49" i="4" s="1"/>
  <c r="H48" i="4"/>
  <c r="F48" i="5"/>
  <c r="H48" i="5"/>
  <c r="H48" i="1"/>
  <c r="F48" i="1"/>
  <c r="G48" i="1"/>
  <c r="F49" i="5" l="1"/>
  <c r="H49" i="5"/>
  <c r="F49" i="4"/>
  <c r="G50" i="4" s="1"/>
  <c r="H49" i="4"/>
  <c r="H50" i="4" s="1"/>
  <c r="G49" i="5"/>
  <c r="H49" i="1"/>
  <c r="F49" i="1"/>
  <c r="G49" i="1"/>
  <c r="G50" i="5" l="1"/>
  <c r="F50" i="4"/>
  <c r="F51" i="4" s="1"/>
  <c r="H51" i="4"/>
  <c r="F50" i="5"/>
  <c r="H50" i="5"/>
  <c r="H50" i="1"/>
  <c r="F50" i="1"/>
  <c r="G50" i="1"/>
  <c r="H51" i="5" l="1"/>
  <c r="F51" i="5"/>
  <c r="G51" i="4"/>
  <c r="G52" i="4" s="1"/>
  <c r="I10" i="4" s="1"/>
  <c r="J10" i="4" s="1"/>
  <c r="H52" i="4"/>
  <c r="G51" i="5"/>
  <c r="G52" i="5" s="1"/>
  <c r="I10" i="5" s="1"/>
  <c r="J10" i="5" s="1"/>
  <c r="H51" i="1"/>
  <c r="F51" i="1"/>
  <c r="G51" i="1"/>
  <c r="F52" i="4" l="1"/>
  <c r="G53" i="4" s="1"/>
  <c r="H53" i="4"/>
  <c r="F52" i="5"/>
  <c r="F53" i="5" s="1"/>
  <c r="H52" i="5"/>
  <c r="H53" i="5" s="1"/>
  <c r="F52" i="1"/>
  <c r="G52" i="1"/>
  <c r="I10" i="1" s="1"/>
  <c r="J10" i="1" s="1"/>
  <c r="H52" i="1"/>
  <c r="F53" i="4" l="1"/>
  <c r="G54" i="4" s="1"/>
  <c r="H54" i="4"/>
  <c r="G53" i="5"/>
  <c r="F53" i="1"/>
  <c r="H53" i="1"/>
  <c r="G53" i="1"/>
  <c r="F54" i="4" l="1"/>
  <c r="F55" i="4" s="1"/>
  <c r="G54" i="1"/>
  <c r="G54" i="5"/>
  <c r="F54" i="5"/>
  <c r="H55" i="4"/>
  <c r="H54" i="1"/>
  <c r="F54" i="1"/>
  <c r="G55" i="4" l="1"/>
  <c r="G56" i="4" s="1"/>
  <c r="H55" i="1"/>
  <c r="F55" i="1"/>
  <c r="F55" i="5"/>
  <c r="G55" i="5"/>
  <c r="G56" i="5" s="1"/>
  <c r="G55" i="1"/>
  <c r="F56" i="4" l="1"/>
  <c r="F57" i="4" s="1"/>
  <c r="H56" i="4"/>
  <c r="H57" i="4" s="1"/>
  <c r="G56" i="1"/>
  <c r="F56" i="5"/>
  <c r="F57" i="5" s="1"/>
  <c r="G57" i="4"/>
  <c r="H56" i="1"/>
  <c r="F56" i="1"/>
  <c r="F57" i="1" s="1"/>
  <c r="H57" i="1" l="1"/>
  <c r="H58" i="4"/>
  <c r="G57" i="5"/>
  <c r="G58" i="5" s="1"/>
  <c r="G58" i="4"/>
  <c r="F58" i="4"/>
  <c r="G57" i="1"/>
  <c r="F58" i="5" l="1"/>
  <c r="F59" i="5" s="1"/>
  <c r="F59" i="4"/>
  <c r="G59" i="4"/>
  <c r="H59" i="4"/>
  <c r="G58" i="1"/>
  <c r="H58" i="1"/>
  <c r="F58" i="1"/>
  <c r="F59" i="1" s="1"/>
  <c r="G60" i="4" l="1"/>
  <c r="I11" i="4"/>
  <c r="J11" i="4" s="1"/>
  <c r="G59" i="5"/>
  <c r="I11" i="5" s="1"/>
  <c r="J11" i="5" s="1"/>
  <c r="H60" i="4"/>
  <c r="H61" i="4" s="1"/>
  <c r="F60" i="4"/>
  <c r="F61" i="4" s="1"/>
  <c r="H59" i="1"/>
  <c r="G59" i="1"/>
  <c r="G60" i="1" l="1"/>
  <c r="I11" i="1"/>
  <c r="J11" i="1" s="1"/>
  <c r="G60" i="5"/>
  <c r="F60" i="5"/>
  <c r="G61" i="4"/>
  <c r="F60" i="1"/>
  <c r="F61" i="1" s="1"/>
  <c r="H60" i="1"/>
  <c r="H61" i="1" s="1"/>
  <c r="F61" i="5" l="1"/>
  <c r="G61" i="5"/>
  <c r="G62" i="4"/>
  <c r="H62" i="4"/>
  <c r="F62" i="4"/>
  <c r="G61" i="1"/>
  <c r="G62" i="1" s="1"/>
  <c r="G62" i="5" l="1"/>
  <c r="F62" i="5"/>
  <c r="F63" i="5" s="1"/>
  <c r="F63" i="4"/>
  <c r="H63" i="4"/>
  <c r="G63" i="4"/>
  <c r="F62" i="1"/>
  <c r="F63" i="1" s="1"/>
  <c r="H62" i="1"/>
  <c r="H63" i="1" s="1"/>
  <c r="G63" i="5" l="1"/>
  <c r="G64" i="5" s="1"/>
  <c r="G64" i="4"/>
  <c r="F64" i="4"/>
  <c r="H64" i="4"/>
  <c r="G63" i="1"/>
  <c r="F64" i="5" l="1"/>
  <c r="F65" i="5" s="1"/>
  <c r="H65" i="4"/>
  <c r="F65" i="4"/>
  <c r="G65" i="4"/>
  <c r="G64" i="1"/>
  <c r="F64" i="1"/>
  <c r="H64" i="1"/>
  <c r="H65" i="1" s="1"/>
  <c r="F65" i="1" l="1"/>
  <c r="G65" i="5"/>
  <c r="G66" i="4"/>
  <c r="I12" i="4" s="1"/>
  <c r="J12" i="4" s="1"/>
  <c r="H66" i="4"/>
  <c r="F66" i="4"/>
  <c r="F67" i="4" s="1"/>
  <c r="G65" i="1"/>
  <c r="H67" i="4" l="1"/>
  <c r="G66" i="1"/>
  <c r="I12" i="1" s="1"/>
  <c r="J12" i="1" s="1"/>
  <c r="G66" i="5"/>
  <c r="I12" i="5" s="1"/>
  <c r="J12" i="5" s="1"/>
  <c r="F66" i="5"/>
  <c r="G67" i="4"/>
  <c r="G68" i="4" s="1"/>
  <c r="F66" i="1"/>
  <c r="H66" i="1"/>
  <c r="H67" i="1" l="1"/>
  <c r="F67" i="1"/>
  <c r="F67" i="5"/>
  <c r="G67" i="5"/>
  <c r="H68" i="4"/>
  <c r="H69" i="4" s="1"/>
  <c r="F68" i="4"/>
  <c r="F69" i="4" s="1"/>
  <c r="G67" i="1"/>
  <c r="G68" i="1" s="1"/>
  <c r="G68" i="5" l="1"/>
  <c r="F68" i="5"/>
  <c r="G69" i="4"/>
  <c r="F68" i="1"/>
  <c r="F69" i="1" s="1"/>
  <c r="H68" i="1"/>
  <c r="H69" i="1" s="1"/>
  <c r="F69" i="5" l="1"/>
  <c r="G69" i="5"/>
  <c r="G70" i="4"/>
  <c r="H70" i="4"/>
  <c r="F70" i="4"/>
  <c r="G69" i="1"/>
  <c r="G70" i="5" l="1"/>
  <c r="F71" i="4"/>
  <c r="F70" i="5"/>
  <c r="H71" i="4"/>
  <c r="G71" i="4"/>
  <c r="G70" i="1"/>
  <c r="F70" i="1"/>
  <c r="H70" i="1"/>
  <c r="F71" i="5" l="1"/>
  <c r="G71" i="5"/>
  <c r="G72" i="4"/>
  <c r="F72" i="4"/>
  <c r="H72" i="4"/>
  <c r="H71" i="1"/>
  <c r="F71" i="1"/>
  <c r="G71" i="1"/>
  <c r="H73" i="4" l="1"/>
  <c r="F73" i="4"/>
  <c r="G72" i="5"/>
  <c r="F72" i="5"/>
  <c r="G73" i="4"/>
  <c r="F72" i="1"/>
  <c r="G72" i="1"/>
  <c r="H72" i="1"/>
  <c r="G74" i="4" l="1"/>
  <c r="I13" i="4"/>
  <c r="J13" i="4" s="1"/>
  <c r="F73" i="5"/>
  <c r="G73" i="5"/>
  <c r="I13" i="5" s="1"/>
  <c r="J13" i="5" s="1"/>
  <c r="F74" i="4"/>
  <c r="H74" i="4"/>
  <c r="G73" i="1"/>
  <c r="I13" i="1" s="1"/>
  <c r="J13" i="1" s="1"/>
  <c r="H73" i="1"/>
  <c r="F73" i="1"/>
  <c r="H75" i="4" l="1"/>
  <c r="F75" i="4"/>
  <c r="G74" i="5"/>
  <c r="F74" i="5"/>
  <c r="G75" i="4"/>
  <c r="F74" i="1"/>
  <c r="H74" i="1"/>
  <c r="G74" i="1"/>
  <c r="G75" i="1" l="1"/>
  <c r="G76" i="4"/>
  <c r="F75" i="5"/>
  <c r="G75" i="5"/>
  <c r="F76" i="4"/>
  <c r="H76" i="4"/>
  <c r="H75" i="1"/>
  <c r="F75" i="1"/>
  <c r="F76" i="1" l="1"/>
  <c r="H76" i="1"/>
  <c r="H77" i="4"/>
  <c r="F77" i="4"/>
  <c r="G76" i="5"/>
  <c r="F76" i="5"/>
  <c r="G77" i="4"/>
  <c r="G76" i="1"/>
  <c r="G77" i="1" l="1"/>
  <c r="F77" i="5"/>
  <c r="G77" i="5"/>
  <c r="G78" i="4"/>
  <c r="F78" i="4"/>
  <c r="H78" i="4"/>
  <c r="H77" i="1"/>
  <c r="F77" i="1"/>
  <c r="H78" i="1" l="1"/>
  <c r="F78" i="1"/>
  <c r="G78" i="5"/>
  <c r="F78" i="5"/>
  <c r="H79" i="4"/>
  <c r="F79" i="4"/>
  <c r="G79" i="4"/>
  <c r="G78" i="1"/>
  <c r="G79" i="1" s="1"/>
  <c r="F79" i="5" l="1"/>
  <c r="G79" i="5"/>
  <c r="G80" i="4"/>
  <c r="I14" i="4" s="1"/>
  <c r="J14" i="4" s="1"/>
  <c r="F80" i="4"/>
  <c r="H80" i="4"/>
  <c r="H81" i="4" s="1"/>
  <c r="H79" i="1"/>
  <c r="H80" i="1" s="1"/>
  <c r="F79" i="1"/>
  <c r="F80" i="1" s="1"/>
  <c r="F81" i="4" l="1"/>
  <c r="G80" i="5"/>
  <c r="I14" i="5" s="1"/>
  <c r="J14" i="5" s="1"/>
  <c r="F80" i="5"/>
  <c r="F81" i="5" s="1"/>
  <c r="G81" i="4"/>
  <c r="G80" i="1"/>
  <c r="G81" i="1" l="1"/>
  <c r="I14" i="1"/>
  <c r="J14" i="1" s="1"/>
  <c r="G82" i="4"/>
  <c r="G81" i="5"/>
  <c r="G82" i="5" s="1"/>
  <c r="F82" i="4"/>
  <c r="H82" i="4"/>
  <c r="H83" i="4" s="1"/>
  <c r="H81" i="1"/>
  <c r="F81" i="1"/>
  <c r="F83" i="4" l="1"/>
  <c r="F82" i="1"/>
  <c r="H82" i="1"/>
  <c r="F82" i="5"/>
  <c r="F83" i="5" s="1"/>
  <c r="G83" i="4"/>
  <c r="G82" i="1"/>
  <c r="G83" i="5" l="1"/>
  <c r="G84" i="4"/>
  <c r="F84" i="4"/>
  <c r="H84" i="4"/>
  <c r="F83" i="1"/>
  <c r="G83" i="1"/>
  <c r="H83" i="1"/>
  <c r="G84" i="1" l="1"/>
  <c r="G84" i="5"/>
  <c r="F84" i="5"/>
  <c r="H85" i="4"/>
  <c r="F85" i="4"/>
  <c r="G85" i="4"/>
  <c r="H84" i="1"/>
  <c r="H85" i="1" s="1"/>
  <c r="F84" i="1"/>
  <c r="F85" i="1" s="1"/>
  <c r="G86" i="4" l="1"/>
  <c r="F85" i="5"/>
  <c r="G85" i="5"/>
  <c r="F86" i="4"/>
  <c r="H86" i="4"/>
  <c r="G85" i="1"/>
  <c r="H87" i="4" l="1"/>
  <c r="F87" i="4"/>
  <c r="G86" i="5"/>
  <c r="F86" i="5"/>
  <c r="G87" i="4"/>
  <c r="G86" i="1"/>
  <c r="H86" i="1"/>
  <c r="F86" i="1"/>
  <c r="G88" i="4" l="1"/>
  <c r="I15" i="4"/>
  <c r="J15" i="4" s="1"/>
  <c r="F87" i="5"/>
  <c r="G87" i="5"/>
  <c r="F88" i="4"/>
  <c r="F89" i="4" s="1"/>
  <c r="H88" i="4"/>
  <c r="H89" i="4" s="1"/>
  <c r="F87" i="1"/>
  <c r="H87" i="1"/>
  <c r="G87" i="1"/>
  <c r="I15" i="1" s="1"/>
  <c r="J15" i="1" s="1"/>
  <c r="G88" i="5" l="1"/>
  <c r="I15" i="5"/>
  <c r="J15" i="5" s="1"/>
  <c r="F88" i="5"/>
  <c r="G89" i="4"/>
  <c r="G88" i="1"/>
  <c r="H88" i="1"/>
  <c r="F88" i="1"/>
  <c r="F89" i="5" l="1"/>
  <c r="F89" i="1"/>
  <c r="G89" i="5"/>
  <c r="G90" i="4"/>
  <c r="F90" i="4"/>
  <c r="H90" i="4"/>
  <c r="H89" i="1"/>
  <c r="G89" i="1"/>
  <c r="G90" i="1" l="1"/>
  <c r="G90" i="5"/>
  <c r="F90" i="5"/>
  <c r="H91" i="4"/>
  <c r="F91" i="4"/>
  <c r="G91" i="4"/>
  <c r="F90" i="1"/>
  <c r="H90" i="1"/>
  <c r="H91" i="1" l="1"/>
  <c r="F91" i="1"/>
  <c r="F91" i="5"/>
  <c r="G91" i="5"/>
  <c r="G92" i="5" s="1"/>
  <c r="G92" i="4"/>
  <c r="H92" i="4"/>
  <c r="H93" i="4" s="1"/>
  <c r="F92" i="4"/>
  <c r="F93" i="4" s="1"/>
  <c r="G91" i="1"/>
  <c r="G92" i="1" s="1"/>
  <c r="F92" i="5" l="1"/>
  <c r="F93" i="5" s="1"/>
  <c r="G93" i="4"/>
  <c r="G94" i="4" s="1"/>
  <c r="I16" i="4" s="1"/>
  <c r="J16" i="4" s="1"/>
  <c r="F92" i="1"/>
  <c r="F93" i="1" s="1"/>
  <c r="H92" i="1"/>
  <c r="H93" i="1" s="1"/>
  <c r="G93" i="5" l="1"/>
  <c r="G94" i="5" s="1"/>
  <c r="I16" i="5" s="1"/>
  <c r="J16" i="5" s="1"/>
  <c r="H94" i="4"/>
  <c r="H95" i="4" s="1"/>
  <c r="F94" i="4"/>
  <c r="F95" i="4" s="1"/>
  <c r="G93" i="1"/>
  <c r="F94" i="5" l="1"/>
  <c r="F95" i="5" s="1"/>
  <c r="G95" i="4"/>
  <c r="G94" i="1"/>
  <c r="I16" i="1" s="1"/>
  <c r="J16" i="1" s="1"/>
  <c r="F94" i="1"/>
  <c r="F95" i="1" s="1"/>
  <c r="H94" i="1"/>
  <c r="H95" i="1" s="1"/>
  <c r="G95" i="5" l="1"/>
  <c r="G96" i="4"/>
  <c r="H96" i="4"/>
  <c r="F96" i="4"/>
  <c r="G95" i="1"/>
  <c r="G96" i="5" l="1"/>
  <c r="F96" i="5"/>
  <c r="F97" i="4"/>
  <c r="H97" i="4"/>
  <c r="G97" i="4"/>
  <c r="G96" i="1"/>
  <c r="F96" i="1"/>
  <c r="H96" i="1"/>
  <c r="H97" i="1" l="1"/>
  <c r="F97" i="1"/>
  <c r="F97" i="5"/>
  <c r="G97" i="5"/>
  <c r="G98" i="5" s="1"/>
  <c r="G98" i="4"/>
  <c r="F98" i="4"/>
  <c r="H98" i="4"/>
  <c r="G97" i="1"/>
  <c r="G98" i="1" l="1"/>
  <c r="H99" i="4"/>
  <c r="F99" i="4"/>
  <c r="F98" i="5"/>
  <c r="F99" i="5" s="1"/>
  <c r="G99" i="4"/>
  <c r="G100" i="4" s="1"/>
  <c r="F98" i="1"/>
  <c r="H98" i="1"/>
  <c r="H99" i="1" l="1"/>
  <c r="F99" i="1"/>
  <c r="F100" i="4"/>
  <c r="F101" i="4" s="1"/>
  <c r="H100" i="4"/>
  <c r="H101" i="4" s="1"/>
  <c r="G99" i="5"/>
  <c r="G100" i="5" s="1"/>
  <c r="G99" i="1"/>
  <c r="G100" i="1" s="1"/>
  <c r="G101" i="4" l="1"/>
  <c r="F100" i="5"/>
  <c r="F101" i="5" s="1"/>
  <c r="F100" i="1"/>
  <c r="F101" i="1" s="1"/>
  <c r="H100" i="1"/>
  <c r="H101" i="1" s="1"/>
  <c r="G102" i="4" l="1"/>
  <c r="I17" i="4"/>
  <c r="J17" i="4" s="1"/>
  <c r="F102" i="4"/>
  <c r="H102" i="4"/>
  <c r="G101" i="5"/>
  <c r="I17" i="5" s="1"/>
  <c r="J17" i="5" s="1"/>
  <c r="G101" i="1"/>
  <c r="I17" i="1" s="1"/>
  <c r="J17" i="1" s="1"/>
  <c r="H103" i="4" l="1"/>
  <c r="F103" i="4"/>
  <c r="G103" i="4"/>
  <c r="G102" i="5"/>
  <c r="F102" i="5"/>
  <c r="G102" i="1"/>
  <c r="F102" i="1"/>
  <c r="H102" i="1"/>
  <c r="H103" i="1" s="1"/>
  <c r="F103" i="1" l="1"/>
  <c r="G104" i="4"/>
  <c r="H104" i="4"/>
  <c r="H105" i="4" s="1"/>
  <c r="F104" i="4"/>
  <c r="F105" i="4" s="1"/>
  <c r="F103" i="5"/>
  <c r="G103" i="5"/>
  <c r="G104" i="5" s="1"/>
  <c r="G103" i="1"/>
  <c r="G104" i="1" l="1"/>
  <c r="G105" i="4"/>
  <c r="G106" i="4" s="1"/>
  <c r="F104" i="5"/>
  <c r="F105" i="5" s="1"/>
  <c r="H104" i="1"/>
  <c r="F104" i="1"/>
  <c r="F105" i="1" l="1"/>
  <c r="H105" i="1"/>
  <c r="H106" i="4"/>
  <c r="H107" i="4" s="1"/>
  <c r="F106" i="4"/>
  <c r="F107" i="4" s="1"/>
  <c r="G105" i="5"/>
  <c r="G106" i="5" s="1"/>
  <c r="G105" i="1"/>
  <c r="G106" i="1" l="1"/>
  <c r="G107" i="4"/>
  <c r="G108" i="4" s="1"/>
  <c r="F106" i="5"/>
  <c r="F107" i="5" s="1"/>
  <c r="H106" i="1"/>
  <c r="F106" i="1"/>
  <c r="F107" i="1" l="1"/>
  <c r="H107" i="1"/>
  <c r="I18" i="4"/>
  <c r="J18" i="4" s="1"/>
  <c r="H108" i="4"/>
  <c r="H109" i="4" s="1"/>
  <c r="F108" i="4"/>
  <c r="F109" i="4" s="1"/>
  <c r="G107" i="5"/>
  <c r="G107" i="1"/>
  <c r="G108" i="1" l="1"/>
  <c r="F108" i="1"/>
  <c r="G109" i="4"/>
  <c r="G110" i="4" s="1"/>
  <c r="G108" i="5"/>
  <c r="I18" i="5" s="1"/>
  <c r="J18" i="5" s="1"/>
  <c r="F108" i="5"/>
  <c r="F109" i="1" l="1"/>
  <c r="G109" i="1"/>
  <c r="I18" i="1"/>
  <c r="J18" i="1" s="1"/>
  <c r="H110" i="4"/>
  <c r="H111" i="4" s="1"/>
  <c r="F110" i="4"/>
  <c r="F111" i="4" s="1"/>
  <c r="F109" i="5"/>
  <c r="G109" i="5"/>
  <c r="G110" i="1" l="1"/>
  <c r="F110" i="1"/>
  <c r="G111" i="4"/>
  <c r="G112" i="4" s="1"/>
  <c r="G110" i="5"/>
  <c r="F110" i="5"/>
  <c r="F111" i="5" s="1"/>
  <c r="F111" i="1" l="1"/>
  <c r="G111" i="1"/>
  <c r="H112" i="4"/>
  <c r="H113" i="4" s="1"/>
  <c r="F112" i="4"/>
  <c r="F113" i="4" s="1"/>
  <c r="G111" i="5"/>
  <c r="G112" i="5" s="1"/>
  <c r="G112" i="1" l="1"/>
  <c r="F112" i="1"/>
  <c r="G113" i="4"/>
  <c r="G114" i="4" s="1"/>
  <c r="F112" i="5"/>
  <c r="F113" i="5" s="1"/>
  <c r="G113" i="5"/>
  <c r="F113" i="1" l="1"/>
  <c r="G113" i="1"/>
  <c r="H114" i="4"/>
  <c r="H115" i="4" s="1"/>
  <c r="F114" i="4"/>
  <c r="F115" i="4" s="1"/>
  <c r="G114" i="5"/>
  <c r="F114" i="5"/>
  <c r="G114" i="1" l="1"/>
  <c r="F114" i="1"/>
  <c r="G115" i="4"/>
  <c r="I19" i="4" s="1"/>
  <c r="J19" i="4" s="1"/>
  <c r="F115" i="5"/>
  <c r="G115" i="5"/>
  <c r="K3" i="4" l="1"/>
  <c r="G116" i="5"/>
  <c r="I19" i="5"/>
  <c r="J19" i="5" s="1"/>
  <c r="F115" i="1"/>
  <c r="G115" i="1"/>
  <c r="F116" i="5"/>
  <c r="F117" i="5" s="1"/>
  <c r="I19" i="1" l="1"/>
  <c r="J19" i="1" s="1"/>
  <c r="G116" i="1"/>
  <c r="F116" i="1"/>
  <c r="G117" i="5"/>
  <c r="G118" i="5" s="1"/>
  <c r="F117" i="1" l="1"/>
  <c r="G117" i="1"/>
  <c r="F118" i="5"/>
  <c r="F119" i="5" s="1"/>
  <c r="G118" i="1" l="1"/>
  <c r="F118" i="1"/>
  <c r="G119" i="5"/>
  <c r="G120" i="5" s="1"/>
  <c r="F119" i="1" l="1"/>
  <c r="G119" i="1"/>
  <c r="F120" i="5"/>
  <c r="F121" i="5" s="1"/>
  <c r="G120" i="1" l="1"/>
  <c r="F120" i="1"/>
  <c r="G121" i="5"/>
  <c r="G122" i="5" s="1"/>
  <c r="I20" i="5" s="1"/>
  <c r="J20" i="5" s="1"/>
  <c r="F121" i="1" l="1"/>
  <c r="G121" i="1"/>
  <c r="G122" i="1" s="1"/>
  <c r="F122" i="5"/>
  <c r="F123" i="5" s="1"/>
  <c r="I20" i="1" l="1"/>
  <c r="J20" i="1" s="1"/>
  <c r="F122" i="1"/>
  <c r="F123" i="1" s="1"/>
  <c r="G123" i="5"/>
  <c r="G124" i="5" s="1"/>
  <c r="G123" i="1" l="1"/>
  <c r="G124" i="1" s="1"/>
  <c r="F124" i="5"/>
  <c r="F125" i="5" s="1"/>
  <c r="F124" i="1" l="1"/>
  <c r="F125" i="1" s="1"/>
  <c r="G125" i="5"/>
  <c r="G126" i="5" s="1"/>
  <c r="G125" i="1" l="1"/>
  <c r="G126" i="1" s="1"/>
  <c r="F126" i="5"/>
  <c r="F127" i="5" s="1"/>
  <c r="F126" i="1" l="1"/>
  <c r="F127" i="1" s="1"/>
  <c r="G127" i="5"/>
  <c r="G128" i="5" s="1"/>
  <c r="G127" i="1" l="1"/>
  <c r="G128" i="1" s="1"/>
  <c r="F128" i="5"/>
  <c r="F129" i="5" s="1"/>
  <c r="F128" i="1" l="1"/>
  <c r="F129" i="1" s="1"/>
  <c r="G129" i="5"/>
  <c r="G130" i="5" l="1"/>
  <c r="I21" i="5"/>
  <c r="G129" i="1"/>
  <c r="F130" i="5"/>
  <c r="J21" i="5" l="1"/>
  <c r="K3" i="5" s="1"/>
  <c r="F131" i="5"/>
  <c r="I21" i="1"/>
  <c r="G130" i="1"/>
  <c r="F130" i="1"/>
  <c r="G131" i="5"/>
  <c r="J21" i="1" l="1"/>
  <c r="K3" i="1" s="1"/>
  <c r="G132" i="5"/>
  <c r="F132" i="5"/>
  <c r="F133" i="5" s="1"/>
  <c r="G133" i="5" l="1"/>
  <c r="G134" i="5" s="1"/>
  <c r="F134" i="5" l="1"/>
  <c r="F135" i="5" s="1"/>
  <c r="G135" i="5" l="1"/>
  <c r="G136" i="5" s="1"/>
  <c r="F136" i="5" l="1"/>
  <c r="F137" i="5" s="1"/>
  <c r="G137" i="5" l="1"/>
  <c r="G138" i="5" s="1"/>
  <c r="F138" i="5" l="1"/>
  <c r="F139" i="5" s="1"/>
  <c r="G139" i="5" l="1"/>
  <c r="G140" i="5" s="1"/>
  <c r="F140" i="5" l="1"/>
  <c r="F141" i="5" s="1"/>
  <c r="G141" i="5" l="1"/>
  <c r="G142" i="5" s="1"/>
  <c r="F142" i="5" l="1"/>
  <c r="F143" i="5" s="1"/>
  <c r="G143" i="5" l="1"/>
  <c r="G144" i="5" s="1"/>
  <c r="F144" i="5" l="1"/>
  <c r="F145" i="5" s="1"/>
  <c r="G145" i="5" l="1"/>
  <c r="G146" i="5" s="1"/>
  <c r="F146" i="5" l="1"/>
  <c r="F147" i="5" s="1"/>
  <c r="G147" i="5" l="1"/>
  <c r="G148" i="5" s="1"/>
  <c r="F148" i="5" l="1"/>
  <c r="F149" i="5" s="1"/>
  <c r="G149" i="5" l="1"/>
  <c r="G150" i="5" s="1"/>
  <c r="F150" i="5" l="1"/>
  <c r="F151" i="5" s="1"/>
  <c r="G151" i="5" l="1"/>
  <c r="G152" i="5" s="1"/>
  <c r="F152" i="5" l="1"/>
  <c r="F153" i="5" s="1"/>
  <c r="G153" i="5" l="1"/>
  <c r="G154" i="5" s="1"/>
  <c r="F154" i="5" l="1"/>
  <c r="F155" i="5" s="1"/>
  <c r="G155" i="5" l="1"/>
  <c r="G156" i="5" s="1"/>
  <c r="F156" i="5" l="1"/>
  <c r="F157" i="5" s="1"/>
  <c r="G157" i="5" l="1"/>
  <c r="G158" i="5" s="1"/>
  <c r="F158" i="5" l="1"/>
  <c r="F159" i="5" s="1"/>
  <c r="G159" i="5" l="1"/>
  <c r="G160" i="5" s="1"/>
  <c r="F160" i="5" l="1"/>
  <c r="F161" i="5" s="1"/>
  <c r="G161" i="5" l="1"/>
  <c r="G162" i="5" s="1"/>
  <c r="F162" i="5" l="1"/>
  <c r="F163" i="5" s="1"/>
  <c r="G163" i="5" l="1"/>
  <c r="G164" i="5" s="1"/>
  <c r="F164" i="5" l="1"/>
</calcChain>
</file>

<file path=xl/sharedStrings.xml><?xml version="1.0" encoding="utf-8"?>
<sst xmlns="http://schemas.openxmlformats.org/spreadsheetml/2006/main" count="45" uniqueCount="17">
  <si>
    <t>REALITE  : DONNES SENTINELLES</t>
  </si>
  <si>
    <t>MODELISATION</t>
  </si>
  <si>
    <t>Infectés</t>
  </si>
  <si>
    <t>Sains</t>
  </si>
  <si>
    <t>Remis</t>
  </si>
  <si>
    <t>MMC</t>
  </si>
  <si>
    <t>Population totale</t>
  </si>
  <si>
    <t>Taux d'infection beta</t>
  </si>
  <si>
    <t>Taux de guérison gamma</t>
  </si>
  <si>
    <t>Week</t>
  </si>
  <si>
    <t>Ecarts</t>
  </si>
  <si>
    <r>
      <t>∆</t>
    </r>
    <r>
      <rPr>
        <sz val="8.8000000000000007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(jour)</t>
    </r>
  </si>
  <si>
    <t xml:space="preserve">A pro rata de la pop </t>
  </si>
  <si>
    <t xml:space="preserve">Au pro rata de la pop </t>
  </si>
  <si>
    <r>
      <rPr>
        <u/>
        <sz val="11"/>
        <color theme="1"/>
        <rFont val="Calibri"/>
        <family val="2"/>
        <scheme val="minor"/>
      </rPr>
      <t>Au pro rata de la pop</t>
    </r>
    <r>
      <rPr>
        <sz val="11"/>
        <color theme="1"/>
        <rFont val="Calibri"/>
        <family val="2"/>
        <scheme val="minor"/>
      </rPr>
      <t xml:space="preserve"> </t>
    </r>
  </si>
  <si>
    <t>Infectés à chaque début de semaine</t>
  </si>
  <si>
    <r>
      <t>∆</t>
    </r>
    <r>
      <rPr>
        <sz val="8.8000000000000007"/>
        <color theme="1"/>
        <rFont val="Calibri"/>
        <family val="2"/>
      </rPr>
      <t xml:space="preserve">t </t>
    </r>
    <r>
      <rPr>
        <sz val="11"/>
        <color theme="1"/>
        <rFont val="Calibri"/>
        <family val="2"/>
      </rPr>
      <t>(jour)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</si>
</sst>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33" borderId="0" xfId="0" applyFont="1" applyFill="1"/>
    <xf numFmtId="0" fontId="20" fillId="0" borderId="0" xfId="0" applyFont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8" fillId="35" borderId="0" xfId="0" applyFont="1" applyFill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vs. reality of infection rates </a:t>
            </a:r>
          </a:p>
          <a:p>
            <a:pPr>
              <a:defRPr/>
            </a:pPr>
            <a:r>
              <a:rPr lang="fr-FR"/>
              <a:t>(using the least square method, found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fr-FR" sz="1400" b="0" i="0" u="none" strike="noStrike" baseline="0">
                <a:effectLst/>
              </a:rPr>
              <a:t> = 0,826 and</a:t>
            </a:r>
            <a:r>
              <a:rPr lang="fr-FR"/>
              <a:t> </a:t>
            </a:r>
            <a:r>
              <a:rPr lang="el-GR" sz="1400" b="0" i="0" u="none" strike="noStrike" baseline="0">
                <a:effectLst/>
              </a:rPr>
              <a:t>γ</a:t>
            </a:r>
            <a:r>
              <a:rPr lang="fr-FR" sz="1400" b="0" i="0" u="none" strike="noStrike" baseline="0">
                <a:effectLst/>
              </a:rPr>
              <a:t> = 0,762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Reality (week 2016-49 to 2017-12)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'PIC 1'!$C$107:$C$122</c:f>
              <c:numCache>
                <c:formatCode>General</c:formatCode>
                <c:ptCount val="16"/>
                <c:pt idx="0">
                  <c:v>1.1401492537313433E-3</c:v>
                </c:pt>
                <c:pt idx="1">
                  <c:v>1.8891044776119404E-3</c:v>
                </c:pt>
                <c:pt idx="2">
                  <c:v>2.8015522388059703E-3</c:v>
                </c:pt>
                <c:pt idx="3">
                  <c:v>3.3505820895522388E-3</c:v>
                </c:pt>
                <c:pt idx="4">
                  <c:v>3.8139552238805972E-3</c:v>
                </c:pt>
                <c:pt idx="5">
                  <c:v>3.8893731343283581E-3</c:v>
                </c:pt>
                <c:pt idx="6">
                  <c:v>3.9891940298507466E-3</c:v>
                </c:pt>
                <c:pt idx="7">
                  <c:v>3.8272835820895522E-3</c:v>
                </c:pt>
                <c:pt idx="8">
                  <c:v>2.8907014925373133E-3</c:v>
                </c:pt>
                <c:pt idx="9">
                  <c:v>1.3974328358208955E-3</c:v>
                </c:pt>
                <c:pt idx="10">
                  <c:v>8.8940298507462687E-4</c:v>
                </c:pt>
                <c:pt idx="11">
                  <c:v>4.4097014925373134E-4</c:v>
                </c:pt>
                <c:pt idx="12">
                  <c:v>1.956865671641791E-4</c:v>
                </c:pt>
                <c:pt idx="13">
                  <c:v>1.7614925373134329E-4</c:v>
                </c:pt>
                <c:pt idx="14">
                  <c:v>1.166268656716418E-4</c:v>
                </c:pt>
                <c:pt idx="15">
                  <c:v>1.3104477611940298E-5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E-4013-9184-EA1431512B8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'PIC 1'!$I$3:$I$19</c:f>
              <c:numCache>
                <c:formatCode>General</c:formatCode>
                <c:ptCount val="17"/>
                <c:pt idx="0">
                  <c:v>1.1401E-3</c:v>
                </c:pt>
                <c:pt idx="1">
                  <c:v>1.725161549165701E-3</c:v>
                </c:pt>
                <c:pt idx="2">
                  <c:v>2.4791109346244517E-3</c:v>
                </c:pt>
                <c:pt idx="3">
                  <c:v>3.3075933730735332E-3</c:v>
                </c:pt>
                <c:pt idx="4">
                  <c:v>3.9956101827320328E-3</c:v>
                </c:pt>
                <c:pt idx="5">
                  <c:v>4.2778606195200703E-3</c:v>
                </c:pt>
                <c:pt idx="6">
                  <c:v>4.0194545941480801E-3</c:v>
                </c:pt>
                <c:pt idx="7">
                  <c:v>3.3348255970235153E-3</c:v>
                </c:pt>
                <c:pt idx="8">
                  <c:v>2.4912969410116046E-3</c:v>
                </c:pt>
                <c:pt idx="9">
                  <c:v>1.7188102644880175E-3</c:v>
                </c:pt>
                <c:pt idx="10">
                  <c:v>1.1217528945493124E-3</c:v>
                </c:pt>
                <c:pt idx="11">
                  <c:v>7.0578664274517199E-4</c:v>
                </c:pt>
                <c:pt idx="12">
                  <c:v>4.3389907211669219E-4</c:v>
                </c:pt>
                <c:pt idx="13">
                  <c:v>2.6296285128984118E-4</c:v>
                </c:pt>
                <c:pt idx="14">
                  <c:v>1.5798924423961311E-4</c:v>
                </c:pt>
                <c:pt idx="15">
                  <c:v>9.4425799614282127E-5</c:v>
                </c:pt>
                <c:pt idx="16">
                  <c:v>5.6259503077662419E-5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E-4013-9184-EA143151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57832"/>
        <c:axId val="581060128"/>
      </c:lineChart>
      <c:catAx>
        <c:axId val="58105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(week)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3273510376100649"/>
              <c:y val="0.8145585069906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060128"/>
        <c:crosses val="autoZero"/>
        <c:auto val="1"/>
        <c:lblAlgn val="ctr"/>
        <c:lblOffset val="100"/>
        <c:noMultiLvlLbl val="0"/>
      </c:catAx>
      <c:valAx>
        <c:axId val="5810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Proportion of 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05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vs. reality of infection rates </a:t>
            </a:r>
          </a:p>
          <a:p>
            <a:pPr>
              <a:defRPr/>
            </a:pPr>
            <a:r>
              <a:rPr lang="fr-FR"/>
              <a:t>(using</a:t>
            </a:r>
            <a:r>
              <a:rPr lang="fr-FR" baseline="0"/>
              <a:t> the least square method: found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fr-FR" sz="1400" b="0" i="0" u="none" strike="noStrike" baseline="0">
                <a:effectLst/>
              </a:rPr>
              <a:t> = 0,602 and </a:t>
            </a:r>
            <a:r>
              <a:rPr lang="el-GR" sz="1400" b="0" i="0" u="none" strike="noStrike" baseline="0">
                <a:effectLst/>
              </a:rPr>
              <a:t>γ</a:t>
            </a:r>
            <a:r>
              <a:rPr lang="fr-FR" sz="1400" b="0" i="0" u="none" strike="noStrike" baseline="0">
                <a:effectLst/>
              </a:rPr>
              <a:t> = 0,537</a:t>
            </a:r>
            <a:r>
              <a:rPr lang="fr-FR" baseline="0"/>
              <a:t>)</a:t>
            </a:r>
            <a:endParaRPr lang="fr-FR"/>
          </a:p>
        </c:rich>
      </c:tx>
      <c:layout>
        <c:manualLayout>
          <c:xMode val="edge"/>
          <c:yMode val="edge"/>
          <c:x val="0.12018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Reality (week 2014-50 to 2015-16)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'PIC 2'!$C$3:$C$23</c:f>
              <c:numCache>
                <c:formatCode>General</c:formatCode>
                <c:ptCount val="21"/>
                <c:pt idx="0">
                  <c:v>6.2958208955223884E-4</c:v>
                </c:pt>
                <c:pt idx="1">
                  <c:v>6.7680597014925373E-4</c:v>
                </c:pt>
                <c:pt idx="2">
                  <c:v>9.4280597014925369E-4</c:v>
                </c:pt>
                <c:pt idx="3">
                  <c:v>1.0591343283582089E-3</c:v>
                </c:pt>
                <c:pt idx="4">
                  <c:v>1.5536716417910447E-3</c:v>
                </c:pt>
                <c:pt idx="5">
                  <c:v>2.2974776119402984E-3</c:v>
                </c:pt>
                <c:pt idx="6">
                  <c:v>4.3606119402985078E-3</c:v>
                </c:pt>
                <c:pt idx="7">
                  <c:v>6.8344925373134326E-3</c:v>
                </c:pt>
                <c:pt idx="8">
                  <c:v>7.9599552238805975E-3</c:v>
                </c:pt>
                <c:pt idx="9">
                  <c:v>7.7276119402985071E-3</c:v>
                </c:pt>
                <c:pt idx="10">
                  <c:v>6.1189850746268658E-3</c:v>
                </c:pt>
                <c:pt idx="11">
                  <c:v>3.5663731343283582E-3</c:v>
                </c:pt>
                <c:pt idx="12">
                  <c:v>2.1482238805970149E-3</c:v>
                </c:pt>
                <c:pt idx="13">
                  <c:v>1.4820149253731343E-3</c:v>
                </c:pt>
                <c:pt idx="14">
                  <c:v>1.045134328358209E-3</c:v>
                </c:pt>
                <c:pt idx="15">
                  <c:v>7.3974626865671645E-4</c:v>
                </c:pt>
                <c:pt idx="16">
                  <c:v>4.6179104477611941E-4</c:v>
                </c:pt>
                <c:pt idx="17">
                  <c:v>2.9041791044776119E-4</c:v>
                </c:pt>
                <c:pt idx="18">
                  <c:v>1.8056716417910447E-4</c:v>
                </c:pt>
                <c:pt idx="19">
                  <c:v>9.5253731343283586E-5</c:v>
                </c:pt>
                <c:pt idx="20">
                  <c:v>5.4686567164179104E-5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0EE-BA41-C51403383E5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'PIC 2'!$I$3:$I$21</c:f>
              <c:numCache>
                <c:formatCode>General</c:formatCode>
                <c:ptCount val="19"/>
                <c:pt idx="0">
                  <c:v>6.2960000000000002E-4</c:v>
                </c:pt>
                <c:pt idx="1">
                  <c:v>9.7066522837692003E-4</c:v>
                </c:pt>
                <c:pt idx="2">
                  <c:v>1.4736169413865278E-3</c:v>
                </c:pt>
                <c:pt idx="3">
                  <c:v>2.1855290578233397E-3</c:v>
                </c:pt>
                <c:pt idx="4">
                  <c:v>3.1312035679602066E-3</c:v>
                </c:pt>
                <c:pt idx="5">
                  <c:v>4.2697134880040951E-3</c:v>
                </c:pt>
                <c:pt idx="6">
                  <c:v>5.4436099538971387E-3</c:v>
                </c:pt>
                <c:pt idx="7">
                  <c:v>6.3713646586729148E-3</c:v>
                </c:pt>
                <c:pt idx="8">
                  <c:v>6.7476837911612658E-3</c:v>
                </c:pt>
                <c:pt idx="9">
                  <c:v>6.4276412226814805E-3</c:v>
                </c:pt>
                <c:pt idx="10">
                  <c:v>5.5331543042613594E-3</c:v>
                </c:pt>
                <c:pt idx="11">
                  <c:v>4.3637537368289752E-3</c:v>
                </c:pt>
                <c:pt idx="12">
                  <c:v>3.2106591514553993E-3</c:v>
                </c:pt>
                <c:pt idx="13">
                  <c:v>2.2440606243912904E-3</c:v>
                </c:pt>
                <c:pt idx="14">
                  <c:v>1.5129743438019457E-3</c:v>
                </c:pt>
                <c:pt idx="15">
                  <c:v>9.9552149048322139E-4</c:v>
                </c:pt>
                <c:pt idx="16">
                  <c:v>6.4460738591015632E-4</c:v>
                </c:pt>
                <c:pt idx="17">
                  <c:v>4.1306430688372729E-4</c:v>
                </c:pt>
                <c:pt idx="18">
                  <c:v>2.6292965503112121E-4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5-40EE-BA41-C5140338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75472"/>
        <c:axId val="567473176"/>
      </c:lineChart>
      <c:catAx>
        <c:axId val="56747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(week)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3304656917885254"/>
              <c:y val="0.8172763285794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473176"/>
        <c:crosses val="autoZero"/>
        <c:auto val="1"/>
        <c:lblAlgn val="ctr"/>
        <c:lblOffset val="100"/>
        <c:noMultiLvlLbl val="0"/>
      </c:catAx>
      <c:valAx>
        <c:axId val="5674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Proportion of 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4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Model vs. reality of infection rates </a:t>
            </a:r>
          </a:p>
          <a:p>
            <a:pPr>
              <a:defRPr/>
            </a:pPr>
            <a:r>
              <a:rPr lang="fr-FR"/>
              <a:t>(using the least square method, found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fr-FR" sz="1400" b="0" i="0" u="none" strike="noStrike" baseline="0">
                <a:effectLst/>
              </a:rPr>
              <a:t> = 0,874 and </a:t>
            </a:r>
            <a:r>
              <a:rPr lang="el-GR" sz="1400" b="0" i="0" u="none" strike="noStrike" baseline="0">
                <a:effectLst/>
              </a:rPr>
              <a:t>γ</a:t>
            </a:r>
            <a:r>
              <a:rPr lang="fr-FR" sz="1400" b="0" i="0" u="none" strike="noStrike" baseline="0">
                <a:effectLst/>
              </a:rPr>
              <a:t> = 0,802</a:t>
            </a:r>
            <a:r>
              <a:rPr lang="fr-F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Reality (week 2017-46 to 2018-17)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'PIC 3'!$C$156:$C$179</c:f>
              <c:numCache>
                <c:formatCode>General</c:formatCode>
                <c:ptCount val="24"/>
                <c:pt idx="0">
                  <c:v>1.9997014925373133E-4</c:v>
                </c:pt>
                <c:pt idx="1">
                  <c:v>3.7271641791044777E-4</c:v>
                </c:pt>
                <c:pt idx="2">
                  <c:v>5.6071641791044773E-4</c:v>
                </c:pt>
                <c:pt idx="3">
                  <c:v>9.520746268656717E-4</c:v>
                </c:pt>
                <c:pt idx="4">
                  <c:v>1.9333582089552238E-3</c:v>
                </c:pt>
                <c:pt idx="5">
                  <c:v>3.4245970149253731E-3</c:v>
                </c:pt>
                <c:pt idx="6">
                  <c:v>4.4643880597014926E-3</c:v>
                </c:pt>
                <c:pt idx="7">
                  <c:v>3.5148208955223881E-3</c:v>
                </c:pt>
                <c:pt idx="8">
                  <c:v>2.9564029850746268E-3</c:v>
                </c:pt>
                <c:pt idx="9">
                  <c:v>2.6616268656716418E-3</c:v>
                </c:pt>
                <c:pt idx="10">
                  <c:v>2.6191492537313431E-3</c:v>
                </c:pt>
                <c:pt idx="11">
                  <c:v>2.3558059701492538E-3</c:v>
                </c:pt>
                <c:pt idx="12">
                  <c:v>2.0717910447761194E-3</c:v>
                </c:pt>
                <c:pt idx="13">
                  <c:v>2.106537313432836E-3</c:v>
                </c:pt>
                <c:pt idx="14">
                  <c:v>1.9682089552238804E-3</c:v>
                </c:pt>
                <c:pt idx="15">
                  <c:v>1.6200746268656716E-3</c:v>
                </c:pt>
                <c:pt idx="16">
                  <c:v>1.3957014925373135E-3</c:v>
                </c:pt>
                <c:pt idx="17">
                  <c:v>9.7252238805970153E-4</c:v>
                </c:pt>
                <c:pt idx="18">
                  <c:v>7.7671641791044778E-4</c:v>
                </c:pt>
                <c:pt idx="19">
                  <c:v>4.8776119402985075E-4</c:v>
                </c:pt>
                <c:pt idx="20">
                  <c:v>3.3829850746268657E-4</c:v>
                </c:pt>
                <c:pt idx="21">
                  <c:v>2.4344776119402986E-4</c:v>
                </c:pt>
                <c:pt idx="22">
                  <c:v>7.1910447761194029E-5</c:v>
                </c:pt>
                <c:pt idx="23">
                  <c:v>3.8402985074626866E-5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0-4E7A-8A55-E5EEED88559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'PIC 3'!$I$3:$I$21</c:f>
              <c:numCache>
                <c:formatCode>General</c:formatCode>
                <c:ptCount val="19"/>
                <c:pt idx="0">
                  <c:v>2.0000000000000001E-4</c:v>
                </c:pt>
                <c:pt idx="1">
                  <c:v>3.2343573210101572E-4</c:v>
                </c:pt>
                <c:pt idx="2">
                  <c:v>5.1746661001081731E-4</c:v>
                </c:pt>
                <c:pt idx="3">
                  <c:v>8.1379530244791618E-4</c:v>
                </c:pt>
                <c:pt idx="4">
                  <c:v>1.2456975071629501E-3</c:v>
                </c:pt>
                <c:pt idx="5">
                  <c:v>1.8295324117367727E-3</c:v>
                </c:pt>
                <c:pt idx="6">
                  <c:v>2.5284239669339558E-3</c:v>
                </c:pt>
                <c:pt idx="7">
                  <c:v>3.2119183700376232E-3</c:v>
                </c:pt>
                <c:pt idx="8">
                  <c:v>3.6640650430635135E-3</c:v>
                </c:pt>
                <c:pt idx="9">
                  <c:v>3.6932040244797718E-3</c:v>
                </c:pt>
                <c:pt idx="10">
                  <c:v>3.2805722253318637E-3</c:v>
                </c:pt>
                <c:pt idx="11">
                  <c:v>2.5998467782110549E-3</c:v>
                </c:pt>
                <c:pt idx="12">
                  <c:v>1.8794278154626396E-3</c:v>
                </c:pt>
                <c:pt idx="13">
                  <c:v>1.2700571103481204E-3</c:v>
                </c:pt>
                <c:pt idx="14">
                  <c:v>8.1961535531191877E-4</c:v>
                </c:pt>
                <c:pt idx="15">
                  <c:v>5.1331021028685336E-4</c:v>
                </c:pt>
                <c:pt idx="16">
                  <c:v>3.1546712485378047E-4</c:v>
                </c:pt>
                <c:pt idx="17">
                  <c:v>1.9163483621987114E-4</c:v>
                </c:pt>
                <c:pt idx="18">
                  <c:v>1.1558948490833135E-4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0-4E7A-8A55-E5EEED88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73912"/>
        <c:axId val="414176864"/>
      </c:lineChart>
      <c:catAx>
        <c:axId val="41417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(week)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858361105897102"/>
              <c:y val="0.79010628740296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176864"/>
        <c:crosses val="autoZero"/>
        <c:auto val="1"/>
        <c:lblAlgn val="ctr"/>
        <c:lblOffset val="100"/>
        <c:noMultiLvlLbl val="0"/>
      </c:catAx>
      <c:valAx>
        <c:axId val="414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Proportion of infected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1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402166</xdr:colOff>
      <xdr:row>4</xdr:row>
      <xdr:rowOff>173569</xdr:rowOff>
    </xdr:from>
    <xdr:to>
      <xdr:col>16</xdr:col>
      <xdr:colOff>730250</xdr:colOff>
      <xdr:row>22</xdr:row>
      <xdr:rowOff>105834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35C262-4092-4620-B3C0-5522DD233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264584</xdr:colOff>
      <xdr:row>4</xdr:row>
      <xdr:rowOff>173565</xdr:rowOff>
    </xdr:from>
    <xdr:to>
      <xdr:col>16</xdr:col>
      <xdr:colOff>740833</xdr:colOff>
      <xdr:row>22</xdr:row>
      <xdr:rowOff>169332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C1190A9-57B8-4811-8793-7355C642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4234</xdr:rowOff>
    </xdr:from>
    <xdr:to>
      <xdr:col>17</xdr:col>
      <xdr:colOff>179917</xdr:colOff>
      <xdr:row>21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E6AB85-E7DE-4F5E-9FB5-20759C5A0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ED92-9A85-4C30-9C70-0394143E8B97}">
  <dimension ref="A1:N211"/>
  <sheetViews>
    <sheetView tabSelected="1" zoomScale="90" zoomScaleNormal="90" workbookViewId="0">
      <selection activeCell="J23" sqref="J23"/>
    </sheetView>
  </sheetViews>
  <sheetFormatPr baseColWidth="10" defaultRowHeight="15" x14ac:dyDescent="0.25"/>
  <cols>
    <col min="3" max="3" width="18.5703125" style="12" customWidth="1"/>
    <col min="4" max="4" width="11.42578125" style="10"/>
    <col min="5" max="5" width="7.85546875" customWidth="1"/>
    <col min="9" max="9" width="33.42578125" style="14" bestFit="1" customWidth="1"/>
    <col min="10" max="11" width="13" bestFit="1" customWidth="1"/>
    <col min="13" max="13" width="23.140625" bestFit="1" customWidth="1"/>
  </cols>
  <sheetData>
    <row r="1" spans="1:14" x14ac:dyDescent="0.25">
      <c r="A1" s="1" t="s">
        <v>0</v>
      </c>
      <c r="C1" s="10"/>
      <c r="E1" s="1" t="s">
        <v>1</v>
      </c>
      <c r="I1" s="10"/>
    </row>
    <row r="2" spans="1:14" x14ac:dyDescent="0.25">
      <c r="A2" t="s">
        <v>9</v>
      </c>
      <c r="B2" t="s">
        <v>2</v>
      </c>
      <c r="C2" s="13" t="s">
        <v>12</v>
      </c>
      <c r="E2" s="9" t="s">
        <v>16</v>
      </c>
      <c r="F2" t="s">
        <v>3</v>
      </c>
      <c r="G2" t="s">
        <v>2</v>
      </c>
      <c r="H2" t="s">
        <v>4</v>
      </c>
      <c r="I2" s="14" t="s">
        <v>15</v>
      </c>
      <c r="J2" t="s">
        <v>10</v>
      </c>
      <c r="K2" t="s">
        <v>5</v>
      </c>
      <c r="M2" s="2" t="s">
        <v>6</v>
      </c>
      <c r="N2" s="3">
        <v>67000000</v>
      </c>
    </row>
    <row r="3" spans="1:14" x14ac:dyDescent="0.25">
      <c r="A3">
        <v>201450</v>
      </c>
      <c r="B3">
        <v>42182</v>
      </c>
      <c r="C3" s="12">
        <f>B3/N$2</f>
        <v>6.2958208955223884E-4</v>
      </c>
      <c r="E3">
        <v>0</v>
      </c>
      <c r="F3">
        <f>1-G3</f>
        <v>0.99885990000000002</v>
      </c>
      <c r="G3">
        <v>1.1401E-3</v>
      </c>
      <c r="H3">
        <v>0</v>
      </c>
      <c r="I3" s="14">
        <f>G3</f>
        <v>1.1401E-3</v>
      </c>
      <c r="J3">
        <f>C107-I3</f>
        <v>4.9253731343240278E-8</v>
      </c>
      <c r="K3" s="8">
        <f>SUMSQ(J3:J21)</f>
        <v>1.0228313927336421E-6</v>
      </c>
      <c r="M3" s="4" t="s">
        <v>7</v>
      </c>
      <c r="N3" s="5">
        <v>0.82629025264699196</v>
      </c>
    </row>
    <row r="4" spans="1:14" x14ac:dyDescent="0.25">
      <c r="A4">
        <v>201451</v>
      </c>
      <c r="B4">
        <v>45346</v>
      </c>
      <c r="C4" s="12">
        <f>B4/N$2</f>
        <v>6.7680597014925373E-4</v>
      </c>
      <c r="E4">
        <v>1</v>
      </c>
      <c r="F4">
        <f t="shared" ref="F4:F35" si="0">F3-N$3*F3*G3</f>
        <v>0.99791892051817199</v>
      </c>
      <c r="G4">
        <f t="shared" ref="G4:G35" si="1">G3+N$3*F3*G3-N$4*G3</f>
        <v>1.2125497702940797E-3</v>
      </c>
      <c r="H4">
        <f t="shared" ref="H4:H35" si="2">H3+N$4*G3</f>
        <v>8.6852971153397556E-4</v>
      </c>
      <c r="I4" s="14">
        <f>G10</f>
        <v>1.725161549165701E-3</v>
      </c>
      <c r="J4">
        <f t="shared" ref="J4:J19" si="3">C108-I4</f>
        <v>1.6394292844623942E-4</v>
      </c>
      <c r="M4" s="6" t="s">
        <v>8</v>
      </c>
      <c r="N4" s="7">
        <v>0.76180134333301952</v>
      </c>
    </row>
    <row r="5" spans="1:14" x14ac:dyDescent="0.25">
      <c r="A5">
        <v>201452</v>
      </c>
      <c r="B5">
        <v>63168</v>
      </c>
      <c r="C5" s="12">
        <f>B5/N$2</f>
        <v>9.4280597014925369E-4</v>
      </c>
      <c r="E5">
        <v>2</v>
      </c>
      <c r="F5">
        <f t="shared" si="0"/>
        <v>0.99691908753323755</v>
      </c>
      <c r="G5">
        <f t="shared" si="1"/>
        <v>1.2886607113603476E-3</v>
      </c>
      <c r="H5">
        <f t="shared" si="2"/>
        <v>1.7922517554021496E-3</v>
      </c>
      <c r="I5" s="14">
        <f>G17</f>
        <v>2.4791109346244517E-3</v>
      </c>
      <c r="J5">
        <f t="shared" si="3"/>
        <v>3.2244130418151865E-4</v>
      </c>
    </row>
    <row r="6" spans="1:14" x14ac:dyDescent="0.25">
      <c r="A6">
        <v>201501</v>
      </c>
      <c r="B6">
        <v>70962</v>
      </c>
      <c r="C6" s="12">
        <f>B6/N$2</f>
        <v>1.0591343283582089E-3</v>
      </c>
      <c r="E6">
        <v>3</v>
      </c>
      <c r="F6">
        <f t="shared" si="0"/>
        <v>0.99585756032805017</v>
      </c>
      <c r="G6">
        <f t="shared" si="1"/>
        <v>1.3684844555329524E-3</v>
      </c>
      <c r="H6">
        <f t="shared" si="2"/>
        <v>2.7739552164169467E-3</v>
      </c>
      <c r="I6" s="14">
        <f>G24</f>
        <v>3.3075933730735332E-3</v>
      </c>
      <c r="J6">
        <f t="shared" si="3"/>
        <v>4.2988716478705672E-5</v>
      </c>
    </row>
    <row r="7" spans="1:14" x14ac:dyDescent="0.25">
      <c r="A7">
        <v>201502</v>
      </c>
      <c r="B7">
        <v>104096</v>
      </c>
      <c r="C7" s="12">
        <f>B7/N$2</f>
        <v>1.5536716417910447E-3</v>
      </c>
      <c r="E7">
        <v>4</v>
      </c>
      <c r="F7">
        <f t="shared" si="0"/>
        <v>0.99473147908885828</v>
      </c>
      <c r="G7">
        <f t="shared" si="1"/>
        <v>1.4520523981695174E-3</v>
      </c>
      <c r="H7">
        <f t="shared" si="2"/>
        <v>3.8164685129723056E-3</v>
      </c>
      <c r="I7" s="14">
        <f>G31</f>
        <v>3.9956101827320328E-3</v>
      </c>
      <c r="J7">
        <f t="shared" si="3"/>
        <v>-1.8165495885143559E-4</v>
      </c>
    </row>
    <row r="8" spans="1:14" x14ac:dyDescent="0.25">
      <c r="A8">
        <v>201503</v>
      </c>
      <c r="B8">
        <v>153931</v>
      </c>
      <c r="C8" s="12">
        <f>B8/N$2</f>
        <v>2.2974776119402984E-3</v>
      </c>
      <c r="E8">
        <v>5</v>
      </c>
      <c r="F8">
        <f t="shared" si="0"/>
        <v>0.99353798360551782</v>
      </c>
      <c r="G8">
        <f t="shared" si="1"/>
        <v>1.5393724139944895E-3</v>
      </c>
      <c r="H8">
        <f t="shared" si="2"/>
        <v>4.9226439804877769E-3</v>
      </c>
      <c r="I8" s="14">
        <f>G38</f>
        <v>4.2778606195200703E-3</v>
      </c>
      <c r="J8">
        <f t="shared" si="3"/>
        <v>-3.8848748519171219E-4</v>
      </c>
    </row>
    <row r="9" spans="1:14" x14ac:dyDescent="0.25">
      <c r="A9">
        <v>201504</v>
      </c>
      <c r="B9">
        <v>292161</v>
      </c>
      <c r="C9" s="12">
        <f>B9/N$2</f>
        <v>4.3606119402985078E-3</v>
      </c>
      <c r="E9">
        <v>6</v>
      </c>
      <c r="F9">
        <f t="shared" si="0"/>
        <v>0.99227423466542952</v>
      </c>
      <c r="G9">
        <f t="shared" si="1"/>
        <v>1.6304253812120381E-3</v>
      </c>
      <c r="H9">
        <f t="shared" si="2"/>
        <v>6.0953399533585726E-3</v>
      </c>
      <c r="I9" s="14">
        <f>G45</f>
        <v>4.0194545941480801E-3</v>
      </c>
      <c r="J9">
        <f t="shared" si="3"/>
        <v>-3.0260564297333523E-5</v>
      </c>
    </row>
    <row r="10" spans="1:14" x14ac:dyDescent="0.25">
      <c r="A10">
        <v>201505</v>
      </c>
      <c r="B10">
        <v>457911</v>
      </c>
      <c r="C10" s="12">
        <f>B10/N$2</f>
        <v>6.8344925373134326E-3</v>
      </c>
      <c r="E10">
        <v>7</v>
      </c>
      <c r="F10">
        <f t="shared" si="0"/>
        <v>0.99093743825186431</v>
      </c>
      <c r="G10">
        <f t="shared" si="1"/>
        <v>1.725161549165701E-3</v>
      </c>
      <c r="H10">
        <f t="shared" si="2"/>
        <v>7.3374001989701537E-3</v>
      </c>
      <c r="I10" s="14">
        <f>G52</f>
        <v>3.3348255970235153E-3</v>
      </c>
      <c r="J10">
        <f t="shared" si="3"/>
        <v>4.9245798506603695E-4</v>
      </c>
    </row>
    <row r="11" spans="1:14" x14ac:dyDescent="0.25">
      <c r="A11">
        <v>201506</v>
      </c>
      <c r="B11">
        <v>533317</v>
      </c>
      <c r="C11" s="12">
        <f>B11/N$2</f>
        <v>7.9599552238805975E-3</v>
      </c>
      <c r="E11">
        <v>8</v>
      </c>
      <c r="F11">
        <f t="shared" si="0"/>
        <v>0.98952487261787991</v>
      </c>
      <c r="G11">
        <f t="shared" si="1"/>
        <v>1.8234967975291874E-3</v>
      </c>
      <c r="H11">
        <f t="shared" si="2"/>
        <v>8.6516305845910583E-3</v>
      </c>
      <c r="I11" s="14">
        <f>G59</f>
        <v>2.4912969410116046E-3</v>
      </c>
      <c r="J11">
        <f t="shared" si="3"/>
        <v>3.9940455152570869E-4</v>
      </c>
    </row>
    <row r="12" spans="1:14" x14ac:dyDescent="0.25">
      <c r="A12">
        <v>201507</v>
      </c>
      <c r="B12">
        <v>517750</v>
      </c>
      <c r="C12" s="12">
        <f>B12/N$2</f>
        <v>7.7276119402985071E-3</v>
      </c>
      <c r="E12">
        <v>9</v>
      </c>
      <c r="F12">
        <f t="shared" si="0"/>
        <v>0.98803391825694931</v>
      </c>
      <c r="G12">
        <f t="shared" si="1"/>
        <v>1.9253088485385915E-3</v>
      </c>
      <c r="H12">
        <f t="shared" si="2"/>
        <v>1.0040772894512252E-2</v>
      </c>
      <c r="I12" s="14">
        <f>G66</f>
        <v>1.7188102644880175E-3</v>
      </c>
      <c r="J12">
        <f t="shared" si="3"/>
        <v>-3.2137742866712206E-4</v>
      </c>
    </row>
    <row r="13" spans="1:14" x14ac:dyDescent="0.25">
      <c r="A13">
        <v>201508</v>
      </c>
      <c r="B13">
        <v>409972</v>
      </c>
      <c r="C13" s="12">
        <f>B13/N$2</f>
        <v>6.1189850746268658E-3</v>
      </c>
      <c r="E13">
        <v>10</v>
      </c>
      <c r="F13">
        <f t="shared" si="0"/>
        <v>0.98646209072995372</v>
      </c>
      <c r="G13">
        <f t="shared" si="1"/>
        <v>2.0304335083865107E-3</v>
      </c>
      <c r="H13">
        <f t="shared" si="2"/>
        <v>1.15074757616599E-2</v>
      </c>
      <c r="I13" s="14">
        <f>G73</f>
        <v>1.1217528945493124E-3</v>
      </c>
      <c r="J13">
        <f t="shared" si="3"/>
        <v>-2.3234990947468552E-4</v>
      </c>
    </row>
    <row r="14" spans="1:14" x14ac:dyDescent="0.25">
      <c r="A14">
        <v>201509</v>
      </c>
      <c r="B14">
        <v>238947</v>
      </c>
      <c r="C14" s="12">
        <f>B14/N$2</f>
        <v>3.5663731343283582E-3</v>
      </c>
      <c r="E14">
        <v>11</v>
      </c>
      <c r="F14">
        <f t="shared" si="0"/>
        <v>0.98480707623487229</v>
      </c>
      <c r="G14">
        <f t="shared" si="1"/>
        <v>2.1386610292307259E-3</v>
      </c>
      <c r="H14">
        <f t="shared" si="2"/>
        <v>1.305426273589712E-2</v>
      </c>
      <c r="I14" s="14">
        <f>G80</f>
        <v>7.0578664274517199E-4</v>
      </c>
      <c r="J14">
        <f t="shared" si="3"/>
        <v>-2.6481649349144066E-4</v>
      </c>
    </row>
    <row r="15" spans="1:14" x14ac:dyDescent="0.25">
      <c r="A15">
        <v>201510</v>
      </c>
      <c r="B15">
        <v>143931</v>
      </c>
      <c r="C15" s="12">
        <f>B15/N$2</f>
        <v>2.1482238805970149E-3</v>
      </c>
      <c r="E15">
        <v>12</v>
      </c>
      <c r="F15">
        <f t="shared" si="0"/>
        <v>0.98306676972028573</v>
      </c>
      <c r="G15">
        <f t="shared" si="1"/>
        <v>2.249732698815292E-3</v>
      </c>
      <c r="H15">
        <f t="shared" si="2"/>
        <v>1.4683497580899065E-2</v>
      </c>
      <c r="I15" s="14">
        <f>G87</f>
        <v>4.3389907211669219E-4</v>
      </c>
      <c r="J15">
        <f t="shared" si="3"/>
        <v>-2.3821250495251309E-4</v>
      </c>
    </row>
    <row r="16" spans="1:14" x14ac:dyDescent="0.25">
      <c r="A16">
        <v>201511</v>
      </c>
      <c r="B16">
        <v>99295</v>
      </c>
      <c r="C16" s="12">
        <f>B16/N$2</f>
        <v>1.4820149253731343E-3</v>
      </c>
      <c r="E16">
        <v>13</v>
      </c>
      <c r="F16">
        <f t="shared" si="0"/>
        <v>0.98123931524721197</v>
      </c>
      <c r="G16">
        <f t="shared" si="1"/>
        <v>2.363337779791331E-3</v>
      </c>
      <c r="H16">
        <f t="shared" si="2"/>
        <v>1.6397346972996774E-2</v>
      </c>
      <c r="I16" s="14">
        <f>G94</f>
        <v>2.6296285128984118E-4</v>
      </c>
      <c r="J16">
        <f t="shared" si="3"/>
        <v>-8.6813597558497893E-5</v>
      </c>
    </row>
    <row r="17" spans="1:11" x14ac:dyDescent="0.25">
      <c r="A17">
        <v>201512</v>
      </c>
      <c r="B17">
        <v>70024</v>
      </c>
      <c r="C17" s="12">
        <f>B17/N$2</f>
        <v>1.045134328358209E-3</v>
      </c>
      <c r="E17">
        <v>14</v>
      </c>
      <c r="F17">
        <f t="shared" si="0"/>
        <v>0.97932314819698418</v>
      </c>
      <c r="G17">
        <f t="shared" si="1"/>
        <v>2.4791109346244517E-3</v>
      </c>
      <c r="H17">
        <f t="shared" si="2"/>
        <v>1.8197740868391484E-2</v>
      </c>
      <c r="I17" s="14">
        <f>G101</f>
        <v>1.5798924423961311E-4</v>
      </c>
      <c r="J17">
        <f t="shared" si="3"/>
        <v>-4.1362378567971311E-5</v>
      </c>
    </row>
    <row r="18" spans="1:11" x14ac:dyDescent="0.25">
      <c r="A18">
        <v>201513</v>
      </c>
      <c r="B18">
        <v>49563</v>
      </c>
      <c r="C18" s="12">
        <f>B18/N$2</f>
        <v>7.3974626865671645E-4</v>
      </c>
      <c r="E18">
        <v>15</v>
      </c>
      <c r="F18">
        <f t="shared" si="0"/>
        <v>0.97731703880784804</v>
      </c>
      <c r="G18">
        <f t="shared" si="1"/>
        <v>2.5966302834921299E-3</v>
      </c>
      <c r="H18">
        <f t="shared" si="2"/>
        <v>2.008633090865997E-2</v>
      </c>
      <c r="I18" s="14">
        <f>G108</f>
        <v>9.4425799614282127E-5</v>
      </c>
      <c r="J18">
        <f t="shared" si="3"/>
        <v>-8.1321322002341826E-5</v>
      </c>
    </row>
    <row r="19" spans="1:11" x14ac:dyDescent="0.25">
      <c r="A19">
        <v>201514</v>
      </c>
      <c r="B19">
        <v>3094</v>
      </c>
      <c r="C19" s="12">
        <f>B19/N$2</f>
        <v>4.6179104477611939E-5</v>
      </c>
      <c r="E19">
        <v>16</v>
      </c>
      <c r="F19">
        <f t="shared" si="0"/>
        <v>0.97522013640256111</v>
      </c>
      <c r="G19">
        <f t="shared" si="1"/>
        <v>2.7154162506755251E-3</v>
      </c>
      <c r="H19">
        <f t="shared" si="2"/>
        <v>2.2064447346763473E-2</v>
      </c>
      <c r="I19" s="14">
        <f>G115</f>
        <v>5.6259503077662419E-5</v>
      </c>
      <c r="J19">
        <f t="shared" si="3"/>
        <v>5.708378050442713E-5</v>
      </c>
    </row>
    <row r="20" spans="1:11" x14ac:dyDescent="0.25">
      <c r="A20">
        <v>201515</v>
      </c>
      <c r="B20">
        <v>19458</v>
      </c>
      <c r="C20" s="12">
        <f>B20/N$2</f>
        <v>2.9041791044776119E-4</v>
      </c>
      <c r="E20">
        <v>17</v>
      </c>
      <c r="F20">
        <f t="shared" si="0"/>
        <v>0.97303201354735902</v>
      </c>
      <c r="G20">
        <f t="shared" si="1"/>
        <v>2.8349313584046985E-3</v>
      </c>
      <c r="H20">
        <f t="shared" si="2"/>
        <v>2.41330550942364E-2</v>
      </c>
      <c r="K20" s="10"/>
    </row>
    <row r="21" spans="1:11" x14ac:dyDescent="0.25">
      <c r="A21">
        <v>201516</v>
      </c>
      <c r="B21">
        <v>12098</v>
      </c>
      <c r="C21" s="12">
        <f>B21/N$2</f>
        <v>1.8056716417910447E-4</v>
      </c>
      <c r="E21">
        <v>18</v>
      </c>
      <c r="F21">
        <f t="shared" si="0"/>
        <v>0.97075270926402091</v>
      </c>
      <c r="G21">
        <f t="shared" si="1"/>
        <v>2.9545811246532347E-3</v>
      </c>
      <c r="H21">
        <f t="shared" si="2"/>
        <v>2.6292709611326001E-2</v>
      </c>
    </row>
    <row r="22" spans="1:11" x14ac:dyDescent="0.25">
      <c r="A22">
        <v>201517</v>
      </c>
      <c r="B22">
        <v>6382</v>
      </c>
      <c r="C22" s="12">
        <f>B22/N$2</f>
        <v>9.5253731343283586E-5</v>
      </c>
      <c r="E22">
        <v>19</v>
      </c>
      <c r="F22">
        <f t="shared" si="0"/>
        <v>0.96838277030715691</v>
      </c>
      <c r="G22">
        <f t="shared" si="1"/>
        <v>3.0737162117699824E-3</v>
      </c>
      <c r="H22">
        <f t="shared" si="2"/>
        <v>2.8543513481073219E-2</v>
      </c>
    </row>
    <row r="23" spans="1:11" x14ac:dyDescent="0.25">
      <c r="A23">
        <v>201518</v>
      </c>
      <c r="B23">
        <v>3664</v>
      </c>
      <c r="C23" s="12">
        <f>B23/N$2</f>
        <v>5.4686567164179104E-5</v>
      </c>
      <c r="E23">
        <v>20</v>
      </c>
      <c r="F23">
        <f t="shared" si="0"/>
        <v>0.96592328942477568</v>
      </c>
      <c r="G23">
        <f t="shared" si="1"/>
        <v>3.1916359550003865E-3</v>
      </c>
      <c r="H23">
        <f t="shared" si="2"/>
        <v>3.0885074620224072E-2</v>
      </c>
    </row>
    <row r="24" spans="1:11" x14ac:dyDescent="0.25">
      <c r="A24">
        <v>201519</v>
      </c>
      <c r="B24">
        <v>6307</v>
      </c>
      <c r="C24" s="12">
        <f>B24/N$2</f>
        <v>9.4134328358208954E-5</v>
      </c>
      <c r="E24">
        <v>21</v>
      </c>
      <c r="F24">
        <f t="shared" si="0"/>
        <v>0.96337593944875333</v>
      </c>
      <c r="G24">
        <f t="shared" si="1"/>
        <v>3.3075933730735332E-3</v>
      </c>
      <c r="H24">
        <f t="shared" si="2"/>
        <v>3.3316467178173333E-2</v>
      </c>
    </row>
    <row r="25" spans="1:11" x14ac:dyDescent="0.25">
      <c r="A25">
        <v>201520</v>
      </c>
      <c r="B25">
        <v>4594</v>
      </c>
      <c r="C25" s="12">
        <f>B25/N$2</f>
        <v>6.8567164179104471E-5</v>
      </c>
      <c r="E25">
        <v>22</v>
      </c>
      <c r="F25">
        <f t="shared" si="0"/>
        <v>0.9607430020203217</v>
      </c>
      <c r="G25">
        <f t="shared" si="1"/>
        <v>3.420801726698341E-3</v>
      </c>
      <c r="H25">
        <f t="shared" si="2"/>
        <v>3.5836196252980144E-2</v>
      </c>
    </row>
    <row r="26" spans="1:11" x14ac:dyDescent="0.25">
      <c r="A26">
        <v>201521</v>
      </c>
      <c r="B26">
        <v>5547</v>
      </c>
      <c r="C26" s="12">
        <f>B26/N$2</f>
        <v>8.2791044776119404E-5</v>
      </c>
      <c r="E26">
        <v>23</v>
      </c>
      <c r="F26">
        <f t="shared" si="0"/>
        <v>0.95802738975120627</v>
      </c>
      <c r="G26">
        <f t="shared" si="1"/>
        <v>3.530442645139104E-3</v>
      </c>
      <c r="H26">
        <f t="shared" si="2"/>
        <v>3.8442167603654855E-2</v>
      </c>
    </row>
    <row r="27" spans="1:11" x14ac:dyDescent="0.25">
      <c r="A27">
        <v>201522</v>
      </c>
      <c r="B27">
        <v>4262</v>
      </c>
      <c r="C27" s="12">
        <f>B27/N$2</f>
        <v>6.3611940298507458E-5</v>
      </c>
      <c r="E27">
        <v>24</v>
      </c>
      <c r="F27">
        <f t="shared" si="0"/>
        <v>0.95523266065992729</v>
      </c>
      <c r="G27">
        <f t="shared" si="1"/>
        <v>3.6356757867909181E-3</v>
      </c>
      <c r="H27">
        <f t="shared" si="2"/>
        <v>4.1131663553282002E-2</v>
      </c>
    </row>
    <row r="28" spans="1:11" x14ac:dyDescent="0.25">
      <c r="A28">
        <v>201523</v>
      </c>
      <c r="B28">
        <v>2702</v>
      </c>
      <c r="C28" s="12">
        <f>B28/N$2</f>
        <v>4.0328358208955225E-5</v>
      </c>
      <c r="E28">
        <v>25</v>
      </c>
      <c r="F28">
        <f t="shared" si="0"/>
        <v>0.95236302381006799</v>
      </c>
      <c r="G28">
        <f t="shared" si="1"/>
        <v>3.7356499383495653E-3</v>
      </c>
      <c r="H28">
        <f t="shared" si="2"/>
        <v>4.3901326251582655E-2</v>
      </c>
    </row>
    <row r="29" spans="1:11" x14ac:dyDescent="0.25">
      <c r="A29">
        <v>201524</v>
      </c>
      <c r="B29">
        <v>2849</v>
      </c>
      <c r="C29" s="12">
        <f>B29/N$2</f>
        <v>4.2522388059701489E-5</v>
      </c>
      <c r="E29">
        <v>26</v>
      </c>
      <c r="F29">
        <f t="shared" si="0"/>
        <v>0.94942333521611766</v>
      </c>
      <c r="G29">
        <f t="shared" si="1"/>
        <v>3.8295153910432389E-3</v>
      </c>
      <c r="H29">
        <f t="shared" si="2"/>
        <v>4.6747149392839263E-2</v>
      </c>
    </row>
    <row r="30" spans="1:11" x14ac:dyDescent="0.25">
      <c r="A30">
        <v>201525</v>
      </c>
      <c r="B30">
        <v>2607</v>
      </c>
      <c r="C30" s="12">
        <f>B30/N$2</f>
        <v>3.8910447761194027E-5</v>
      </c>
      <c r="E30">
        <v>27</v>
      </c>
      <c r="F30">
        <f t="shared" si="0"/>
        <v>0.94641908327346003</v>
      </c>
      <c r="G30">
        <f t="shared" si="1"/>
        <v>3.9164373644896104E-3</v>
      </c>
      <c r="H30">
        <f t="shared" si="2"/>
        <v>4.9664479362050477E-2</v>
      </c>
    </row>
    <row r="31" spans="1:11" x14ac:dyDescent="0.25">
      <c r="A31">
        <v>201526</v>
      </c>
      <c r="B31">
        <v>2536</v>
      </c>
      <c r="C31" s="12">
        <f>B31/N$2</f>
        <v>3.7850746268656719E-5</v>
      </c>
      <c r="E31">
        <v>28</v>
      </c>
      <c r="F31">
        <f t="shared" si="0"/>
        <v>0.94335636320986982</v>
      </c>
      <c r="G31">
        <f t="shared" si="1"/>
        <v>3.9956101827320328E-3</v>
      </c>
      <c r="H31">
        <f t="shared" si="2"/>
        <v>5.2648026607398292E-2</v>
      </c>
    </row>
    <row r="32" spans="1:11" x14ac:dyDescent="0.25">
      <c r="A32">
        <v>201527</v>
      </c>
      <c r="B32">
        <v>2257</v>
      </c>
      <c r="C32" s="12">
        <f>B32/N$2</f>
        <v>3.3686567164179102E-5</v>
      </c>
      <c r="E32">
        <v>29</v>
      </c>
      <c r="F32">
        <f t="shared" si="0"/>
        <v>0.94024184034093761</v>
      </c>
      <c r="G32">
        <f t="shared" si="1"/>
        <v>4.0662718470239221E-3</v>
      </c>
      <c r="H32">
        <f t="shared" si="2"/>
        <v>5.5691887812038647E-2</v>
      </c>
    </row>
    <row r="33" spans="1:8" x14ac:dyDescent="0.25">
      <c r="A33">
        <v>201528</v>
      </c>
      <c r="B33">
        <v>2089</v>
      </c>
      <c r="C33" s="12">
        <f>B33/N$2</f>
        <v>3.117910447761194E-5</v>
      </c>
      <c r="E33">
        <v>30</v>
      </c>
      <c r="F33">
        <f t="shared" si="0"/>
        <v>0.93708270223224754</v>
      </c>
      <c r="G33">
        <f t="shared" si="1"/>
        <v>4.1277186002938969E-3</v>
      </c>
      <c r="H33">
        <f t="shared" si="2"/>
        <v>5.8789579167458708E-2</v>
      </c>
    </row>
    <row r="34" spans="1:8" x14ac:dyDescent="0.25">
      <c r="A34">
        <v>201529</v>
      </c>
      <c r="B34">
        <v>2389</v>
      </c>
      <c r="C34" s="12">
        <f>B34/N$2</f>
        <v>3.5656716417910448E-5</v>
      </c>
      <c r="E34">
        <v>31</v>
      </c>
      <c r="F34">
        <f t="shared" si="0"/>
        <v>0.93388660021481784</v>
      </c>
      <c r="G34">
        <f t="shared" si="1"/>
        <v>4.1793190431189797E-3</v>
      </c>
      <c r="H34">
        <f t="shared" si="2"/>
        <v>6.1934080742063288E-2</v>
      </c>
    </row>
    <row r="35" spans="1:8" x14ac:dyDescent="0.25">
      <c r="A35">
        <v>201530</v>
      </c>
      <c r="B35">
        <v>2447</v>
      </c>
      <c r="C35" s="12">
        <f>B35/N$2</f>
        <v>3.6522388059701493E-5</v>
      </c>
      <c r="E35">
        <v>32</v>
      </c>
      <c r="F35">
        <f t="shared" si="0"/>
        <v>0.9306615810525436</v>
      </c>
      <c r="G35">
        <f t="shared" si="1"/>
        <v>4.2205273441279344E-3</v>
      </c>
      <c r="H35">
        <f t="shared" si="2"/>
        <v>6.5117891603328593E-2</v>
      </c>
    </row>
    <row r="36" spans="1:8" x14ac:dyDescent="0.25">
      <c r="A36">
        <v>201531</v>
      </c>
      <c r="B36">
        <v>2845</v>
      </c>
      <c r="C36" s="12">
        <f>B36/N$2</f>
        <v>4.2462686567164179E-5</v>
      </c>
      <c r="E36">
        <v>33</v>
      </c>
      <c r="F36">
        <f t="shared" ref="F36:F100" si="4">F35-N$3*F35*G35</f>
        <v>0.92741600990451278</v>
      </c>
      <c r="G36">
        <f t="shared" ref="G36:G100" si="5">G35+N$3*F35*G35-N$4*G35</f>
        <v>4.2508950918283264E-3</v>
      </c>
      <c r="H36">
        <f t="shared" ref="H36:H100" si="6">H35+N$4*G35</f>
        <v>6.8333095003659E-2</v>
      </c>
    </row>
    <row r="37" spans="1:8" x14ac:dyDescent="0.25">
      <c r="A37">
        <v>201532</v>
      </c>
      <c r="B37">
        <v>1594</v>
      </c>
      <c r="C37" s="12">
        <f>B37/N$2</f>
        <v>2.3791044776119403E-5</v>
      </c>
      <c r="E37">
        <v>34</v>
      </c>
      <c r="F37">
        <f t="shared" si="4"/>
        <v>0.92415848604357453</v>
      </c>
      <c r="G37">
        <f t="shared" si="5"/>
        <v>4.2700813614440251E-3</v>
      </c>
      <c r="H37">
        <f t="shared" si="6"/>
        <v>7.1571432594981554E-2</v>
      </c>
    </row>
    <row r="38" spans="1:8" x14ac:dyDescent="0.25">
      <c r="A38">
        <v>201533</v>
      </c>
      <c r="B38">
        <v>1537</v>
      </c>
      <c r="C38" s="12">
        <f>B38/N$2</f>
        <v>2.2940298507462686E-5</v>
      </c>
      <c r="E38">
        <v>35</v>
      </c>
      <c r="F38">
        <f t="shared" si="4"/>
        <v>0.92089775306820909</v>
      </c>
      <c r="G38">
        <f t="shared" si="5"/>
        <v>4.2778606195200703E-3</v>
      </c>
      <c r="H38">
        <f t="shared" si="6"/>
        <v>7.4824386312270896E-2</v>
      </c>
    </row>
    <row r="39" spans="1:8" x14ac:dyDescent="0.25">
      <c r="A39">
        <v>201534</v>
      </c>
      <c r="B39">
        <v>76</v>
      </c>
      <c r="C39" s="12">
        <f>B39/N$2</f>
        <v>1.1343283582089552E-6</v>
      </c>
      <c r="E39">
        <v>36</v>
      </c>
      <c r="F39">
        <f t="shared" si="4"/>
        <v>0.91764260556195798</v>
      </c>
      <c r="G39">
        <f t="shared" si="5"/>
        <v>4.2741281592293175E-3</v>
      </c>
      <c r="H39">
        <f t="shared" si="6"/>
        <v>7.8083266278812707E-2</v>
      </c>
    </row>
    <row r="40" spans="1:8" x14ac:dyDescent="0.25">
      <c r="A40">
        <v>201535</v>
      </c>
      <c r="B40">
        <v>229</v>
      </c>
      <c r="C40" s="12">
        <f>B40/N$2</f>
        <v>3.417910447761194E-6</v>
      </c>
      <c r="E40">
        <v>37</v>
      </c>
      <c r="F40">
        <f t="shared" si="4"/>
        <v>0.91440179430058965</v>
      </c>
      <c r="G40">
        <f t="shared" si="5"/>
        <v>4.2589028473192505E-3</v>
      </c>
      <c r="H40">
        <f t="shared" si="6"/>
        <v>8.1339302852091094E-2</v>
      </c>
    </row>
    <row r="41" spans="1:8" x14ac:dyDescent="0.25">
      <c r="A41">
        <v>201536</v>
      </c>
      <c r="B41">
        <v>1922</v>
      </c>
      <c r="C41" s="12">
        <f>B41/N$2</f>
        <v>2.8686567164179106E-5</v>
      </c>
      <c r="E41">
        <v>38</v>
      </c>
      <c r="F41">
        <f t="shared" si="4"/>
        <v>0.91118393217284532</v>
      </c>
      <c r="G41">
        <f t="shared" si="5"/>
        <v>4.2323270648509295E-3</v>
      </c>
      <c r="H41">
        <f t="shared" si="6"/>
        <v>8.4583740762303725E-2</v>
      </c>
    </row>
    <row r="42" spans="1:8" x14ac:dyDescent="0.25">
      <c r="A42">
        <v>201537</v>
      </c>
      <c r="B42">
        <v>8817</v>
      </c>
      <c r="C42" s="12">
        <f>B42/N$2</f>
        <v>1.3159701492537315E-4</v>
      </c>
      <c r="E42">
        <v>39</v>
      </c>
      <c r="F42">
        <f t="shared" si="4"/>
        <v>0.9079974029616884</v>
      </c>
      <c r="G42">
        <f t="shared" si="5"/>
        <v>4.1946638325797651E-3</v>
      </c>
      <c r="H42">
        <f t="shared" si="6"/>
        <v>8.7807933205731853E-2</v>
      </c>
    </row>
    <row r="43" spans="1:8" x14ac:dyDescent="0.25">
      <c r="A43">
        <v>201538</v>
      </c>
      <c r="B43">
        <v>8402</v>
      </c>
      <c r="C43" s="12">
        <f>B43/N$2</f>
        <v>1.2540298507462687E-4</v>
      </c>
      <c r="E43">
        <v>40</v>
      </c>
      <c r="F43">
        <f t="shared" si="4"/>
        <v>0.90485027503015247</v>
      </c>
      <c r="G43">
        <f t="shared" si="5"/>
        <v>4.146291221626042E-3</v>
      </c>
      <c r="H43">
        <f t="shared" si="6"/>
        <v>9.1003433748221549E-2</v>
      </c>
    </row>
    <row r="44" spans="1:8" x14ac:dyDescent="0.25">
      <c r="A44">
        <v>201539</v>
      </c>
      <c r="B44">
        <v>8595</v>
      </c>
      <c r="C44" s="12">
        <f>B44/N$2</f>
        <v>1.2828358208955224E-4</v>
      </c>
      <c r="E44">
        <v>41</v>
      </c>
      <c r="F44">
        <f t="shared" si="4"/>
        <v>0.90175022177482711</v>
      </c>
      <c r="G44">
        <f t="shared" si="5"/>
        <v>4.0876942544667422E-3</v>
      </c>
      <c r="H44">
        <f t="shared" si="6"/>
        <v>9.4162083970706176E-2</v>
      </c>
    </row>
    <row r="45" spans="1:8" x14ac:dyDescent="0.25">
      <c r="A45">
        <v>201540</v>
      </c>
      <c r="B45">
        <v>131</v>
      </c>
      <c r="C45" s="12">
        <f>B45/N$2</f>
        <v>1.9552238805970148E-6</v>
      </c>
      <c r="E45">
        <v>42</v>
      </c>
      <c r="F45">
        <f t="shared" si="4"/>
        <v>0.89870445046095837</v>
      </c>
      <c r="G45">
        <f t="shared" si="5"/>
        <v>4.0194545941480801E-3</v>
      </c>
      <c r="H45">
        <f t="shared" si="6"/>
        <v>9.7276094944893601E-2</v>
      </c>
    </row>
    <row r="46" spans="1:8" x14ac:dyDescent="0.25">
      <c r="A46">
        <v>201541</v>
      </c>
      <c r="B46">
        <v>13585</v>
      </c>
      <c r="C46" s="12">
        <f>B46/N$2</f>
        <v>2.0276119402985076E-4</v>
      </c>
      <c r="E46">
        <v>43</v>
      </c>
      <c r="F46">
        <f t="shared" si="4"/>
        <v>0.89571964075003274</v>
      </c>
      <c r="G46">
        <f t="shared" si="5"/>
        <v>3.9422383957856489E-3</v>
      </c>
      <c r="H46">
        <f t="shared" si="6"/>
        <v>0.10033812085418169</v>
      </c>
    </row>
    <row r="47" spans="1:8" x14ac:dyDescent="0.25">
      <c r="A47">
        <v>201542</v>
      </c>
      <c r="B47">
        <v>18675</v>
      </c>
      <c r="C47" s="12">
        <f>B47/N$2</f>
        <v>2.7873134328358211E-4</v>
      </c>
      <c r="E47">
        <v>44</v>
      </c>
      <c r="F47">
        <f t="shared" si="4"/>
        <v>0.89280189389014697</v>
      </c>
      <c r="G47">
        <f t="shared" si="5"/>
        <v>3.8567827500229261E-3</v>
      </c>
      <c r="H47">
        <f t="shared" si="6"/>
        <v>0.10334132335983021</v>
      </c>
    </row>
    <row r="48" spans="1:8" x14ac:dyDescent="0.25">
      <c r="A48">
        <v>201543</v>
      </c>
      <c r="B48">
        <v>16749</v>
      </c>
      <c r="C48" s="12">
        <f>B48/N$2</f>
        <v>2.4998507462686565E-4</v>
      </c>
      <c r="E48">
        <v>45</v>
      </c>
      <c r="F48">
        <f t="shared" si="4"/>
        <v>0.88995669317937631</v>
      </c>
      <c r="G48">
        <f t="shared" si="5"/>
        <v>3.7638811808824893E-3</v>
      </c>
      <c r="H48">
        <f t="shared" si="6"/>
        <v>0.10627942563974128</v>
      </c>
    </row>
    <row r="49" spans="1:8" x14ac:dyDescent="0.25">
      <c r="A49">
        <v>201544</v>
      </c>
      <c r="B49">
        <v>14596</v>
      </c>
      <c r="C49" s="12">
        <f>B49/N$2</f>
        <v>2.1785074626865672E-4</v>
      </c>
      <c r="E49">
        <v>46</v>
      </c>
      <c r="F49">
        <f t="shared" si="4"/>
        <v>0.88718887595073725</v>
      </c>
      <c r="G49">
        <f t="shared" si="5"/>
        <v>3.6643686697793677E-3</v>
      </c>
      <c r="H49">
        <f t="shared" si="6"/>
        <v>0.10914675537948344</v>
      </c>
    </row>
    <row r="50" spans="1:8" x14ac:dyDescent="0.25">
      <c r="A50">
        <v>201545</v>
      </c>
      <c r="B50">
        <v>13577</v>
      </c>
      <c r="C50" s="12">
        <f>B50/N$2</f>
        <v>2.0264179104477611E-4</v>
      </c>
      <c r="E50">
        <v>47</v>
      </c>
      <c r="F50">
        <f t="shared" si="4"/>
        <v>0.88450261698099997</v>
      </c>
      <c r="G50">
        <f t="shared" si="5"/>
        <v>3.5591066644112849E-3</v>
      </c>
      <c r="H50">
        <f t="shared" si="6"/>
        <v>0.11193827635458879</v>
      </c>
    </row>
    <row r="51" spans="1:8" x14ac:dyDescent="0.25">
      <c r="A51">
        <v>201546</v>
      </c>
      <c r="B51">
        <v>12599</v>
      </c>
      <c r="C51" s="12">
        <f>B51/N$2</f>
        <v>1.8804477611940299E-4</v>
      </c>
      <c r="E51">
        <v>48</v>
      </c>
      <c r="F51">
        <f t="shared" si="4"/>
        <v>0.88190142290914386</v>
      </c>
      <c r="G51">
        <f t="shared" si="5"/>
        <v>3.4489684982534209E-3</v>
      </c>
      <c r="H51">
        <f t="shared" si="6"/>
        <v>0.11464960859260281</v>
      </c>
    </row>
    <row r="52" spans="1:8" x14ac:dyDescent="0.25">
      <c r="A52">
        <v>201547</v>
      </c>
      <c r="B52">
        <v>14959</v>
      </c>
      <c r="C52" s="12">
        <f>B52/N$2</f>
        <v>2.2326865671641792E-4</v>
      </c>
      <c r="E52">
        <v>49</v>
      </c>
      <c r="F52">
        <f t="shared" si="4"/>
        <v>0.87938813697529106</v>
      </c>
      <c r="G52">
        <f t="shared" si="5"/>
        <v>3.3348255970235153E-3</v>
      </c>
      <c r="H52">
        <f t="shared" si="6"/>
        <v>0.11727703742768554</v>
      </c>
    </row>
    <row r="53" spans="1:8" x14ac:dyDescent="0.25">
      <c r="A53">
        <v>201548</v>
      </c>
      <c r="B53">
        <v>16428</v>
      </c>
      <c r="C53" s="12">
        <f>B53/N$2</f>
        <v>2.4519402985074629E-4</v>
      </c>
      <c r="E53">
        <v>50</v>
      </c>
      <c r="F53">
        <f t="shared" si="4"/>
        <v>0.87696495316570222</v>
      </c>
      <c r="G53">
        <f t="shared" si="5"/>
        <v>3.2175347870184688E-3</v>
      </c>
      <c r="H53">
        <f t="shared" si="6"/>
        <v>0.11981751204727939</v>
      </c>
    </row>
    <row r="54" spans="1:8" x14ac:dyDescent="0.25">
      <c r="A54">
        <v>201549</v>
      </c>
      <c r="B54">
        <v>21479</v>
      </c>
      <c r="C54" s="12">
        <f>B54/N$2</f>
        <v>3.2058208955223881E-4</v>
      </c>
      <c r="F54">
        <f t="shared" si="4"/>
        <v>0.87463343867851195</v>
      </c>
      <c r="G54">
        <f t="shared" si="5"/>
        <v>3.0979269512373272E-3</v>
      </c>
      <c r="H54">
        <f t="shared" si="6"/>
        <v>0.12226863437025078</v>
      </c>
    </row>
    <row r="55" spans="1:8" x14ac:dyDescent="0.25">
      <c r="A55">
        <v>201550</v>
      </c>
      <c r="B55">
        <v>25043</v>
      </c>
      <c r="C55" s="12">
        <f>B55/N$2</f>
        <v>3.7377611940298509E-4</v>
      </c>
      <c r="F55">
        <f t="shared" si="4"/>
        <v>0.87239456350954259</v>
      </c>
      <c r="G55">
        <f t="shared" si="5"/>
        <v>2.9767972072065269E-3</v>
      </c>
      <c r="H55">
        <f t="shared" si="6"/>
        <v>0.12462863928325094</v>
      </c>
    </row>
    <row r="56" spans="1:8" x14ac:dyDescent="0.25">
      <c r="A56">
        <v>201551</v>
      </c>
      <c r="B56">
        <v>2908</v>
      </c>
      <c r="C56" s="12">
        <f>B56/N$2</f>
        <v>4.3402985074626865E-5</v>
      </c>
      <c r="F56">
        <f t="shared" si="4"/>
        <v>0.87024873589594398</v>
      </c>
      <c r="G56">
        <f t="shared" si="5"/>
        <v>2.8548967095252532E-3</v>
      </c>
      <c r="H56">
        <f t="shared" si="6"/>
        <v>0.12689636739453086</v>
      </c>
    </row>
    <row r="57" spans="1:8" x14ac:dyDescent="0.25">
      <c r="A57">
        <v>201552</v>
      </c>
      <c r="B57">
        <v>19495</v>
      </c>
      <c r="C57" s="12">
        <f>B57/N$2</f>
        <v>2.9097014925373132E-4</v>
      </c>
      <c r="F57">
        <f t="shared" si="4"/>
        <v>0.86819584234324754</v>
      </c>
      <c r="G57">
        <f t="shared" si="5"/>
        <v>2.7329261138283791E-3</v>
      </c>
      <c r="H57">
        <f t="shared" si="6"/>
        <v>0.12907123154292421</v>
      </c>
    </row>
    <row r="58" spans="1:8" x14ac:dyDescent="0.25">
      <c r="A58">
        <v>201553</v>
      </c>
      <c r="B58">
        <v>24835</v>
      </c>
      <c r="C58" s="12">
        <f>B58/N$2</f>
        <v>3.7067164179104478E-4</v>
      </c>
      <c r="F58">
        <f t="shared" si="4"/>
        <v>0.86623529099252072</v>
      </c>
      <c r="G58">
        <f t="shared" si="5"/>
        <v>2.6115306798108586E-3</v>
      </c>
      <c r="H58">
        <f t="shared" si="6"/>
        <v>0.13115317832766857</v>
      </c>
    </row>
    <row r="59" spans="1:8" x14ac:dyDescent="0.25">
      <c r="A59">
        <v>201601</v>
      </c>
      <c r="B59">
        <v>42263</v>
      </c>
      <c r="C59" s="12">
        <f>B59/N$2</f>
        <v>6.3079104477611946E-4</v>
      </c>
      <c r="F59">
        <f t="shared" si="4"/>
        <v>0.86436605715128467</v>
      </c>
      <c r="G59">
        <f t="shared" si="5"/>
        <v>2.4912969410116046E-3</v>
      </c>
      <c r="H59">
        <f t="shared" si="6"/>
        <v>0.13314264590770386</v>
      </c>
    </row>
    <row r="60" spans="1:8" x14ac:dyDescent="0.25">
      <c r="A60">
        <v>201602</v>
      </c>
      <c r="B60">
        <v>44617</v>
      </c>
      <c r="C60" s="12">
        <f>B60/N$2</f>
        <v>6.6592537313432839E-4</v>
      </c>
      <c r="F60">
        <f t="shared" si="4"/>
        <v>0.86258672990676477</v>
      </c>
      <c r="G60">
        <f t="shared" si="5"/>
        <v>2.3727508292274335E-3</v>
      </c>
      <c r="H60">
        <f t="shared" si="6"/>
        <v>0.13504051926400795</v>
      </c>
    </row>
    <row r="61" spans="1:8" x14ac:dyDescent="0.25">
      <c r="A61">
        <v>201603</v>
      </c>
      <c r="B61">
        <v>75277</v>
      </c>
      <c r="C61" s="12">
        <f>B61/N$2</f>
        <v>1.1235373134328359E-3</v>
      </c>
      <c r="F61">
        <f t="shared" si="4"/>
        <v>0.86089555885491265</v>
      </c>
      <c r="G61">
        <f t="shared" si="5"/>
        <v>2.2563571119795277E-3</v>
      </c>
      <c r="H61">
        <f t="shared" si="6"/>
        <v>0.13684808403310794</v>
      </c>
    </row>
    <row r="62" spans="1:8" x14ac:dyDescent="0.25">
      <c r="A62">
        <v>201604</v>
      </c>
      <c r="B62">
        <v>148473</v>
      </c>
      <c r="C62" s="12">
        <f>B62/N$2</f>
        <v>2.2160149253731341E-3</v>
      </c>
      <c r="F62">
        <f t="shared" si="4"/>
        <v>0.85929050010592767</v>
      </c>
      <c r="G62">
        <f t="shared" si="5"/>
        <v>2.1425199820194526E-3</v>
      </c>
      <c r="H62">
        <f t="shared" si="6"/>
        <v>0.13856697991205297</v>
      </c>
    </row>
    <row r="63" spans="1:8" x14ac:dyDescent="0.25">
      <c r="A63">
        <v>201605</v>
      </c>
      <c r="B63">
        <v>178963</v>
      </c>
      <c r="C63" s="12">
        <f>B63/N$2</f>
        <v>2.6710895522388061E-3</v>
      </c>
      <c r="F63">
        <f t="shared" si="4"/>
        <v>0.85776926085993643</v>
      </c>
      <c r="G63">
        <f t="shared" si="5"/>
        <v>2.0315846275904812E-3</v>
      </c>
      <c r="H63">
        <f t="shared" si="6"/>
        <v>0.14019915451247322</v>
      </c>
    </row>
    <row r="64" spans="1:8" x14ac:dyDescent="0.25">
      <c r="A64">
        <v>201606</v>
      </c>
      <c r="B64">
        <v>196143</v>
      </c>
      <c r="C64" s="12">
        <f>B64/N$2</f>
        <v>2.9275074626865672E-3</v>
      </c>
      <c r="F64">
        <f t="shared" si="4"/>
        <v>0.85632934197926103</v>
      </c>
      <c r="G64">
        <f t="shared" si="5"/>
        <v>1.9238396098727594E-3</v>
      </c>
      <c r="H64">
        <f t="shared" si="6"/>
        <v>0.14174681841086637</v>
      </c>
    </row>
    <row r="65" spans="1:8" x14ac:dyDescent="0.25">
      <c r="A65">
        <v>201607</v>
      </c>
      <c r="B65">
        <v>207359</v>
      </c>
      <c r="C65" s="12">
        <f>B65/N$2</f>
        <v>3.0949104477611942E-3</v>
      </c>
      <c r="F65">
        <f t="shared" si="4"/>
        <v>0.85496807811160724</v>
      </c>
      <c r="G65">
        <f t="shared" si="5"/>
        <v>1.8195198783682225E-3</v>
      </c>
      <c r="H65">
        <f t="shared" si="6"/>
        <v>0.14321240201002469</v>
      </c>
    </row>
    <row r="66" spans="1:8" x14ac:dyDescent="0.25">
      <c r="A66">
        <v>201608</v>
      </c>
      <c r="B66">
        <v>195067</v>
      </c>
      <c r="C66" s="12">
        <f>B66/N$2</f>
        <v>2.9114477611940298E-3</v>
      </c>
      <c r="F66">
        <f t="shared" si="4"/>
        <v>0.85368267503792539</v>
      </c>
      <c r="G66">
        <f t="shared" si="5"/>
        <v>1.7188102644880175E-3</v>
      </c>
      <c r="H66">
        <f t="shared" si="6"/>
        <v>0.14459851469758675</v>
      </c>
    </row>
    <row r="67" spans="1:8" x14ac:dyDescent="0.25">
      <c r="A67">
        <v>201609</v>
      </c>
      <c r="B67">
        <v>229943</v>
      </c>
      <c r="C67" s="12">
        <f>B67/N$2</f>
        <v>3.4319850746268657E-3</v>
      </c>
      <c r="F67">
        <f t="shared" si="4"/>
        <v>0.85247024402710103</v>
      </c>
      <c r="G67">
        <f t="shared" si="5"/>
        <v>1.621849306890836E-3</v>
      </c>
      <c r="H67">
        <f t="shared" si="6"/>
        <v>0.14590790666600831</v>
      </c>
    </row>
    <row r="68" spans="1:8" x14ac:dyDescent="0.25">
      <c r="A68">
        <v>201610</v>
      </c>
      <c r="B68">
        <v>261822</v>
      </c>
      <c r="C68" s="12">
        <f>B68/N$2</f>
        <v>3.9077910447761193E-3</v>
      </c>
      <c r="F68">
        <f t="shared" si="4"/>
        <v>0.85132783307542592</v>
      </c>
      <c r="G68">
        <f t="shared" si="5"/>
        <v>1.5287332778927576E-3</v>
      </c>
      <c r="H68">
        <f t="shared" si="6"/>
        <v>0.14714343364668148</v>
      </c>
    </row>
    <row r="69" spans="1:8" x14ac:dyDescent="0.25">
      <c r="A69">
        <v>201611</v>
      </c>
      <c r="B69">
        <v>304543</v>
      </c>
      <c r="C69" s="12">
        <f>B69/N$2</f>
        <v>4.545417910447761E-3</v>
      </c>
      <c r="F69">
        <f t="shared" si="4"/>
        <v>0.8502524549912287</v>
      </c>
      <c r="G69">
        <f t="shared" si="5"/>
        <v>1.4395202973934301E-3</v>
      </c>
      <c r="H69">
        <f t="shared" si="6"/>
        <v>0.14830802471137808</v>
      </c>
    </row>
    <row r="70" spans="1:8" x14ac:dyDescent="0.25">
      <c r="A70">
        <v>201612</v>
      </c>
      <c r="B70">
        <v>272174</v>
      </c>
      <c r="C70" s="12">
        <f>B70/N$2</f>
        <v>4.0622985074626862E-3</v>
      </c>
      <c r="F70">
        <f t="shared" si="4"/>
        <v>0.84924111235402322</v>
      </c>
      <c r="G70">
        <f t="shared" si="5"/>
        <v>1.354234438289431E-3</v>
      </c>
      <c r="H70">
        <f t="shared" si="6"/>
        <v>0.14940465320768753</v>
      </c>
    </row>
    <row r="71" spans="1:8" x14ac:dyDescent="0.25">
      <c r="A71">
        <v>201613</v>
      </c>
      <c r="B71">
        <v>170654</v>
      </c>
      <c r="C71" s="12">
        <f>B71/N$2</f>
        <v>2.5470746268656717E-3</v>
      </c>
      <c r="F71">
        <f t="shared" si="4"/>
        <v>0.8482908194335198</v>
      </c>
      <c r="G71">
        <f t="shared" si="5"/>
        <v>1.2728697445160673E-3</v>
      </c>
      <c r="H71">
        <f t="shared" si="6"/>
        <v>0.15043631082196426</v>
      </c>
    </row>
    <row r="72" spans="1:8" x14ac:dyDescent="0.25">
      <c r="A72">
        <v>201614</v>
      </c>
      <c r="B72">
        <v>92603</v>
      </c>
      <c r="C72" s="12">
        <f>B72/N$2</f>
        <v>1.382134328358209E-3</v>
      </c>
      <c r="F72">
        <f t="shared" si="4"/>
        <v>0.8473986211976724</v>
      </c>
      <c r="G72">
        <f t="shared" si="5"/>
        <v>1.1953940991031567E-3</v>
      </c>
      <c r="H72">
        <f t="shared" si="6"/>
        <v>0.15140598470322456</v>
      </c>
    </row>
    <row r="73" spans="1:8" x14ac:dyDescent="0.25">
      <c r="A73">
        <v>201615</v>
      </c>
      <c r="B73">
        <v>48441</v>
      </c>
      <c r="C73" s="12">
        <f>B73/N$2</f>
        <v>7.2300000000000001E-4</v>
      </c>
      <c r="F73">
        <f t="shared" si="4"/>
        <v>0.84656160957171711</v>
      </c>
      <c r="G73">
        <f t="shared" si="5"/>
        <v>1.1217528945493124E-3</v>
      </c>
      <c r="H73">
        <f t="shared" si="6"/>
        <v>0.1523166375337337</v>
      </c>
    </row>
    <row r="74" spans="1:8" x14ac:dyDescent="0.25">
      <c r="A74">
        <v>201616</v>
      </c>
      <c r="B74">
        <v>2567</v>
      </c>
      <c r="C74" s="12">
        <f>B74/N$2</f>
        <v>3.8313432835820893E-5</v>
      </c>
      <c r="F74">
        <f t="shared" si="4"/>
        <v>0.84577693713314794</v>
      </c>
      <c r="G74">
        <f t="shared" si="5"/>
        <v>1.051872471163129E-3</v>
      </c>
      <c r="H74">
        <f t="shared" si="6"/>
        <v>0.15317119039568908</v>
      </c>
    </row>
    <row r="75" spans="1:8" x14ac:dyDescent="0.25">
      <c r="A75">
        <v>201617</v>
      </c>
      <c r="B75">
        <v>13385</v>
      </c>
      <c r="C75" s="12">
        <f>B75/N$2</f>
        <v>1.9977611940298506E-4</v>
      </c>
      <c r="F75">
        <f t="shared" si="4"/>
        <v>0.84504182844210052</v>
      </c>
      <c r="G75">
        <f t="shared" si="5"/>
        <v>9.8566330066341638E-4</v>
      </c>
      <c r="H75">
        <f t="shared" si="6"/>
        <v>0.15397250825723618</v>
      </c>
    </row>
    <row r="76" spans="1:8" x14ac:dyDescent="0.25">
      <c r="A76">
        <v>201618</v>
      </c>
      <c r="B76">
        <v>8204</v>
      </c>
      <c r="C76" s="12">
        <f>B76/N$2</f>
        <v>1.2244776119402985E-4</v>
      </c>
      <c r="F76">
        <f t="shared" si="4"/>
        <v>0.84435358921399584</v>
      </c>
      <c r="G76">
        <f t="shared" si="5"/>
        <v>9.2302290224862023E-4</v>
      </c>
      <c r="H76">
        <f t="shared" si="6"/>
        <v>0.15472338788375564</v>
      </c>
    </row>
    <row r="77" spans="1:8" x14ac:dyDescent="0.25">
      <c r="A77">
        <v>201619</v>
      </c>
      <c r="B77">
        <v>4738</v>
      </c>
      <c r="C77" s="12">
        <f>B77/N$2</f>
        <v>7.0716417910447762E-5</v>
      </c>
      <c r="F77">
        <f t="shared" si="4"/>
        <v>0.84370961354279661</v>
      </c>
      <c r="G77">
        <f t="shared" si="5"/>
        <v>8.6383848658770765E-4</v>
      </c>
      <c r="H77">
        <f t="shared" si="6"/>
        <v>0.15542654797061578</v>
      </c>
    </row>
    <row r="78" spans="1:8" x14ac:dyDescent="0.25">
      <c r="A78">
        <v>201620</v>
      </c>
      <c r="B78">
        <v>3908</v>
      </c>
      <c r="C78" s="12">
        <f>B78/N$2</f>
        <v>5.8328358208955222E-5</v>
      </c>
      <c r="F78">
        <f t="shared" si="4"/>
        <v>0.84310738938002427</v>
      </c>
      <c r="G78">
        <f t="shared" si="5"/>
        <v>8.0798932985477767E-4</v>
      </c>
      <c r="H78">
        <f t="shared" si="6"/>
        <v>0.15608462129012105</v>
      </c>
    </row>
    <row r="79" spans="1:8" x14ac:dyDescent="0.25">
      <c r="A79">
        <v>201621</v>
      </c>
      <c r="B79">
        <v>5603</v>
      </c>
      <c r="C79" s="12">
        <f>B79/N$2</f>
        <v>8.3626865671641794E-5</v>
      </c>
      <c r="F79">
        <f t="shared" si="4"/>
        <v>0.8425445024678303</v>
      </c>
      <c r="G79">
        <f t="shared" si="5"/>
        <v>7.5534888516659256E-4</v>
      </c>
      <c r="H79">
        <f t="shared" si="6"/>
        <v>0.15670014864700316</v>
      </c>
    </row>
    <row r="80" spans="1:8" x14ac:dyDescent="0.25">
      <c r="A80">
        <v>201622</v>
      </c>
      <c r="B80">
        <v>5667</v>
      </c>
      <c r="C80" s="12">
        <f>B80/N$2</f>
        <v>8.4582089552238805E-5</v>
      </c>
      <c r="F80">
        <f t="shared" si="4"/>
        <v>0.84201863891484674</v>
      </c>
      <c r="G80">
        <f t="shared" si="5"/>
        <v>7.0578664274517199E-4</v>
      </c>
      <c r="H80">
        <f t="shared" si="6"/>
        <v>0.15727557444240817</v>
      </c>
    </row>
    <row r="81" spans="1:8" x14ac:dyDescent="0.25">
      <c r="A81">
        <v>201623</v>
      </c>
      <c r="B81">
        <v>4893</v>
      </c>
      <c r="C81" s="12">
        <f>B81/N$2</f>
        <v>7.3029850746268661E-5</v>
      </c>
      <c r="F81">
        <f t="shared" si="4"/>
        <v>0.84152758659205851</v>
      </c>
      <c r="G81">
        <f t="shared" si="5"/>
        <v>6.5916975298360584E-4</v>
      </c>
      <c r="H81">
        <f t="shared" si="6"/>
        <v>0.15781324365495794</v>
      </c>
    </row>
    <row r="82" spans="1:8" x14ac:dyDescent="0.25">
      <c r="A82">
        <v>201624</v>
      </c>
      <c r="B82">
        <v>4977</v>
      </c>
      <c r="C82" s="12">
        <f>B82/N$2</f>
        <v>7.4283582089552239E-5</v>
      </c>
      <c r="F82">
        <f t="shared" si="4"/>
        <v>0.84106923551322654</v>
      </c>
      <c r="G82">
        <f t="shared" si="5"/>
        <v>6.1536442850816967E-4</v>
      </c>
      <c r="H82">
        <f t="shared" si="6"/>
        <v>0.15831540005826536</v>
      </c>
    </row>
    <row r="83" spans="1:8" x14ac:dyDescent="0.25">
      <c r="A83">
        <v>201625</v>
      </c>
      <c r="B83">
        <v>4611</v>
      </c>
      <c r="C83" s="12">
        <f>B83/N$2</f>
        <v>6.8820895522388065E-5</v>
      </c>
      <c r="F83">
        <f t="shared" si="4"/>
        <v>0.84064157735099609</v>
      </c>
      <c r="G83">
        <f t="shared" si="5"/>
        <v>5.7423714246179237E-4</v>
      </c>
      <c r="H83">
        <f t="shared" si="6"/>
        <v>0.15878418550654225</v>
      </c>
    </row>
    <row r="84" spans="1:8" x14ac:dyDescent="0.25">
      <c r="A84">
        <v>201626</v>
      </c>
      <c r="B84">
        <v>4186</v>
      </c>
      <c r="C84" s="12">
        <f>B84/N$2</f>
        <v>6.2477611940298501E-5</v>
      </c>
      <c r="F84">
        <f t="shared" si="4"/>
        <v>0.84024270422620984</v>
      </c>
      <c r="G84">
        <f t="shared" si="5"/>
        <v>5.3565564072897216E-4</v>
      </c>
      <c r="H84">
        <f t="shared" si="6"/>
        <v>0.15922164013306137</v>
      </c>
    </row>
    <row r="85" spans="1:8" x14ac:dyDescent="0.25">
      <c r="A85">
        <v>201627</v>
      </c>
      <c r="B85">
        <v>5905</v>
      </c>
      <c r="C85" s="12">
        <f>B85/N$2</f>
        <v>8.8134328358208957E-5</v>
      </c>
      <c r="F85">
        <f t="shared" si="4"/>
        <v>0.83987080689445581</v>
      </c>
      <c r="G85">
        <f t="shared" si="5"/>
        <v>4.9948978581177827E-4</v>
      </c>
      <c r="H85">
        <f t="shared" si="6"/>
        <v>0.15962970331973261</v>
      </c>
    </row>
    <row r="86" spans="1:8" x14ac:dyDescent="0.25">
      <c r="A86">
        <v>201628</v>
      </c>
      <c r="B86">
        <v>2725</v>
      </c>
      <c r="C86" s="12">
        <f>B86/N$2</f>
        <v>4.0671641791044778E-5</v>
      </c>
      <c r="F86">
        <f t="shared" si="4"/>
        <v>0.83952417244078892</v>
      </c>
      <c r="G86">
        <f t="shared" si="5"/>
        <v>4.6561224966613506E-4</v>
      </c>
      <c r="H86">
        <f t="shared" si="6"/>
        <v>0.16001021530954515</v>
      </c>
    </row>
    <row r="87" spans="1:8" x14ac:dyDescent="0.25">
      <c r="A87">
        <v>201629</v>
      </c>
      <c r="B87">
        <v>1469</v>
      </c>
      <c r="C87" s="12">
        <f>B87/N$2</f>
        <v>2.1925373134328358E-5</v>
      </c>
      <c r="F87">
        <f t="shared" si="4"/>
        <v>0.83920118158107038</v>
      </c>
      <c r="G87">
        <f t="shared" si="5"/>
        <v>4.3389907211669219E-4</v>
      </c>
      <c r="H87">
        <f t="shared" si="6"/>
        <v>0.16036491934681313</v>
      </c>
    </row>
    <row r="88" spans="1:8" x14ac:dyDescent="0.25">
      <c r="A88">
        <v>201630</v>
      </c>
      <c r="B88">
        <v>3209</v>
      </c>
      <c r="C88" s="12">
        <f>B88/N$2</f>
        <v>4.7895522388059704E-5</v>
      </c>
      <c r="F88">
        <f t="shared" si="4"/>
        <v>0.83890030565660634</v>
      </c>
      <c r="G88">
        <f t="shared" si="5"/>
        <v>4.0423010057130177E-4</v>
      </c>
      <c r="H88">
        <f t="shared" si="6"/>
        <v>0.16069546424282258</v>
      </c>
    </row>
    <row r="89" spans="1:8" x14ac:dyDescent="0.25">
      <c r="A89">
        <v>201631</v>
      </c>
      <c r="B89">
        <v>3691</v>
      </c>
      <c r="C89" s="12">
        <f>B89/N$2</f>
        <v>5.5089552238805968E-5</v>
      </c>
      <c r="F89">
        <f t="shared" si="4"/>
        <v>0.83862010339782467</v>
      </c>
      <c r="G89">
        <f t="shared" si="5"/>
        <v>3.7648932572211674E-4</v>
      </c>
      <c r="H89">
        <f t="shared" si="6"/>
        <v>0.16100340727645343</v>
      </c>
    </row>
    <row r="90" spans="1:8" x14ac:dyDescent="0.25">
      <c r="A90">
        <v>201632</v>
      </c>
      <c r="B90">
        <v>21</v>
      </c>
      <c r="C90" s="12">
        <f>B90/N$2</f>
        <v>3.134328358208955E-7</v>
      </c>
      <c r="F90">
        <f t="shared" si="4"/>
        <v>0.83835921752265496</v>
      </c>
      <c r="G90">
        <f t="shared" si="5"/>
        <v>3.5056512680619434E-4</v>
      </c>
      <c r="H90">
        <f t="shared" si="6"/>
        <v>0.16129021735053908</v>
      </c>
    </row>
    <row r="91" spans="1:8" x14ac:dyDescent="0.25">
      <c r="A91">
        <v>201633</v>
      </c>
      <c r="B91">
        <v>1567</v>
      </c>
      <c r="C91" s="12">
        <f>B91/N$2</f>
        <v>2.3388059701492536E-5</v>
      </c>
      <c r="F91">
        <f t="shared" si="4"/>
        <v>0.83811637122608518</v>
      </c>
      <c r="G91">
        <f t="shared" si="5"/>
        <v>3.2635043884929354E-4</v>
      </c>
      <c r="H91">
        <f t="shared" si="6"/>
        <v>0.16155727833506575</v>
      </c>
    </row>
    <row r="92" spans="1:8" x14ac:dyDescent="0.25">
      <c r="A92">
        <v>201634</v>
      </c>
      <c r="B92">
        <v>2233</v>
      </c>
      <c r="C92" s="12">
        <f>B92/N$2</f>
        <v>3.3328358208955225E-5</v>
      </c>
      <c r="F92">
        <f t="shared" si="4"/>
        <v>0.83789036460905442</v>
      </c>
      <c r="G92">
        <f t="shared" si="5"/>
        <v>3.0374285316730326E-4</v>
      </c>
      <c r="H92">
        <f t="shared" si="6"/>
        <v>0.16180589253777847</v>
      </c>
    </row>
    <row r="93" spans="1:8" x14ac:dyDescent="0.25">
      <c r="A93">
        <v>201635</v>
      </c>
      <c r="B93">
        <v>342</v>
      </c>
      <c r="C93" s="12">
        <f>B93/N$2</f>
        <v>5.1044776119402983E-6</v>
      </c>
      <c r="F93">
        <f t="shared" si="4"/>
        <v>0.83768007108737419</v>
      </c>
      <c r="G93">
        <f t="shared" si="5"/>
        <v>2.826446612768927E-4</v>
      </c>
      <c r="H93">
        <f t="shared" si="6"/>
        <v>0.16203728425134911</v>
      </c>
    </row>
    <row r="94" spans="1:8" x14ac:dyDescent="0.25">
      <c r="A94">
        <v>201636</v>
      </c>
      <c r="B94">
        <v>2372</v>
      </c>
      <c r="C94" s="12">
        <f>B94/N$2</f>
        <v>3.5402985074626867E-5</v>
      </c>
      <c r="F94">
        <f t="shared" si="4"/>
        <v>0.8374844338147146</v>
      </c>
      <c r="G94">
        <f t="shared" si="5"/>
        <v>2.6296285128984118E-4</v>
      </c>
      <c r="H94">
        <f t="shared" si="6"/>
        <v>0.16225260333399574</v>
      </c>
    </row>
    <row r="95" spans="1:8" x14ac:dyDescent="0.25">
      <c r="A95">
        <v>201637</v>
      </c>
      <c r="B95">
        <v>4065</v>
      </c>
      <c r="C95" s="12">
        <f>B95/N$2</f>
        <v>6.0671641791044777E-5</v>
      </c>
      <c r="F95">
        <f t="shared" si="4"/>
        <v>0.83730246214779769</v>
      </c>
      <c r="G95">
        <f t="shared" si="5"/>
        <v>2.4460906484748113E-4</v>
      </c>
      <c r="H95">
        <f t="shared" si="6"/>
        <v>0.16245292878735504</v>
      </c>
    </row>
    <row r="96" spans="1:8" x14ac:dyDescent="0.25">
      <c r="A96">
        <v>201638</v>
      </c>
      <c r="B96">
        <v>5969</v>
      </c>
      <c r="C96" s="12">
        <f>B96/N$2</f>
        <v>8.9089552238805968E-5</v>
      </c>
      <c r="F96">
        <f t="shared" si="4"/>
        <v>0.83713322817675151</v>
      </c>
      <c r="G96">
        <f t="shared" si="5"/>
        <v>2.2749952170141521E-4</v>
      </c>
      <c r="H96">
        <f t="shared" si="6"/>
        <v>0.16263927230154729</v>
      </c>
    </row>
    <row r="97" spans="1:8" x14ac:dyDescent="0.25">
      <c r="A97">
        <v>201639</v>
      </c>
      <c r="B97">
        <v>10598</v>
      </c>
      <c r="C97" s="12">
        <f>B97/N$2</f>
        <v>1.5817910447761194E-4</v>
      </c>
      <c r="F97">
        <f t="shared" si="4"/>
        <v>0.83697586333904417</v>
      </c>
      <c r="G97">
        <f t="shared" si="5"/>
        <v>2.1155491816896878E-4</v>
      </c>
      <c r="H97">
        <f t="shared" si="6"/>
        <v>0.16281258174278704</v>
      </c>
    </row>
    <row r="98" spans="1:8" x14ac:dyDescent="0.25">
      <c r="A98">
        <v>201640</v>
      </c>
      <c r="B98">
        <v>13379</v>
      </c>
      <c r="C98" s="12">
        <f>B98/N$2</f>
        <v>1.9968656716417909E-4</v>
      </c>
      <c r="F98">
        <f t="shared" si="4"/>
        <v>0.83682955513147472</v>
      </c>
      <c r="G98">
        <f t="shared" si="5"/>
        <v>1.9670030488861049E-4</v>
      </c>
      <c r="H98">
        <f t="shared" si="6"/>
        <v>0.16297374456363686</v>
      </c>
    </row>
    <row r="99" spans="1:8" x14ac:dyDescent="0.25">
      <c r="A99">
        <v>201641</v>
      </c>
      <c r="B99">
        <v>13909</v>
      </c>
      <c r="C99" s="12">
        <f>B99/N$2</f>
        <v>2.0759701492537312E-4</v>
      </c>
      <c r="F99">
        <f t="shared" si="4"/>
        <v>0.83669354393129369</v>
      </c>
      <c r="G99">
        <f t="shared" si="5"/>
        <v>1.8286494857143795E-4</v>
      </c>
      <c r="H99">
        <f t="shared" si="6"/>
        <v>0.16312359112013503</v>
      </c>
    </row>
    <row r="100" spans="1:8" x14ac:dyDescent="0.25">
      <c r="A100">
        <v>201642</v>
      </c>
      <c r="B100">
        <v>1292</v>
      </c>
      <c r="C100" s="12">
        <f>B100/N$2</f>
        <v>1.928358208955224E-5</v>
      </c>
      <c r="F100">
        <f t="shared" si="4"/>
        <v>0.83656711993460708</v>
      </c>
      <c r="G100">
        <f t="shared" si="5"/>
        <v>1.6998218178776125E-4</v>
      </c>
      <c r="H100">
        <f t="shared" si="6"/>
        <v>0.16326289788360526</v>
      </c>
    </row>
    <row r="101" spans="1:8" x14ac:dyDescent="0.25">
      <c r="A101">
        <v>201643</v>
      </c>
      <c r="B101">
        <v>9378</v>
      </c>
      <c r="C101" s="12">
        <f>B101/N$2</f>
        <v>1.3997014925373134E-4</v>
      </c>
      <c r="F101">
        <f t="shared" ref="F101:F115" si="7">F100-N$3*F100*G100</f>
        <v>0.83644962021772662</v>
      </c>
      <c r="G101">
        <f t="shared" ref="G101:G115" si="8">G100+N$3*F100*G100-N$4*G100</f>
        <v>1.5798924423961311E-4</v>
      </c>
      <c r="H101">
        <f t="shared" ref="H101:H115" si="9">H100+N$4*G100</f>
        <v>0.16339239053803387</v>
      </c>
    </row>
    <row r="102" spans="1:8" x14ac:dyDescent="0.25">
      <c r="A102">
        <v>201644</v>
      </c>
      <c r="B102">
        <v>15145</v>
      </c>
      <c r="C102" s="12">
        <f>B102/N$2</f>
        <v>2.2604477611940299E-4</v>
      </c>
      <c r="F102">
        <f t="shared" si="7"/>
        <v>0.83634042592502567</v>
      </c>
      <c r="G102">
        <f t="shared" si="8"/>
        <v>1.4682711844666614E-4</v>
      </c>
      <c r="H102">
        <f t="shared" si="9"/>
        <v>0.16351274695652776</v>
      </c>
    </row>
    <row r="103" spans="1:8" x14ac:dyDescent="0.25">
      <c r="A103">
        <v>201645</v>
      </c>
      <c r="B103">
        <v>15957</v>
      </c>
      <c r="C103" s="12">
        <f>B103/N$2</f>
        <v>2.3816417910447761E-4</v>
      </c>
      <c r="F103">
        <f t="shared" si="7"/>
        <v>0.83623895958509187</v>
      </c>
      <c r="G103">
        <f t="shared" si="8"/>
        <v>1.3644036231005093E-4</v>
      </c>
      <c r="H103">
        <f t="shared" si="9"/>
        <v>0.16362460005259816</v>
      </c>
    </row>
    <row r="104" spans="1:8" x14ac:dyDescent="0.25">
      <c r="A104">
        <v>201646</v>
      </c>
      <c r="B104">
        <v>20816</v>
      </c>
      <c r="C104" s="12">
        <f>B104/N$2</f>
        <v>3.1068656716417908E-4</v>
      </c>
      <c r="F104">
        <f t="shared" si="7"/>
        <v>0.83614468255549812</v>
      </c>
      <c r="G104">
        <f t="shared" si="8"/>
        <v>1.2677694061119971E-4</v>
      </c>
      <c r="H104">
        <f t="shared" si="9"/>
        <v>0.1637285405038908</v>
      </c>
    </row>
    <row r="105" spans="1:8" x14ac:dyDescent="0.25">
      <c r="A105">
        <v>201647</v>
      </c>
      <c r="B105">
        <v>2227</v>
      </c>
      <c r="C105" s="12">
        <f>B105/N$2</f>
        <v>3.3238805970149252E-5</v>
      </c>
      <c r="F105">
        <f t="shared" si="7"/>
        <v>0.83605709259530181</v>
      </c>
      <c r="G105">
        <f t="shared" si="8"/>
        <v>1.1778805714627357E-4</v>
      </c>
      <c r="H105">
        <f t="shared" si="9"/>
        <v>0.16382511934755206</v>
      </c>
    </row>
    <row r="106" spans="1:8" x14ac:dyDescent="0.25">
      <c r="A106">
        <v>201648</v>
      </c>
      <c r="B106">
        <v>40502</v>
      </c>
      <c r="C106" s="12">
        <f>B106/N$2</f>
        <v>6.0450746268656712E-4</v>
      </c>
      <c r="F106">
        <f t="shared" si="7"/>
        <v>0.83597572156339928</v>
      </c>
      <c r="G106">
        <f t="shared" si="8"/>
        <v>1.094279888862188E-4</v>
      </c>
      <c r="H106">
        <f t="shared" si="9"/>
        <v>0.16391485044771467</v>
      </c>
    </row>
    <row r="107" spans="1:8" x14ac:dyDescent="0.25">
      <c r="A107" s="11">
        <v>201649</v>
      </c>
      <c r="B107">
        <v>76390</v>
      </c>
      <c r="C107" s="12">
        <f>B107/N$2</f>
        <v>1.1401492537313433E-3</v>
      </c>
      <c r="F107">
        <f t="shared" si="7"/>
        <v>0.83590013324007029</v>
      </c>
      <c r="G107">
        <f t="shared" si="8"/>
        <v>1.0165392328345626E-4</v>
      </c>
      <c r="H107">
        <f t="shared" si="9"/>
        <v>0.16399821283664642</v>
      </c>
    </row>
    <row r="108" spans="1:8" x14ac:dyDescent="0.25">
      <c r="A108">
        <v>201650</v>
      </c>
      <c r="B108">
        <v>126570</v>
      </c>
      <c r="C108" s="12">
        <f>B108/N$2</f>
        <v>1.8891044776119404E-3</v>
      </c>
      <c r="F108">
        <f t="shared" si="7"/>
        <v>0.83582992126842703</v>
      </c>
      <c r="G108">
        <f t="shared" si="8"/>
        <v>9.4425799614282127E-5</v>
      </c>
      <c r="H108">
        <f t="shared" si="9"/>
        <v>0.16407565293195883</v>
      </c>
    </row>
    <row r="109" spans="1:8" x14ac:dyDescent="0.25">
      <c r="A109">
        <v>201651</v>
      </c>
      <c r="B109">
        <v>187704</v>
      </c>
      <c r="C109" s="12">
        <f>B109/N$2</f>
        <v>2.8015522388059703E-3</v>
      </c>
      <c r="F109">
        <f t="shared" si="7"/>
        <v>0.83576470721200269</v>
      </c>
      <c r="G109">
        <f t="shared" si="8"/>
        <v>8.7706155047167342E-5</v>
      </c>
      <c r="H109">
        <f t="shared" si="9"/>
        <v>0.16414758663295029</v>
      </c>
    </row>
    <row r="110" spans="1:8" x14ac:dyDescent="0.25">
      <c r="A110">
        <v>201652</v>
      </c>
      <c r="B110">
        <v>224489</v>
      </c>
      <c r="C110" s="12">
        <f>B110/N$2</f>
        <v>3.3505820895522388E-3</v>
      </c>
      <c r="F110">
        <f t="shared" si="7"/>
        <v>0.83570413872435889</v>
      </c>
      <c r="G110">
        <f t="shared" si="8"/>
        <v>8.145997595751052E-5</v>
      </c>
      <c r="H110">
        <f t="shared" si="9"/>
        <v>0.16421440129968379</v>
      </c>
    </row>
    <row r="111" spans="1:8" x14ac:dyDescent="0.25">
      <c r="A111">
        <v>201701</v>
      </c>
      <c r="B111">
        <v>255535</v>
      </c>
      <c r="C111" s="12">
        <f>B111/N$2</f>
        <v>3.8139552238805972E-3</v>
      </c>
      <c r="F111">
        <f t="shared" si="7"/>
        <v>0.83564788782633859</v>
      </c>
      <c r="G111">
        <f t="shared" si="8"/>
        <v>7.5654554865547705E-5</v>
      </c>
      <c r="H111">
        <f t="shared" si="9"/>
        <v>0.16427645761879608</v>
      </c>
    </row>
    <row r="112" spans="1:8" x14ac:dyDescent="0.25">
      <c r="A112">
        <v>201702</v>
      </c>
      <c r="B112">
        <v>260588</v>
      </c>
      <c r="C112" s="12">
        <f>B112/N$2</f>
        <v>3.8893731343283581E-3</v>
      </c>
      <c r="F112">
        <f t="shared" si="7"/>
        <v>0.83559564928642538</v>
      </c>
      <c r="G112">
        <f t="shared" si="8"/>
        <v>7.0259353252895176E-5</v>
      </c>
      <c r="H112">
        <f t="shared" si="9"/>
        <v>0.16433409136032193</v>
      </c>
    </row>
    <row r="113" spans="1:8" x14ac:dyDescent="0.25">
      <c r="A113">
        <v>201703</v>
      </c>
      <c r="B113">
        <v>267276</v>
      </c>
      <c r="C113" s="12">
        <f>B113/N$2</f>
        <v>3.9891940298507466E-3</v>
      </c>
      <c r="F113">
        <f t="shared" si="7"/>
        <v>0.83554713909957679</v>
      </c>
      <c r="G113">
        <f t="shared" si="8"/>
        <v>6.5245870411737128E-5</v>
      </c>
      <c r="H113">
        <f t="shared" si="9"/>
        <v>0.1643876150300117</v>
      </c>
    </row>
    <row r="114" spans="1:8" x14ac:dyDescent="0.25">
      <c r="A114">
        <v>201704</v>
      </c>
      <c r="B114">
        <v>256428</v>
      </c>
      <c r="C114" s="12">
        <f>B114/N$2</f>
        <v>3.8272835820895522E-3</v>
      </c>
      <c r="F114">
        <f t="shared" si="7"/>
        <v>0.83550209305986556</v>
      </c>
      <c r="G114">
        <f t="shared" si="8"/>
        <v>6.0587518396398007E-5</v>
      </c>
      <c r="H114">
        <f t="shared" si="9"/>
        <v>0.16443731942173831</v>
      </c>
    </row>
    <row r="115" spans="1:8" x14ac:dyDescent="0.25">
      <c r="A115">
        <v>201705</v>
      </c>
      <c r="B115">
        <v>193677</v>
      </c>
      <c r="C115" s="12">
        <f>B115/N$2</f>
        <v>2.8907014925373133E-3</v>
      </c>
      <c r="F115">
        <f t="shared" si="7"/>
        <v>0.83546026542228069</v>
      </c>
      <c r="G115">
        <f t="shared" si="8"/>
        <v>5.6259503077662419E-5</v>
      </c>
      <c r="H115">
        <f t="shared" si="9"/>
        <v>0.16448347507464189</v>
      </c>
    </row>
    <row r="116" spans="1:8" x14ac:dyDescent="0.25">
      <c r="A116">
        <v>201706</v>
      </c>
      <c r="B116">
        <v>93628</v>
      </c>
      <c r="C116" s="12">
        <f>B116/N$2</f>
        <v>1.3974328358208955E-3</v>
      </c>
    </row>
    <row r="117" spans="1:8" x14ac:dyDescent="0.25">
      <c r="A117">
        <v>201707</v>
      </c>
      <c r="B117">
        <v>59590</v>
      </c>
      <c r="C117" s="12">
        <f>B117/N$2</f>
        <v>8.8940298507462687E-4</v>
      </c>
    </row>
    <row r="118" spans="1:8" x14ac:dyDescent="0.25">
      <c r="A118">
        <v>201708</v>
      </c>
      <c r="B118">
        <v>29545</v>
      </c>
      <c r="C118" s="12">
        <f>B118/N$2</f>
        <v>4.4097014925373134E-4</v>
      </c>
    </row>
    <row r="119" spans="1:8" x14ac:dyDescent="0.25">
      <c r="A119">
        <v>201709</v>
      </c>
      <c r="B119">
        <v>13111</v>
      </c>
      <c r="C119" s="12">
        <f>B119/N$2</f>
        <v>1.956865671641791E-4</v>
      </c>
    </row>
    <row r="120" spans="1:8" x14ac:dyDescent="0.25">
      <c r="A120">
        <v>201710</v>
      </c>
      <c r="B120">
        <v>11802</v>
      </c>
      <c r="C120" s="12">
        <f>B120/N$2</f>
        <v>1.7614925373134329E-4</v>
      </c>
    </row>
    <row r="121" spans="1:8" x14ac:dyDescent="0.25">
      <c r="A121">
        <v>201711</v>
      </c>
      <c r="B121">
        <v>7814</v>
      </c>
      <c r="C121" s="12">
        <f>B121/N$2</f>
        <v>1.166268656716418E-4</v>
      </c>
    </row>
    <row r="122" spans="1:8" x14ac:dyDescent="0.25">
      <c r="A122" s="11">
        <v>201712</v>
      </c>
      <c r="B122">
        <v>878</v>
      </c>
      <c r="C122" s="12">
        <f>B122/N$2</f>
        <v>1.3104477611940298E-5</v>
      </c>
    </row>
    <row r="123" spans="1:8" x14ac:dyDescent="0.25">
      <c r="A123">
        <v>201713</v>
      </c>
      <c r="B123">
        <v>7594</v>
      </c>
      <c r="C123" s="12">
        <f>B123/N$2</f>
        <v>1.1334328358208955E-4</v>
      </c>
    </row>
    <row r="124" spans="1:8" x14ac:dyDescent="0.25">
      <c r="A124">
        <v>201714</v>
      </c>
      <c r="B124">
        <v>111</v>
      </c>
      <c r="C124" s="12">
        <f>B124/N$2</f>
        <v>1.6567164179104477E-6</v>
      </c>
    </row>
    <row r="125" spans="1:8" x14ac:dyDescent="0.25">
      <c r="A125">
        <v>201715</v>
      </c>
      <c r="B125">
        <v>479</v>
      </c>
      <c r="C125" s="12">
        <f>B125/N$2</f>
        <v>7.1492537313432833E-6</v>
      </c>
    </row>
    <row r="126" spans="1:8" x14ac:dyDescent="0.25">
      <c r="A126">
        <v>201716</v>
      </c>
      <c r="B126">
        <v>138</v>
      </c>
      <c r="C126" s="12">
        <f>B126/N$2</f>
        <v>2.0597014925373135E-6</v>
      </c>
    </row>
    <row r="127" spans="1:8" x14ac:dyDescent="0.25">
      <c r="A127">
        <v>201717</v>
      </c>
      <c r="B127">
        <v>2071</v>
      </c>
      <c r="C127" s="12">
        <f>B127/N$2</f>
        <v>3.0910447761194029E-5</v>
      </c>
    </row>
    <row r="128" spans="1:8" x14ac:dyDescent="0.25">
      <c r="A128">
        <v>201718</v>
      </c>
      <c r="B128">
        <v>2102</v>
      </c>
      <c r="C128" s="12">
        <f>B128/N$2</f>
        <v>3.137313432835821E-5</v>
      </c>
    </row>
    <row r="129" spans="1:3" x14ac:dyDescent="0.25">
      <c r="A129">
        <v>201719</v>
      </c>
      <c r="B129">
        <v>3461</v>
      </c>
      <c r="C129" s="12">
        <f>B129/N$2</f>
        <v>5.165671641791045E-5</v>
      </c>
    </row>
    <row r="130" spans="1:3" x14ac:dyDescent="0.25">
      <c r="A130">
        <v>201720</v>
      </c>
      <c r="B130">
        <v>2686</v>
      </c>
      <c r="C130" s="12">
        <f>B130/N$2</f>
        <v>4.0089552238805969E-5</v>
      </c>
    </row>
    <row r="131" spans="1:3" x14ac:dyDescent="0.25">
      <c r="A131">
        <v>201721</v>
      </c>
      <c r="B131">
        <v>971</v>
      </c>
      <c r="C131" s="12">
        <f>B131/N$2</f>
        <v>1.4492537313432836E-5</v>
      </c>
    </row>
    <row r="132" spans="1:3" x14ac:dyDescent="0.25">
      <c r="A132">
        <v>201722</v>
      </c>
      <c r="B132">
        <v>1305</v>
      </c>
      <c r="C132" s="12">
        <f>B132/N$2</f>
        <v>1.9477611940298506E-5</v>
      </c>
    </row>
    <row r="133" spans="1:3" x14ac:dyDescent="0.25">
      <c r="A133">
        <v>201723</v>
      </c>
      <c r="B133">
        <v>1664</v>
      </c>
      <c r="C133" s="12">
        <f>B133/N$2</f>
        <v>2.4835820895522387E-5</v>
      </c>
    </row>
    <row r="134" spans="1:3" x14ac:dyDescent="0.25">
      <c r="A134">
        <v>201724</v>
      </c>
      <c r="B134">
        <v>1566</v>
      </c>
      <c r="C134" s="12">
        <f>B134/N$2</f>
        <v>2.3373134328358208E-5</v>
      </c>
    </row>
    <row r="135" spans="1:3" x14ac:dyDescent="0.25">
      <c r="A135">
        <v>201725</v>
      </c>
      <c r="B135">
        <v>837</v>
      </c>
      <c r="C135" s="12">
        <f>B135/N$2</f>
        <v>1.2492537313432835E-5</v>
      </c>
    </row>
    <row r="136" spans="1:3" x14ac:dyDescent="0.25">
      <c r="A136">
        <v>201726</v>
      </c>
      <c r="B136">
        <v>3171</v>
      </c>
      <c r="C136" s="12">
        <f>B136/N$2</f>
        <v>4.7328358208955226E-5</v>
      </c>
    </row>
    <row r="137" spans="1:3" x14ac:dyDescent="0.25">
      <c r="A137">
        <v>201727</v>
      </c>
      <c r="B137">
        <v>3924</v>
      </c>
      <c r="C137" s="12">
        <f>B137/N$2</f>
        <v>5.8567164179104478E-5</v>
      </c>
    </row>
    <row r="138" spans="1:3" x14ac:dyDescent="0.25">
      <c r="A138">
        <v>201728</v>
      </c>
      <c r="B138">
        <v>5271</v>
      </c>
      <c r="C138" s="12">
        <f>B138/N$2</f>
        <v>7.8671641791044781E-5</v>
      </c>
    </row>
    <row r="139" spans="1:3" x14ac:dyDescent="0.25">
      <c r="A139">
        <v>201729</v>
      </c>
      <c r="B139">
        <v>5014</v>
      </c>
      <c r="C139" s="12">
        <f>B139/N$2</f>
        <v>7.4835820895522386E-5</v>
      </c>
    </row>
    <row r="140" spans="1:3" x14ac:dyDescent="0.25">
      <c r="A140">
        <v>201730</v>
      </c>
      <c r="B140">
        <v>3759</v>
      </c>
      <c r="C140" s="12">
        <f>B140/N$2</f>
        <v>5.6104477611940296E-5</v>
      </c>
    </row>
    <row r="141" spans="1:3" x14ac:dyDescent="0.25">
      <c r="A141">
        <v>201731</v>
      </c>
      <c r="B141">
        <v>3256</v>
      </c>
      <c r="C141" s="12">
        <f>B141/N$2</f>
        <v>4.8597014925373135E-5</v>
      </c>
    </row>
    <row r="142" spans="1:3" x14ac:dyDescent="0.25">
      <c r="A142">
        <v>201732</v>
      </c>
      <c r="B142">
        <v>2667</v>
      </c>
      <c r="C142" s="12">
        <f>B142/N$2</f>
        <v>3.9805970149253734E-5</v>
      </c>
    </row>
    <row r="143" spans="1:3" x14ac:dyDescent="0.25">
      <c r="A143">
        <v>201733</v>
      </c>
      <c r="B143">
        <v>2406</v>
      </c>
      <c r="C143" s="12">
        <f>B143/N$2</f>
        <v>3.5910447761194028E-5</v>
      </c>
    </row>
    <row r="144" spans="1:3" x14ac:dyDescent="0.25">
      <c r="A144">
        <v>201734</v>
      </c>
      <c r="B144">
        <v>2497</v>
      </c>
      <c r="C144" s="12">
        <f>B144/N$2</f>
        <v>3.726865671641791E-5</v>
      </c>
    </row>
    <row r="145" spans="1:3" x14ac:dyDescent="0.25">
      <c r="A145">
        <v>201735</v>
      </c>
      <c r="B145">
        <v>2794</v>
      </c>
      <c r="C145" s="12">
        <f>B145/N$2</f>
        <v>4.1701492537313431E-5</v>
      </c>
    </row>
    <row r="146" spans="1:3" x14ac:dyDescent="0.25">
      <c r="A146">
        <v>201736</v>
      </c>
      <c r="B146">
        <v>2815</v>
      </c>
      <c r="C146" s="12">
        <f>B146/N$2</f>
        <v>4.2014925373134329E-5</v>
      </c>
    </row>
    <row r="147" spans="1:3" x14ac:dyDescent="0.25">
      <c r="A147">
        <v>201737</v>
      </c>
      <c r="B147">
        <v>9716</v>
      </c>
      <c r="C147" s="12">
        <f>B147/N$2</f>
        <v>1.4501492537313433E-4</v>
      </c>
    </row>
    <row r="148" spans="1:3" x14ac:dyDescent="0.25">
      <c r="A148">
        <v>201738</v>
      </c>
      <c r="B148">
        <v>11463</v>
      </c>
      <c r="C148" s="12">
        <f>B148/N$2</f>
        <v>1.7108955223880598E-4</v>
      </c>
    </row>
    <row r="149" spans="1:3" x14ac:dyDescent="0.25">
      <c r="A149">
        <v>201739</v>
      </c>
      <c r="B149">
        <v>14949</v>
      </c>
      <c r="C149" s="12">
        <f>B149/N$2</f>
        <v>2.2311940298507462E-4</v>
      </c>
    </row>
    <row r="150" spans="1:3" x14ac:dyDescent="0.25">
      <c r="A150">
        <v>201740</v>
      </c>
      <c r="B150">
        <v>12725</v>
      </c>
      <c r="C150" s="12">
        <f>B150/N$2</f>
        <v>1.8992537313432836E-4</v>
      </c>
    </row>
    <row r="151" spans="1:3" x14ac:dyDescent="0.25">
      <c r="A151">
        <v>201741</v>
      </c>
      <c r="B151">
        <v>12434</v>
      </c>
      <c r="C151" s="12">
        <f>B151/N$2</f>
        <v>1.8558208955223881E-4</v>
      </c>
    </row>
    <row r="152" spans="1:3" x14ac:dyDescent="0.25">
      <c r="A152">
        <v>201742</v>
      </c>
      <c r="B152">
        <v>9966</v>
      </c>
      <c r="C152" s="12">
        <f>B152/N$2</f>
        <v>1.4874626865671642E-4</v>
      </c>
    </row>
    <row r="153" spans="1:3" x14ac:dyDescent="0.25">
      <c r="A153">
        <v>201743</v>
      </c>
      <c r="B153">
        <v>73</v>
      </c>
      <c r="C153" s="12">
        <f>B153/N$2</f>
        <v>1.0895522388059701E-6</v>
      </c>
    </row>
    <row r="154" spans="1:3" x14ac:dyDescent="0.25">
      <c r="A154">
        <v>201744</v>
      </c>
      <c r="B154">
        <v>8544</v>
      </c>
      <c r="C154" s="12">
        <f>B154/N$2</f>
        <v>1.2752238805970148E-4</v>
      </c>
    </row>
    <row r="155" spans="1:3" x14ac:dyDescent="0.25">
      <c r="A155">
        <v>201745</v>
      </c>
      <c r="B155">
        <v>14035</v>
      </c>
      <c r="C155" s="12">
        <f>B155/N$2</f>
        <v>2.094776119402985E-4</v>
      </c>
    </row>
    <row r="156" spans="1:3" x14ac:dyDescent="0.25">
      <c r="A156">
        <v>201746</v>
      </c>
      <c r="B156">
        <v>13398</v>
      </c>
      <c r="C156" s="12">
        <f>B156/N$2</f>
        <v>1.9997014925373133E-4</v>
      </c>
    </row>
    <row r="157" spans="1:3" x14ac:dyDescent="0.25">
      <c r="A157">
        <v>201747</v>
      </c>
      <c r="B157">
        <v>24972</v>
      </c>
      <c r="C157" s="12">
        <f>B157/N$2</f>
        <v>3.7271641791044777E-4</v>
      </c>
    </row>
    <row r="158" spans="1:3" x14ac:dyDescent="0.25">
      <c r="A158">
        <v>201748</v>
      </c>
      <c r="B158">
        <v>37568</v>
      </c>
      <c r="C158" s="12">
        <f>B158/N$2</f>
        <v>5.6071641791044773E-4</v>
      </c>
    </row>
    <row r="159" spans="1:3" x14ac:dyDescent="0.25">
      <c r="A159">
        <v>201749</v>
      </c>
      <c r="B159">
        <v>63789</v>
      </c>
      <c r="C159" s="12">
        <f>B159/N$2</f>
        <v>9.520746268656717E-4</v>
      </c>
    </row>
    <row r="160" spans="1:3" x14ac:dyDescent="0.25">
      <c r="A160">
        <v>201750</v>
      </c>
      <c r="B160">
        <v>129535</v>
      </c>
      <c r="C160" s="12">
        <f>B160/N$2</f>
        <v>1.9333582089552238E-3</v>
      </c>
    </row>
    <row r="161" spans="1:3" x14ac:dyDescent="0.25">
      <c r="A161">
        <v>201751</v>
      </c>
      <c r="B161">
        <v>229448</v>
      </c>
      <c r="C161" s="12">
        <f>B161/N$2</f>
        <v>3.4245970149253731E-3</v>
      </c>
    </row>
    <row r="162" spans="1:3" x14ac:dyDescent="0.25">
      <c r="A162">
        <v>201752</v>
      </c>
      <c r="B162">
        <v>299114</v>
      </c>
      <c r="C162" s="12">
        <f>B162/N$2</f>
        <v>4.4643880597014926E-3</v>
      </c>
    </row>
    <row r="163" spans="1:3" x14ac:dyDescent="0.25">
      <c r="A163">
        <v>201801</v>
      </c>
      <c r="B163">
        <v>235493</v>
      </c>
      <c r="C163" s="12">
        <f>B163/N$2</f>
        <v>3.5148208955223881E-3</v>
      </c>
    </row>
    <row r="164" spans="1:3" x14ac:dyDescent="0.25">
      <c r="A164">
        <v>201802</v>
      </c>
      <c r="B164">
        <v>198079</v>
      </c>
      <c r="C164" s="12">
        <f>B164/N$2</f>
        <v>2.9564029850746268E-3</v>
      </c>
    </row>
    <row r="165" spans="1:3" x14ac:dyDescent="0.25">
      <c r="A165">
        <v>201803</v>
      </c>
      <c r="B165">
        <v>178329</v>
      </c>
      <c r="C165" s="12">
        <f>B165/N$2</f>
        <v>2.6616268656716418E-3</v>
      </c>
    </row>
    <row r="166" spans="1:3" x14ac:dyDescent="0.25">
      <c r="A166">
        <v>201804</v>
      </c>
      <c r="B166">
        <v>175483</v>
      </c>
      <c r="C166" s="12">
        <f>B166/N$2</f>
        <v>2.6191492537313431E-3</v>
      </c>
    </row>
    <row r="167" spans="1:3" x14ac:dyDescent="0.25">
      <c r="A167">
        <v>201805</v>
      </c>
      <c r="B167">
        <v>157839</v>
      </c>
      <c r="C167" s="12">
        <f>B167/N$2</f>
        <v>2.3558059701492538E-3</v>
      </c>
    </row>
    <row r="168" spans="1:3" x14ac:dyDescent="0.25">
      <c r="A168">
        <v>201806</v>
      </c>
      <c r="B168">
        <v>138810</v>
      </c>
      <c r="C168" s="12">
        <f>B168/N$2</f>
        <v>2.0717910447761194E-3</v>
      </c>
    </row>
    <row r="169" spans="1:3" x14ac:dyDescent="0.25">
      <c r="A169">
        <v>201807</v>
      </c>
      <c r="B169">
        <v>141138</v>
      </c>
      <c r="C169" s="12">
        <f>B169/N$2</f>
        <v>2.106537313432836E-3</v>
      </c>
    </row>
    <row r="170" spans="1:3" x14ac:dyDescent="0.25">
      <c r="A170">
        <v>201808</v>
      </c>
      <c r="B170">
        <v>131870</v>
      </c>
      <c r="C170" s="12">
        <f>B170/N$2</f>
        <v>1.9682089552238804E-3</v>
      </c>
    </row>
    <row r="171" spans="1:3" x14ac:dyDescent="0.25">
      <c r="A171">
        <v>201809</v>
      </c>
      <c r="B171">
        <v>108545</v>
      </c>
      <c r="C171" s="12">
        <f>B171/N$2</f>
        <v>1.6200746268656716E-3</v>
      </c>
    </row>
    <row r="172" spans="1:3" x14ac:dyDescent="0.25">
      <c r="A172">
        <v>201810</v>
      </c>
      <c r="B172">
        <v>93512</v>
      </c>
      <c r="C172" s="12">
        <f>B172/N$2</f>
        <v>1.3957014925373135E-3</v>
      </c>
    </row>
    <row r="173" spans="1:3" x14ac:dyDescent="0.25">
      <c r="A173">
        <v>201811</v>
      </c>
      <c r="B173">
        <v>65159</v>
      </c>
      <c r="C173" s="12">
        <f>B173/N$2</f>
        <v>9.7252238805970153E-4</v>
      </c>
    </row>
    <row r="174" spans="1:3" x14ac:dyDescent="0.25">
      <c r="A174">
        <v>201812</v>
      </c>
      <c r="B174">
        <v>5204</v>
      </c>
      <c r="C174" s="12">
        <f>B174/N$2</f>
        <v>7.767164179104477E-5</v>
      </c>
    </row>
    <row r="175" spans="1:3" x14ac:dyDescent="0.25">
      <c r="A175">
        <v>201813</v>
      </c>
      <c r="B175">
        <v>3268</v>
      </c>
      <c r="C175" s="12">
        <f>B175/N$2</f>
        <v>4.8776119402985073E-5</v>
      </c>
    </row>
    <row r="176" spans="1:3" x14ac:dyDescent="0.25">
      <c r="A176">
        <v>201814</v>
      </c>
      <c r="B176">
        <v>22666</v>
      </c>
      <c r="C176" s="12">
        <f>B176/N$2</f>
        <v>3.3829850746268657E-4</v>
      </c>
    </row>
    <row r="177" spans="1:3" x14ac:dyDescent="0.25">
      <c r="A177">
        <v>201815</v>
      </c>
      <c r="B177">
        <v>16311</v>
      </c>
      <c r="C177" s="12">
        <f>B177/N$2</f>
        <v>2.4344776119402986E-4</v>
      </c>
    </row>
    <row r="178" spans="1:3" x14ac:dyDescent="0.25">
      <c r="A178">
        <v>201816</v>
      </c>
      <c r="B178">
        <v>4818</v>
      </c>
      <c r="C178" s="12">
        <f>B178/N$2</f>
        <v>7.1910447761194029E-5</v>
      </c>
    </row>
    <row r="179" spans="1:3" x14ac:dyDescent="0.25">
      <c r="A179">
        <v>201817</v>
      </c>
      <c r="B179">
        <v>2573</v>
      </c>
      <c r="C179" s="12">
        <f>B179/N$2</f>
        <v>3.8402985074626866E-5</v>
      </c>
    </row>
    <row r="180" spans="1:3" x14ac:dyDescent="0.25">
      <c r="A180">
        <v>201818</v>
      </c>
      <c r="B180">
        <v>3541</v>
      </c>
      <c r="C180" s="12">
        <f>B180/N$2</f>
        <v>5.2850746268656717E-5</v>
      </c>
    </row>
    <row r="181" spans="1:3" x14ac:dyDescent="0.25">
      <c r="A181">
        <v>201819</v>
      </c>
      <c r="B181">
        <v>1025</v>
      </c>
      <c r="C181" s="12">
        <f>B181/N$2</f>
        <v>1.5298507462686569E-5</v>
      </c>
    </row>
    <row r="182" spans="1:3" x14ac:dyDescent="0.25">
      <c r="A182">
        <v>201820</v>
      </c>
      <c r="B182">
        <v>2694</v>
      </c>
      <c r="C182" s="12">
        <f>B182/N$2</f>
        <v>4.0208955223880597E-5</v>
      </c>
    </row>
    <row r="183" spans="1:3" x14ac:dyDescent="0.25">
      <c r="A183">
        <v>201821</v>
      </c>
      <c r="B183">
        <v>2537</v>
      </c>
      <c r="C183" s="12">
        <f>B183/N$2</f>
        <v>3.7865671641791043E-5</v>
      </c>
    </row>
    <row r="184" spans="1:3" x14ac:dyDescent="0.25">
      <c r="A184">
        <v>201822</v>
      </c>
      <c r="B184">
        <v>3202</v>
      </c>
      <c r="C184" s="12">
        <f>B184/N$2</f>
        <v>4.77910447761194E-5</v>
      </c>
    </row>
    <row r="185" spans="1:3" x14ac:dyDescent="0.25">
      <c r="A185">
        <v>201823</v>
      </c>
      <c r="B185">
        <v>1207</v>
      </c>
      <c r="C185" s="12">
        <f>B185/N$2</f>
        <v>1.8014925373134328E-5</v>
      </c>
    </row>
    <row r="186" spans="1:3" x14ac:dyDescent="0.25">
      <c r="A186">
        <v>201824</v>
      </c>
      <c r="B186">
        <v>3223</v>
      </c>
      <c r="C186" s="12">
        <f>B186/N$2</f>
        <v>4.8104477611940298E-5</v>
      </c>
    </row>
    <row r="187" spans="1:3" x14ac:dyDescent="0.25">
      <c r="A187">
        <v>201825</v>
      </c>
      <c r="B187">
        <v>458</v>
      </c>
      <c r="C187" s="12">
        <f>B187/N$2</f>
        <v>6.835820895522388E-6</v>
      </c>
    </row>
    <row r="188" spans="1:3" x14ac:dyDescent="0.25">
      <c r="A188">
        <v>201826</v>
      </c>
      <c r="B188">
        <v>3758</v>
      </c>
      <c r="C188" s="12">
        <f>B188/N$2</f>
        <v>5.6089552238805972E-5</v>
      </c>
    </row>
    <row r="189" spans="1:3" x14ac:dyDescent="0.25">
      <c r="A189">
        <v>201827</v>
      </c>
      <c r="B189">
        <v>3266</v>
      </c>
      <c r="C189" s="12">
        <f>B189/N$2</f>
        <v>4.8746268656716418E-5</v>
      </c>
    </row>
    <row r="190" spans="1:3" x14ac:dyDescent="0.25">
      <c r="A190">
        <v>201828</v>
      </c>
      <c r="B190">
        <v>1654</v>
      </c>
      <c r="C190" s="12">
        <f>B190/N$2</f>
        <v>2.4686567164179103E-5</v>
      </c>
    </row>
    <row r="191" spans="1:3" x14ac:dyDescent="0.25">
      <c r="A191">
        <v>201829</v>
      </c>
      <c r="B191">
        <v>1951</v>
      </c>
      <c r="C191" s="12">
        <f>B191/N$2</f>
        <v>2.9119402985074628E-5</v>
      </c>
    </row>
    <row r="192" spans="1:3" x14ac:dyDescent="0.25">
      <c r="A192">
        <v>201830</v>
      </c>
      <c r="B192">
        <v>1951</v>
      </c>
      <c r="C192" s="12">
        <f>B192/N$2</f>
        <v>2.9119402985074628E-5</v>
      </c>
    </row>
    <row r="193" spans="1:3" x14ac:dyDescent="0.25">
      <c r="A193">
        <v>201831</v>
      </c>
      <c r="B193">
        <v>2048</v>
      </c>
      <c r="C193" s="12">
        <f>B193/N$2</f>
        <v>3.0567164179104476E-5</v>
      </c>
    </row>
    <row r="194" spans="1:3" x14ac:dyDescent="0.25">
      <c r="A194">
        <v>201832</v>
      </c>
      <c r="B194">
        <v>1839</v>
      </c>
      <c r="C194" s="12">
        <f>B194/N$2</f>
        <v>2.7447761194029849E-5</v>
      </c>
    </row>
    <row r="195" spans="1:3" x14ac:dyDescent="0.25">
      <c r="A195">
        <v>201833</v>
      </c>
      <c r="B195">
        <v>1962</v>
      </c>
      <c r="C195" s="12">
        <f>B195/N$2</f>
        <v>2.9283582089552239E-5</v>
      </c>
    </row>
    <row r="196" spans="1:3" x14ac:dyDescent="0.25">
      <c r="A196">
        <v>201834</v>
      </c>
      <c r="B196">
        <v>1368</v>
      </c>
      <c r="C196" s="12">
        <f>B196/N$2</f>
        <v>2.0417910447761193E-5</v>
      </c>
    </row>
    <row r="197" spans="1:3" x14ac:dyDescent="0.25">
      <c r="A197">
        <v>201835</v>
      </c>
      <c r="B197">
        <v>1506</v>
      </c>
      <c r="C197" s="12">
        <f>B197/N$2</f>
        <v>2.2477611940298508E-5</v>
      </c>
    </row>
    <row r="198" spans="1:3" x14ac:dyDescent="0.25">
      <c r="A198">
        <v>201836</v>
      </c>
      <c r="B198">
        <v>3215</v>
      </c>
      <c r="C198" s="12">
        <f>B198/N$2</f>
        <v>4.798507462686567E-5</v>
      </c>
    </row>
    <row r="199" spans="1:3" x14ac:dyDescent="0.25">
      <c r="A199">
        <v>201837</v>
      </c>
      <c r="B199">
        <v>4915</v>
      </c>
      <c r="C199" s="12">
        <f>B199/N$2</f>
        <v>7.3358208955223876E-5</v>
      </c>
    </row>
    <row r="200" spans="1:3" x14ac:dyDescent="0.25">
      <c r="A200">
        <v>201838</v>
      </c>
      <c r="B200">
        <v>7349</v>
      </c>
      <c r="C200" s="12">
        <f>B200/N$2</f>
        <v>1.096865671641791E-4</v>
      </c>
    </row>
    <row r="201" spans="1:3" x14ac:dyDescent="0.25">
      <c r="A201">
        <v>201839</v>
      </c>
      <c r="B201">
        <v>7174</v>
      </c>
      <c r="C201" s="12">
        <f>B201/N$2</f>
        <v>1.0707462686567165E-4</v>
      </c>
    </row>
    <row r="202" spans="1:3" x14ac:dyDescent="0.25">
      <c r="A202">
        <v>201840</v>
      </c>
      <c r="B202">
        <v>7409</v>
      </c>
      <c r="C202" s="12">
        <f>B202/N$2</f>
        <v>1.105820895522388E-4</v>
      </c>
    </row>
    <row r="203" spans="1:3" x14ac:dyDescent="0.25">
      <c r="A203">
        <v>201841</v>
      </c>
      <c r="B203">
        <v>8048</v>
      </c>
      <c r="C203" s="12">
        <f>B203/N$2</f>
        <v>1.2011940298507462E-4</v>
      </c>
    </row>
    <row r="204" spans="1:3" x14ac:dyDescent="0.25">
      <c r="A204">
        <v>201842</v>
      </c>
      <c r="B204">
        <v>7787</v>
      </c>
      <c r="C204" s="12">
        <f>B204/N$2</f>
        <v>1.1622388059701492E-4</v>
      </c>
    </row>
    <row r="205" spans="1:3" x14ac:dyDescent="0.25">
      <c r="A205">
        <v>201843</v>
      </c>
      <c r="B205">
        <v>655</v>
      </c>
      <c r="C205" s="12">
        <f>B205/N$2</f>
        <v>9.7761194029850741E-6</v>
      </c>
    </row>
    <row r="206" spans="1:3" x14ac:dyDescent="0.25">
      <c r="A206">
        <v>201844</v>
      </c>
      <c r="B206">
        <v>6586</v>
      </c>
      <c r="C206" s="12">
        <f>B206/N$2</f>
        <v>9.8298507462686564E-5</v>
      </c>
    </row>
    <row r="207" spans="1:3" x14ac:dyDescent="0.25">
      <c r="A207">
        <v>201845</v>
      </c>
      <c r="B207">
        <v>11065</v>
      </c>
      <c r="C207" s="12">
        <f>B207/N$2</f>
        <v>1.651492537313433E-4</v>
      </c>
    </row>
    <row r="208" spans="1:3" x14ac:dyDescent="0.25">
      <c r="A208">
        <v>201846</v>
      </c>
      <c r="B208">
        <v>11278</v>
      </c>
      <c r="C208" s="12">
        <f>B208/N$2</f>
        <v>1.6832835820895523E-4</v>
      </c>
    </row>
    <row r="209" spans="1:3" x14ac:dyDescent="0.25">
      <c r="A209">
        <v>201847</v>
      </c>
      <c r="B209">
        <v>15949</v>
      </c>
      <c r="C209" s="12">
        <f>B209/N$2</f>
        <v>2.3804477611940298E-4</v>
      </c>
    </row>
    <row r="210" spans="1:3" x14ac:dyDescent="0.25">
      <c r="A210">
        <v>201848</v>
      </c>
      <c r="B210">
        <v>19501</v>
      </c>
      <c r="C210" s="12">
        <f>B210/N$2</f>
        <v>2.9105970149253732E-4</v>
      </c>
    </row>
    <row r="211" spans="1:3" x14ac:dyDescent="0.25">
      <c r="A211">
        <v>201849</v>
      </c>
      <c r="B211">
        <v>19738</v>
      </c>
      <c r="C211" s="12">
        <f>B211/N$2</f>
        <v>2.9459701492537312E-4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opLeftCell="F1" zoomScale="90" zoomScaleNormal="90" workbookViewId="0"/>
  </sheetViews>
  <sheetFormatPr baseColWidth="10" defaultRowHeight="15" x14ac:dyDescent="0.25"/>
  <cols>
    <col min="3" max="3" width="20.140625" style="12" bestFit="1" customWidth="1"/>
    <col min="4" max="4" width="11.42578125" style="10"/>
    <col min="5" max="5" width="7.42578125" customWidth="1"/>
    <col min="9" max="9" width="33.42578125" style="14" bestFit="1" customWidth="1"/>
    <col min="10" max="10" width="13.5703125" bestFit="1" customWidth="1"/>
    <col min="13" max="13" width="23.140625" bestFit="1" customWidth="1"/>
  </cols>
  <sheetData>
    <row r="1" spans="1:14" x14ac:dyDescent="0.25">
      <c r="A1" s="1" t="s">
        <v>0</v>
      </c>
      <c r="C1" s="10"/>
      <c r="E1" s="1" t="s">
        <v>1</v>
      </c>
      <c r="I1" s="10"/>
    </row>
    <row r="2" spans="1:14" x14ac:dyDescent="0.25">
      <c r="A2" t="s">
        <v>9</v>
      </c>
      <c r="B2" t="s">
        <v>2</v>
      </c>
      <c r="C2" s="13" t="s">
        <v>13</v>
      </c>
      <c r="E2" s="9" t="s">
        <v>11</v>
      </c>
      <c r="F2" t="s">
        <v>3</v>
      </c>
      <c r="G2" t="s">
        <v>2</v>
      </c>
      <c r="H2" t="s">
        <v>4</v>
      </c>
      <c r="I2" s="14" t="s">
        <v>15</v>
      </c>
      <c r="J2" t="s">
        <v>10</v>
      </c>
      <c r="K2" t="s">
        <v>5</v>
      </c>
      <c r="M2" s="2" t="s">
        <v>6</v>
      </c>
      <c r="N2" s="3">
        <v>67000000</v>
      </c>
    </row>
    <row r="3" spans="1:14" x14ac:dyDescent="0.25">
      <c r="A3">
        <v>201450</v>
      </c>
      <c r="B3">
        <v>42182</v>
      </c>
      <c r="C3" s="12">
        <f>B3/N$2</f>
        <v>6.2958208955223884E-4</v>
      </c>
      <c r="E3">
        <v>0</v>
      </c>
      <c r="F3">
        <f>1-G3</f>
        <v>0.99937039999999999</v>
      </c>
      <c r="G3">
        <v>6.2960000000000002E-4</v>
      </c>
      <c r="H3">
        <v>0</v>
      </c>
      <c r="I3" s="14">
        <f>G3</f>
        <v>6.2960000000000002E-4</v>
      </c>
      <c r="J3">
        <f>C3-I3</f>
        <v>-1.7910447761178283E-8</v>
      </c>
      <c r="K3" s="8">
        <f>SUMSQ(J3:J30)</f>
        <v>1.5590136635419245E-5</v>
      </c>
      <c r="M3" s="4" t="s">
        <v>7</v>
      </c>
      <c r="N3" s="5">
        <v>0.60176402638637061</v>
      </c>
    </row>
    <row r="4" spans="1:14" x14ac:dyDescent="0.25">
      <c r="A4">
        <v>201451</v>
      </c>
      <c r="B4">
        <v>45346</v>
      </c>
      <c r="C4" s="12">
        <f>B4/N$2</f>
        <v>6.7680597014925373E-4</v>
      </c>
      <c r="E4">
        <v>1</v>
      </c>
      <c r="F4">
        <f>F3-N$3*F3*G3</f>
        <v>0.99899176790593647</v>
      </c>
      <c r="G4">
        <f>G3+N$3*F3*G3-N$4*G3</f>
        <v>6.702444415734156E-4</v>
      </c>
      <c r="H4">
        <f>H3+N$4*G3</f>
        <v>3.3798765249015776E-4</v>
      </c>
      <c r="I4" s="14">
        <f>G10</f>
        <v>9.7066522837692003E-4</v>
      </c>
      <c r="J4">
        <f t="shared" ref="J4:J21" si="0">C4-I4</f>
        <v>-2.9385925822766629E-4</v>
      </c>
      <c r="M4" s="6" t="s">
        <v>8</v>
      </c>
      <c r="N4" s="7">
        <v>0.53682918121054279</v>
      </c>
    </row>
    <row r="5" spans="1:14" x14ac:dyDescent="0.25">
      <c r="A5">
        <v>201452</v>
      </c>
      <c r="B5">
        <v>63168</v>
      </c>
      <c r="C5" s="12">
        <f>B5/N$2</f>
        <v>9.4280597014925369E-4</v>
      </c>
      <c r="E5">
        <v>2</v>
      </c>
      <c r="F5">
        <f t="shared" ref="F5:F68" si="1">F4-N$3*F4*G4</f>
        <v>0.99858884556134819</v>
      </c>
      <c r="G5">
        <f t="shared" ref="G5:G68" si="2">G4+N$3*F4*G4-N$4*G4</f>
        <v>7.1336001138090448E-4</v>
      </c>
      <c r="H5">
        <f t="shared" ref="H5:H68" si="3">H4+N$4*G4</f>
        <v>6.9779442727093202E-4</v>
      </c>
      <c r="I5" s="14">
        <f>G17</f>
        <v>1.4736169413865278E-3</v>
      </c>
      <c r="J5">
        <f t="shared" si="0"/>
        <v>-5.3081097123727414E-4</v>
      </c>
    </row>
    <row r="6" spans="1:14" x14ac:dyDescent="0.25">
      <c r="A6">
        <v>201501</v>
      </c>
      <c r="B6">
        <v>70962</v>
      </c>
      <c r="C6" s="12">
        <f>B6/N$2</f>
        <v>1.0591343283582089E-3</v>
      </c>
      <c r="E6">
        <v>3</v>
      </c>
      <c r="F6">
        <f t="shared" si="1"/>
        <v>0.99816017694110126</v>
      </c>
      <c r="G6">
        <f t="shared" si="2"/>
        <v>7.5907616080987564E-4</v>
      </c>
      <c r="H6">
        <f t="shared" si="3"/>
        <v>1.0807468980888865E-3</v>
      </c>
      <c r="I6" s="14">
        <f>G24</f>
        <v>2.1855290578233397E-3</v>
      </c>
      <c r="J6">
        <f t="shared" si="0"/>
        <v>-1.1263947294651308E-3</v>
      </c>
    </row>
    <row r="7" spans="1:14" x14ac:dyDescent="0.25">
      <c r="A7">
        <v>201502</v>
      </c>
      <c r="B7">
        <v>104096</v>
      </c>
      <c r="C7" s="12">
        <f>B7/N$2</f>
        <v>1.5536716417910447E-3</v>
      </c>
      <c r="E7">
        <v>4</v>
      </c>
      <c r="F7">
        <f t="shared" si="1"/>
        <v>0.99770423261731189</v>
      </c>
      <c r="G7">
        <f t="shared" si="2"/>
        <v>8.0752625071529166E-4</v>
      </c>
      <c r="H7">
        <f t="shared" si="3"/>
        <v>1.4882411319728944E-3</v>
      </c>
      <c r="I7" s="14">
        <f>G31</f>
        <v>3.1312035679602066E-3</v>
      </c>
      <c r="J7">
        <f t="shared" si="0"/>
        <v>-1.5775319261691618E-3</v>
      </c>
    </row>
    <row r="8" spans="1:14" x14ac:dyDescent="0.25">
      <c r="A8">
        <v>201503</v>
      </c>
      <c r="B8">
        <v>153931</v>
      </c>
      <c r="C8" s="12">
        <f>B8/N$2</f>
        <v>2.2974776119402984E-3</v>
      </c>
      <c r="E8">
        <v>5</v>
      </c>
      <c r="F8">
        <f t="shared" si="1"/>
        <v>0.99721940797504016</v>
      </c>
      <c r="G8">
        <f t="shared" si="2"/>
        <v>8.5884723700951318E-4</v>
      </c>
      <c r="H8">
        <f t="shared" si="3"/>
        <v>1.9217447879504039E-3</v>
      </c>
      <c r="I8" s="14">
        <f>G38</f>
        <v>4.2697134880040951E-3</v>
      </c>
      <c r="J8">
        <f t="shared" si="0"/>
        <v>-1.9722358760637967E-3</v>
      </c>
    </row>
    <row r="9" spans="1:14" x14ac:dyDescent="0.25">
      <c r="A9">
        <v>201504</v>
      </c>
      <c r="B9">
        <v>292161</v>
      </c>
      <c r="C9" s="12">
        <f>B9/N$2</f>
        <v>4.3606119402985078E-3</v>
      </c>
      <c r="E9">
        <v>6</v>
      </c>
      <c r="F9">
        <f t="shared" si="1"/>
        <v>0.99670402167859129</v>
      </c>
      <c r="G9">
        <f t="shared" si="2"/>
        <v>9.1317927442960325E-4</v>
      </c>
      <c r="H9">
        <f t="shared" si="3"/>
        <v>2.3827990469791577E-3</v>
      </c>
      <c r="I9" s="14">
        <f>G45</f>
        <v>5.4436099538971387E-3</v>
      </c>
      <c r="J9">
        <f t="shared" si="0"/>
        <v>-1.0829980135986308E-3</v>
      </c>
    </row>
    <row r="10" spans="1:14" x14ac:dyDescent="0.25">
      <c r="A10">
        <v>201505</v>
      </c>
      <c r="B10">
        <v>457911</v>
      </c>
      <c r="C10" s="12">
        <f>B10/N$2</f>
        <v>6.8344925373134326E-3</v>
      </c>
      <c r="E10">
        <v>7</v>
      </c>
      <c r="F10">
        <f t="shared" si="1"/>
        <v>0.99615631444245345</v>
      </c>
      <c r="G10">
        <f t="shared" si="2"/>
        <v>9.7066522837692003E-4</v>
      </c>
      <c r="H10">
        <f t="shared" si="3"/>
        <v>2.873020329169639E-3</v>
      </c>
      <c r="I10" s="14">
        <f>G52</f>
        <v>6.3713646586729148E-3</v>
      </c>
      <c r="J10">
        <f t="shared" si="0"/>
        <v>4.6312787864051779E-4</v>
      </c>
    </row>
    <row r="11" spans="1:14" x14ac:dyDescent="0.25">
      <c r="A11">
        <v>201506</v>
      </c>
      <c r="B11">
        <v>533317</v>
      </c>
      <c r="C11" s="12">
        <f>B11/N$2</f>
        <v>7.9599552238805975E-3</v>
      </c>
      <c r="E11">
        <v>8</v>
      </c>
      <c r="F11">
        <f t="shared" si="1"/>
        <v>0.99557444816696616</v>
      </c>
      <c r="G11">
        <f t="shared" si="2"/>
        <v>1.0314500840850681E-3</v>
      </c>
      <c r="H11">
        <f t="shared" si="3"/>
        <v>3.3941017489487655E-3</v>
      </c>
      <c r="I11" s="14">
        <f>G59</f>
        <v>6.7476837911612658E-3</v>
      </c>
      <c r="J11">
        <f t="shared" si="0"/>
        <v>1.2122714327193317E-3</v>
      </c>
    </row>
    <row r="12" spans="1:14" x14ac:dyDescent="0.25">
      <c r="A12">
        <v>201507</v>
      </c>
      <c r="B12">
        <v>517750</v>
      </c>
      <c r="C12" s="12">
        <f>B12/N$2</f>
        <v>7.7276119402985071E-3</v>
      </c>
      <c r="E12">
        <v>9</v>
      </c>
      <c r="F12">
        <f t="shared" si="1"/>
        <v>0.99495650550515113</v>
      </c>
      <c r="G12">
        <f t="shared" si="2"/>
        <v>1.095680241801127E-3</v>
      </c>
      <c r="H12">
        <f t="shared" si="3"/>
        <v>3.9478142530476983E-3</v>
      </c>
      <c r="I12" s="14">
        <f>G66</f>
        <v>6.4276412226814805E-3</v>
      </c>
      <c r="J12">
        <f t="shared" si="0"/>
        <v>1.2999707176170267E-3</v>
      </c>
    </row>
    <row r="13" spans="1:14" x14ac:dyDescent="0.25">
      <c r="A13">
        <v>201508</v>
      </c>
      <c r="B13">
        <v>409972</v>
      </c>
      <c r="C13" s="12">
        <f>B13/N$2</f>
        <v>6.1189850746268658E-3</v>
      </c>
      <c r="E13">
        <v>10</v>
      </c>
      <c r="F13">
        <f t="shared" si="1"/>
        <v>0.99430048993368436</v>
      </c>
      <c r="G13">
        <f t="shared" si="2"/>
        <v>1.1635026861932809E-3</v>
      </c>
      <c r="H13">
        <f t="shared" si="3"/>
        <v>4.5360073801223666E-3</v>
      </c>
      <c r="I13" s="14">
        <f>G73</f>
        <v>5.5331543042613594E-3</v>
      </c>
      <c r="J13">
        <f t="shared" si="0"/>
        <v>5.8583077036550649E-4</v>
      </c>
    </row>
    <row r="14" spans="1:14" x14ac:dyDescent="0.25">
      <c r="A14">
        <v>201509</v>
      </c>
      <c r="B14">
        <v>238947</v>
      </c>
      <c r="C14" s="12">
        <f>B14/N$2</f>
        <v>3.5663731343283582E-3</v>
      </c>
      <c r="E14">
        <v>11</v>
      </c>
      <c r="F14">
        <f t="shared" si="1"/>
        <v>0.99360432640764884</v>
      </c>
      <c r="G14">
        <f t="shared" si="2"/>
        <v>1.2350640178633765E-3</v>
      </c>
      <c r="H14">
        <f t="shared" si="3"/>
        <v>5.1606095744877725E-3</v>
      </c>
      <c r="I14" s="14">
        <f>G80</f>
        <v>4.3637537368289752E-3</v>
      </c>
      <c r="J14">
        <f t="shared" si="0"/>
        <v>-7.9738060250061698E-4</v>
      </c>
    </row>
    <row r="15" spans="1:14" x14ac:dyDescent="0.25">
      <c r="A15">
        <v>201510</v>
      </c>
      <c r="B15">
        <v>143931</v>
      </c>
      <c r="C15" s="12">
        <f>B15/N$2</f>
        <v>2.1482238805970149E-3</v>
      </c>
      <c r="E15">
        <v>12</v>
      </c>
      <c r="F15">
        <f t="shared" si="1"/>
        <v>0.99286586268537025</v>
      </c>
      <c r="G15">
        <f t="shared" si="2"/>
        <v>1.3105093346898002E-3</v>
      </c>
      <c r="H15">
        <f t="shared" si="3"/>
        <v>5.8236279799399725E-3</v>
      </c>
      <c r="I15" s="14">
        <f>G87</f>
        <v>3.2106591514553993E-3</v>
      </c>
      <c r="J15">
        <f t="shared" si="0"/>
        <v>-1.0624352708583844E-3</v>
      </c>
    </row>
    <row r="16" spans="1:14" x14ac:dyDescent="0.25">
      <c r="A16">
        <v>201511</v>
      </c>
      <c r="B16">
        <v>99295</v>
      </c>
      <c r="C16" s="12">
        <f>B16/N$2</f>
        <v>1.4820149253731343E-3</v>
      </c>
      <c r="E16">
        <v>13</v>
      </c>
      <c r="F16">
        <f t="shared" si="1"/>
        <v>0.99208287141614426</v>
      </c>
      <c r="G16">
        <f t="shared" si="2"/>
        <v>1.3899809508055405E-3</v>
      </c>
      <c r="H16">
        <f t="shared" si="3"/>
        <v>6.5271476330502716E-3</v>
      </c>
      <c r="I16" s="14">
        <f>G94</f>
        <v>2.2440606243912904E-3</v>
      </c>
      <c r="J16">
        <f t="shared" si="0"/>
        <v>-7.6204569901815612E-4</v>
      </c>
    </row>
    <row r="17" spans="1:11" x14ac:dyDescent="0.25">
      <c r="A17">
        <v>201512</v>
      </c>
      <c r="B17">
        <v>70024</v>
      </c>
      <c r="C17" s="12">
        <f>B17/N$2</f>
        <v>1.045134328358209E-3</v>
      </c>
      <c r="E17">
        <v>14</v>
      </c>
      <c r="F17">
        <f t="shared" si="1"/>
        <v>0.99125305308984413</v>
      </c>
      <c r="G17">
        <f t="shared" si="2"/>
        <v>1.4736169413865278E-3</v>
      </c>
      <c r="H17">
        <f t="shared" si="3"/>
        <v>7.2733299687694616E-3</v>
      </c>
      <c r="I17" s="14">
        <f>G101</f>
        <v>1.5129743438019457E-3</v>
      </c>
      <c r="J17">
        <f t="shared" si="0"/>
        <v>-4.6784001544373675E-4</v>
      </c>
    </row>
    <row r="18" spans="1:11" x14ac:dyDescent="0.25">
      <c r="A18">
        <v>201513</v>
      </c>
      <c r="B18">
        <v>49563</v>
      </c>
      <c r="C18" s="12">
        <f>B18/N$2</f>
        <v>7.3974626865671645E-4</v>
      </c>
      <c r="E18">
        <v>15</v>
      </c>
      <c r="F18">
        <f t="shared" si="1"/>
        <v>0.99037403995301676</v>
      </c>
      <c r="G18">
        <f t="shared" si="2"/>
        <v>1.5615495021513949E-3</v>
      </c>
      <c r="H18">
        <f t="shared" si="3"/>
        <v>8.0644105448319757E-3</v>
      </c>
      <c r="I18" s="14">
        <f>G108</f>
        <v>9.9552149048322139E-4</v>
      </c>
      <c r="J18">
        <f t="shared" si="0"/>
        <v>-2.5577522182650494E-4</v>
      </c>
    </row>
    <row r="19" spans="1:11" x14ac:dyDescent="0.25">
      <c r="A19">
        <v>201514</v>
      </c>
      <c r="B19">
        <v>30940</v>
      </c>
      <c r="C19" s="12">
        <f>B19/N$2</f>
        <v>4.6179104477611941E-4</v>
      </c>
      <c r="E19">
        <v>16</v>
      </c>
      <c r="F19">
        <f t="shared" si="1"/>
        <v>0.98944340100088135</v>
      </c>
      <c r="G19">
        <f t="shared" si="2"/>
        <v>1.6539031136271628E-3</v>
      </c>
      <c r="H19">
        <f t="shared" si="3"/>
        <v>8.9026958854916405E-3</v>
      </c>
      <c r="I19" s="14">
        <f>G115</f>
        <v>6.4460738591015632E-4</v>
      </c>
      <c r="J19">
        <f t="shared" si="0"/>
        <v>-1.828163411340369E-4</v>
      </c>
    </row>
    <row r="20" spans="1:11" x14ac:dyDescent="0.25">
      <c r="A20">
        <v>201515</v>
      </c>
      <c r="B20">
        <v>19458</v>
      </c>
      <c r="C20" s="12">
        <f>B20/N$2</f>
        <v>2.9041791044776119E-4</v>
      </c>
      <c r="E20">
        <v>17</v>
      </c>
      <c r="F20">
        <f t="shared" si="1"/>
        <v>0.9884586481583254</v>
      </c>
      <c r="G20">
        <f t="shared" si="2"/>
        <v>1.7507925018930871E-3</v>
      </c>
      <c r="H20">
        <f t="shared" si="3"/>
        <v>9.7905593397816775E-3</v>
      </c>
      <c r="I20" s="14">
        <f>G122</f>
        <v>4.1306430688372729E-4</v>
      </c>
      <c r="J20">
        <f t="shared" si="0"/>
        <v>-1.226463964359661E-4</v>
      </c>
      <c r="K20" s="10"/>
    </row>
    <row r="21" spans="1:11" x14ac:dyDescent="0.25">
      <c r="A21">
        <v>201516</v>
      </c>
      <c r="B21">
        <v>12098</v>
      </c>
      <c r="C21" s="12">
        <f>B21/N$2</f>
        <v>1.8056716417910447E-4</v>
      </c>
      <c r="E21">
        <v>18</v>
      </c>
      <c r="F21">
        <f t="shared" si="1"/>
        <v>0.98741724376519968</v>
      </c>
      <c r="G21">
        <f t="shared" si="2"/>
        <v>1.8523203897580325E-3</v>
      </c>
      <c r="H21">
        <f t="shared" si="3"/>
        <v>1.0730435845042501E-2</v>
      </c>
      <c r="I21" s="14">
        <f>G129</f>
        <v>2.6292965503112121E-4</v>
      </c>
      <c r="J21">
        <f>C21-I21</f>
        <v>-8.2362490852016742E-5</v>
      </c>
    </row>
    <row r="22" spans="1:11" x14ac:dyDescent="0.25">
      <c r="A22">
        <v>201517</v>
      </c>
      <c r="B22">
        <v>6382</v>
      </c>
      <c r="C22" s="12">
        <f>B22/N$2</f>
        <v>9.5253731343283586E-5</v>
      </c>
      <c r="E22">
        <v>19</v>
      </c>
      <c r="F22">
        <f t="shared" si="1"/>
        <v>0.9863166094815462</v>
      </c>
      <c r="G22">
        <f t="shared" si="2"/>
        <v>1.9585750352381333E-3</v>
      </c>
      <c r="H22">
        <f t="shared" si="3"/>
        <v>1.1724815483215899E-2</v>
      </c>
    </row>
    <row r="23" spans="1:11" x14ac:dyDescent="0.25">
      <c r="A23">
        <v>201518</v>
      </c>
      <c r="B23">
        <v>3664</v>
      </c>
      <c r="C23" s="12">
        <f>B23/N$2</f>
        <v>5.4686567164179104E-5</v>
      </c>
      <c r="E23">
        <v>20</v>
      </c>
      <c r="F23">
        <f t="shared" si="1"/>
        <v>0.98515413672641539</v>
      </c>
      <c r="G23">
        <f t="shared" si="2"/>
        <v>2.0696275578626694E-3</v>
      </c>
      <c r="H23">
        <f t="shared" si="3"/>
        <v>1.2776235715722197E-2</v>
      </c>
    </row>
    <row r="24" spans="1:11" x14ac:dyDescent="0.25">
      <c r="A24">
        <v>201519</v>
      </c>
      <c r="B24">
        <v>6307</v>
      </c>
      <c r="C24" s="12">
        <f t="shared" ref="C24:C87" si="4">B24/N$2</f>
        <v>9.4134328358208954E-5</v>
      </c>
      <c r="E24">
        <v>21</v>
      </c>
      <c r="F24">
        <f t="shared" si="1"/>
        <v>0.98392719875915657</v>
      </c>
      <c r="G24">
        <f t="shared" si="2"/>
        <v>2.1855290578233397E-3</v>
      </c>
      <c r="H24">
        <f t="shared" si="3"/>
        <v>1.388727218302039E-2</v>
      </c>
    </row>
    <row r="25" spans="1:11" x14ac:dyDescent="0.25">
      <c r="A25">
        <v>201520</v>
      </c>
      <c r="B25">
        <v>4594</v>
      </c>
      <c r="C25" s="12">
        <f t="shared" si="4"/>
        <v>6.8567164179104471E-5</v>
      </c>
      <c r="E25">
        <v>22</v>
      </c>
      <c r="F25">
        <f t="shared" si="1"/>
        <v>0.98263316450399563</v>
      </c>
      <c r="G25">
        <f t="shared" si="2"/>
        <v>2.3063075383611877E-3</v>
      </c>
      <c r="H25">
        <f t="shared" si="3"/>
        <v>1.5060527957643541E-2</v>
      </c>
    </row>
    <row r="26" spans="1:11" x14ac:dyDescent="0.25">
      <c r="A26">
        <v>201521</v>
      </c>
      <c r="B26">
        <v>5547</v>
      </c>
      <c r="C26" s="12">
        <f t="shared" si="4"/>
        <v>8.2791044776119404E-5</v>
      </c>
      <c r="E26">
        <v>23</v>
      </c>
      <c r="F26">
        <f t="shared" si="1"/>
        <v>0.98126941420681324</v>
      </c>
      <c r="G26">
        <f t="shared" si="2"/>
        <v>2.4319646481054781E-3</v>
      </c>
      <c r="H26">
        <f t="shared" si="3"/>
        <v>1.6298621145081682E-2</v>
      </c>
    </row>
    <row r="27" spans="1:11" x14ac:dyDescent="0.25">
      <c r="A27">
        <v>201522</v>
      </c>
      <c r="B27">
        <v>4262</v>
      </c>
      <c r="C27" s="12">
        <f t="shared" si="4"/>
        <v>6.3611940298507458E-5</v>
      </c>
      <c r="E27">
        <v>24</v>
      </c>
      <c r="F27">
        <f t="shared" si="1"/>
        <v>0.97983335699677843</v>
      </c>
      <c r="G27">
        <f t="shared" si="2"/>
        <v>2.5624722673648686E-3</v>
      </c>
      <c r="H27">
        <f t="shared" si="3"/>
        <v>1.7604170735857131E-2</v>
      </c>
    </row>
    <row r="28" spans="1:11" x14ac:dyDescent="0.25">
      <c r="A28">
        <v>201523</v>
      </c>
      <c r="B28">
        <v>2702</v>
      </c>
      <c r="C28" s="12">
        <f t="shared" si="4"/>
        <v>4.0328358208955225E-5</v>
      </c>
      <c r="E28">
        <v>25</v>
      </c>
      <c r="F28">
        <f t="shared" si="1"/>
        <v>0.9783224504043635</v>
      </c>
      <c r="G28">
        <f t="shared" si="2"/>
        <v>2.6977689706155668E-3</v>
      </c>
      <c r="H28">
        <f t="shared" si="3"/>
        <v>1.8979780625021335E-2</v>
      </c>
    </row>
    <row r="29" spans="1:11" x14ac:dyDescent="0.25">
      <c r="A29">
        <v>201524</v>
      </c>
      <c r="B29">
        <v>2849</v>
      </c>
      <c r="C29" s="12">
        <f t="shared" si="4"/>
        <v>4.2522388059701489E-5</v>
      </c>
      <c r="E29">
        <v>26</v>
      </c>
      <c r="F29">
        <f t="shared" si="1"/>
        <v>0.97673422186080405</v>
      </c>
      <c r="G29">
        <f t="shared" si="2"/>
        <v>2.8377564065842449E-3</v>
      </c>
      <c r="H29">
        <f t="shared" si="3"/>
        <v>2.0428021732612097E-2</v>
      </c>
    </row>
    <row r="30" spans="1:11" x14ac:dyDescent="0.25">
      <c r="A30">
        <v>201525</v>
      </c>
      <c r="B30">
        <v>2607</v>
      </c>
      <c r="C30" s="12">
        <f t="shared" si="4"/>
        <v>3.8910447761194027E-5</v>
      </c>
      <c r="E30">
        <v>27</v>
      </c>
      <c r="F30">
        <f t="shared" si="1"/>
        <v>0.97506629217188323</v>
      </c>
      <c r="G30">
        <f t="shared" si="2"/>
        <v>2.982295647283458E-3</v>
      </c>
      <c r="H30">
        <f t="shared" si="3"/>
        <v>2.1951412180833688E-2</v>
      </c>
    </row>
    <row r="31" spans="1:11" x14ac:dyDescent="0.25">
      <c r="A31">
        <v>201526</v>
      </c>
      <c r="B31">
        <v>2536</v>
      </c>
      <c r="C31" s="12">
        <f t="shared" si="4"/>
        <v>3.7850746268656719E-5</v>
      </c>
      <c r="E31">
        <v>28</v>
      </c>
      <c r="F31">
        <f t="shared" si="1"/>
        <v>0.97331640092074756</v>
      </c>
      <c r="G31">
        <f t="shared" si="2"/>
        <v>3.1312035679602066E-3</v>
      </c>
      <c r="H31">
        <f t="shared" si="3"/>
        <v>2.3552395511292634E-2</v>
      </c>
    </row>
    <row r="32" spans="1:11" x14ac:dyDescent="0.25">
      <c r="A32">
        <v>201527</v>
      </c>
      <c r="B32">
        <v>2257</v>
      </c>
      <c r="C32" s="12">
        <f t="shared" si="4"/>
        <v>3.3686567164179102E-5</v>
      </c>
      <c r="E32">
        <v>29</v>
      </c>
      <c r="F32">
        <f t="shared" si="1"/>
        <v>0.97148243371018794</v>
      </c>
      <c r="G32">
        <f t="shared" si="2"/>
        <v>3.2842493309282348E-3</v>
      </c>
      <c r="H32">
        <f t="shared" si="3"/>
        <v>2.5233316958884242E-2</v>
      </c>
    </row>
    <row r="33" spans="1:8" x14ac:dyDescent="0.25">
      <c r="A33">
        <v>201528</v>
      </c>
      <c r="B33">
        <v>2089</v>
      </c>
      <c r="C33" s="12">
        <f t="shared" si="4"/>
        <v>3.117910447761194E-5</v>
      </c>
      <c r="E33">
        <v>30</v>
      </c>
      <c r="F33">
        <f t="shared" si="1"/>
        <v>0.96956245110454709</v>
      </c>
      <c r="G33">
        <f t="shared" si="2"/>
        <v>3.4411510573556653E-3</v>
      </c>
      <c r="H33">
        <f t="shared" si="3"/>
        <v>2.6996397838097718E-2</v>
      </c>
    </row>
    <row r="34" spans="1:8" x14ac:dyDescent="0.25">
      <c r="A34">
        <v>201529</v>
      </c>
      <c r="B34">
        <v>2389</v>
      </c>
      <c r="C34" s="12">
        <f t="shared" si="4"/>
        <v>3.5656716417910448E-5</v>
      </c>
      <c r="E34">
        <v>31</v>
      </c>
      <c r="F34">
        <f t="shared" si="1"/>
        <v>0.96755471907549073</v>
      </c>
      <c r="G34">
        <f t="shared" si="2"/>
        <v>3.6015727818699481E-3</v>
      </c>
      <c r="H34">
        <f t="shared" si="3"/>
        <v>2.8843708142639753E-2</v>
      </c>
    </row>
    <row r="35" spans="1:8" x14ac:dyDescent="0.25">
      <c r="A35">
        <v>201530</v>
      </c>
      <c r="B35">
        <v>2447</v>
      </c>
      <c r="C35" s="12">
        <f t="shared" si="4"/>
        <v>3.6522388059701493E-5</v>
      </c>
      <c r="E35">
        <v>32</v>
      </c>
      <c r="F35">
        <f t="shared" si="1"/>
        <v>0.96545774069496693</v>
      </c>
      <c r="G35">
        <f t="shared" si="2"/>
        <v>3.7651217948323368E-3</v>
      </c>
      <c r="H35">
        <f t="shared" si="3"/>
        <v>3.0777137510201176E-2</v>
      </c>
    </row>
    <row r="36" spans="1:8" x14ac:dyDescent="0.25">
      <c r="A36">
        <v>201531</v>
      </c>
      <c r="B36">
        <v>2845</v>
      </c>
      <c r="C36" s="12">
        <f t="shared" si="4"/>
        <v>4.2462686567164179E-5</v>
      </c>
      <c r="E36">
        <v>33</v>
      </c>
      <c r="F36">
        <f t="shared" si="1"/>
        <v>0.9632702887537713</v>
      </c>
      <c r="G36">
        <f t="shared" si="2"/>
        <v>3.9313464857501767E-3</v>
      </c>
      <c r="H36">
        <f t="shared" si="3"/>
        <v>3.2798364760478989E-2</v>
      </c>
    </row>
    <row r="37" spans="1:8" x14ac:dyDescent="0.25">
      <c r="A37">
        <v>201532</v>
      </c>
      <c r="B37">
        <v>1594</v>
      </c>
      <c r="C37" s="12">
        <f t="shared" si="4"/>
        <v>2.3791044776119403E-5</v>
      </c>
      <c r="E37">
        <v>34</v>
      </c>
      <c r="F37">
        <f t="shared" si="1"/>
        <v>0.96099143891663297</v>
      </c>
      <c r="G37">
        <f t="shared" si="2"/>
        <v>4.0997348078882414E-3</v>
      </c>
      <c r="H37">
        <f t="shared" si="3"/>
        <v>3.4908826275479199E-2</v>
      </c>
    </row>
    <row r="38" spans="1:8" x14ac:dyDescent="0.25">
      <c r="A38">
        <v>201533</v>
      </c>
      <c r="B38">
        <v>1537</v>
      </c>
      <c r="C38" s="12">
        <f t="shared" si="4"/>
        <v>2.2940298507462686E-5</v>
      </c>
      <c r="E38">
        <v>35</v>
      </c>
      <c r="F38">
        <f t="shared" si="1"/>
        <v>0.95862060295641816</v>
      </c>
      <c r="G38">
        <f t="shared" si="2"/>
        <v>4.2697134880040951E-3</v>
      </c>
      <c r="H38">
        <f t="shared" si="3"/>
        <v>3.7109683555578206E-2</v>
      </c>
    </row>
    <row r="39" spans="1:8" x14ac:dyDescent="0.25">
      <c r="A39">
        <v>201534</v>
      </c>
      <c r="B39">
        <v>76</v>
      </c>
      <c r="C39" s="12">
        <f t="shared" si="4"/>
        <v>1.1343283582089552E-6</v>
      </c>
      <c r="E39">
        <v>36</v>
      </c>
      <c r="F39">
        <f t="shared" si="1"/>
        <v>0.95615756154312326</v>
      </c>
      <c r="G39">
        <f t="shared" si="2"/>
        <v>4.4406481055300935E-3</v>
      </c>
      <c r="H39">
        <f t="shared" si="3"/>
        <v>3.9401790351347055E-2</v>
      </c>
    </row>
    <row r="40" spans="1:8" x14ac:dyDescent="0.25">
      <c r="A40">
        <v>201535</v>
      </c>
      <c r="B40">
        <v>229</v>
      </c>
      <c r="C40" s="12">
        <f t="shared" si="4"/>
        <v>3.417910447761194E-6</v>
      </c>
      <c r="E40">
        <v>37</v>
      </c>
      <c r="F40">
        <f t="shared" si="1"/>
        <v>0.95360249600039282</v>
      </c>
      <c r="G40">
        <f t="shared" si="2"/>
        <v>4.6118441617246713E-3</v>
      </c>
      <c r="H40">
        <f t="shared" si="3"/>
        <v>4.1785659837882926E-2</v>
      </c>
    </row>
    <row r="41" spans="1:8" x14ac:dyDescent="0.25">
      <c r="A41">
        <v>201536</v>
      </c>
      <c r="B41">
        <v>1922</v>
      </c>
      <c r="C41" s="12">
        <f t="shared" si="4"/>
        <v>2.8686567164179106E-5</v>
      </c>
      <c r="E41">
        <v>38</v>
      </c>
      <c r="F41">
        <f t="shared" si="1"/>
        <v>0.95095601838627075</v>
      </c>
      <c r="G41">
        <f t="shared" si="2"/>
        <v>4.7825492506374878E-3</v>
      </c>
      <c r="H41">
        <f t="shared" si="3"/>
        <v>4.4261432363092205E-2</v>
      </c>
    </row>
    <row r="42" spans="1:8" x14ac:dyDescent="0.25">
      <c r="A42">
        <v>201537</v>
      </c>
      <c r="B42">
        <v>8817</v>
      </c>
      <c r="C42" s="12">
        <f t="shared" si="4"/>
        <v>1.3159701492537315E-4</v>
      </c>
      <c r="E42">
        <v>39</v>
      </c>
      <c r="F42">
        <f t="shared" si="1"/>
        <v>0.94821919920898834</v>
      </c>
      <c r="G42">
        <f t="shared" si="2"/>
        <v>4.9519564296010739E-3</v>
      </c>
      <c r="H42">
        <f t="shared" si="3"/>
        <v>4.6828844361411021E-2</v>
      </c>
    </row>
    <row r="43" spans="1:8" x14ac:dyDescent="0.25">
      <c r="A43">
        <v>201538</v>
      </c>
      <c r="B43">
        <v>8402</v>
      </c>
      <c r="C43" s="12">
        <f t="shared" si="4"/>
        <v>1.2540298507462687E-4</v>
      </c>
      <c r="E43">
        <v>40</v>
      </c>
      <c r="F43">
        <f t="shared" si="1"/>
        <v>0.94539359205613105</v>
      </c>
      <c r="G43">
        <f t="shared" si="2"/>
        <v>5.1192088669653702E-3</v>
      </c>
      <c r="H43">
        <f t="shared" si="3"/>
        <v>4.9487199076904048E-2</v>
      </c>
    </row>
    <row r="44" spans="1:8" x14ac:dyDescent="0.25">
      <c r="A44">
        <v>201539</v>
      </c>
      <c r="B44">
        <v>8595</v>
      </c>
      <c r="C44" s="12">
        <f t="shared" si="4"/>
        <v>1.2828358208955224E-4</v>
      </c>
      <c r="E44">
        <v>41</v>
      </c>
      <c r="F44">
        <f t="shared" si="1"/>
        <v>0.94248125439984898</v>
      </c>
      <c r="G44">
        <f t="shared" si="2"/>
        <v>5.2834058187487213E-3</v>
      </c>
      <c r="H44">
        <f t="shared" si="3"/>
        <v>5.2235339781402816E-2</v>
      </c>
    </row>
    <row r="45" spans="1:8" x14ac:dyDescent="0.25">
      <c r="A45">
        <v>201540</v>
      </c>
      <c r="B45">
        <v>131</v>
      </c>
      <c r="C45" s="12">
        <f t="shared" si="4"/>
        <v>1.9552238805970148E-6</v>
      </c>
      <c r="E45">
        <v>42</v>
      </c>
      <c r="F45">
        <f t="shared" si="1"/>
        <v>0.93948476384501867</v>
      </c>
      <c r="G45">
        <f t="shared" si="2"/>
        <v>5.4436099538971387E-3</v>
      </c>
      <c r="H45">
        <f t="shared" si="3"/>
        <v>5.507162620108471E-2</v>
      </c>
    </row>
    <row r="46" spans="1:8" x14ac:dyDescent="0.25">
      <c r="A46">
        <v>201541</v>
      </c>
      <c r="B46">
        <v>13585</v>
      </c>
      <c r="C46" s="12">
        <f t="shared" si="4"/>
        <v>2.0276119402985076E-4</v>
      </c>
      <c r="E46">
        <v>43</v>
      </c>
      <c r="F46">
        <f t="shared" si="1"/>
        <v>0.9364072291141613</v>
      </c>
      <c r="G46">
        <f t="shared" si="2"/>
        <v>5.598856010374291E-3</v>
      </c>
      <c r="H46">
        <f t="shared" si="3"/>
        <v>5.7993914875464875E-2</v>
      </c>
    </row>
    <row r="47" spans="1:8" x14ac:dyDescent="0.25">
      <c r="A47">
        <v>201542</v>
      </c>
      <c r="B47">
        <v>18675</v>
      </c>
      <c r="C47" s="12">
        <f t="shared" si="4"/>
        <v>2.7873134328358211E-4</v>
      </c>
      <c r="E47">
        <v>44</v>
      </c>
      <c r="F47">
        <f t="shared" si="1"/>
        <v>0.93325229511458785</v>
      </c>
      <c r="G47">
        <f t="shared" si="2"/>
        <v>5.7481607221827428E-3</v>
      </c>
      <c r="H47">
        <f t="shared" si="3"/>
        <v>6.0999544163229835E-2</v>
      </c>
    </row>
    <row r="48" spans="1:8" x14ac:dyDescent="0.25">
      <c r="A48">
        <v>201543</v>
      </c>
      <c r="B48">
        <v>16749</v>
      </c>
      <c r="C48" s="12">
        <f t="shared" si="4"/>
        <v>2.4998507462686565E-4</v>
      </c>
      <c r="E48">
        <v>45</v>
      </c>
      <c r="F48">
        <f t="shared" si="1"/>
        <v>0.9300241415109346</v>
      </c>
      <c r="G48">
        <f t="shared" si="2"/>
        <v>5.8905339118800661E-3</v>
      </c>
      <c r="H48">
        <f t="shared" si="3"/>
        <v>6.4085324577185798E-2</v>
      </c>
    </row>
    <row r="49" spans="1:8" x14ac:dyDescent="0.25">
      <c r="A49">
        <v>201544</v>
      </c>
      <c r="B49">
        <v>14596</v>
      </c>
      <c r="C49" s="12">
        <f t="shared" si="4"/>
        <v>2.1785074626865672E-4</v>
      </c>
      <c r="E49">
        <v>46</v>
      </c>
      <c r="F49">
        <f t="shared" si="1"/>
        <v>0.92672747433017355</v>
      </c>
      <c r="G49">
        <f t="shared" si="2"/>
        <v>6.0249905958336004E-3</v>
      </c>
      <c r="H49">
        <f t="shared" si="3"/>
        <v>6.7247535073993309E-2</v>
      </c>
    </row>
    <row r="50" spans="1:8" x14ac:dyDescent="0.25">
      <c r="A50">
        <v>201545</v>
      </c>
      <c r="B50">
        <v>13577</v>
      </c>
      <c r="C50" s="12">
        <f t="shared" si="4"/>
        <v>2.0264179104477611E-4</v>
      </c>
      <c r="E50">
        <v>47</v>
      </c>
      <c r="F50">
        <f t="shared" si="1"/>
        <v>0.92336751025530417</v>
      </c>
      <c r="G50">
        <f t="shared" si="2"/>
        <v>6.1505639023404154E-3</v>
      </c>
      <c r="H50">
        <f t="shared" si="3"/>
        <v>7.048192584235588E-2</v>
      </c>
    </row>
    <row r="51" spans="1:8" x14ac:dyDescent="0.25">
      <c r="A51">
        <v>201546</v>
      </c>
      <c r="B51">
        <v>12599</v>
      </c>
      <c r="C51" s="12">
        <f t="shared" si="4"/>
        <v>1.8804477611940299E-4</v>
      </c>
      <c r="E51">
        <v>48</v>
      </c>
      <c r="F51">
        <f t="shared" si="1"/>
        <v>0.91994995341588037</v>
      </c>
      <c r="G51">
        <f t="shared" si="2"/>
        <v>6.2663185580876385E-3</v>
      </c>
      <c r="H51">
        <f t="shared" si="3"/>
        <v>7.3783728026032405E-2</v>
      </c>
    </row>
    <row r="52" spans="1:8" x14ac:dyDescent="0.25">
      <c r="A52">
        <v>201547</v>
      </c>
      <c r="B52">
        <v>14959</v>
      </c>
      <c r="C52" s="12">
        <f t="shared" si="4"/>
        <v>2.2326865671641792E-4</v>
      </c>
      <c r="E52">
        <v>49</v>
      </c>
      <c r="F52">
        <f t="shared" si="1"/>
        <v>0.91648096465455253</v>
      </c>
      <c r="G52">
        <f t="shared" si="2"/>
        <v>6.3713646586729148E-3</v>
      </c>
      <c r="H52">
        <f t="shared" si="3"/>
        <v>7.7147670686775027E-2</v>
      </c>
    </row>
    <row r="53" spans="1:8" x14ac:dyDescent="0.25">
      <c r="A53">
        <v>201548</v>
      </c>
      <c r="B53">
        <v>16428</v>
      </c>
      <c r="C53" s="12">
        <f t="shared" si="4"/>
        <v>2.4519402985074629E-4</v>
      </c>
      <c r="E53">
        <v>50</v>
      </c>
      <c r="F53">
        <f t="shared" si="1"/>
        <v>0.91296712343381647</v>
      </c>
      <c r="G53">
        <f t="shared" si="2"/>
        <v>6.4648714064997892E-3</v>
      </c>
      <c r="H53">
        <f t="shared" si="3"/>
        <v>8.0568005159684195E-2</v>
      </c>
    </row>
    <row r="54" spans="1:8" x14ac:dyDescent="0.25">
      <c r="A54">
        <v>201549</v>
      </c>
      <c r="B54">
        <v>21479</v>
      </c>
      <c r="C54" s="12">
        <f t="shared" si="4"/>
        <v>3.2058208955223881E-4</v>
      </c>
      <c r="E54">
        <v>51</v>
      </c>
      <c r="F54">
        <f t="shared" si="1"/>
        <v>0.90941538273991085</v>
      </c>
      <c r="G54">
        <f t="shared" si="2"/>
        <v>6.546080476622679E-3</v>
      </c>
      <c r="H54">
        <f t="shared" si="3"/>
        <v>8.4038536783466927E-2</v>
      </c>
    </row>
    <row r="55" spans="1:8" x14ac:dyDescent="0.25">
      <c r="A55">
        <v>201550</v>
      </c>
      <c r="B55">
        <v>25043</v>
      </c>
      <c r="C55" s="12">
        <f t="shared" si="4"/>
        <v>3.7377611940298509E-4</v>
      </c>
      <c r="E55">
        <v>52</v>
      </c>
      <c r="F55">
        <f t="shared" si="1"/>
        <v>0.90583301753409196</v>
      </c>
      <c r="G55">
        <f t="shared" si="2"/>
        <v>6.6143186600379324E-3</v>
      </c>
      <c r="H55">
        <f t="shared" si="3"/>
        <v>8.7552663805870595E-2</v>
      </c>
    </row>
    <row r="56" spans="1:8" x14ac:dyDescent="0.25">
      <c r="A56">
        <v>201551</v>
      </c>
      <c r="B56">
        <v>2908</v>
      </c>
      <c r="C56" s="12">
        <f t="shared" si="4"/>
        <v>4.3402985074626865E-5</v>
      </c>
      <c r="E56">
        <v>53</v>
      </c>
      <c r="F56">
        <f t="shared" si="1"/>
        <v>0.90222756748758726</v>
      </c>
      <c r="G56">
        <f t="shared" si="2"/>
        <v>6.6690094360088333E-3</v>
      </c>
      <c r="H56">
        <f t="shared" si="3"/>
        <v>9.1103423076404372E-2</v>
      </c>
    </row>
    <row r="57" spans="1:8" x14ac:dyDescent="0.25">
      <c r="A57">
        <v>201552</v>
      </c>
      <c r="B57">
        <v>19495</v>
      </c>
      <c r="C57" s="12">
        <f t="shared" si="4"/>
        <v>2.9097014925373132E-4</v>
      </c>
      <c r="E57">
        <v>54</v>
      </c>
      <c r="F57">
        <f t="shared" si="1"/>
        <v>0.89860677490744023</v>
      </c>
      <c r="G57">
        <f t="shared" si="2"/>
        <v>6.7096831411378906E-3</v>
      </c>
      <c r="H57">
        <f t="shared" si="3"/>
        <v>9.4683541951422381E-2</v>
      </c>
    </row>
    <row r="58" spans="1:8" x14ac:dyDescent="0.25">
      <c r="A58">
        <v>201553</v>
      </c>
      <c r="B58">
        <v>24835</v>
      </c>
      <c r="C58" s="12">
        <f t="shared" si="4"/>
        <v>3.7067164179104478E-4</v>
      </c>
      <c r="E58">
        <v>55</v>
      </c>
      <c r="F58">
        <f t="shared" si="1"/>
        <v>0.89497851890857349</v>
      </c>
      <c r="G58">
        <f t="shared" si="2"/>
        <v>6.7359854331653889E-3</v>
      </c>
      <c r="H58">
        <f t="shared" si="3"/>
        <v>9.8285495658261612E-2</v>
      </c>
    </row>
    <row r="59" spans="1:8" x14ac:dyDescent="0.25">
      <c r="A59">
        <v>201601</v>
      </c>
      <c r="B59">
        <v>42263</v>
      </c>
      <c r="C59" s="12">
        <f t="shared" si="4"/>
        <v>6.3079104477611946E-4</v>
      </c>
      <c r="E59">
        <v>56</v>
      </c>
      <c r="F59">
        <f t="shared" si="1"/>
        <v>0.89135074700584527</v>
      </c>
      <c r="G59">
        <f t="shared" si="2"/>
        <v>6.7476837911612658E-3</v>
      </c>
      <c r="H59">
        <f t="shared" si="3"/>
        <v>0.10190156920299392</v>
      </c>
    </row>
    <row r="60" spans="1:8" x14ac:dyDescent="0.25">
      <c r="A60">
        <v>201602</v>
      </c>
      <c r="B60">
        <v>44617</v>
      </c>
      <c r="C60" s="12">
        <f t="shared" si="4"/>
        <v>6.6592537313432839E-4</v>
      </c>
      <c r="E60">
        <v>57</v>
      </c>
      <c r="F60">
        <f t="shared" si="1"/>
        <v>0.88773140538298601</v>
      </c>
      <c r="G60">
        <f t="shared" si="2"/>
        <v>6.7446718493437332E-3</v>
      </c>
      <c r="H60">
        <f t="shared" si="3"/>
        <v>0.10552392276767068</v>
      </c>
    </row>
    <row r="61" spans="1:8" x14ac:dyDescent="0.25">
      <c r="A61">
        <v>201603</v>
      </c>
      <c r="B61">
        <v>75277</v>
      </c>
      <c r="C61" s="12">
        <f t="shared" si="4"/>
        <v>1.1235373134328359E-3</v>
      </c>
      <c r="E61">
        <v>58</v>
      </c>
      <c r="F61">
        <f t="shared" si="1"/>
        <v>0.88412836913901705</v>
      </c>
      <c r="G61">
        <f t="shared" si="2"/>
        <v>6.7269714268956733E-3</v>
      </c>
      <c r="H61">
        <f t="shared" si="3"/>
        <v>0.10914465943408767</v>
      </c>
    </row>
    <row r="62" spans="1:8" x14ac:dyDescent="0.25">
      <c r="A62">
        <v>201604</v>
      </c>
      <c r="B62">
        <v>148473</v>
      </c>
      <c r="C62" s="12">
        <f t="shared" si="4"/>
        <v>2.2160149253731341E-3</v>
      </c>
      <c r="E62">
        <v>59</v>
      </c>
      <c r="F62">
        <f t="shared" si="1"/>
        <v>0.88054937381486786</v>
      </c>
      <c r="G62">
        <f t="shared" si="2"/>
        <v>6.6947321879177422E-3</v>
      </c>
      <c r="H62">
        <f t="shared" si="3"/>
        <v>0.11275589399721479</v>
      </c>
    </row>
    <row r="63" spans="1:8" x14ac:dyDescent="0.25">
      <c r="A63">
        <v>201605</v>
      </c>
      <c r="B63">
        <v>178963</v>
      </c>
      <c r="C63" s="12">
        <f t="shared" si="4"/>
        <v>2.6710895522388061E-3</v>
      </c>
      <c r="E63">
        <v>60</v>
      </c>
      <c r="F63">
        <f t="shared" si="1"/>
        <v>0.87700194946325738</v>
      </c>
      <c r="G63">
        <f t="shared" si="2"/>
        <v>6.648228940664469E-3</v>
      </c>
      <c r="H63">
        <f t="shared" si="3"/>
        <v>0.11634982159607854</v>
      </c>
    </row>
    <row r="64" spans="1:8" x14ac:dyDescent="0.25">
      <c r="A64">
        <v>201606</v>
      </c>
      <c r="B64">
        <v>196143</v>
      </c>
      <c r="C64" s="12">
        <f t="shared" si="4"/>
        <v>2.9275074626865672E-3</v>
      </c>
      <c r="E64">
        <v>61</v>
      </c>
      <c r="F64">
        <f t="shared" si="1"/>
        <v>0.87349335844536302</v>
      </c>
      <c r="G64">
        <f t="shared" si="2"/>
        <v>6.5878566598416913E-3</v>
      </c>
      <c r="H64">
        <f t="shared" si="3"/>
        <v>0.11991878489479568</v>
      </c>
    </row>
    <row r="65" spans="1:8" x14ac:dyDescent="0.25">
      <c r="A65">
        <v>201607</v>
      </c>
      <c r="B65">
        <v>207359</v>
      </c>
      <c r="C65" s="12">
        <f t="shared" si="4"/>
        <v>3.0949104477611942E-3</v>
      </c>
      <c r="E65">
        <v>62</v>
      </c>
      <c r="F65">
        <f t="shared" si="1"/>
        <v>0.87003053802216257</v>
      </c>
      <c r="G65">
        <f t="shared" si="2"/>
        <v>6.514123386406917E-3</v>
      </c>
      <c r="H65">
        <f t="shared" si="3"/>
        <v>0.12345533859143092</v>
      </c>
    </row>
    <row r="66" spans="1:8" x14ac:dyDescent="0.25">
      <c r="A66">
        <v>201608</v>
      </c>
      <c r="B66">
        <v>195067</v>
      </c>
      <c r="C66" s="12">
        <f t="shared" si="4"/>
        <v>2.9114477611940298E-3</v>
      </c>
      <c r="E66">
        <v>63</v>
      </c>
      <c r="F66">
        <f t="shared" si="1"/>
        <v>0.86662004866205877</v>
      </c>
      <c r="G66">
        <f t="shared" si="2"/>
        <v>6.4276412226814805E-3</v>
      </c>
      <c r="H66">
        <f t="shared" si="3"/>
        <v>0.1269523101152602</v>
      </c>
    </row>
    <row r="67" spans="1:8" x14ac:dyDescent="0.25">
      <c r="A67">
        <v>201609</v>
      </c>
      <c r="B67">
        <v>229943</v>
      </c>
      <c r="C67" s="12">
        <f t="shared" si="4"/>
        <v>3.4319850746268657E-3</v>
      </c>
      <c r="E67">
        <v>64</v>
      </c>
      <c r="F67">
        <f t="shared" si="1"/>
        <v>0.8632680288162391</v>
      </c>
      <c r="G67">
        <f t="shared" si="2"/>
        <v>6.329115693813895E-3</v>
      </c>
      <c r="H67">
        <f t="shared" si="3"/>
        <v>0.13040285548994743</v>
      </c>
    </row>
    <row r="68" spans="1:8" x14ac:dyDescent="0.25">
      <c r="A68">
        <v>201610</v>
      </c>
      <c r="B68">
        <v>261822</v>
      </c>
      <c r="C68" s="12">
        <f t="shared" si="4"/>
        <v>3.9077910447761193E-3</v>
      </c>
      <c r="E68">
        <v>65</v>
      </c>
      <c r="F68">
        <f t="shared" si="1"/>
        <v>0.85998015672680583</v>
      </c>
      <c r="G68">
        <f t="shared" si="2"/>
        <v>6.2193337875502165E-3</v>
      </c>
      <c r="H68">
        <f t="shared" si="3"/>
        <v>0.13380050948564434</v>
      </c>
    </row>
    <row r="69" spans="1:8" x14ac:dyDescent="0.25">
      <c r="A69">
        <v>201611</v>
      </c>
      <c r="B69">
        <v>304543</v>
      </c>
      <c r="C69" s="12">
        <f t="shared" si="4"/>
        <v>4.545417910447761E-3</v>
      </c>
      <c r="E69">
        <v>66</v>
      </c>
      <c r="F69">
        <f t="shared" ref="F69:F130" si="5">F68-N$3*F68*G68</f>
        <v>0.85676161963803554</v>
      </c>
      <c r="G69">
        <f t="shared" ref="G69:G130" si="6">G68+N$3*F68*G68-N$4*G68</f>
        <v>6.0991510114748251E-3</v>
      </c>
      <c r="H69">
        <f t="shared" ref="H69:H107" si="7">H68+N$4*G68</f>
        <v>0.13713922935049</v>
      </c>
    </row>
    <row r="70" spans="1:8" x14ac:dyDescent="0.25">
      <c r="A70">
        <v>201612</v>
      </c>
      <c r="B70">
        <v>272174</v>
      </c>
      <c r="C70" s="12">
        <f t="shared" si="4"/>
        <v>4.0622985074626862E-3</v>
      </c>
      <c r="E70">
        <v>67</v>
      </c>
      <c r="F70">
        <f t="shared" si="5"/>
        <v>0.8536170905861159</v>
      </c>
      <c r="G70">
        <f t="shared" si="6"/>
        <v>5.9694778198249396E-3</v>
      </c>
      <c r="H70">
        <f t="shared" si="7"/>
        <v>0.14041343159405947</v>
      </c>
    </row>
    <row r="71" spans="1:8" x14ac:dyDescent="0.25">
      <c r="A71">
        <v>201613</v>
      </c>
      <c r="B71">
        <v>170654</v>
      </c>
      <c r="C71" s="12">
        <f t="shared" si="4"/>
        <v>2.5470746268656717E-3</v>
      </c>
      <c r="E71">
        <v>68</v>
      </c>
      <c r="F71">
        <f t="shared" si="5"/>
        <v>0.85055071275475225</v>
      </c>
      <c r="G71">
        <f t="shared" si="6"/>
        <v>5.8312657609174545E-3</v>
      </c>
      <c r="H71">
        <f t="shared" si="7"/>
        <v>0.14361802148433059</v>
      </c>
    </row>
    <row r="72" spans="1:8" x14ac:dyDescent="0.25">
      <c r="A72">
        <v>201614</v>
      </c>
      <c r="B72">
        <v>92603</v>
      </c>
      <c r="C72" s="12">
        <f t="shared" si="4"/>
        <v>1.382134328358209E-3</v>
      </c>
      <c r="E72">
        <v>69</v>
      </c>
      <c r="F72">
        <f t="shared" si="5"/>
        <v>0.84756609120964743</v>
      </c>
      <c r="G72">
        <f t="shared" si="6"/>
        <v>5.6854936821678914E-3</v>
      </c>
      <c r="H72">
        <f t="shared" si="7"/>
        <v>0.14674841510818498</v>
      </c>
    </row>
    <row r="73" spans="1:8" x14ac:dyDescent="0.25">
      <c r="A73">
        <v>201615</v>
      </c>
      <c r="B73">
        <v>48441</v>
      </c>
      <c r="C73" s="12">
        <f t="shared" si="4"/>
        <v>7.2300000000000001E-4</v>
      </c>
      <c r="E73">
        <v>70</v>
      </c>
      <c r="F73">
        <f t="shared" si="5"/>
        <v>0.84466629166937801</v>
      </c>
      <c r="G73">
        <f t="shared" si="6"/>
        <v>5.5331543042613594E-3</v>
      </c>
      <c r="H73">
        <f t="shared" si="7"/>
        <v>0.14980055402636089</v>
      </c>
    </row>
    <row r="74" spans="1:8" x14ac:dyDescent="0.25">
      <c r="A74">
        <v>201616</v>
      </c>
      <c r="B74">
        <v>2567</v>
      </c>
      <c r="C74" s="12">
        <f t="shared" si="4"/>
        <v>3.8313432835820893E-5</v>
      </c>
      <c r="E74">
        <v>71</v>
      </c>
      <c r="F74">
        <f t="shared" si="5"/>
        <v>0.84185384583761991</v>
      </c>
      <c r="G74">
        <f t="shared" si="6"/>
        <v>5.3752414413512032E-3</v>
      </c>
      <c r="H74">
        <f t="shared" si="7"/>
        <v>0.15277091272102911</v>
      </c>
    </row>
    <row r="75" spans="1:8" x14ac:dyDescent="0.25">
      <c r="A75">
        <v>201617</v>
      </c>
      <c r="B75">
        <v>13385</v>
      </c>
      <c r="C75" s="12">
        <f t="shared" si="4"/>
        <v>1.9977611940298506E-4</v>
      </c>
      <c r="E75">
        <v>72</v>
      </c>
      <c r="F75">
        <f t="shared" si="5"/>
        <v>0.83913076271460585</v>
      </c>
      <c r="G75">
        <f t="shared" si="6"/>
        <v>5.212738102595771E-3</v>
      </c>
      <c r="H75">
        <f t="shared" si="7"/>
        <v>0.15565649918279864</v>
      </c>
    </row>
    <row r="76" spans="1:8" x14ac:dyDescent="0.25">
      <c r="A76">
        <v>201618</v>
      </c>
      <c r="B76">
        <v>8204</v>
      </c>
      <c r="C76" s="12">
        <f t="shared" si="4"/>
        <v>1.2244776119402985E-4</v>
      </c>
      <c r="E76">
        <v>73</v>
      </c>
      <c r="F76">
        <f t="shared" si="5"/>
        <v>0.8364985452253304</v>
      </c>
      <c r="G76">
        <f t="shared" si="6"/>
        <v>5.04660566438969E-3</v>
      </c>
      <c r="H76">
        <f t="shared" si="7"/>
        <v>0.15845484911028013</v>
      </c>
    </row>
    <row r="77" spans="1:8" x14ac:dyDescent="0.25">
      <c r="A77">
        <v>201619</v>
      </c>
      <c r="B77">
        <v>4738</v>
      </c>
      <c r="C77" s="12">
        <f t="shared" si="4"/>
        <v>7.0716417910447762E-5</v>
      </c>
      <c r="E77">
        <v>74</v>
      </c>
      <c r="F77">
        <f t="shared" si="5"/>
        <v>0.83395821144827298</v>
      </c>
      <c r="G77">
        <f t="shared" si="6"/>
        <v>4.8777742547402893E-3</v>
      </c>
      <c r="H77">
        <f t="shared" si="7"/>
        <v>0.16116401429698693</v>
      </c>
    </row>
    <row r="78" spans="1:8" x14ac:dyDescent="0.25">
      <c r="A78">
        <v>201620</v>
      </c>
      <c r="B78">
        <v>3908</v>
      </c>
      <c r="C78" s="12">
        <f t="shared" si="4"/>
        <v>5.8328358208955222E-5</v>
      </c>
      <c r="E78">
        <v>75</v>
      </c>
      <c r="F78">
        <f t="shared" si="5"/>
        <v>0.83151031970008604</v>
      </c>
      <c r="G78">
        <f t="shared" si="6"/>
        <v>4.7071344436250776E-3</v>
      </c>
      <c r="H78">
        <f t="shared" si="7"/>
        <v>0.16378254585628901</v>
      </c>
    </row>
    <row r="79" spans="1:8" x14ac:dyDescent="0.25">
      <c r="A79">
        <v>201621</v>
      </c>
      <c r="B79">
        <v>5603</v>
      </c>
      <c r="C79" s="12">
        <f t="shared" si="4"/>
        <v>8.3626865671641794E-5</v>
      </c>
      <c r="E79">
        <v>76</v>
      </c>
      <c r="F79">
        <f t="shared" si="5"/>
        <v>0.82915499672670723</v>
      </c>
      <c r="G79">
        <f t="shared" si="6"/>
        <v>4.53553028778472E-3</v>
      </c>
      <c r="H79">
        <f t="shared" si="7"/>
        <v>0.16630947298550822</v>
      </c>
    </row>
    <row r="80" spans="1:8" x14ac:dyDescent="0.25">
      <c r="A80">
        <v>201622</v>
      </c>
      <c r="B80">
        <v>5667</v>
      </c>
      <c r="C80" s="12">
        <f t="shared" si="4"/>
        <v>8.4582089552238805E-5</v>
      </c>
      <c r="E80">
        <v>77</v>
      </c>
      <c r="F80">
        <f t="shared" si="5"/>
        <v>0.82689196826691591</v>
      </c>
      <c r="G80">
        <f t="shared" si="6"/>
        <v>4.3637537368289752E-3</v>
      </c>
      <c r="H80">
        <f t="shared" si="7"/>
        <v>0.1687442779962553</v>
      </c>
    </row>
    <row r="81" spans="1:8" x14ac:dyDescent="0.25">
      <c r="A81">
        <v>201623</v>
      </c>
      <c r="B81">
        <v>4893</v>
      </c>
      <c r="C81" s="12">
        <f t="shared" si="4"/>
        <v>7.3029850746268661E-5</v>
      </c>
      <c r="E81">
        <v>78</v>
      </c>
      <c r="F81">
        <f t="shared" si="5"/>
        <v>0.82472059128727271</v>
      </c>
      <c r="G81">
        <f t="shared" si="6"/>
        <v>4.1925403709258072E-3</v>
      </c>
      <c r="H81">
        <f t="shared" si="7"/>
        <v>0.17108686834180165</v>
      </c>
    </row>
    <row r="82" spans="1:8" x14ac:dyDescent="0.25">
      <c r="A82">
        <v>201624</v>
      </c>
      <c r="B82">
        <v>4977</v>
      </c>
      <c r="C82" s="12">
        <f t="shared" si="4"/>
        <v>7.4283582089552239E-5</v>
      </c>
      <c r="E82">
        <v>79</v>
      </c>
      <c r="F82">
        <f t="shared" si="5"/>
        <v>0.82263988723421855</v>
      </c>
      <c r="G82">
        <f t="shared" si="6"/>
        <v>4.0225664094636713E-3</v>
      </c>
      <c r="H82">
        <f t="shared" si="7"/>
        <v>0.1733375463563179</v>
      </c>
    </row>
    <row r="83" spans="1:8" x14ac:dyDescent="0.25">
      <c r="A83">
        <v>201625</v>
      </c>
      <c r="B83">
        <v>4611</v>
      </c>
      <c r="C83" s="12">
        <f t="shared" si="4"/>
        <v>6.8820895522388065E-5</v>
      </c>
      <c r="E83">
        <v>80</v>
      </c>
      <c r="F83">
        <f t="shared" si="5"/>
        <v>0.82064857570642813</v>
      </c>
      <c r="G83">
        <f t="shared" si="6"/>
        <v>3.8544469052966893E-3</v>
      </c>
      <c r="H83">
        <f t="shared" si="7"/>
        <v>0.17549697738827533</v>
      </c>
    </row>
    <row r="84" spans="1:8" x14ac:dyDescent="0.25">
      <c r="A84">
        <v>201626</v>
      </c>
      <c r="B84">
        <v>4186</v>
      </c>
      <c r="C84" s="12">
        <f t="shared" si="4"/>
        <v>6.2477611940298501E-5</v>
      </c>
      <c r="E84">
        <v>81</v>
      </c>
      <c r="F84">
        <f t="shared" si="5"/>
        <v>0.81874510801499922</v>
      </c>
      <c r="G84">
        <f t="shared" si="6"/>
        <v>3.6887350205356511E-3</v>
      </c>
      <c r="H84">
        <f t="shared" si="7"/>
        <v>0.17756615696446526</v>
      </c>
    </row>
    <row r="85" spans="1:8" x14ac:dyDescent="0.25">
      <c r="A85">
        <v>201627</v>
      </c>
      <c r="B85">
        <v>5905</v>
      </c>
      <c r="C85" s="12">
        <f t="shared" si="4"/>
        <v>8.8134328358208957E-5</v>
      </c>
      <c r="E85">
        <v>82</v>
      </c>
      <c r="F85">
        <f t="shared" si="5"/>
        <v>0.81692770016767258</v>
      </c>
      <c r="G85">
        <f t="shared" si="6"/>
        <v>3.5259222670855016E-3</v>
      </c>
      <c r="H85">
        <f t="shared" si="7"/>
        <v>0.17954637756524208</v>
      </c>
    </row>
    <row r="86" spans="1:8" x14ac:dyDescent="0.25">
      <c r="A86">
        <v>201628</v>
      </c>
      <c r="B86">
        <v>2725</v>
      </c>
      <c r="C86" s="12">
        <f t="shared" si="4"/>
        <v>4.0671641791044778E-5</v>
      </c>
      <c r="E86">
        <v>83</v>
      </c>
      <c r="F86">
        <f t="shared" si="5"/>
        <v>0.81519436488332153</v>
      </c>
      <c r="G86">
        <f t="shared" si="6"/>
        <v>3.3664395877850278E-3</v>
      </c>
      <c r="H86">
        <f t="shared" si="7"/>
        <v>0.18143919552889362</v>
      </c>
    </row>
    <row r="87" spans="1:8" x14ac:dyDescent="0.25">
      <c r="A87">
        <v>201629</v>
      </c>
      <c r="B87">
        <v>1469</v>
      </c>
      <c r="C87" s="12">
        <f t="shared" si="4"/>
        <v>2.1925373134328358E-5</v>
      </c>
      <c r="E87">
        <v>84</v>
      </c>
      <c r="F87">
        <f t="shared" si="5"/>
        <v>0.81354294231214574</v>
      </c>
      <c r="G87">
        <f t="shared" si="6"/>
        <v>3.2106591514553993E-3</v>
      </c>
      <c r="H87">
        <f t="shared" si="7"/>
        <v>0.18324639853639901</v>
      </c>
    </row>
    <row r="88" spans="1:8" x14ac:dyDescent="0.25">
      <c r="A88">
        <v>201630</v>
      </c>
      <c r="B88">
        <v>3209</v>
      </c>
      <c r="C88" s="12">
        <f t="shared" ref="C88:C151" si="8">B88/N$2</f>
        <v>4.7895522388059704E-5</v>
      </c>
      <c r="E88">
        <v>85</v>
      </c>
      <c r="F88">
        <f t="shared" si="5"/>
        <v>0.81197112920348269</v>
      </c>
      <c r="G88">
        <f t="shared" si="6"/>
        <v>3.0588967366965295E-3</v>
      </c>
      <c r="H88">
        <f t="shared" si="7"/>
        <v>0.18496997405982096</v>
      </c>
    </row>
    <row r="89" spans="1:8" x14ac:dyDescent="0.25">
      <c r="A89">
        <v>201631</v>
      </c>
      <c r="B89">
        <v>3691</v>
      </c>
      <c r="C89" s="12">
        <f t="shared" si="8"/>
        <v>5.5089552238805968E-5</v>
      </c>
      <c r="E89">
        <v>86</v>
      </c>
      <c r="F89">
        <f t="shared" si="5"/>
        <v>0.81047650632548129</v>
      </c>
      <c r="G89">
        <f t="shared" si="6"/>
        <v>2.9114145841294976E-3</v>
      </c>
      <c r="H89">
        <f t="shared" si="7"/>
        <v>0.18661207909038935</v>
      </c>
    </row>
    <row r="90" spans="1:8" x14ac:dyDescent="0.25">
      <c r="A90">
        <v>201632</v>
      </c>
      <c r="B90">
        <v>21</v>
      </c>
      <c r="C90" s="12">
        <f t="shared" si="8"/>
        <v>3.134328358208955E-7</v>
      </c>
      <c r="E90">
        <v>87</v>
      </c>
      <c r="F90">
        <f t="shared" si="5"/>
        <v>0.80905656399802817</v>
      </c>
      <c r="G90">
        <f t="shared" si="6"/>
        <v>2.7684246042199347E-3</v>
      </c>
      <c r="H90">
        <f t="shared" si="7"/>
        <v>0.18817501139775203</v>
      </c>
    </row>
    <row r="91" spans="1:8" x14ac:dyDescent="0.25">
      <c r="A91">
        <v>201633</v>
      </c>
      <c r="B91">
        <v>1567</v>
      </c>
      <c r="C91" s="12">
        <f t="shared" si="8"/>
        <v>2.3388059701492536E-5</v>
      </c>
      <c r="E91">
        <v>88</v>
      </c>
      <c r="F91">
        <f t="shared" si="5"/>
        <v>0.80770872565160012</v>
      </c>
      <c r="G91">
        <f t="shared" si="6"/>
        <v>2.6300918371214396E-3</v>
      </c>
      <c r="H91">
        <f t="shared" si="7"/>
        <v>0.18966118251127853</v>
      </c>
    </row>
    <row r="92" spans="1:8" x14ac:dyDescent="0.25">
      <c r="A92">
        <v>201634</v>
      </c>
      <c r="B92">
        <v>2233</v>
      </c>
      <c r="C92" s="12">
        <f t="shared" si="8"/>
        <v>3.3328358208955225E-5</v>
      </c>
      <c r="E92">
        <v>89</v>
      </c>
      <c r="F92">
        <f t="shared" si="5"/>
        <v>0.80643036936978696</v>
      </c>
      <c r="G92">
        <f t="shared" si="6"/>
        <v>2.4965380715041168E-3</v>
      </c>
      <c r="H92">
        <f t="shared" si="7"/>
        <v>0.19107309255870897</v>
      </c>
    </row>
    <row r="93" spans="1:8" x14ac:dyDescent="0.25">
      <c r="A93">
        <v>201635</v>
      </c>
      <c r="B93">
        <v>342</v>
      </c>
      <c r="C93" s="12">
        <f t="shared" si="8"/>
        <v>5.1044776119402983E-6</v>
      </c>
      <c r="E93">
        <v>90</v>
      </c>
      <c r="F93">
        <f t="shared" si="5"/>
        <v>0.80521884741198824</v>
      </c>
      <c r="G93">
        <f t="shared" si="6"/>
        <v>2.3678455405163343E-3</v>
      </c>
      <c r="H93">
        <f t="shared" si="7"/>
        <v>0.19241330704749546</v>
      </c>
    </row>
    <row r="94" spans="1:8" x14ac:dyDescent="0.25">
      <c r="A94">
        <v>201636</v>
      </c>
      <c r="B94">
        <v>2372</v>
      </c>
      <c r="C94" s="12">
        <f t="shared" si="8"/>
        <v>3.5402985074626867E-5</v>
      </c>
      <c r="E94">
        <v>91</v>
      </c>
      <c r="F94">
        <f t="shared" si="5"/>
        <v>0.80407150374536485</v>
      </c>
      <c r="G94">
        <f t="shared" si="6"/>
        <v>2.2440606243912904E-3</v>
      </c>
      <c r="H94">
        <f t="shared" si="7"/>
        <v>0.19368443563024387</v>
      </c>
    </row>
    <row r="95" spans="1:8" x14ac:dyDescent="0.25">
      <c r="A95">
        <v>201637</v>
      </c>
      <c r="B95">
        <v>4065</v>
      </c>
      <c r="C95" s="12">
        <f t="shared" si="8"/>
        <v>6.0671641791044777E-5</v>
      </c>
      <c r="E95">
        <v>92</v>
      </c>
      <c r="F95">
        <f t="shared" si="5"/>
        <v>0.8029856896418095</v>
      </c>
      <c r="G95">
        <f t="shared" si="6"/>
        <v>2.1251975003678345E-3</v>
      </c>
      <c r="H95">
        <f t="shared" si="7"/>
        <v>0.19488911285782268</v>
      </c>
    </row>
    <row r="96" spans="1:8" x14ac:dyDescent="0.25">
      <c r="A96">
        <v>201638</v>
      </c>
      <c r="B96">
        <v>5969</v>
      </c>
      <c r="C96" s="12">
        <f t="shared" si="8"/>
        <v>8.9089552238805968E-5</v>
      </c>
      <c r="E96">
        <v>93</v>
      </c>
      <c r="F96">
        <f t="shared" si="5"/>
        <v>0.80195877741689603</v>
      </c>
      <c r="G96">
        <f t="shared" si="6"/>
        <v>2.0112416912481798E-3</v>
      </c>
      <c r="H96">
        <f t="shared" si="7"/>
        <v>0.19602998089185583</v>
      </c>
    </row>
    <row r="97" spans="1:8" x14ac:dyDescent="0.25">
      <c r="A97">
        <v>201639</v>
      </c>
      <c r="B97">
        <v>10598</v>
      </c>
      <c r="C97" s="12">
        <f t="shared" si="8"/>
        <v>1.5817910447761194E-4</v>
      </c>
      <c r="E97">
        <v>94</v>
      </c>
      <c r="F97">
        <f t="shared" si="5"/>
        <v>0.80098817240397002</v>
      </c>
      <c r="G97">
        <f t="shared" si="6"/>
        <v>1.9021534738449715E-3</v>
      </c>
      <c r="H97">
        <f t="shared" si="7"/>
        <v>0.19710967412218511</v>
      </c>
    </row>
    <row r="98" spans="1:8" x14ac:dyDescent="0.25">
      <c r="A98">
        <v>201640</v>
      </c>
      <c r="B98">
        <v>13379</v>
      </c>
      <c r="C98" s="12">
        <f t="shared" si="8"/>
        <v>1.9968656716417909E-4</v>
      </c>
      <c r="E98">
        <v>95</v>
      </c>
      <c r="F98">
        <f t="shared" si="5"/>
        <v>0.80007132326828478</v>
      </c>
      <c r="G98">
        <f t="shared" si="6"/>
        <v>1.7978711176292095E-3</v>
      </c>
      <c r="H98">
        <f t="shared" si="7"/>
        <v>0.19813080561408608</v>
      </c>
    </row>
    <row r="99" spans="1:8" x14ac:dyDescent="0.25">
      <c r="A99">
        <v>201641</v>
      </c>
      <c r="B99">
        <v>13909</v>
      </c>
      <c r="C99" s="12">
        <f t="shared" si="8"/>
        <v>2.0759701492537312E-4</v>
      </c>
      <c r="E99">
        <v>96</v>
      </c>
      <c r="F99">
        <f t="shared" si="5"/>
        <v>0.79920573077392254</v>
      </c>
      <c r="G99">
        <f t="shared" si="6"/>
        <v>1.6983139319925113E-3</v>
      </c>
      <c r="H99">
        <f t="shared" si="7"/>
        <v>0.19909595529408505</v>
      </c>
    </row>
    <row r="100" spans="1:8" x14ac:dyDescent="0.25">
      <c r="A100">
        <v>201642</v>
      </c>
      <c r="B100">
        <v>1292</v>
      </c>
      <c r="C100" s="12">
        <f t="shared" si="8"/>
        <v>1.928358208955224E-5</v>
      </c>
      <c r="E100">
        <v>97</v>
      </c>
      <c r="F100">
        <f t="shared" si="5"/>
        <v>0.79838895512071872</v>
      </c>
      <c r="G100">
        <f t="shared" si="6"/>
        <v>1.6033851076463661E-3</v>
      </c>
      <c r="H100">
        <f t="shared" si="7"/>
        <v>0.20000765977163504</v>
      </c>
    </row>
    <row r="101" spans="1:8" x14ac:dyDescent="0.25">
      <c r="A101">
        <v>201643</v>
      </c>
      <c r="B101">
        <v>9378</v>
      </c>
      <c r="C101" s="12">
        <f t="shared" si="8"/>
        <v>1.3997014925373134E-4</v>
      </c>
      <c r="E101">
        <v>98</v>
      </c>
      <c r="F101">
        <f t="shared" si="5"/>
        <v>0.79761862197006017</v>
      </c>
      <c r="G101">
        <f t="shared" si="6"/>
        <v>1.5129743438019457E-3</v>
      </c>
      <c r="H101">
        <f t="shared" si="7"/>
        <v>0.20086840368613801</v>
      </c>
    </row>
    <row r="102" spans="1:8" x14ac:dyDescent="0.25">
      <c r="A102">
        <v>201644</v>
      </c>
      <c r="B102">
        <v>15145</v>
      </c>
      <c r="C102" s="12">
        <f t="shared" si="8"/>
        <v>2.2604477611940299E-4</v>
      </c>
      <c r="E102">
        <v>99</v>
      </c>
      <c r="F102">
        <f t="shared" si="5"/>
        <v>0.79689242727774434</v>
      </c>
      <c r="G102">
        <f t="shared" si="6"/>
        <v>1.42696025794198E-3</v>
      </c>
      <c r="H102">
        <f t="shared" si="7"/>
        <v>0.20168061246431376</v>
      </c>
    </row>
    <row r="103" spans="1:8" x14ac:dyDescent="0.25">
      <c r="A103">
        <v>201645</v>
      </c>
      <c r="B103">
        <v>15957</v>
      </c>
      <c r="C103" s="12">
        <f t="shared" si="8"/>
        <v>2.3816417910447761E-4</v>
      </c>
      <c r="E103">
        <v>100</v>
      </c>
      <c r="F103">
        <f t="shared" si="5"/>
        <v>0.79620814104952653</v>
      </c>
      <c r="G103">
        <f t="shared" si="6"/>
        <v>1.3452125792687882E-3</v>
      </c>
      <c r="H103">
        <f t="shared" si="7"/>
        <v>0.20244664637120474</v>
      </c>
    </row>
    <row r="104" spans="1:8" x14ac:dyDescent="0.25">
      <c r="A104">
        <v>201646</v>
      </c>
      <c r="B104">
        <v>20816</v>
      </c>
      <c r="C104" s="12">
        <f t="shared" si="8"/>
        <v>3.1068656716417908E-4</v>
      </c>
      <c r="E104">
        <v>101</v>
      </c>
      <c r="F104">
        <f t="shared" si="5"/>
        <v>0.79556361013095001</v>
      </c>
      <c r="G104">
        <f t="shared" si="6"/>
        <v>1.2675941303623029E-3</v>
      </c>
      <c r="H104">
        <f t="shared" si="7"/>
        <v>0.20316879573868774</v>
      </c>
    </row>
    <row r="105" spans="1:8" x14ac:dyDescent="0.25">
      <c r="A105">
        <v>201647</v>
      </c>
      <c r="B105">
        <v>2227</v>
      </c>
      <c r="C105" s="12">
        <f t="shared" si="8"/>
        <v>3.3238805970149252E-5</v>
      </c>
      <c r="E105">
        <v>102</v>
      </c>
      <c r="F105">
        <f t="shared" si="5"/>
        <v>0.79495676013791239</v>
      </c>
      <c r="G105">
        <f t="shared" si="6"/>
        <v>1.1939626042902075E-3</v>
      </c>
      <c r="H105">
        <f t="shared" si="7"/>
        <v>0.20384927725779742</v>
      </c>
    </row>
    <row r="106" spans="1:8" x14ac:dyDescent="0.25">
      <c r="A106">
        <v>201648</v>
      </c>
      <c r="B106">
        <v>40502</v>
      </c>
      <c r="C106" s="12">
        <f t="shared" si="8"/>
        <v>6.0450746268656712E-4</v>
      </c>
      <c r="E106">
        <v>103</v>
      </c>
      <c r="F106">
        <f t="shared" si="5"/>
        <v>0.79438559662848096</v>
      </c>
      <c r="G106">
        <f t="shared" si="6"/>
        <v>1.1241721464644639E-3</v>
      </c>
      <c r="H106">
        <f t="shared" si="7"/>
        <v>0.20449023122505453</v>
      </c>
    </row>
    <row r="107" spans="1:8" x14ac:dyDescent="0.25">
      <c r="A107">
        <v>201649</v>
      </c>
      <c r="B107">
        <v>7639</v>
      </c>
      <c r="C107" s="12">
        <f t="shared" si="8"/>
        <v>1.1401492537313433E-4</v>
      </c>
      <c r="E107">
        <v>104</v>
      </c>
      <c r="F107">
        <f t="shared" si="5"/>
        <v>0.79384820560999936</v>
      </c>
      <c r="G107">
        <f t="shared" si="6"/>
        <v>1.0580747520198446E-3</v>
      </c>
      <c r="H107">
        <f t="shared" si="7"/>
        <v>0.20509371963798073</v>
      </c>
    </row>
    <row r="108" spans="1:8" x14ac:dyDescent="0.25">
      <c r="A108">
        <v>201650</v>
      </c>
      <c r="B108">
        <v>12657</v>
      </c>
      <c r="C108" s="12">
        <f t="shared" si="8"/>
        <v>1.8891044776119404E-4</v>
      </c>
      <c r="F108">
        <f t="shared" si="5"/>
        <v>0.79334275346874961</v>
      </c>
      <c r="G108">
        <f t="shared" si="6"/>
        <v>9.9552149048322139E-4</v>
      </c>
    </row>
    <row r="109" spans="1:8" x14ac:dyDescent="0.25">
      <c r="A109">
        <v>201651</v>
      </c>
      <c r="B109">
        <v>187704</v>
      </c>
      <c r="C109" s="12">
        <f t="shared" si="8"/>
        <v>2.8015522388059703E-3</v>
      </c>
      <c r="F109">
        <f t="shared" si="5"/>
        <v>0.79286748640253424</v>
      </c>
      <c r="G109">
        <f t="shared" si="6"/>
        <v>9.3636357008500411E-4</v>
      </c>
    </row>
    <row r="110" spans="1:8" x14ac:dyDescent="0.25">
      <c r="A110">
        <v>201652</v>
      </c>
      <c r="B110">
        <v>224489</v>
      </c>
      <c r="C110" s="12">
        <f t="shared" si="8"/>
        <v>3.3505820895522388E-3</v>
      </c>
      <c r="F110">
        <f t="shared" si="5"/>
        <v>0.79242072942966735</v>
      </c>
      <c r="G110">
        <f t="shared" si="6"/>
        <v>8.80453254307799E-4</v>
      </c>
    </row>
    <row r="111" spans="1:8" x14ac:dyDescent="0.25">
      <c r="A111">
        <v>201701</v>
      </c>
      <c r="B111">
        <v>255535</v>
      </c>
      <c r="C111" s="12">
        <f t="shared" si="8"/>
        <v>3.8139552238805972E-3</v>
      </c>
      <c r="F111">
        <f t="shared" si="5"/>
        <v>0.79200088504113419</v>
      </c>
      <c r="G111">
        <f t="shared" si="6"/>
        <v>8.2764464323671605E-4</v>
      </c>
    </row>
    <row r="112" spans="1:8" x14ac:dyDescent="0.25">
      <c r="A112">
        <v>201702</v>
      </c>
      <c r="B112">
        <v>260588</v>
      </c>
      <c r="C112" s="12">
        <f t="shared" si="8"/>
        <v>3.8893731343283581E-3</v>
      </c>
      <c r="F112">
        <f t="shared" si="5"/>
        <v>0.79160643155618082</v>
      </c>
      <c r="G112">
        <f t="shared" si="6"/>
        <v>7.7779433202807881E-4</v>
      </c>
    </row>
    <row r="113" spans="1:7" x14ac:dyDescent="0.25">
      <c r="A113">
        <v>201703</v>
      </c>
      <c r="B113">
        <v>267276</v>
      </c>
      <c r="C113" s="12">
        <f t="shared" si="8"/>
        <v>3.9891940298507466E-3</v>
      </c>
      <c r="F113">
        <f t="shared" si="5"/>
        <v>0.79123592123539743</v>
      </c>
      <c r="G113">
        <f t="shared" si="6"/>
        <v>7.3076195839868628E-4</v>
      </c>
    </row>
    <row r="114" spans="1:7" x14ac:dyDescent="0.25">
      <c r="A114">
        <v>201704</v>
      </c>
      <c r="B114">
        <v>256428</v>
      </c>
      <c r="C114" s="12">
        <f t="shared" si="8"/>
        <v>3.8272835820895522E-3</v>
      </c>
      <c r="F114">
        <f t="shared" si="5"/>
        <v>0.79088797819950984</v>
      </c>
      <c r="G114">
        <f t="shared" si="6"/>
        <v>6.8641065049929628E-4</v>
      </c>
    </row>
    <row r="115" spans="1:7" x14ac:dyDescent="0.25">
      <c r="A115">
        <v>201705</v>
      </c>
      <c r="B115">
        <v>193677</v>
      </c>
      <c r="C115" s="12">
        <f t="shared" si="8"/>
        <v>2.8907014925373133E-3</v>
      </c>
      <c r="F115">
        <f t="shared" si="5"/>
        <v>0.7905612961966173</v>
      </c>
      <c r="G115">
        <f t="shared" si="6"/>
        <v>6.4460738591015632E-4</v>
      </c>
    </row>
    <row r="116" spans="1:7" x14ac:dyDescent="0.25">
      <c r="A116">
        <v>201706</v>
      </c>
      <c r="B116">
        <v>93628</v>
      </c>
      <c r="C116" s="12">
        <f t="shared" si="8"/>
        <v>1.3974328358208955E-3</v>
      </c>
      <c r="F116">
        <f t="shared" si="5"/>
        <v>0.79025463625553338</v>
      </c>
      <c r="G116">
        <f t="shared" si="6"/>
        <v>6.0522327181366251E-4</v>
      </c>
    </row>
    <row r="117" spans="1:7" x14ac:dyDescent="0.25">
      <c r="A117">
        <v>201707</v>
      </c>
      <c r="B117">
        <v>5959</v>
      </c>
      <c r="C117" s="12">
        <f t="shared" si="8"/>
        <v>8.8940298507462684E-5</v>
      </c>
      <c r="F117">
        <f t="shared" si="5"/>
        <v>0.78996682425820519</v>
      </c>
      <c r="G117">
        <f t="shared" si="6"/>
        <v>5.6813375568461066E-4</v>
      </c>
    </row>
    <row r="118" spans="1:7" x14ac:dyDescent="0.25">
      <c r="A118">
        <v>201708</v>
      </c>
      <c r="B118">
        <v>29545</v>
      </c>
      <c r="C118" s="12">
        <f t="shared" si="8"/>
        <v>4.4097014925373134E-4</v>
      </c>
      <c r="F118">
        <f t="shared" si="5"/>
        <v>0.78969674845989535</v>
      </c>
      <c r="G118">
        <f t="shared" si="6"/>
        <v>5.3321877511223223E-4</v>
      </c>
    </row>
    <row r="119" spans="1:7" x14ac:dyDescent="0.25">
      <c r="A119">
        <v>201709</v>
      </c>
      <c r="B119">
        <v>13111</v>
      </c>
      <c r="C119" s="12">
        <f t="shared" si="8"/>
        <v>1.956865671641791E-4</v>
      </c>
      <c r="F119">
        <f t="shared" si="5"/>
        <v>0.7894433569819117</v>
      </c>
      <c r="G119">
        <f t="shared" si="6"/>
        <v>5.0036285464626355E-4</v>
      </c>
    </row>
    <row r="120" spans="1:7" x14ac:dyDescent="0.25">
      <c r="A120">
        <v>201710</v>
      </c>
      <c r="B120">
        <v>11802</v>
      </c>
      <c r="C120" s="12">
        <f t="shared" si="8"/>
        <v>1.7614925373134329E-4</v>
      </c>
      <c r="F120">
        <f t="shared" si="5"/>
        <v>0.78920565529813602</v>
      </c>
      <c r="G120">
        <f t="shared" si="6"/>
        <v>4.6945515685405543E-4</v>
      </c>
    </row>
    <row r="121" spans="1:7" x14ac:dyDescent="0.25">
      <c r="A121">
        <v>201711</v>
      </c>
      <c r="B121">
        <v>7814</v>
      </c>
      <c r="C121" s="12">
        <f t="shared" si="8"/>
        <v>1.166268656716418E-4</v>
      </c>
      <c r="F121">
        <f t="shared" si="5"/>
        <v>0.78898270373342461</v>
      </c>
      <c r="G121">
        <f t="shared" si="6"/>
        <v>4.4038949409647208E-4</v>
      </c>
    </row>
    <row r="122" spans="1:7" x14ac:dyDescent="0.25">
      <c r="A122">
        <v>201712</v>
      </c>
      <c r="B122">
        <v>878</v>
      </c>
      <c r="C122" s="12">
        <f t="shared" si="8"/>
        <v>1.3104477611940298E-5</v>
      </c>
      <c r="F122">
        <f t="shared" si="5"/>
        <v>0.78877361498910781</v>
      </c>
      <c r="G122">
        <f t="shared" si="6"/>
        <v>4.1306430688372729E-4</v>
      </c>
    </row>
    <row r="123" spans="1:7" x14ac:dyDescent="0.25">
      <c r="A123">
        <v>201713</v>
      </c>
      <c r="B123">
        <v>7594</v>
      </c>
      <c r="C123" s="12">
        <f t="shared" si="8"/>
        <v>1.1334328358208955E-4</v>
      </c>
      <c r="F123">
        <f t="shared" si="5"/>
        <v>0.78857755170827692</v>
      </c>
      <c r="G123">
        <f t="shared" si="6"/>
        <v>3.8738261406293757E-4</v>
      </c>
    </row>
    <row r="124" spans="1:7" x14ac:dyDescent="0.25">
      <c r="A124">
        <v>201714</v>
      </c>
      <c r="B124">
        <v>111</v>
      </c>
      <c r="C124" s="12">
        <f t="shared" si="8"/>
        <v>1.6567164179104477E-6</v>
      </c>
      <c r="F124">
        <f t="shared" si="5"/>
        <v>0.78839372409129749</v>
      </c>
      <c r="G124">
        <f t="shared" si="6"/>
        <v>3.6325193951980265E-4</v>
      </c>
    </row>
    <row r="125" spans="1:7" x14ac:dyDescent="0.25">
      <c r="A125">
        <v>201715</v>
      </c>
      <c r="B125">
        <v>479</v>
      </c>
      <c r="C125" s="12">
        <f t="shared" si="8"/>
        <v>7.1492537313432833E-6</v>
      </c>
      <c r="F125">
        <f t="shared" si="5"/>
        <v>0.78822138757000282</v>
      </c>
      <c r="G125">
        <f t="shared" si="6"/>
        <v>3.4058421954887182E-4</v>
      </c>
    </row>
    <row r="126" spans="1:7" x14ac:dyDescent="0.25">
      <c r="A126">
        <v>201716</v>
      </c>
      <c r="B126">
        <v>138</v>
      </c>
      <c r="C126" s="12">
        <f t="shared" si="8"/>
        <v>2.0597014925373135E-6</v>
      </c>
      <c r="F126">
        <f t="shared" si="5"/>
        <v>0.78805984054727751</v>
      </c>
      <c r="G126">
        <f t="shared" si="6"/>
        <v>3.1929569456057831E-4</v>
      </c>
    </row>
    <row r="127" spans="1:7" x14ac:dyDescent="0.25">
      <c r="A127">
        <v>201717</v>
      </c>
      <c r="B127">
        <v>2071</v>
      </c>
      <c r="C127" s="12">
        <f t="shared" si="8"/>
        <v>3.0910447761194029E-5</v>
      </c>
      <c r="F127">
        <f t="shared" si="5"/>
        <v>0.78790842220721502</v>
      </c>
      <c r="G127">
        <f t="shared" si="6"/>
        <v>2.9930678834807155E-4</v>
      </c>
    </row>
    <row r="128" spans="1:7" x14ac:dyDescent="0.25">
      <c r="A128">
        <v>201718</v>
      </c>
      <c r="B128">
        <v>2102</v>
      </c>
      <c r="C128" s="12">
        <f t="shared" si="8"/>
        <v>3.137313432835821E-5</v>
      </c>
      <c r="F128">
        <f t="shared" si="5"/>
        <v>0.78776651039971179</v>
      </c>
      <c r="G128">
        <f t="shared" si="6"/>
        <v>2.8054197773159977E-4</v>
      </c>
    </row>
    <row r="129" spans="1:7" x14ac:dyDescent="0.25">
      <c r="A129">
        <v>201719</v>
      </c>
      <c r="B129">
        <v>3461</v>
      </c>
      <c r="C129" s="12">
        <f t="shared" si="8"/>
        <v>5.165671641791045E-5</v>
      </c>
      <c r="F129">
        <f t="shared" si="5"/>
        <v>0.7876335196022114</v>
      </c>
      <c r="G129">
        <f t="shared" si="6"/>
        <v>2.6292965503112121E-4</v>
      </c>
    </row>
    <row r="130" spans="1:7" x14ac:dyDescent="0.25">
      <c r="A130">
        <v>201720</v>
      </c>
      <c r="B130">
        <v>2686</v>
      </c>
      <c r="C130" s="12">
        <f t="shared" si="8"/>
        <v>4.0089552238805969E-5</v>
      </c>
      <c r="F130">
        <f t="shared" si="5"/>
        <v>0.78750889896032927</v>
      </c>
      <c r="G130">
        <f t="shared" si="6"/>
        <v>2.4640198548691439E-4</v>
      </c>
    </row>
    <row r="131" spans="1:7" x14ac:dyDescent="0.25">
      <c r="A131">
        <v>201721</v>
      </c>
      <c r="B131">
        <v>971</v>
      </c>
      <c r="C131" s="12">
        <f t="shared" si="8"/>
        <v>1.4492537313432836E-5</v>
      </c>
    </row>
    <row r="132" spans="1:7" x14ac:dyDescent="0.25">
      <c r="A132">
        <v>201722</v>
      </c>
      <c r="B132">
        <v>1305</v>
      </c>
      <c r="C132" s="12">
        <f t="shared" si="8"/>
        <v>1.9477611940298506E-5</v>
      </c>
    </row>
    <row r="133" spans="1:7" x14ac:dyDescent="0.25">
      <c r="A133">
        <v>201723</v>
      </c>
      <c r="B133">
        <v>1664</v>
      </c>
      <c r="C133" s="12">
        <f t="shared" si="8"/>
        <v>2.4835820895522387E-5</v>
      </c>
    </row>
    <row r="134" spans="1:7" x14ac:dyDescent="0.25">
      <c r="A134">
        <v>201724</v>
      </c>
      <c r="B134">
        <v>1566</v>
      </c>
      <c r="C134" s="12">
        <f t="shared" si="8"/>
        <v>2.3373134328358208E-5</v>
      </c>
    </row>
    <row r="135" spans="1:7" x14ac:dyDescent="0.25">
      <c r="A135">
        <v>201725</v>
      </c>
      <c r="B135">
        <v>837</v>
      </c>
      <c r="C135" s="12">
        <f t="shared" si="8"/>
        <v>1.2492537313432835E-5</v>
      </c>
    </row>
    <row r="136" spans="1:7" x14ac:dyDescent="0.25">
      <c r="A136">
        <v>201726</v>
      </c>
      <c r="B136">
        <v>3171</v>
      </c>
      <c r="C136" s="12">
        <f t="shared" si="8"/>
        <v>4.7328358208955226E-5</v>
      </c>
    </row>
    <row r="137" spans="1:7" x14ac:dyDescent="0.25">
      <c r="A137">
        <v>201727</v>
      </c>
      <c r="B137">
        <v>3924</v>
      </c>
      <c r="C137" s="12">
        <f t="shared" si="8"/>
        <v>5.8567164179104478E-5</v>
      </c>
    </row>
    <row r="138" spans="1:7" x14ac:dyDescent="0.25">
      <c r="A138">
        <v>201728</v>
      </c>
      <c r="B138">
        <v>5271</v>
      </c>
      <c r="C138" s="12">
        <f t="shared" si="8"/>
        <v>7.8671641791044781E-5</v>
      </c>
    </row>
    <row r="139" spans="1:7" x14ac:dyDescent="0.25">
      <c r="A139">
        <v>201729</v>
      </c>
      <c r="B139">
        <v>5014</v>
      </c>
      <c r="C139" s="12">
        <f t="shared" si="8"/>
        <v>7.4835820895522386E-5</v>
      </c>
    </row>
    <row r="140" spans="1:7" x14ac:dyDescent="0.25">
      <c r="A140">
        <v>201730</v>
      </c>
      <c r="B140">
        <v>3759</v>
      </c>
      <c r="C140" s="12">
        <f t="shared" si="8"/>
        <v>5.6104477611940296E-5</v>
      </c>
    </row>
    <row r="141" spans="1:7" x14ac:dyDescent="0.25">
      <c r="A141">
        <v>201731</v>
      </c>
      <c r="B141">
        <v>3256</v>
      </c>
      <c r="C141" s="12">
        <f t="shared" si="8"/>
        <v>4.8597014925373135E-5</v>
      </c>
    </row>
    <row r="142" spans="1:7" x14ac:dyDescent="0.25">
      <c r="A142">
        <v>201732</v>
      </c>
      <c r="B142">
        <v>2667</v>
      </c>
      <c r="C142" s="12">
        <f t="shared" si="8"/>
        <v>3.9805970149253734E-5</v>
      </c>
    </row>
    <row r="143" spans="1:7" x14ac:dyDescent="0.25">
      <c r="A143">
        <v>201733</v>
      </c>
      <c r="B143">
        <v>2406</v>
      </c>
      <c r="C143" s="12">
        <f t="shared" si="8"/>
        <v>3.5910447761194028E-5</v>
      </c>
    </row>
    <row r="144" spans="1:7" x14ac:dyDescent="0.25">
      <c r="A144">
        <v>201734</v>
      </c>
      <c r="B144">
        <v>2497</v>
      </c>
      <c r="C144" s="12">
        <f t="shared" si="8"/>
        <v>3.726865671641791E-5</v>
      </c>
    </row>
    <row r="145" spans="1:3" x14ac:dyDescent="0.25">
      <c r="A145">
        <v>201735</v>
      </c>
      <c r="B145">
        <v>2794</v>
      </c>
      <c r="C145" s="12">
        <f t="shared" si="8"/>
        <v>4.1701492537313431E-5</v>
      </c>
    </row>
    <row r="146" spans="1:3" x14ac:dyDescent="0.25">
      <c r="A146">
        <v>201736</v>
      </c>
      <c r="B146">
        <v>2815</v>
      </c>
      <c r="C146" s="12">
        <f t="shared" si="8"/>
        <v>4.2014925373134329E-5</v>
      </c>
    </row>
    <row r="147" spans="1:3" x14ac:dyDescent="0.25">
      <c r="A147">
        <v>201737</v>
      </c>
      <c r="B147">
        <v>9716</v>
      </c>
      <c r="C147" s="12">
        <f t="shared" si="8"/>
        <v>1.4501492537313433E-4</v>
      </c>
    </row>
    <row r="148" spans="1:3" x14ac:dyDescent="0.25">
      <c r="A148">
        <v>201738</v>
      </c>
      <c r="B148">
        <v>11463</v>
      </c>
      <c r="C148" s="12">
        <f t="shared" si="8"/>
        <v>1.7108955223880598E-4</v>
      </c>
    </row>
    <row r="149" spans="1:3" x14ac:dyDescent="0.25">
      <c r="A149">
        <v>201739</v>
      </c>
      <c r="B149">
        <v>14949</v>
      </c>
      <c r="C149" s="12">
        <f t="shared" si="8"/>
        <v>2.2311940298507462E-4</v>
      </c>
    </row>
    <row r="150" spans="1:3" x14ac:dyDescent="0.25">
      <c r="A150">
        <v>201740</v>
      </c>
      <c r="B150">
        <v>12725</v>
      </c>
      <c r="C150" s="12">
        <f t="shared" si="8"/>
        <v>1.8992537313432836E-4</v>
      </c>
    </row>
    <row r="151" spans="1:3" x14ac:dyDescent="0.25">
      <c r="A151">
        <v>201741</v>
      </c>
      <c r="B151">
        <v>12434</v>
      </c>
      <c r="C151" s="12">
        <f t="shared" si="8"/>
        <v>1.8558208955223881E-4</v>
      </c>
    </row>
    <row r="152" spans="1:3" x14ac:dyDescent="0.25">
      <c r="A152">
        <v>201742</v>
      </c>
      <c r="B152">
        <v>9966</v>
      </c>
      <c r="C152" s="12">
        <f t="shared" ref="C152:C211" si="9">B152/N$2</f>
        <v>1.4874626865671642E-4</v>
      </c>
    </row>
    <row r="153" spans="1:3" x14ac:dyDescent="0.25">
      <c r="A153">
        <v>201743</v>
      </c>
      <c r="B153">
        <v>73</v>
      </c>
      <c r="C153" s="12">
        <f t="shared" si="9"/>
        <v>1.0895522388059701E-6</v>
      </c>
    </row>
    <row r="154" spans="1:3" x14ac:dyDescent="0.25">
      <c r="A154">
        <v>201744</v>
      </c>
      <c r="B154">
        <v>8544</v>
      </c>
      <c r="C154" s="12">
        <f t="shared" si="9"/>
        <v>1.2752238805970148E-4</v>
      </c>
    </row>
    <row r="155" spans="1:3" x14ac:dyDescent="0.25">
      <c r="A155">
        <v>201745</v>
      </c>
      <c r="B155">
        <v>14035</v>
      </c>
      <c r="C155" s="12">
        <f t="shared" si="9"/>
        <v>2.094776119402985E-4</v>
      </c>
    </row>
    <row r="156" spans="1:3" x14ac:dyDescent="0.25">
      <c r="A156">
        <v>201746</v>
      </c>
      <c r="B156">
        <v>13398</v>
      </c>
      <c r="C156" s="12">
        <f t="shared" si="9"/>
        <v>1.9997014925373133E-4</v>
      </c>
    </row>
    <row r="157" spans="1:3" x14ac:dyDescent="0.25">
      <c r="A157">
        <v>201747</v>
      </c>
      <c r="B157">
        <v>24972</v>
      </c>
      <c r="C157" s="12">
        <f t="shared" si="9"/>
        <v>3.7271641791044777E-4</v>
      </c>
    </row>
    <row r="158" spans="1:3" x14ac:dyDescent="0.25">
      <c r="A158">
        <v>201748</v>
      </c>
      <c r="B158">
        <v>37568</v>
      </c>
      <c r="C158" s="12">
        <f t="shared" si="9"/>
        <v>5.6071641791044773E-4</v>
      </c>
    </row>
    <row r="159" spans="1:3" x14ac:dyDescent="0.25">
      <c r="A159">
        <v>201749</v>
      </c>
      <c r="B159">
        <v>63789</v>
      </c>
      <c r="C159" s="12">
        <f t="shared" si="9"/>
        <v>9.520746268656717E-4</v>
      </c>
    </row>
    <row r="160" spans="1:3" x14ac:dyDescent="0.25">
      <c r="A160">
        <v>201750</v>
      </c>
      <c r="B160">
        <v>129535</v>
      </c>
      <c r="C160" s="12">
        <f t="shared" si="9"/>
        <v>1.9333582089552238E-3</v>
      </c>
    </row>
    <row r="161" spans="1:3" x14ac:dyDescent="0.25">
      <c r="A161">
        <v>201751</v>
      </c>
      <c r="B161">
        <v>229448</v>
      </c>
      <c r="C161" s="12">
        <f t="shared" si="9"/>
        <v>3.4245970149253731E-3</v>
      </c>
    </row>
    <row r="162" spans="1:3" x14ac:dyDescent="0.25">
      <c r="A162">
        <v>201752</v>
      </c>
      <c r="B162">
        <v>299114</v>
      </c>
      <c r="C162" s="12">
        <f t="shared" si="9"/>
        <v>4.4643880597014926E-3</v>
      </c>
    </row>
    <row r="163" spans="1:3" x14ac:dyDescent="0.25">
      <c r="A163">
        <v>201801</v>
      </c>
      <c r="B163">
        <v>235493</v>
      </c>
      <c r="C163" s="12">
        <f t="shared" si="9"/>
        <v>3.5148208955223881E-3</v>
      </c>
    </row>
    <row r="164" spans="1:3" x14ac:dyDescent="0.25">
      <c r="A164">
        <v>201802</v>
      </c>
      <c r="B164">
        <v>198079</v>
      </c>
      <c r="C164" s="12">
        <f t="shared" si="9"/>
        <v>2.9564029850746268E-3</v>
      </c>
    </row>
    <row r="165" spans="1:3" x14ac:dyDescent="0.25">
      <c r="A165">
        <v>201803</v>
      </c>
      <c r="B165">
        <v>178329</v>
      </c>
      <c r="C165" s="12">
        <f t="shared" si="9"/>
        <v>2.6616268656716418E-3</v>
      </c>
    </row>
    <row r="166" spans="1:3" x14ac:dyDescent="0.25">
      <c r="A166">
        <v>201804</v>
      </c>
      <c r="B166">
        <v>175483</v>
      </c>
      <c r="C166" s="12">
        <f t="shared" si="9"/>
        <v>2.6191492537313431E-3</v>
      </c>
    </row>
    <row r="167" spans="1:3" x14ac:dyDescent="0.25">
      <c r="A167">
        <v>201805</v>
      </c>
      <c r="B167">
        <v>157839</v>
      </c>
      <c r="C167" s="12">
        <f t="shared" si="9"/>
        <v>2.3558059701492538E-3</v>
      </c>
    </row>
    <row r="168" spans="1:3" x14ac:dyDescent="0.25">
      <c r="A168">
        <v>201806</v>
      </c>
      <c r="B168">
        <v>138810</v>
      </c>
      <c r="C168" s="12">
        <f t="shared" si="9"/>
        <v>2.0717910447761194E-3</v>
      </c>
    </row>
    <row r="169" spans="1:3" x14ac:dyDescent="0.25">
      <c r="A169">
        <v>201807</v>
      </c>
      <c r="B169">
        <v>141138</v>
      </c>
      <c r="C169" s="12">
        <f t="shared" si="9"/>
        <v>2.106537313432836E-3</v>
      </c>
    </row>
    <row r="170" spans="1:3" x14ac:dyDescent="0.25">
      <c r="A170">
        <v>201808</v>
      </c>
      <c r="B170">
        <v>131870</v>
      </c>
      <c r="C170" s="12">
        <f t="shared" si="9"/>
        <v>1.9682089552238804E-3</v>
      </c>
    </row>
    <row r="171" spans="1:3" x14ac:dyDescent="0.25">
      <c r="A171">
        <v>201809</v>
      </c>
      <c r="B171">
        <v>108545</v>
      </c>
      <c r="C171" s="12">
        <f t="shared" si="9"/>
        <v>1.6200746268656716E-3</v>
      </c>
    </row>
    <row r="172" spans="1:3" x14ac:dyDescent="0.25">
      <c r="A172">
        <v>201810</v>
      </c>
      <c r="B172">
        <v>93512</v>
      </c>
      <c r="C172" s="12">
        <f t="shared" si="9"/>
        <v>1.3957014925373135E-3</v>
      </c>
    </row>
    <row r="173" spans="1:3" x14ac:dyDescent="0.25">
      <c r="A173">
        <v>201811</v>
      </c>
      <c r="B173">
        <v>65159</v>
      </c>
      <c r="C173" s="12">
        <f t="shared" si="9"/>
        <v>9.7252238805970153E-4</v>
      </c>
    </row>
    <row r="174" spans="1:3" x14ac:dyDescent="0.25">
      <c r="A174">
        <v>201812</v>
      </c>
      <c r="B174">
        <v>5204</v>
      </c>
      <c r="C174" s="12">
        <f t="shared" si="9"/>
        <v>7.767164179104477E-5</v>
      </c>
    </row>
    <row r="175" spans="1:3" x14ac:dyDescent="0.25">
      <c r="A175">
        <v>201813</v>
      </c>
      <c r="B175">
        <v>3268</v>
      </c>
      <c r="C175" s="12">
        <f t="shared" si="9"/>
        <v>4.8776119402985073E-5</v>
      </c>
    </row>
    <row r="176" spans="1:3" x14ac:dyDescent="0.25">
      <c r="A176">
        <v>201814</v>
      </c>
      <c r="B176">
        <v>22666</v>
      </c>
      <c r="C176" s="12">
        <f t="shared" si="9"/>
        <v>3.3829850746268657E-4</v>
      </c>
    </row>
    <row r="177" spans="1:3" x14ac:dyDescent="0.25">
      <c r="A177">
        <v>201815</v>
      </c>
      <c r="B177">
        <v>16311</v>
      </c>
      <c r="C177" s="12">
        <f t="shared" si="9"/>
        <v>2.4344776119402986E-4</v>
      </c>
    </row>
    <row r="178" spans="1:3" x14ac:dyDescent="0.25">
      <c r="A178">
        <v>201816</v>
      </c>
      <c r="B178">
        <v>4818</v>
      </c>
      <c r="C178" s="12">
        <f t="shared" si="9"/>
        <v>7.1910447761194029E-5</v>
      </c>
    </row>
    <row r="179" spans="1:3" x14ac:dyDescent="0.25">
      <c r="A179">
        <v>201817</v>
      </c>
      <c r="B179">
        <v>2573</v>
      </c>
      <c r="C179" s="12">
        <f t="shared" si="9"/>
        <v>3.8402985074626866E-5</v>
      </c>
    </row>
    <row r="180" spans="1:3" x14ac:dyDescent="0.25">
      <c r="A180">
        <v>201818</v>
      </c>
      <c r="B180">
        <v>3541</v>
      </c>
      <c r="C180" s="12">
        <f t="shared" si="9"/>
        <v>5.2850746268656717E-5</v>
      </c>
    </row>
    <row r="181" spans="1:3" x14ac:dyDescent="0.25">
      <c r="A181">
        <v>201819</v>
      </c>
      <c r="B181">
        <v>1025</v>
      </c>
      <c r="C181" s="12">
        <f t="shared" si="9"/>
        <v>1.5298507462686569E-5</v>
      </c>
    </row>
    <row r="182" spans="1:3" x14ac:dyDescent="0.25">
      <c r="A182">
        <v>201820</v>
      </c>
      <c r="B182">
        <v>2694</v>
      </c>
      <c r="C182" s="12">
        <f t="shared" si="9"/>
        <v>4.0208955223880597E-5</v>
      </c>
    </row>
    <row r="183" spans="1:3" x14ac:dyDescent="0.25">
      <c r="A183">
        <v>201821</v>
      </c>
      <c r="B183">
        <v>2537</v>
      </c>
      <c r="C183" s="12">
        <f t="shared" si="9"/>
        <v>3.7865671641791043E-5</v>
      </c>
    </row>
    <row r="184" spans="1:3" x14ac:dyDescent="0.25">
      <c r="A184">
        <v>201822</v>
      </c>
      <c r="B184">
        <v>3202</v>
      </c>
      <c r="C184" s="12">
        <f t="shared" si="9"/>
        <v>4.77910447761194E-5</v>
      </c>
    </row>
    <row r="185" spans="1:3" x14ac:dyDescent="0.25">
      <c r="A185">
        <v>201823</v>
      </c>
      <c r="B185">
        <v>1207</v>
      </c>
      <c r="C185" s="12">
        <f t="shared" si="9"/>
        <v>1.8014925373134328E-5</v>
      </c>
    </row>
    <row r="186" spans="1:3" x14ac:dyDescent="0.25">
      <c r="A186">
        <v>201824</v>
      </c>
      <c r="B186">
        <v>3223</v>
      </c>
      <c r="C186" s="12">
        <f t="shared" si="9"/>
        <v>4.8104477611940298E-5</v>
      </c>
    </row>
    <row r="187" spans="1:3" x14ac:dyDescent="0.25">
      <c r="A187">
        <v>201825</v>
      </c>
      <c r="B187">
        <v>458</v>
      </c>
      <c r="C187" s="12">
        <f t="shared" si="9"/>
        <v>6.835820895522388E-6</v>
      </c>
    </row>
    <row r="188" spans="1:3" x14ac:dyDescent="0.25">
      <c r="A188">
        <v>201826</v>
      </c>
      <c r="B188">
        <v>3758</v>
      </c>
      <c r="C188" s="12">
        <f t="shared" si="9"/>
        <v>5.6089552238805972E-5</v>
      </c>
    </row>
    <row r="189" spans="1:3" x14ac:dyDescent="0.25">
      <c r="A189">
        <v>201827</v>
      </c>
      <c r="B189">
        <v>3266</v>
      </c>
      <c r="C189" s="12">
        <f t="shared" si="9"/>
        <v>4.8746268656716418E-5</v>
      </c>
    </row>
    <row r="190" spans="1:3" x14ac:dyDescent="0.25">
      <c r="A190">
        <v>201828</v>
      </c>
      <c r="B190">
        <v>1654</v>
      </c>
      <c r="C190" s="12">
        <f t="shared" si="9"/>
        <v>2.4686567164179103E-5</v>
      </c>
    </row>
    <row r="191" spans="1:3" x14ac:dyDescent="0.25">
      <c r="A191">
        <v>201829</v>
      </c>
      <c r="B191">
        <v>1951</v>
      </c>
      <c r="C191" s="12">
        <f t="shared" si="9"/>
        <v>2.9119402985074628E-5</v>
      </c>
    </row>
    <row r="192" spans="1:3" x14ac:dyDescent="0.25">
      <c r="A192">
        <v>201830</v>
      </c>
      <c r="B192">
        <v>1951</v>
      </c>
      <c r="C192" s="12">
        <f t="shared" si="9"/>
        <v>2.9119402985074628E-5</v>
      </c>
    </row>
    <row r="193" spans="1:3" x14ac:dyDescent="0.25">
      <c r="A193">
        <v>201831</v>
      </c>
      <c r="B193">
        <v>2048</v>
      </c>
      <c r="C193" s="12">
        <f t="shared" si="9"/>
        <v>3.0567164179104476E-5</v>
      </c>
    </row>
    <row r="194" spans="1:3" x14ac:dyDescent="0.25">
      <c r="A194">
        <v>201832</v>
      </c>
      <c r="B194">
        <v>1839</v>
      </c>
      <c r="C194" s="12">
        <f t="shared" si="9"/>
        <v>2.7447761194029849E-5</v>
      </c>
    </row>
    <row r="195" spans="1:3" x14ac:dyDescent="0.25">
      <c r="A195">
        <v>201833</v>
      </c>
      <c r="B195">
        <v>1962</v>
      </c>
      <c r="C195" s="12">
        <f t="shared" si="9"/>
        <v>2.9283582089552239E-5</v>
      </c>
    </row>
    <row r="196" spans="1:3" x14ac:dyDescent="0.25">
      <c r="A196">
        <v>201834</v>
      </c>
      <c r="B196">
        <v>1368</v>
      </c>
      <c r="C196" s="12">
        <f t="shared" si="9"/>
        <v>2.0417910447761193E-5</v>
      </c>
    </row>
    <row r="197" spans="1:3" x14ac:dyDescent="0.25">
      <c r="A197">
        <v>201835</v>
      </c>
      <c r="B197">
        <v>1506</v>
      </c>
      <c r="C197" s="12">
        <f t="shared" si="9"/>
        <v>2.2477611940298508E-5</v>
      </c>
    </row>
    <row r="198" spans="1:3" x14ac:dyDescent="0.25">
      <c r="A198">
        <v>201836</v>
      </c>
      <c r="B198">
        <v>3215</v>
      </c>
      <c r="C198" s="12">
        <f t="shared" si="9"/>
        <v>4.798507462686567E-5</v>
      </c>
    </row>
    <row r="199" spans="1:3" x14ac:dyDescent="0.25">
      <c r="A199">
        <v>201837</v>
      </c>
      <c r="B199">
        <v>4915</v>
      </c>
      <c r="C199" s="12">
        <f t="shared" si="9"/>
        <v>7.3358208955223876E-5</v>
      </c>
    </row>
    <row r="200" spans="1:3" x14ac:dyDescent="0.25">
      <c r="A200">
        <v>201838</v>
      </c>
      <c r="B200">
        <v>7349</v>
      </c>
      <c r="C200" s="12">
        <f t="shared" si="9"/>
        <v>1.096865671641791E-4</v>
      </c>
    </row>
    <row r="201" spans="1:3" x14ac:dyDescent="0.25">
      <c r="A201">
        <v>201839</v>
      </c>
      <c r="B201">
        <v>7174</v>
      </c>
      <c r="C201" s="12">
        <f t="shared" si="9"/>
        <v>1.0707462686567165E-4</v>
      </c>
    </row>
    <row r="202" spans="1:3" x14ac:dyDescent="0.25">
      <c r="A202">
        <v>201840</v>
      </c>
      <c r="B202">
        <v>7409</v>
      </c>
      <c r="C202" s="12">
        <f t="shared" si="9"/>
        <v>1.105820895522388E-4</v>
      </c>
    </row>
    <row r="203" spans="1:3" x14ac:dyDescent="0.25">
      <c r="A203">
        <v>201841</v>
      </c>
      <c r="B203">
        <v>8048</v>
      </c>
      <c r="C203" s="12">
        <f t="shared" si="9"/>
        <v>1.2011940298507462E-4</v>
      </c>
    </row>
    <row r="204" spans="1:3" x14ac:dyDescent="0.25">
      <c r="A204">
        <v>201842</v>
      </c>
      <c r="B204">
        <v>7787</v>
      </c>
      <c r="C204" s="12">
        <f t="shared" si="9"/>
        <v>1.1622388059701492E-4</v>
      </c>
    </row>
    <row r="205" spans="1:3" x14ac:dyDescent="0.25">
      <c r="A205">
        <v>201843</v>
      </c>
      <c r="B205">
        <v>655</v>
      </c>
      <c r="C205" s="12">
        <f t="shared" si="9"/>
        <v>9.7761194029850741E-6</v>
      </c>
    </row>
    <row r="206" spans="1:3" x14ac:dyDescent="0.25">
      <c r="A206">
        <v>201844</v>
      </c>
      <c r="B206">
        <v>6586</v>
      </c>
      <c r="C206" s="12">
        <f t="shared" si="9"/>
        <v>9.8298507462686564E-5</v>
      </c>
    </row>
    <row r="207" spans="1:3" x14ac:dyDescent="0.25">
      <c r="A207">
        <v>201845</v>
      </c>
      <c r="B207">
        <v>11065</v>
      </c>
      <c r="C207" s="12">
        <f t="shared" si="9"/>
        <v>1.651492537313433E-4</v>
      </c>
    </row>
    <row r="208" spans="1:3" x14ac:dyDescent="0.25">
      <c r="A208">
        <v>201846</v>
      </c>
      <c r="B208">
        <v>11278</v>
      </c>
      <c r="C208" s="12">
        <f t="shared" si="9"/>
        <v>1.6832835820895523E-4</v>
      </c>
    </row>
    <row r="209" spans="1:3" x14ac:dyDescent="0.25">
      <c r="A209">
        <v>201847</v>
      </c>
      <c r="B209">
        <v>15949</v>
      </c>
      <c r="C209" s="12">
        <f t="shared" si="9"/>
        <v>2.3804477611940298E-4</v>
      </c>
    </row>
    <row r="210" spans="1:3" x14ac:dyDescent="0.25">
      <c r="A210">
        <v>201848</v>
      </c>
      <c r="B210">
        <v>19501</v>
      </c>
      <c r="C210" s="12">
        <f t="shared" si="9"/>
        <v>2.9105970149253732E-4</v>
      </c>
    </row>
    <row r="211" spans="1:3" x14ac:dyDescent="0.25">
      <c r="A211">
        <v>201849</v>
      </c>
      <c r="B211">
        <v>19738</v>
      </c>
      <c r="C211" s="12">
        <f t="shared" si="9"/>
        <v>2.9459701492537312E-4</v>
      </c>
    </row>
  </sheetData>
  <sortState xmlns:xlrd2="http://schemas.microsoft.com/office/spreadsheetml/2017/richdata2" ref="A3:B211">
    <sortCondition ref="A3:A2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131-7512-490A-86DB-C089D586E1AE}">
  <dimension ref="A1:N211"/>
  <sheetViews>
    <sheetView topLeftCell="D1" zoomScale="90" zoomScaleNormal="90" workbookViewId="0">
      <selection activeCell="K24" sqref="K24"/>
    </sheetView>
  </sheetViews>
  <sheetFormatPr baseColWidth="10" defaultRowHeight="15" x14ac:dyDescent="0.25"/>
  <cols>
    <col min="3" max="3" width="19.7109375" style="12" bestFit="1" customWidth="1"/>
    <col min="4" max="4" width="11.42578125" style="10"/>
    <col min="5" max="5" width="7.7109375" customWidth="1"/>
    <col min="9" max="9" width="33.42578125" style="14" bestFit="1" customWidth="1"/>
    <col min="10" max="10" width="13.5703125" bestFit="1" customWidth="1"/>
    <col min="13" max="13" width="23.140625" bestFit="1" customWidth="1"/>
  </cols>
  <sheetData>
    <row r="1" spans="1:14" x14ac:dyDescent="0.25">
      <c r="A1" s="1" t="s">
        <v>0</v>
      </c>
      <c r="C1" s="10"/>
      <c r="E1" s="1" t="s">
        <v>1</v>
      </c>
      <c r="I1" s="10"/>
    </row>
    <row r="2" spans="1:14" x14ac:dyDescent="0.25">
      <c r="A2" t="s">
        <v>9</v>
      </c>
      <c r="B2" t="s">
        <v>2</v>
      </c>
      <c r="C2" s="12" t="s">
        <v>14</v>
      </c>
      <c r="E2" s="9" t="s">
        <v>11</v>
      </c>
      <c r="F2" t="s">
        <v>3</v>
      </c>
      <c r="G2" t="s">
        <v>2</v>
      </c>
      <c r="H2" t="s">
        <v>4</v>
      </c>
      <c r="I2" s="14" t="s">
        <v>15</v>
      </c>
      <c r="J2" t="s">
        <v>10</v>
      </c>
      <c r="K2" t="s">
        <v>5</v>
      </c>
      <c r="M2" s="2" t="s">
        <v>6</v>
      </c>
      <c r="N2" s="3">
        <v>67000000</v>
      </c>
    </row>
    <row r="3" spans="1:14" x14ac:dyDescent="0.25">
      <c r="A3">
        <v>201450</v>
      </c>
      <c r="B3">
        <v>42182</v>
      </c>
      <c r="C3" s="12">
        <f>B3/N$2</f>
        <v>6.2958208955223884E-4</v>
      </c>
      <c r="E3">
        <v>0</v>
      </c>
      <c r="F3">
        <f>1-G3</f>
        <v>0.99980000000000002</v>
      </c>
      <c r="G3">
        <v>2.0000000000000001E-4</v>
      </c>
      <c r="H3">
        <v>0</v>
      </c>
      <c r="I3" s="14">
        <f>G3</f>
        <v>2.0000000000000001E-4</v>
      </c>
      <c r="J3">
        <f>C156-I3</f>
        <v>-2.9850746268675647E-8</v>
      </c>
      <c r="K3" s="8">
        <f>SUMSQ(J3:J30)</f>
        <v>1.4853681568619336E-5</v>
      </c>
      <c r="M3" s="4" t="s">
        <v>7</v>
      </c>
      <c r="N3" s="5">
        <v>0.87401042507977655</v>
      </c>
    </row>
    <row r="4" spans="1:14" x14ac:dyDescent="0.25">
      <c r="A4">
        <v>201451</v>
      </c>
      <c r="B4">
        <v>45346</v>
      </c>
      <c r="C4" s="12">
        <f>B4/N$2</f>
        <v>6.7680597014925373E-4</v>
      </c>
      <c r="E4">
        <v>1</v>
      </c>
      <c r="F4">
        <f t="shared" ref="F4:F35" si="0">F3-N$3*F3*G3</f>
        <v>0.99962523287540106</v>
      </c>
      <c r="G4">
        <f t="shared" ref="G4:G35" si="1">G3+N$3*F3*G3-N$4*G3</f>
        <v>2.1431967666837593E-4</v>
      </c>
      <c r="H4">
        <f t="shared" ref="H4:H35" si="2">H3+N$4*G3</f>
        <v>1.6044744793057623E-4</v>
      </c>
      <c r="I4" s="14">
        <f>G10</f>
        <v>3.2343573210101572E-4</v>
      </c>
      <c r="J4">
        <f t="shared" ref="J4:J25" si="3">C157-I4</f>
        <v>4.9280685809432046E-5</v>
      </c>
      <c r="M4" s="6" t="s">
        <v>8</v>
      </c>
      <c r="N4" s="7">
        <v>0.80223723965288118</v>
      </c>
    </row>
    <row r="5" spans="1:14" x14ac:dyDescent="0.25">
      <c r="A5">
        <v>201452</v>
      </c>
      <c r="B5">
        <v>63168</v>
      </c>
      <c r="C5" s="12">
        <f>B5/N$2</f>
        <v>9.4280597014925369E-4</v>
      </c>
      <c r="E5">
        <v>2</v>
      </c>
      <c r="F5">
        <f t="shared" si="0"/>
        <v>0.99943798544418339</v>
      </c>
      <c r="G5">
        <f t="shared" si="1"/>
        <v>2.2963188207230568E-4</v>
      </c>
      <c r="H5">
        <f t="shared" si="2"/>
        <v>3.3238267374431218E-4</v>
      </c>
      <c r="I5" s="14">
        <f>G17</f>
        <v>5.1746661001081731E-4</v>
      </c>
      <c r="J5">
        <f t="shared" si="3"/>
        <v>4.324980789963042E-5</v>
      </c>
    </row>
    <row r="6" spans="1:14" x14ac:dyDescent="0.25">
      <c r="A6">
        <v>201501</v>
      </c>
      <c r="B6">
        <v>70962</v>
      </c>
      <c r="C6" s="12">
        <f>B6/N$2</f>
        <v>1.0591343283582089E-3</v>
      </c>
      <c r="E6">
        <v>3</v>
      </c>
      <c r="F6">
        <f t="shared" si="0"/>
        <v>0.99923739758201313</v>
      </c>
      <c r="G6">
        <f t="shared" si="1"/>
        <v>2.4600049703256584E-4</v>
      </c>
      <c r="H6">
        <f t="shared" si="2"/>
        <v>5.1660192095429459E-4</v>
      </c>
      <c r="I6" s="14">
        <f>G24</f>
        <v>8.1379530244791618E-4</v>
      </c>
      <c r="J6">
        <f t="shared" si="3"/>
        <v>1.3827932441775551E-4</v>
      </c>
    </row>
    <row r="7" spans="1:14" x14ac:dyDescent="0.25">
      <c r="A7">
        <v>201502</v>
      </c>
      <c r="B7">
        <v>104096</v>
      </c>
      <c r="C7" s="12">
        <f>B7/N$2</f>
        <v>1.5536716417910447E-3</v>
      </c>
      <c r="E7">
        <v>4</v>
      </c>
      <c r="F7">
        <f t="shared" si="0"/>
        <v>0.99902255454788913</v>
      </c>
      <c r="G7">
        <f t="shared" si="1"/>
        <v>2.6349277146388539E-4</v>
      </c>
      <c r="H7">
        <f t="shared" si="2"/>
        <v>7.1395268064693694E-4</v>
      </c>
      <c r="I7" s="14">
        <f>G31</f>
        <v>1.2456975071629501E-3</v>
      </c>
      <c r="J7">
        <f t="shared" si="3"/>
        <v>6.8766070179227369E-4</v>
      </c>
    </row>
    <row r="8" spans="1:14" x14ac:dyDescent="0.25">
      <c r="A8">
        <v>201503</v>
      </c>
      <c r="B8">
        <v>153931</v>
      </c>
      <c r="C8" s="12">
        <f>B8/N$2</f>
        <v>2.2974776119402984E-3</v>
      </c>
      <c r="E8">
        <v>5</v>
      </c>
      <c r="F8">
        <f t="shared" si="0"/>
        <v>0.9987924842199164</v>
      </c>
      <c r="G8">
        <f t="shared" si="1"/>
        <v>2.8217938578890313E-4</v>
      </c>
      <c r="H8">
        <f t="shared" si="2"/>
        <v>9.2533639429461184E-4</v>
      </c>
      <c r="I8" s="14">
        <f>G38</f>
        <v>1.8295324117367727E-3</v>
      </c>
      <c r="J8">
        <f t="shared" si="3"/>
        <v>1.5950646031886004E-3</v>
      </c>
    </row>
    <row r="9" spans="1:14" x14ac:dyDescent="0.25">
      <c r="A9">
        <v>201504</v>
      </c>
      <c r="B9">
        <v>292161</v>
      </c>
      <c r="C9" s="12">
        <f>B9/N$2</f>
        <v>4.3606119402985078E-3</v>
      </c>
      <c r="E9">
        <v>6</v>
      </c>
      <c r="F9">
        <f t="shared" si="0"/>
        <v>0.99854615430186389</v>
      </c>
      <c r="G9">
        <f t="shared" si="1"/>
        <v>3.0213449229912791E-4</v>
      </c>
      <c r="H9">
        <f t="shared" si="2"/>
        <v>1.1517112058368468E-3</v>
      </c>
      <c r="I9" s="14">
        <f>G45</f>
        <v>2.5284239669339558E-3</v>
      </c>
      <c r="J9">
        <f t="shared" si="3"/>
        <v>1.9359640927675368E-3</v>
      </c>
    </row>
    <row r="10" spans="1:14" x14ac:dyDescent="0.25">
      <c r="A10">
        <v>201505</v>
      </c>
      <c r="B10">
        <v>457911</v>
      </c>
      <c r="C10" s="12">
        <f>B10/N$2</f>
        <v>6.8344925373134326E-3</v>
      </c>
      <c r="E10">
        <v>7</v>
      </c>
      <c r="F10">
        <f t="shared" si="0"/>
        <v>0.99828246952095601</v>
      </c>
      <c r="G10">
        <f t="shared" si="1"/>
        <v>3.2343573210101572E-4</v>
      </c>
      <c r="H10">
        <f t="shared" si="2"/>
        <v>1.3940947469428238E-3</v>
      </c>
      <c r="I10" s="14">
        <f>G52</f>
        <v>3.2119183700376232E-3</v>
      </c>
      <c r="J10">
        <f t="shared" si="3"/>
        <v>3.0290252548476494E-4</v>
      </c>
    </row>
    <row r="11" spans="1:14" x14ac:dyDescent="0.25">
      <c r="A11">
        <v>201506</v>
      </c>
      <c r="B11">
        <v>533317</v>
      </c>
      <c r="C11" s="12">
        <f>B11/N$2</f>
        <v>7.9599552238805975E-3</v>
      </c>
      <c r="E11">
        <v>8</v>
      </c>
      <c r="F11">
        <f t="shared" si="0"/>
        <v>0.99800026884142379</v>
      </c>
      <c r="G11">
        <f t="shared" si="1"/>
        <v>3.4616422270736138E-4</v>
      </c>
      <c r="H11">
        <f t="shared" si="2"/>
        <v>1.6535669358686514E-3</v>
      </c>
      <c r="I11" s="14">
        <f>G59</f>
        <v>3.6640650430635135E-3</v>
      </c>
      <c r="J11">
        <f t="shared" si="3"/>
        <v>-7.0766205798888666E-4</v>
      </c>
    </row>
    <row r="12" spans="1:14" x14ac:dyDescent="0.25">
      <c r="A12">
        <v>201507</v>
      </c>
      <c r="B12">
        <v>517750</v>
      </c>
      <c r="C12" s="12">
        <f>B12/N$2</f>
        <v>7.7276119402985071E-3</v>
      </c>
      <c r="E12">
        <v>9</v>
      </c>
      <c r="F12">
        <f t="shared" si="0"/>
        <v>0.99769832272292847</v>
      </c>
      <c r="G12">
        <f t="shared" si="1"/>
        <v>3.7040451071130128E-4</v>
      </c>
      <c r="H12">
        <f t="shared" si="2"/>
        <v>1.9312727663599902E-3</v>
      </c>
      <c r="I12" s="14">
        <f>G66</f>
        <v>3.6932040244797718E-3</v>
      </c>
      <c r="J12">
        <f t="shared" si="3"/>
        <v>-1.0315771588081299E-3</v>
      </c>
    </row>
    <row r="13" spans="1:14" x14ac:dyDescent="0.25">
      <c r="A13">
        <v>201508</v>
      </c>
      <c r="B13">
        <v>409972</v>
      </c>
      <c r="C13" s="12">
        <f>B13/N$2</f>
        <v>6.1189850746268658E-3</v>
      </c>
      <c r="E13">
        <v>10</v>
      </c>
      <c r="F13">
        <f t="shared" si="0"/>
        <v>0.99737533045809645</v>
      </c>
      <c r="G13">
        <f t="shared" si="1"/>
        <v>3.9624448331534328E-4</v>
      </c>
      <c r="H13">
        <f t="shared" si="2"/>
        <v>2.2284250585880008E-3</v>
      </c>
      <c r="I13" s="14">
        <f>G73</f>
        <v>3.2805722253318637E-3</v>
      </c>
      <c r="J13">
        <f t="shared" si="3"/>
        <v>-6.6142297160052058E-4</v>
      </c>
    </row>
    <row r="14" spans="1:14" x14ac:dyDescent="0.25">
      <c r="A14">
        <v>201509</v>
      </c>
      <c r="B14">
        <v>238947</v>
      </c>
      <c r="C14" s="12">
        <f>B14/N$2</f>
        <v>3.5663731343283582E-3</v>
      </c>
      <c r="E14">
        <v>11</v>
      </c>
      <c r="F14">
        <f t="shared" si="0"/>
        <v>0.99702991762910309</v>
      </c>
      <c r="G14">
        <f t="shared" si="1"/>
        <v>4.237752317861585E-4</v>
      </c>
      <c r="H14">
        <f t="shared" si="2"/>
        <v>2.546307139110584E-3</v>
      </c>
      <c r="I14" s="14">
        <f>G80</f>
        <v>2.5998467782110549E-3</v>
      </c>
      <c r="J14">
        <f t="shared" si="3"/>
        <v>-2.4404080806180112E-4</v>
      </c>
    </row>
    <row r="15" spans="1:14" x14ac:dyDescent="0.25">
      <c r="A15">
        <v>201510</v>
      </c>
      <c r="B15">
        <v>143931</v>
      </c>
      <c r="C15" s="12">
        <f>B15/N$2</f>
        <v>2.1482238805970149E-3</v>
      </c>
      <c r="E15">
        <v>12</v>
      </c>
      <c r="F15">
        <f t="shared" si="0"/>
        <v>0.99666063372953251</v>
      </c>
      <c r="G15">
        <f t="shared" si="1"/>
        <v>4.5309085917531126E-4</v>
      </c>
      <c r="H15">
        <f t="shared" si="2"/>
        <v>2.8862754112919716E-3</v>
      </c>
      <c r="I15" s="14">
        <f>G87</f>
        <v>1.8794278154626396E-3</v>
      </c>
      <c r="J15">
        <f t="shared" si="3"/>
        <v>1.9236322931347975E-4</v>
      </c>
    </row>
    <row r="16" spans="1:14" x14ac:dyDescent="0.25">
      <c r="A16">
        <v>201511</v>
      </c>
      <c r="B16">
        <v>99295</v>
      </c>
      <c r="C16" s="12">
        <f>B16/N$2</f>
        <v>1.4820149253731343E-3</v>
      </c>
      <c r="E16">
        <v>13</v>
      </c>
      <c r="F16">
        <f t="shared" si="0"/>
        <v>0.99626595000463314</v>
      </c>
      <c r="G16">
        <f t="shared" si="1"/>
        <v>4.8428822389792655E-4</v>
      </c>
      <c r="H16">
        <f t="shared" si="2"/>
        <v>3.2497617714687256E-3</v>
      </c>
      <c r="I16" s="14">
        <f>G94</f>
        <v>1.2700571103481204E-3</v>
      </c>
      <c r="J16">
        <f t="shared" si="3"/>
        <v>8.3648020308471562E-4</v>
      </c>
    </row>
    <row r="17" spans="1:11" x14ac:dyDescent="0.25">
      <c r="A17">
        <v>201512</v>
      </c>
      <c r="B17">
        <v>70024</v>
      </c>
      <c r="C17" s="12">
        <f>B17/N$2</f>
        <v>1.045134328358209E-3</v>
      </c>
      <c r="E17">
        <v>14</v>
      </c>
      <c r="F17">
        <f t="shared" si="0"/>
        <v>0.99584425757058392</v>
      </c>
      <c r="G17">
        <f t="shared" si="1"/>
        <v>5.1746661001081731E-4</v>
      </c>
      <c r="H17">
        <f t="shared" si="2"/>
        <v>3.6382758194049947E-3</v>
      </c>
      <c r="I17" s="14">
        <f>G101</f>
        <v>8.1961535531191877E-4</v>
      </c>
      <c r="J17">
        <f t="shared" si="3"/>
        <v>1.1485935999119615E-3</v>
      </c>
    </row>
    <row r="18" spans="1:11" x14ac:dyDescent="0.25">
      <c r="A18">
        <v>201513</v>
      </c>
      <c r="B18">
        <v>49563</v>
      </c>
      <c r="C18" s="12">
        <f>B18/N$2</f>
        <v>7.3974626865671645E-4</v>
      </c>
      <c r="E18">
        <v>15</v>
      </c>
      <c r="F18">
        <f t="shared" si="0"/>
        <v>0.99539386588146817</v>
      </c>
      <c r="G18">
        <f t="shared" si="1"/>
        <v>5.5272731429895246E-4</v>
      </c>
      <c r="H18">
        <f t="shared" si="2"/>
        <v>4.0534068042326066E-3</v>
      </c>
      <c r="I18" s="14">
        <f>G108</f>
        <v>5.1331021028685336E-4</v>
      </c>
      <c r="J18">
        <f t="shared" si="3"/>
        <v>1.1067644165788182E-3</v>
      </c>
    </row>
    <row r="19" spans="1:11" x14ac:dyDescent="0.25">
      <c r="A19">
        <v>201514</v>
      </c>
      <c r="B19">
        <v>3094</v>
      </c>
      <c r="C19" s="12">
        <f>B19/N$2</f>
        <v>4.6179104477611939E-5</v>
      </c>
      <c r="E19">
        <v>16</v>
      </c>
      <c r="F19">
        <f t="shared" si="0"/>
        <v>0.99491300162127305</v>
      </c>
      <c r="G19">
        <f t="shared" si="1"/>
        <v>5.9017313959013702E-4</v>
      </c>
      <c r="H19">
        <f t="shared" si="2"/>
        <v>4.4968252391365485E-3</v>
      </c>
      <c r="I19" s="14">
        <f>G115</f>
        <v>3.1546712485378047E-4</v>
      </c>
      <c r="J19">
        <f t="shared" si="3"/>
        <v>1.0802343676835332E-3</v>
      </c>
    </row>
    <row r="20" spans="1:11" x14ac:dyDescent="0.25">
      <c r="A20">
        <v>201515</v>
      </c>
      <c r="B20">
        <v>19458</v>
      </c>
      <c r="C20" s="12">
        <f>B20/N$2</f>
        <v>2.9041791044776119E-4</v>
      </c>
      <c r="E20">
        <v>17</v>
      </c>
      <c r="F20">
        <f t="shared" si="0"/>
        <v>0.99439980810733641</v>
      </c>
      <c r="G20">
        <f t="shared" si="1"/>
        <v>6.2990778310471028E-4</v>
      </c>
      <c r="H20">
        <f t="shared" si="2"/>
        <v>4.9702841095586149E-3</v>
      </c>
      <c r="I20" s="14">
        <f>G122</f>
        <v>1.9163483621987114E-4</v>
      </c>
      <c r="J20">
        <f t="shared" si="3"/>
        <v>7.8088755183983042E-4</v>
      </c>
      <c r="K20" s="10"/>
    </row>
    <row r="21" spans="1:11" x14ac:dyDescent="0.25">
      <c r="A21">
        <v>201516</v>
      </c>
      <c r="B21">
        <v>12098</v>
      </c>
      <c r="C21" s="12">
        <f>B21/N$2</f>
        <v>1.8056716417910447E-4</v>
      </c>
      <c r="E21">
        <v>18</v>
      </c>
      <c r="F21">
        <f t="shared" si="0"/>
        <v>0.99385234530113764</v>
      </c>
      <c r="G21">
        <f t="shared" si="1"/>
        <v>6.7203510814967126E-4</v>
      </c>
      <c r="H21">
        <f t="shared" si="2"/>
        <v>5.4756195907124036E-3</v>
      </c>
      <c r="I21" s="14">
        <f>G129</f>
        <v>1.1558948490833135E-4</v>
      </c>
      <c r="J21">
        <f t="shared" si="3"/>
        <v>6.6112693300211648E-4</v>
      </c>
    </row>
    <row r="22" spans="1:11" x14ac:dyDescent="0.25">
      <c r="A22">
        <v>201517</v>
      </c>
      <c r="B22">
        <v>6382</v>
      </c>
      <c r="C22" s="12">
        <f>B22/N$2</f>
        <v>9.5253731343283586E-5</v>
      </c>
      <c r="E22">
        <v>19</v>
      </c>
      <c r="F22">
        <f t="shared" si="0"/>
        <v>0.99326859053204264</v>
      </c>
      <c r="G22">
        <f t="shared" si="1"/>
        <v>7.1665828713286773E-4</v>
      </c>
      <c r="H22">
        <f t="shared" si="2"/>
        <v>6.0147511808242215E-3</v>
      </c>
      <c r="J22">
        <f t="shared" si="3"/>
        <v>4.8776119402985075E-4</v>
      </c>
    </row>
    <row r="23" spans="1:11" x14ac:dyDescent="0.25">
      <c r="A23">
        <v>201518</v>
      </c>
      <c r="B23">
        <v>3664</v>
      </c>
      <c r="C23" s="12">
        <f>B23/N$2</f>
        <v>5.4686567164179104E-5</v>
      </c>
      <c r="E23">
        <v>20</v>
      </c>
      <c r="F23">
        <f t="shared" si="0"/>
        <v>0.99264644004937208</v>
      </c>
      <c r="G23">
        <f t="shared" si="1"/>
        <v>7.638788037596315E-4</v>
      </c>
      <c r="H23">
        <f t="shared" si="2"/>
        <v>6.5896811468680551E-3</v>
      </c>
      <c r="J23">
        <f t="shared" si="3"/>
        <v>3.3829850746268657E-4</v>
      </c>
    </row>
    <row r="24" spans="1:11" x14ac:dyDescent="0.25">
      <c r="A24">
        <v>201519</v>
      </c>
      <c r="B24">
        <v>6307</v>
      </c>
      <c r="C24" s="12">
        <f>B24/N$2</f>
        <v>9.4134328358208954E-5</v>
      </c>
      <c r="E24">
        <v>21</v>
      </c>
      <c r="F24">
        <f t="shared" si="0"/>
        <v>0.99198371152772635</v>
      </c>
      <c r="G24">
        <f t="shared" si="1"/>
        <v>8.1379530244791618E-4</v>
      </c>
      <c r="H24">
        <f t="shared" si="2"/>
        <v>7.2024931698255268E-3</v>
      </c>
      <c r="J24">
        <f t="shared" si="3"/>
        <v>2.4344776119402986E-4</v>
      </c>
    </row>
    <row r="25" spans="1:11" x14ac:dyDescent="0.25">
      <c r="A25">
        <v>201520</v>
      </c>
      <c r="B25">
        <v>4594</v>
      </c>
      <c r="C25" s="12">
        <f>B25/N$2</f>
        <v>6.8567164179104471E-5</v>
      </c>
      <c r="E25">
        <v>22</v>
      </c>
      <c r="F25">
        <f t="shared" si="0"/>
        <v>0.99127814765956135</v>
      </c>
      <c r="G25">
        <f t="shared" si="1"/>
        <v>8.6650227353463332E-4</v>
      </c>
      <c r="H25">
        <f t="shared" si="2"/>
        <v>7.855350066903825E-3</v>
      </c>
      <c r="J25">
        <f t="shared" si="3"/>
        <v>7.1910447761194029E-5</v>
      </c>
    </row>
    <row r="26" spans="1:11" x14ac:dyDescent="0.25">
      <c r="A26">
        <v>201521</v>
      </c>
      <c r="B26">
        <v>5547</v>
      </c>
      <c r="C26" s="12">
        <f>B26/N$2</f>
        <v>8.2791044776119404E-5</v>
      </c>
      <c r="E26">
        <v>23</v>
      </c>
      <c r="F26">
        <f t="shared" si="0"/>
        <v>0.9905274209771916</v>
      </c>
      <c r="G26">
        <f t="shared" si="1"/>
        <v>9.2208856383103172E-4</v>
      </c>
      <c r="H26">
        <f t="shared" si="2"/>
        <v>8.5504904589771957E-3</v>
      </c>
    </row>
    <row r="27" spans="1:11" x14ac:dyDescent="0.25">
      <c r="A27">
        <v>201522</v>
      </c>
      <c r="B27">
        <v>4262</v>
      </c>
      <c r="C27" s="12">
        <f>B27/N$2</f>
        <v>6.3611940298507458E-5</v>
      </c>
      <c r="E27">
        <v>24</v>
      </c>
      <c r="F27">
        <f t="shared" si="0"/>
        <v>0.98972914005324664</v>
      </c>
      <c r="G27">
        <f t="shared" si="1"/>
        <v>9.8063570361267885E-4</v>
      </c>
      <c r="H27">
        <f t="shared" si="2"/>
        <v>9.2902242431404918E-3</v>
      </c>
    </row>
    <row r="28" spans="1:11" x14ac:dyDescent="0.25">
      <c r="A28">
        <v>201523</v>
      </c>
      <c r="B28">
        <v>2702</v>
      </c>
      <c r="C28" s="12">
        <f>B28/N$2</f>
        <v>4.0328358208955225E-5</v>
      </c>
      <c r="E28">
        <v>25</v>
      </c>
      <c r="F28">
        <f t="shared" si="0"/>
        <v>0.9888808572335871</v>
      </c>
      <c r="G28">
        <f t="shared" si="1"/>
        <v>1.042216043300897E-3</v>
      </c>
      <c r="H28">
        <f t="shared" si="2"/>
        <v>1.0076926723111789E-2</v>
      </c>
    </row>
    <row r="29" spans="1:11" x14ac:dyDescent="0.25">
      <c r="A29">
        <v>201524</v>
      </c>
      <c r="B29">
        <v>2849</v>
      </c>
      <c r="C29" s="12">
        <f>B29/N$2</f>
        <v>4.2522388059701489E-5</v>
      </c>
      <c r="E29">
        <v>26</v>
      </c>
      <c r="F29">
        <f t="shared" si="0"/>
        <v>0.98798007805917587</v>
      </c>
      <c r="G29">
        <f t="shared" si="1"/>
        <v>1.1068906960125038E-3</v>
      </c>
      <c r="H29">
        <f t="shared" si="2"/>
        <v>1.0913031244811449E-2</v>
      </c>
    </row>
    <row r="30" spans="1:11" x14ac:dyDescent="0.25">
      <c r="A30">
        <v>201525</v>
      </c>
      <c r="B30">
        <v>2607</v>
      </c>
      <c r="C30" s="12">
        <f>B30/N$2</f>
        <v>3.8910447761194027E-5</v>
      </c>
      <c r="E30">
        <v>27</v>
      </c>
      <c r="F30">
        <f t="shared" si="0"/>
        <v>0.98702427253269309</v>
      </c>
      <c r="G30">
        <f t="shared" si="1"/>
        <v>1.1747072859287959E-3</v>
      </c>
      <c r="H30">
        <f t="shared" si="2"/>
        <v>1.1801020181377976E-2</v>
      </c>
    </row>
    <row r="31" spans="1:11" x14ac:dyDescent="0.25">
      <c r="A31">
        <v>201526</v>
      </c>
      <c r="B31">
        <v>2536</v>
      </c>
      <c r="C31" s="12">
        <f>B31/N$2</f>
        <v>3.7850746268656719E-5</v>
      </c>
      <c r="E31">
        <v>28</v>
      </c>
      <c r="F31">
        <f t="shared" si="0"/>
        <v>0.98601088838099527</v>
      </c>
      <c r="G31">
        <f t="shared" si="1"/>
        <v>1.2456975071629501E-3</v>
      </c>
      <c r="H31">
        <f t="shared" si="2"/>
        <v>1.2743414111841621E-2</v>
      </c>
    </row>
    <row r="32" spans="1:11" x14ac:dyDescent="0.25">
      <c r="A32">
        <v>201527</v>
      </c>
      <c r="B32">
        <v>2257</v>
      </c>
      <c r="C32" s="12">
        <f>B32/N$2</f>
        <v>3.3686567164179102E-5</v>
      </c>
      <c r="E32">
        <v>29</v>
      </c>
      <c r="F32">
        <f t="shared" si="0"/>
        <v>0.9849373664549943</v>
      </c>
      <c r="G32">
        <f t="shared" si="1"/>
        <v>1.3198745035749924E-3</v>
      </c>
      <c r="H32">
        <f t="shared" si="2"/>
        <v>1.3742759041430502E-2</v>
      </c>
    </row>
    <row r="33" spans="1:8" x14ac:dyDescent="0.25">
      <c r="A33">
        <v>201528</v>
      </c>
      <c r="B33">
        <v>2089</v>
      </c>
      <c r="C33" s="12">
        <f>B33/N$2</f>
        <v>3.117910447761194E-5</v>
      </c>
      <c r="E33">
        <v>30</v>
      </c>
      <c r="F33">
        <f t="shared" si="0"/>
        <v>0.98380115839327176</v>
      </c>
      <c r="G33">
        <f t="shared" si="1"/>
        <v>1.3972300868613514E-3</v>
      </c>
      <c r="H33">
        <f t="shared" si="2"/>
        <v>1.480161151986672E-2</v>
      </c>
    </row>
    <row r="34" spans="1:8" x14ac:dyDescent="0.25">
      <c r="A34">
        <v>201529</v>
      </c>
      <c r="B34">
        <v>2389</v>
      </c>
      <c r="C34" s="12">
        <f>B34/N$2</f>
        <v>3.5656716417910448E-5</v>
      </c>
      <c r="E34">
        <v>31</v>
      </c>
      <c r="F34">
        <f t="shared" si="0"/>
        <v>0.9825997466538241</v>
      </c>
      <c r="G34">
        <f t="shared" si="1"/>
        <v>1.4777318182653484E-3</v>
      </c>
      <c r="H34">
        <f t="shared" si="2"/>
        <v>1.5922521527910325E-2</v>
      </c>
    </row>
    <row r="35" spans="1:8" x14ac:dyDescent="0.25">
      <c r="A35">
        <v>201530</v>
      </c>
      <c r="B35">
        <v>2447</v>
      </c>
      <c r="C35" s="12">
        <f>B35/N$2</f>
        <v>3.6522388059701493E-5</v>
      </c>
      <c r="E35">
        <v>32</v>
      </c>
      <c r="F35">
        <f t="shared" si="0"/>
        <v>0.98133066698885274</v>
      </c>
      <c r="G35">
        <f t="shared" si="1"/>
        <v>1.5613199884042467E-3</v>
      </c>
      <c r="H35">
        <f t="shared" si="2"/>
        <v>1.710801302274275E-2</v>
      </c>
    </row>
    <row r="36" spans="1:8" x14ac:dyDescent="0.25">
      <c r="A36">
        <v>201531</v>
      </c>
      <c r="B36">
        <v>2845</v>
      </c>
      <c r="C36" s="12">
        <f>B36/N$2</f>
        <v>4.2462686567164179E-5</v>
      </c>
      <c r="E36">
        <v>33</v>
      </c>
      <c r="F36">
        <f t="shared" ref="F36:F99" si="4">F35-N$3*F35*G35</f>
        <v>0.97999153339962819</v>
      </c>
      <c r="G36">
        <f t="shared" ref="G36:G99" si="5">G35+N$3*F35*G35-N$4*G35</f>
        <v>1.6479045399164893E-3</v>
      </c>
      <c r="H36">
        <f t="shared" ref="H36:H53" si="6">H35+N$4*G35</f>
        <v>1.8360562060455041E-2</v>
      </c>
    </row>
    <row r="37" spans="1:8" x14ac:dyDescent="0.25">
      <c r="A37">
        <v>201532</v>
      </c>
      <c r="B37">
        <v>1594</v>
      </c>
      <c r="C37" s="12">
        <f>B37/N$2</f>
        <v>2.3791044776119403E-5</v>
      </c>
      <c r="E37">
        <v>34</v>
      </c>
      <c r="F37">
        <f t="shared" si="4"/>
        <v>0.97858006556147714</v>
      </c>
      <c r="G37">
        <f t="shared" si="5"/>
        <v>1.7373619887534274E-3</v>
      </c>
      <c r="H37">
        <f t="shared" si="6"/>
        <v>1.9682572449769096E-2</v>
      </c>
    </row>
    <row r="38" spans="1:8" x14ac:dyDescent="0.25">
      <c r="A38">
        <v>201533</v>
      </c>
      <c r="B38">
        <v>1537</v>
      </c>
      <c r="C38" s="12">
        <f>B38/N$2</f>
        <v>2.2940298507462686E-5</v>
      </c>
      <c r="E38">
        <v>35</v>
      </c>
      <c r="F38">
        <f t="shared" si="4"/>
        <v>0.9770941186523584</v>
      </c>
      <c r="G38">
        <f t="shared" si="5"/>
        <v>1.8295324117367727E-3</v>
      </c>
      <c r="H38">
        <f t="shared" si="6"/>
        <v>2.1076348935904484E-2</v>
      </c>
    </row>
    <row r="39" spans="1:8" x14ac:dyDescent="0.25">
      <c r="A39">
        <v>201534</v>
      </c>
      <c r="B39">
        <v>76</v>
      </c>
      <c r="C39" s="12">
        <f>B39/N$2</f>
        <v>1.1343283582089552E-6</v>
      </c>
      <c r="E39">
        <v>36</v>
      </c>
      <c r="F39">
        <f t="shared" si="4"/>
        <v>0.97553171545211292</v>
      </c>
      <c r="G39">
        <f t="shared" si="5"/>
        <v>1.9242165801350586E-3</v>
      </c>
      <c r="H39">
        <f t="shared" si="6"/>
        <v>2.2544067967751671E-2</v>
      </c>
    </row>
    <row r="40" spans="1:8" x14ac:dyDescent="0.25">
      <c r="A40">
        <v>201535</v>
      </c>
      <c r="B40">
        <v>229</v>
      </c>
      <c r="C40" s="12">
        <f>B40/N$2</f>
        <v>3.417910447761194E-6</v>
      </c>
      <c r="E40">
        <v>37</v>
      </c>
      <c r="F40">
        <f t="shared" si="4"/>
        <v>0.97389108050348394</v>
      </c>
      <c r="G40">
        <f t="shared" si="5"/>
        <v>2.0211733310222068E-3</v>
      </c>
      <c r="H40">
        <f t="shared" si="6"/>
        <v>2.4087746165493529E-2</v>
      </c>
    </row>
    <row r="41" spans="1:8" x14ac:dyDescent="0.25">
      <c r="A41">
        <v>201536</v>
      </c>
      <c r="B41">
        <v>1922</v>
      </c>
      <c r="C41" s="12">
        <f>B41/N$2</f>
        <v>2.8686567164179106E-5</v>
      </c>
      <c r="E41">
        <v>38</v>
      </c>
      <c r="F41">
        <f t="shared" si="4"/>
        <v>0.97217067604107843</v>
      </c>
      <c r="G41">
        <f t="shared" si="5"/>
        <v>2.1201172794884497E-3</v>
      </c>
      <c r="H41">
        <f t="shared" si="6"/>
        <v>2.5709206679432803E-2</v>
      </c>
    </row>
    <row r="42" spans="1:8" x14ac:dyDescent="0.25">
      <c r="A42">
        <v>201537</v>
      </c>
      <c r="B42">
        <v>8817</v>
      </c>
      <c r="C42" s="12">
        <f>B42/N$2</f>
        <v>1.3159701492537315E-4</v>
      </c>
      <c r="E42">
        <v>39</v>
      </c>
      <c r="F42">
        <f t="shared" si="4"/>
        <v>0.97036923930185437</v>
      </c>
      <c r="G42">
        <f t="shared" si="5"/>
        <v>2.2207169846753527E-3</v>
      </c>
      <c r="H42">
        <f t="shared" si="6"/>
        <v>2.7410043713469993E-2</v>
      </c>
    </row>
    <row r="43" spans="1:8" x14ac:dyDescent="0.25">
      <c r="A43">
        <v>201538</v>
      </c>
      <c r="B43">
        <v>8402</v>
      </c>
      <c r="C43" s="12">
        <f>B43/N$2</f>
        <v>1.2540298507462687E-4</v>
      </c>
      <c r="E43">
        <v>40</v>
      </c>
      <c r="F43">
        <f t="shared" si="4"/>
        <v>0.96848582073240641</v>
      </c>
      <c r="G43">
        <f t="shared" si="5"/>
        <v>2.322593690287107E-3</v>
      </c>
      <c r="H43">
        <f t="shared" si="6"/>
        <v>2.9191585577306219E-2</v>
      </c>
    </row>
    <row r="44" spans="1:8" x14ac:dyDescent="0.25">
      <c r="A44">
        <v>201539</v>
      </c>
      <c r="B44">
        <v>8595</v>
      </c>
      <c r="C44" s="12">
        <f>B44/N$2</f>
        <v>1.2828358208955224E-4</v>
      </c>
      <c r="E44">
        <v>41</v>
      </c>
      <c r="F44">
        <f t="shared" si="4"/>
        <v>0.96651982250697821</v>
      </c>
      <c r="G44">
        <f t="shared" si="5"/>
        <v>2.4253207647841413E-3</v>
      </c>
      <c r="H44">
        <f t="shared" si="6"/>
        <v>3.1054856728237348E-2</v>
      </c>
    </row>
    <row r="45" spans="1:8" x14ac:dyDescent="0.25">
      <c r="A45">
        <v>201540</v>
      </c>
      <c r="B45">
        <v>131</v>
      </c>
      <c r="C45" s="12">
        <f>B45/N$2</f>
        <v>1.9552238805970148E-6</v>
      </c>
      <c r="E45">
        <v>42</v>
      </c>
      <c r="F45">
        <f t="shared" si="4"/>
        <v>0.96447103666921519</v>
      </c>
      <c r="G45">
        <f t="shared" si="5"/>
        <v>2.5284239669339558E-3</v>
      </c>
      <c r="H45">
        <f t="shared" si="6"/>
        <v>3.3000539363850591E-2</v>
      </c>
    </row>
    <row r="46" spans="1:8" x14ac:dyDescent="0.25">
      <c r="A46">
        <v>201541</v>
      </c>
      <c r="B46">
        <v>13585</v>
      </c>
      <c r="C46" s="12">
        <f>B46/N$2</f>
        <v>2.0276119402985076E-4</v>
      </c>
      <c r="E46">
        <v>43</v>
      </c>
      <c r="F46">
        <f t="shared" si="4"/>
        <v>0.96233968211442478</v>
      </c>
      <c r="G46">
        <f t="shared" si="5"/>
        <v>2.6313826578190686E-3</v>
      </c>
      <c r="H46">
        <f t="shared" si="6"/>
        <v>3.5028935227755874E-2</v>
      </c>
    </row>
    <row r="47" spans="1:8" x14ac:dyDescent="0.25">
      <c r="A47">
        <v>201542</v>
      </c>
      <c r="B47">
        <v>18675</v>
      </c>
      <c r="C47" s="12">
        <f>B47/N$2</f>
        <v>2.7873134328358211E-4</v>
      </c>
      <c r="E47">
        <v>44</v>
      </c>
      <c r="F47">
        <f t="shared" si="4"/>
        <v>0.9601264395424719</v>
      </c>
      <c r="G47">
        <f t="shared" si="5"/>
        <v>2.7336320698927268E-3</v>
      </c>
      <c r="H47">
        <f t="shared" si="6"/>
        <v>3.7139928387635107E-2</v>
      </c>
    </row>
    <row r="48" spans="1:8" x14ac:dyDescent="0.25">
      <c r="A48">
        <v>201543</v>
      </c>
      <c r="B48">
        <v>16749</v>
      </c>
      <c r="C48" s="12">
        <f>B48/N$2</f>
        <v>2.4998507462686565E-4</v>
      </c>
      <c r="E48">
        <v>45</v>
      </c>
      <c r="F48">
        <f t="shared" si="4"/>
        <v>0.95783248343989613</v>
      </c>
      <c r="G48">
        <f t="shared" si="5"/>
        <v>2.8345667264911053E-3</v>
      </c>
      <c r="H48">
        <f t="shared" si="6"/>
        <v>3.9332949833612442E-2</v>
      </c>
    </row>
    <row r="49" spans="1:8" x14ac:dyDescent="0.25">
      <c r="A49">
        <v>201544</v>
      </c>
      <c r="B49">
        <v>14596</v>
      </c>
      <c r="C49" s="12">
        <f>B49/N$2</f>
        <v>2.1785074626865672E-4</v>
      </c>
      <c r="E49">
        <v>46</v>
      </c>
      <c r="F49">
        <f t="shared" si="4"/>
        <v>0.95545951009925156</v>
      </c>
      <c r="G49">
        <f t="shared" si="5"/>
        <v>2.9335450808635598E-3</v>
      </c>
      <c r="H49">
        <f t="shared" si="6"/>
        <v>4.160694481988457E-2</v>
      </c>
    </row>
    <row r="50" spans="1:8" x14ac:dyDescent="0.25">
      <c r="A50">
        <v>201545</v>
      </c>
      <c r="B50">
        <v>13577</v>
      </c>
      <c r="C50" s="12">
        <f>B50/N$2</f>
        <v>2.0264179104477611E-4</v>
      </c>
      <c r="E50">
        <v>47</v>
      </c>
      <c r="F50">
        <f t="shared" si="4"/>
        <v>0.95300976065992382</v>
      </c>
      <c r="G50">
        <f t="shared" si="5"/>
        <v>3.0298954121220139E-3</v>
      </c>
      <c r="H50">
        <f t="shared" si="6"/>
        <v>4.3960343927953838E-2</v>
      </c>
    </row>
    <row r="51" spans="1:8" x14ac:dyDescent="0.25">
      <c r="A51">
        <v>201546</v>
      </c>
      <c r="B51">
        <v>12599</v>
      </c>
      <c r="C51" s="12">
        <f>B51/N$2</f>
        <v>1.8804477611940299E-4</v>
      </c>
      <c r="E51">
        <v>48</v>
      </c>
      <c r="F51">
        <f t="shared" si="4"/>
        <v>0.95048603816336041</v>
      </c>
      <c r="G51">
        <f t="shared" si="5"/>
        <v>3.1229229768277465E-3</v>
      </c>
      <c r="H51">
        <f t="shared" si="6"/>
        <v>4.639103885981153E-2</v>
      </c>
    </row>
    <row r="52" spans="1:8" x14ac:dyDescent="0.25">
      <c r="A52">
        <v>201547</v>
      </c>
      <c r="B52">
        <v>14959</v>
      </c>
      <c r="C52" s="12">
        <f>B52/N$2</f>
        <v>2.2326865671641792E-4</v>
      </c>
      <c r="E52">
        <v>49</v>
      </c>
      <c r="F52">
        <f t="shared" si="4"/>
        <v>0.94789171766157165</v>
      </c>
      <c r="G52">
        <f t="shared" si="5"/>
        <v>3.2119183700376232E-3</v>
      </c>
      <c r="H52">
        <f t="shared" si="6"/>
        <v>4.889636396839038E-2</v>
      </c>
    </row>
    <row r="53" spans="1:8" x14ac:dyDescent="0.25">
      <c r="A53">
        <v>201548</v>
      </c>
      <c r="B53">
        <v>16428</v>
      </c>
      <c r="C53" s="12">
        <f>B53/N$2</f>
        <v>2.4519402985074629E-4</v>
      </c>
      <c r="E53">
        <v>50</v>
      </c>
      <c r="F53">
        <f t="shared" si="4"/>
        <v>0.94523074850453892</v>
      </c>
      <c r="G53">
        <f t="shared" si="5"/>
        <v>3.2961669999009382E-3</v>
      </c>
      <c r="H53">
        <f t="shared" si="6"/>
        <v>5.1473084495559741E-2</v>
      </c>
    </row>
    <row r="54" spans="1:8" x14ac:dyDescent="0.25">
      <c r="A54">
        <v>201549</v>
      </c>
      <c r="B54">
        <v>21479</v>
      </c>
      <c r="C54" s="12">
        <f>B54/N$2</f>
        <v>3.2058208955223881E-4</v>
      </c>
      <c r="F54">
        <f t="shared" si="4"/>
        <v>0.94250764806171228</v>
      </c>
      <c r="G54">
        <f t="shared" si="5"/>
        <v>3.3749595272921425E-3</v>
      </c>
    </row>
    <row r="55" spans="1:8" x14ac:dyDescent="0.25">
      <c r="A55">
        <v>201550</v>
      </c>
      <c r="B55">
        <v>25043</v>
      </c>
      <c r="C55" s="12">
        <f>B55/N$2</f>
        <v>3.7377611940298509E-4</v>
      </c>
      <c r="F55">
        <f t="shared" si="4"/>
        <v>0.93972748630490488</v>
      </c>
      <c r="G55">
        <f t="shared" si="5"/>
        <v>3.4476030689844905E-3</v>
      </c>
    </row>
    <row r="56" spans="1:8" x14ac:dyDescent="0.25">
      <c r="A56">
        <v>201551</v>
      </c>
      <c r="B56">
        <v>2908</v>
      </c>
      <c r="C56" s="12">
        <f>B56/N$2</f>
        <v>4.3402985074626865E-5</v>
      </c>
      <c r="F56">
        <f t="shared" si="4"/>
        <v>0.93689586089195076</v>
      </c>
      <c r="G56">
        <f t="shared" si="5"/>
        <v>3.5134329124576632E-3</v>
      </c>
    </row>
    <row r="57" spans="1:8" x14ac:dyDescent="0.25">
      <c r="A57">
        <v>201552</v>
      </c>
      <c r="B57">
        <v>19495</v>
      </c>
      <c r="C57" s="12">
        <f>B57/N$2</f>
        <v>2.9097014925373132E-4</v>
      </c>
      <c r="F57">
        <f t="shared" si="4"/>
        <v>0.9340188626371998</v>
      </c>
      <c r="G57">
        <f t="shared" si="5"/>
        <v>3.57182444581304E-3</v>
      </c>
    </row>
    <row r="58" spans="1:8" x14ac:dyDescent="0.25">
      <c r="A58">
        <v>201553</v>
      </c>
      <c r="B58">
        <v>24835</v>
      </c>
      <c r="C58" s="12">
        <f>B58/N$2</f>
        <v>3.7067164179104478E-4</v>
      </c>
      <c r="F58">
        <f t="shared" si="4"/>
        <v>0.93110303152834584</v>
      </c>
      <c r="G58">
        <f t="shared" si="5"/>
        <v>3.6222049707332316E-3</v>
      </c>
    </row>
    <row r="59" spans="1:8" x14ac:dyDescent="0.25">
      <c r="A59">
        <v>201601</v>
      </c>
      <c r="B59">
        <v>42263</v>
      </c>
      <c r="C59" s="12">
        <f>B59/N$2</f>
        <v>6.3079104477611946E-4</v>
      </c>
      <c r="F59">
        <f t="shared" si="4"/>
        <v>0.92815530373883759</v>
      </c>
      <c r="G59">
        <f t="shared" si="5"/>
        <v>3.6640650430635135E-3</v>
      </c>
    </row>
    <row r="60" spans="1:8" x14ac:dyDescent="0.25">
      <c r="A60">
        <v>201602</v>
      </c>
      <c r="B60">
        <v>44617</v>
      </c>
      <c r="C60" s="12">
        <f>B60/N$2</f>
        <v>6.6592537313432839E-4</v>
      </c>
      <c r="F60">
        <f t="shared" si="4"/>
        <v>0.92518295037881304</v>
      </c>
      <c r="G60">
        <f t="shared" si="5"/>
        <v>3.696968977032132E-3</v>
      </c>
    </row>
    <row r="61" spans="1:8" x14ac:dyDescent="0.25">
      <c r="A61">
        <v>201603</v>
      </c>
      <c r="B61">
        <v>75277</v>
      </c>
      <c r="C61" s="12">
        <f>B61/N$2</f>
        <v>1.1235373134328359E-3</v>
      </c>
      <c r="F61">
        <f t="shared" si="4"/>
        <v>0.92219350901139496</v>
      </c>
      <c r="G61">
        <f t="shared" si="5"/>
        <v>3.7205641572336527E-3</v>
      </c>
    </row>
    <row r="62" spans="1:8" x14ac:dyDescent="0.25">
      <c r="A62">
        <v>201604</v>
      </c>
      <c r="B62">
        <v>148473</v>
      </c>
      <c r="C62" s="12">
        <f>B62/N$2</f>
        <v>2.2160149253731341E-3</v>
      </c>
      <c r="F62">
        <f t="shared" si="4"/>
        <v>0.91919470922102309</v>
      </c>
      <c r="G62">
        <f t="shared" si="5"/>
        <v>3.7345888281550025E-3</v>
      </c>
    </row>
    <row r="63" spans="1:8" x14ac:dyDescent="0.25">
      <c r="A63">
        <v>201605</v>
      </c>
      <c r="B63">
        <v>178963</v>
      </c>
      <c r="C63" s="12">
        <f>B63/N$2</f>
        <v>2.6710895522388061E-3</v>
      </c>
      <c r="F63">
        <f t="shared" si="4"/>
        <v>0.91619439374249068</v>
      </c>
      <c r="G63">
        <f t="shared" si="5"/>
        <v>3.7388780739498573E-3</v>
      </c>
    </row>
    <row r="64" spans="1:8" x14ac:dyDescent="0.25">
      <c r="A64">
        <v>201606</v>
      </c>
      <c r="B64">
        <v>196143</v>
      </c>
      <c r="C64" s="12">
        <f>B64/N$2</f>
        <v>2.9275074626865672E-3</v>
      </c>
      <c r="F64">
        <f t="shared" si="4"/>
        <v>0.9132004368311426</v>
      </c>
      <c r="G64">
        <f t="shared" si="5"/>
        <v>3.7333677598537468E-3</v>
      </c>
    </row>
    <row r="65" spans="1:7" x14ac:dyDescent="0.25">
      <c r="A65">
        <v>201607</v>
      </c>
      <c r="B65">
        <v>207359</v>
      </c>
      <c r="C65" s="12">
        <f>B65/N$2</f>
        <v>3.0949104477611942E-3</v>
      </c>
      <c r="F65">
        <f t="shared" si="4"/>
        <v>0.91022066166634497</v>
      </c>
      <c r="G65">
        <f t="shared" si="5"/>
        <v>3.7180962783772233E-3</v>
      </c>
    </row>
    <row r="66" spans="1:7" x14ac:dyDescent="0.25">
      <c r="A66">
        <v>201608</v>
      </c>
      <c r="B66">
        <v>195067</v>
      </c>
      <c r="C66" s="12">
        <f>B66/N$2</f>
        <v>2.9114477611940298E-3</v>
      </c>
      <c r="F66">
        <f t="shared" si="4"/>
        <v>0.90726275862511341</v>
      </c>
      <c r="G66">
        <f t="shared" si="5"/>
        <v>3.6932040244797718E-3</v>
      </c>
    </row>
    <row r="67" spans="1:7" x14ac:dyDescent="0.25">
      <c r="A67">
        <v>201609</v>
      </c>
      <c r="B67">
        <v>229943</v>
      </c>
      <c r="C67" s="12">
        <f>B67/N$2</f>
        <v>3.4319850746268657E-3</v>
      </c>
      <c r="F67">
        <f t="shared" si="4"/>
        <v>0.90433420623771454</v>
      </c>
      <c r="G67">
        <f t="shared" si="5"/>
        <v>3.6589306098050935E-3</v>
      </c>
    </row>
    <row r="68" spans="1:7" x14ac:dyDescent="0.25">
      <c r="A68">
        <v>201610</v>
      </c>
      <c r="B68">
        <v>261822</v>
      </c>
      <c r="C68" s="12">
        <f>B68/N$2</f>
        <v>3.9077910447761193E-3</v>
      </c>
      <c r="F68">
        <f t="shared" si="4"/>
        <v>0.90144219654320745</v>
      </c>
      <c r="G68">
        <f t="shared" si="5"/>
        <v>3.6156099118206759E-3</v>
      </c>
    </row>
    <row r="69" spans="1:7" x14ac:dyDescent="0.25">
      <c r="A69">
        <v>201611</v>
      </c>
      <c r="B69">
        <v>304543</v>
      </c>
      <c r="C69" s="12">
        <f>B69/N$2</f>
        <v>4.545417910447761E-3</v>
      </c>
      <c r="F69">
        <f t="shared" si="4"/>
        <v>0.89859356640530719</v>
      </c>
      <c r="G69">
        <f t="shared" si="5"/>
        <v>3.5636631344002894E-3</v>
      </c>
    </row>
    <row r="70" spans="1:7" x14ac:dyDescent="0.25">
      <c r="A70">
        <v>201612</v>
      </c>
      <c r="B70">
        <v>272174</v>
      </c>
      <c r="C70" s="12">
        <f>B70/N$2</f>
        <v>4.0622985074626862E-3</v>
      </c>
      <c r="F70">
        <f t="shared" si="4"/>
        <v>0.89579473613626659</v>
      </c>
      <c r="G70">
        <f t="shared" si="5"/>
        <v>3.5035901274468929E-3</v>
      </c>
    </row>
    <row r="71" spans="1:7" x14ac:dyDescent="0.25">
      <c r="A71">
        <v>201613</v>
      </c>
      <c r="B71">
        <v>170654</v>
      </c>
      <c r="C71" s="12">
        <f>B71/N$2</f>
        <v>2.5470746268656717E-3</v>
      </c>
      <c r="F71">
        <f t="shared" si="4"/>
        <v>0.89305165652024487</v>
      </c>
      <c r="G71">
        <f t="shared" si="5"/>
        <v>3.4359592707505367E-3</v>
      </c>
    </row>
    <row r="72" spans="1:7" x14ac:dyDescent="0.25">
      <c r="A72">
        <v>201614</v>
      </c>
      <c r="B72">
        <v>92603</v>
      </c>
      <c r="C72" s="12">
        <f>B72/N$2</f>
        <v>1.382134328358209E-3</v>
      </c>
      <c r="F72">
        <f t="shared" si="4"/>
        <v>0.8903697650414496</v>
      </c>
      <c r="G72">
        <f t="shared" si="5"/>
        <v>3.3613962686191504E-3</v>
      </c>
    </row>
    <row r="73" spans="1:7" x14ac:dyDescent="0.25">
      <c r="A73">
        <v>201615</v>
      </c>
      <c r="B73">
        <v>48441</v>
      </c>
      <c r="C73" s="12">
        <f>B73/N$2</f>
        <v>7.2300000000000001E-4</v>
      </c>
      <c r="F73">
        <f t="shared" si="4"/>
        <v>0.8877539518208204</v>
      </c>
      <c r="G73">
        <f t="shared" si="5"/>
        <v>3.2805722253318637E-3</v>
      </c>
    </row>
    <row r="74" spans="1:7" x14ac:dyDescent="0.25">
      <c r="A74">
        <v>201616</v>
      </c>
      <c r="B74">
        <v>2567</v>
      </c>
      <c r="C74" s="12">
        <f>B74/N$2</f>
        <v>3.8313432835820893E-5</v>
      </c>
      <c r="F74">
        <f t="shared" si="4"/>
        <v>0.88520853546277789</v>
      </c>
      <c r="G74">
        <f t="shared" si="5"/>
        <v>3.1941913768422504E-3</v>
      </c>
    </row>
    <row r="75" spans="1:7" x14ac:dyDescent="0.25">
      <c r="A75">
        <v>201617</v>
      </c>
      <c r="B75">
        <v>13385</v>
      </c>
      <c r="C75" s="12">
        <f>B75/N$2</f>
        <v>1.9977611940298506E-4</v>
      </c>
      <c r="F75">
        <f t="shared" si="4"/>
        <v>0.88273724872422288</v>
      </c>
      <c r="G75">
        <f t="shared" si="5"/>
        <v>3.1029788423162737E-3</v>
      </c>
    </row>
    <row r="76" spans="1:7" x14ac:dyDescent="0.25">
      <c r="A76">
        <v>201618</v>
      </c>
      <c r="B76">
        <v>8204</v>
      </c>
      <c r="C76" s="12">
        <f>B76/N$2</f>
        <v>1.2244776119402985E-4</v>
      </c>
      <c r="F76">
        <f t="shared" si="4"/>
        <v>0.88034323365338529</v>
      </c>
      <c r="G76">
        <f t="shared" si="5"/>
        <v>3.0076687319927878E-3</v>
      </c>
    </row>
    <row r="77" spans="1:7" x14ac:dyDescent="0.25">
      <c r="A77">
        <v>201619</v>
      </c>
      <c r="B77">
        <v>4738</v>
      </c>
      <c r="C77" s="12">
        <f>B77/N$2</f>
        <v>7.0716417910447762E-5</v>
      </c>
      <c r="F77">
        <f t="shared" si="4"/>
        <v>0.87802904561575568</v>
      </c>
      <c r="G77">
        <f t="shared" si="5"/>
        <v>2.9089929082782022E-3</v>
      </c>
    </row>
    <row r="78" spans="1:7" x14ac:dyDescent="0.25">
      <c r="A78">
        <v>201620</v>
      </c>
      <c r="B78">
        <v>3908</v>
      </c>
      <c r="C78" s="12">
        <f>B78/N$2</f>
        <v>5.8328358208955222E-5</v>
      </c>
      <c r="F78">
        <f t="shared" si="4"/>
        <v>0.87579666543490087</v>
      </c>
      <c r="G78">
        <f t="shared" si="5"/>
        <v>2.8076706482260756E-3</v>
      </c>
    </row>
    <row r="79" spans="1:7" x14ac:dyDescent="0.25">
      <c r="A79">
        <v>201621</v>
      </c>
      <c r="B79">
        <v>5603</v>
      </c>
      <c r="C79" s="12">
        <f>B79/N$2</f>
        <v>8.3626865671641794E-5</v>
      </c>
      <c r="F79">
        <f t="shared" si="4"/>
        <v>0.87364751873132063</v>
      </c>
      <c r="G79">
        <f t="shared" si="5"/>
        <v>2.7043994011190114E-3</v>
      </c>
    </row>
    <row r="80" spans="1:7" x14ac:dyDescent="0.25">
      <c r="A80">
        <v>201622</v>
      </c>
      <c r="B80">
        <v>5667</v>
      </c>
      <c r="C80" s="12">
        <f>B80/N$2</f>
        <v>8.4582089552238805E-5</v>
      </c>
      <c r="F80">
        <f t="shared" si="4"/>
        <v>0.87158250144375593</v>
      </c>
      <c r="G80">
        <f t="shared" si="5"/>
        <v>2.5998467782110549E-3</v>
      </c>
    </row>
    <row r="81" spans="1:7" x14ac:dyDescent="0.25">
      <c r="A81">
        <v>201623</v>
      </c>
      <c r="B81">
        <v>4893</v>
      </c>
      <c r="C81" s="12">
        <f>B81/N$2</f>
        <v>7.3029850746268661E-5</v>
      </c>
      <c r="F81">
        <f t="shared" si="4"/>
        <v>0.86960201046314878</v>
      </c>
      <c r="G81">
        <f t="shared" si="5"/>
        <v>2.4946438559457422E-3</v>
      </c>
    </row>
    <row r="82" spans="1:7" x14ac:dyDescent="0.25">
      <c r="A82">
        <v>201624</v>
      </c>
      <c r="B82">
        <v>4977</v>
      </c>
      <c r="C82" s="12">
        <f>B82/N$2</f>
        <v>7.4283582089552239E-5</v>
      </c>
      <c r="F82">
        <f t="shared" si="4"/>
        <v>0.86770597829638751</v>
      </c>
      <c r="G82">
        <f t="shared" si="5"/>
        <v>2.3893798217960505E-3</v>
      </c>
    </row>
    <row r="83" spans="1:7" x14ac:dyDescent="0.25">
      <c r="A83">
        <v>201625</v>
      </c>
      <c r="B83">
        <v>4611</v>
      </c>
      <c r="C83" s="12">
        <f>B83/N$2</f>
        <v>6.8820895522388065E-5</v>
      </c>
      <c r="F83">
        <f t="shared" si="4"/>
        <v>0.86589391070012367</v>
      </c>
      <c r="G83">
        <f t="shared" si="5"/>
        <v>2.2845979453399402E-3</v>
      </c>
    </row>
    <row r="84" spans="1:7" x14ac:dyDescent="0.25">
      <c r="A84">
        <v>201626</v>
      </c>
      <c r="B84">
        <v>4186</v>
      </c>
      <c r="C84" s="12">
        <f>B84/N$2</f>
        <v>6.2477611940298501E-5</v>
      </c>
      <c r="F84">
        <f t="shared" si="4"/>
        <v>0.86416492627836794</v>
      </c>
      <c r="G84">
        <f t="shared" si="5"/>
        <v>2.1807928177094739E-3</v>
      </c>
    </row>
    <row r="85" spans="1:7" x14ac:dyDescent="0.25">
      <c r="A85">
        <v>201627</v>
      </c>
      <c r="B85">
        <v>5905</v>
      </c>
      <c r="C85" s="12">
        <f>B85/N$2</f>
        <v>8.8134328358208957E-5</v>
      </c>
      <c r="F85">
        <f t="shared" si="4"/>
        <v>0.86251779711481924</v>
      </c>
      <c r="G85">
        <f t="shared" si="5"/>
        <v>2.0784087709240884E-3</v>
      </c>
    </row>
    <row r="86" spans="1:7" x14ac:dyDescent="0.25">
      <c r="A86">
        <v>201628</v>
      </c>
      <c r="B86">
        <v>2725</v>
      </c>
      <c r="C86" s="12">
        <f>B86/N$2</f>
        <v>4.0671641791044778E-5</v>
      </c>
      <c r="F86">
        <f t="shared" si="4"/>
        <v>0.86095098960542649</v>
      </c>
      <c r="G86">
        <f t="shared" si="5"/>
        <v>1.9778393650603712E-3</v>
      </c>
    </row>
    <row r="87" spans="1:7" x14ac:dyDescent="0.25">
      <c r="A87">
        <v>201629</v>
      </c>
      <c r="B87">
        <v>1469</v>
      </c>
      <c r="C87" s="12">
        <f>B87/N$2</f>
        <v>2.1925373134328358E-5</v>
      </c>
      <c r="F87">
        <f t="shared" si="4"/>
        <v>0.85946270476232134</v>
      </c>
      <c r="G87">
        <f t="shared" si="5"/>
        <v>1.8794278154626396E-3</v>
      </c>
    </row>
    <row r="88" spans="1:7" x14ac:dyDescent="0.25">
      <c r="A88">
        <v>201630</v>
      </c>
      <c r="B88">
        <v>3209</v>
      </c>
      <c r="C88" s="12">
        <f>B88/N$2</f>
        <v>4.7895522388059704E-5</v>
      </c>
      <c r="F88">
        <f t="shared" si="4"/>
        <v>0.85805091737135064</v>
      </c>
      <c r="G88">
        <f t="shared" si="5"/>
        <v>1.7834682236297407E-3</v>
      </c>
    </row>
    <row r="89" spans="1:7" x14ac:dyDescent="0.25">
      <c r="A89">
        <v>201631</v>
      </c>
      <c r="B89">
        <v>3691</v>
      </c>
      <c r="C89" s="12">
        <f>B89/N$2</f>
        <v>5.5089552238805968E-5</v>
      </c>
      <c r="F89">
        <f t="shared" si="4"/>
        <v>0.85671341349711361</v>
      </c>
      <c r="G89">
        <f t="shared" si="5"/>
        <v>1.6902074731334532E-3</v>
      </c>
    </row>
    <row r="90" spans="1:7" x14ac:dyDescent="0.25">
      <c r="A90">
        <v>201632</v>
      </c>
      <c r="B90">
        <v>21</v>
      </c>
      <c r="C90" s="12">
        <f>B90/N$2</f>
        <v>3.134328358208955E-7</v>
      </c>
      <c r="F90">
        <f t="shared" si="4"/>
        <v>0.85544782593766966</v>
      </c>
      <c r="G90">
        <f t="shared" si="5"/>
        <v>1.5998476548901616E-3</v>
      </c>
    </row>
    <row r="91" spans="1:7" x14ac:dyDescent="0.25">
      <c r="A91">
        <v>201633</v>
      </c>
      <c r="B91">
        <v>1567</v>
      </c>
      <c r="C91" s="12">
        <f>B91/N$2</f>
        <v>2.3388059701492536E-5</v>
      </c>
      <c r="F91">
        <f t="shared" si="4"/>
        <v>0.85425166733281621</v>
      </c>
      <c r="G91">
        <f t="shared" si="5"/>
        <v>1.5125488932193928E-3</v>
      </c>
    </row>
    <row r="92" spans="1:7" x14ac:dyDescent="0.25">
      <c r="A92">
        <v>201634</v>
      </c>
      <c r="B92">
        <v>2233</v>
      </c>
      <c r="C92" s="12">
        <f>B92/N$2</f>
        <v>3.3328358208955225E-5</v>
      </c>
      <c r="F92">
        <f t="shared" si="4"/>
        <v>0.8531223607228009</v>
      </c>
      <c r="G92">
        <f t="shared" si="5"/>
        <v>1.4284324542983991E-3</v>
      </c>
    </row>
    <row r="93" spans="1:7" x14ac:dyDescent="0.25">
      <c r="A93">
        <v>201635</v>
      </c>
      <c r="B93">
        <v>342</v>
      </c>
      <c r="C93" s="12">
        <f>B93/N$2</f>
        <v>5.1044776119402983E-6</v>
      </c>
      <c r="F93">
        <f t="shared" si="4"/>
        <v>0.85205726743707666</v>
      </c>
      <c r="G93">
        <f t="shared" si="5"/>
        <v>1.3475840308556693E-3</v>
      </c>
    </row>
    <row r="94" spans="1:7" x14ac:dyDescent="0.25">
      <c r="A94">
        <v>201636</v>
      </c>
      <c r="B94">
        <v>2372</v>
      </c>
      <c r="C94" s="12">
        <f>B94/N$2</f>
        <v>3.5402985074626867E-5</v>
      </c>
      <c r="F94">
        <f t="shared" si="4"/>
        <v>0.85105371226447024</v>
      </c>
      <c r="G94">
        <f t="shared" si="5"/>
        <v>1.2700571103481204E-3</v>
      </c>
    </row>
    <row r="95" spans="1:7" x14ac:dyDescent="0.25">
      <c r="A95">
        <v>201637</v>
      </c>
      <c r="B95">
        <v>4065</v>
      </c>
      <c r="C95" s="12">
        <f>B95/N$2</f>
        <v>6.0671641791044777E-5</v>
      </c>
      <c r="F95">
        <f t="shared" si="4"/>
        <v>0.85010900591672656</v>
      </c>
      <c r="G95">
        <f t="shared" si="5"/>
        <v>1.19587634768464E-3</v>
      </c>
    </row>
    <row r="96" spans="1:7" x14ac:dyDescent="0.25">
      <c r="A96">
        <v>201638</v>
      </c>
      <c r="B96">
        <v>5969</v>
      </c>
      <c r="C96" s="12">
        <f>B96/N$2</f>
        <v>8.9089552238805968E-5</v>
      </c>
      <c r="F96">
        <f t="shared" si="4"/>
        <v>0.84922046484709202</v>
      </c>
      <c r="G96">
        <f t="shared" si="5"/>
        <v>1.1250408771865082E-3</v>
      </c>
    </row>
    <row r="97" spans="1:7" x14ac:dyDescent="0.25">
      <c r="A97">
        <v>201639</v>
      </c>
      <c r="B97">
        <v>10598</v>
      </c>
      <c r="C97" s="12">
        <f>B97/N$2</f>
        <v>1.5817910447761194E-4</v>
      </c>
      <c r="F97">
        <f t="shared" si="4"/>
        <v>0.84838542852501753</v>
      </c>
      <c r="G97">
        <f t="shared" si="5"/>
        <v>1.0575275114501938E-3</v>
      </c>
    </row>
    <row r="98" spans="1:7" x14ac:dyDescent="0.25">
      <c r="A98">
        <v>201640</v>
      </c>
      <c r="B98">
        <v>13379</v>
      </c>
      <c r="C98" s="12">
        <f>B98/N$2</f>
        <v>1.9968656716417909E-4</v>
      </c>
      <c r="F98">
        <f t="shared" si="4"/>
        <v>0.8476012742980551</v>
      </c>
      <c r="G98">
        <f t="shared" si="5"/>
        <v>9.9329378676979571E-4</v>
      </c>
    </row>
    <row r="99" spans="1:7" x14ac:dyDescent="0.25">
      <c r="A99">
        <v>201641</v>
      </c>
      <c r="B99">
        <v>13909</v>
      </c>
      <c r="C99" s="12">
        <f>B99/N$2</f>
        <v>2.0759701492537312E-4</v>
      </c>
      <c r="F99">
        <f t="shared" si="4"/>
        <v>0.84686542999359071</v>
      </c>
      <c r="G99">
        <f t="shared" si="5"/>
        <v>9.3228082557165407E-4</v>
      </c>
    </row>
    <row r="100" spans="1:7" x14ac:dyDescent="0.25">
      <c r="A100">
        <v>201642</v>
      </c>
      <c r="B100">
        <v>1292</v>
      </c>
      <c r="C100" s="12">
        <f>B100/N$2</f>
        <v>1.928358208955224E-5</v>
      </c>
      <c r="F100">
        <f t="shared" ref="F100:F163" si="7">F99-N$3*F99*G99</f>
        <v>0.8461753844272768</v>
      </c>
      <c r="G100">
        <f t="shared" ref="G100:G163" si="8">G99+N$3*F99*G99-N$4*G99</f>
        <v>8.7441599579770029E-4</v>
      </c>
    </row>
    <row r="101" spans="1:7" x14ac:dyDescent="0.25">
      <c r="A101">
        <v>201643</v>
      </c>
      <c r="B101">
        <v>9378</v>
      </c>
      <c r="C101" s="12">
        <f>B101/N$2</f>
        <v>1.3997014925373134E-4</v>
      </c>
      <c r="F101">
        <f t="shared" si="7"/>
        <v>0.84552869599298552</v>
      </c>
      <c r="G101">
        <f t="shared" si="8"/>
        <v>8.1961535531191877E-4</v>
      </c>
    </row>
    <row r="102" spans="1:7" x14ac:dyDescent="0.25">
      <c r="A102">
        <v>201644</v>
      </c>
      <c r="B102">
        <v>15145</v>
      </c>
      <c r="C102" s="12">
        <f>B102/N$2</f>
        <v>2.2604477611940299E-4</v>
      </c>
      <c r="F102">
        <f t="shared" si="7"/>
        <v>0.84492299951185268</v>
      </c>
      <c r="G102">
        <f t="shared" si="8"/>
        <v>7.6778587622224222E-4</v>
      </c>
    </row>
    <row r="103" spans="1:7" x14ac:dyDescent="0.25">
      <c r="A103">
        <v>201645</v>
      </c>
      <c r="B103">
        <v>15957</v>
      </c>
      <c r="C103" s="12">
        <f>B103/N$2</f>
        <v>2.3816417910447761E-4</v>
      </c>
      <c r="F103">
        <f t="shared" si="7"/>
        <v>0.84435601151651052</v>
      </c>
      <c r="G103">
        <f t="shared" si="8"/>
        <v>7.1882744957937254E-4</v>
      </c>
    </row>
    <row r="104" spans="1:7" x14ac:dyDescent="0.25">
      <c r="A104">
        <v>201646</v>
      </c>
      <c r="B104">
        <v>20816</v>
      </c>
      <c r="C104" s="12">
        <f>B104/N$2</f>
        <v>3.1068656716417908E-4</v>
      </c>
      <c r="F104">
        <f t="shared" si="7"/>
        <v>0.84382553414181694</v>
      </c>
      <c r="G104">
        <f t="shared" si="8"/>
        <v>6.7263467533566854E-4</v>
      </c>
    </row>
    <row r="105" spans="1:7" x14ac:dyDescent="0.25">
      <c r="A105">
        <v>201647</v>
      </c>
      <c r="B105">
        <v>2227</v>
      </c>
      <c r="C105" s="12">
        <f>B105/N$2</f>
        <v>3.3238805970149252E-5</v>
      </c>
      <c r="F105">
        <f t="shared" si="7"/>
        <v>0.84332945778607582</v>
      </c>
      <c r="G105">
        <f t="shared" si="8"/>
        <v>6.2909844584072754E-4</v>
      </c>
    </row>
    <row r="106" spans="1:7" x14ac:dyDescent="0.25">
      <c r="A106">
        <v>201648</v>
      </c>
      <c r="B106">
        <v>40502</v>
      </c>
      <c r="C106" s="12">
        <f>B106/N$2</f>
        <v>6.0450746268656712E-4</v>
      </c>
      <c r="F106">
        <f t="shared" si="7"/>
        <v>0.84286576269761204</v>
      </c>
      <c r="G106">
        <f t="shared" si="8"/>
        <v>5.8810733364329662E-4</v>
      </c>
    </row>
    <row r="107" spans="1:7" x14ac:dyDescent="0.25">
      <c r="A107">
        <v>201649</v>
      </c>
      <c r="B107">
        <v>76390</v>
      </c>
      <c r="C107" s="12">
        <f>B107/N$2</f>
        <v>1.1401492537313433E-3</v>
      </c>
      <c r="F107">
        <f t="shared" si="7"/>
        <v>0.84243251963120347</v>
      </c>
      <c r="G107">
        <f t="shared" si="8"/>
        <v>5.4954879609027559E-4</v>
      </c>
    </row>
    <row r="108" spans="1:7" x14ac:dyDescent="0.25">
      <c r="A108">
        <v>201650</v>
      </c>
      <c r="B108">
        <v>126570</v>
      </c>
      <c r="C108" s="12">
        <f>B108/N$2</f>
        <v>1.8891044776119404E-3</v>
      </c>
      <c r="F108">
        <f t="shared" si="7"/>
        <v>0.84202788970777687</v>
      </c>
      <c r="G108">
        <f t="shared" si="8"/>
        <v>5.1331021028685336E-4</v>
      </c>
    </row>
    <row r="109" spans="1:7" x14ac:dyDescent="0.25">
      <c r="A109">
        <v>201651</v>
      </c>
      <c r="B109">
        <v>187704</v>
      </c>
      <c r="C109" s="12">
        <f>B109/N$2</f>
        <v>2.8015522388059703E-3</v>
      </c>
      <c r="F109">
        <f t="shared" si="7"/>
        <v>0.84165012359935465</v>
      </c>
      <c r="G109">
        <f t="shared" si="8"/>
        <v>4.7927975252294293E-4</v>
      </c>
    </row>
    <row r="110" spans="1:7" x14ac:dyDescent="0.25">
      <c r="A110">
        <v>201652</v>
      </c>
      <c r="B110">
        <v>224489</v>
      </c>
      <c r="C110" s="12">
        <f>B110/N$2</f>
        <v>3.3505820895522388E-3</v>
      </c>
      <c r="F110">
        <f t="shared" si="7"/>
        <v>0.84129756014980694</v>
      </c>
      <c r="G110">
        <f t="shared" si="8"/>
        <v>4.4734713638517617E-4</v>
      </c>
    </row>
    <row r="111" spans="1:7" x14ac:dyDescent="0.25">
      <c r="A111">
        <v>201701</v>
      </c>
      <c r="B111">
        <v>255535</v>
      </c>
      <c r="C111" s="12">
        <f>B111/N$2</f>
        <v>3.8139552238805972E-3</v>
      </c>
      <c r="F111">
        <f t="shared" si="7"/>
        <v>0.84096862453077792</v>
      </c>
      <c r="G111">
        <f t="shared" si="8"/>
        <v>4.1740422355396681E-4</v>
      </c>
    </row>
    <row r="112" spans="1:7" x14ac:dyDescent="0.25">
      <c r="A112">
        <v>201702</v>
      </c>
      <c r="B112">
        <v>260588</v>
      </c>
      <c r="C112" s="12">
        <f>B112/N$2</f>
        <v>3.8893731343283581E-3</v>
      </c>
      <c r="F112">
        <f t="shared" si="7"/>
        <v>0.84066182602139594</v>
      </c>
      <c r="G112">
        <f t="shared" si="8"/>
        <v>3.8934552081259968E-4</v>
      </c>
    </row>
    <row r="113" spans="1:7" x14ac:dyDescent="0.25">
      <c r="A113">
        <v>201703</v>
      </c>
      <c r="B113">
        <v>267276</v>
      </c>
      <c r="C113" s="12">
        <f>B113/N$2</f>
        <v>3.9891940298507466E-3</v>
      </c>
      <c r="F113">
        <f t="shared" si="7"/>
        <v>0.84037575549018162</v>
      </c>
      <c r="G113">
        <f t="shared" si="8"/>
        <v>3.6306857613897255E-4</v>
      </c>
    </row>
    <row r="114" spans="1:7" x14ac:dyDescent="0.25">
      <c r="A114">
        <v>201704</v>
      </c>
      <c r="B114">
        <v>256428</v>
      </c>
      <c r="C114" s="12">
        <f>B114/N$2</f>
        <v>3.8272835820895522E-3</v>
      </c>
      <c r="F114">
        <f t="shared" si="7"/>
        <v>0.84010908264802586</v>
      </c>
      <c r="G114">
        <f t="shared" si="8"/>
        <v>3.3847428596825847E-4</v>
      </c>
    </row>
    <row r="115" spans="1:7" x14ac:dyDescent="0.25">
      <c r="A115">
        <v>201705</v>
      </c>
      <c r="B115">
        <v>193677</v>
      </c>
      <c r="C115" s="12">
        <f>B115/N$2</f>
        <v>2.8907014925373133E-3</v>
      </c>
      <c r="F115">
        <f t="shared" si="7"/>
        <v>0.8398605531322717</v>
      </c>
      <c r="G115">
        <f t="shared" si="8"/>
        <v>3.1546712485378047E-4</v>
      </c>
    </row>
    <row r="116" spans="1:7" x14ac:dyDescent="0.25">
      <c r="A116">
        <v>201706</v>
      </c>
      <c r="B116">
        <v>93628</v>
      </c>
      <c r="C116" s="12">
        <f>B116/N$2</f>
        <v>1.3974328358208955E-3</v>
      </c>
      <c r="F116">
        <f t="shared" si="7"/>
        <v>0.83962898547382958</v>
      </c>
      <c r="G116">
        <f t="shared" si="8"/>
        <v>2.9395530785192243E-4</v>
      </c>
    </row>
    <row r="117" spans="1:7" x14ac:dyDescent="0.25">
      <c r="A117">
        <v>201707</v>
      </c>
      <c r="B117">
        <v>5959</v>
      </c>
      <c r="C117" s="12">
        <f>B117/N$2</f>
        <v>8.8940298507462684E-5</v>
      </c>
      <c r="F117">
        <f t="shared" si="7"/>
        <v>0.83941326799188409</v>
      </c>
      <c r="G117">
        <f t="shared" si="8"/>
        <v>2.7385089504499191E-4</v>
      </c>
    </row>
    <row r="118" spans="1:7" x14ac:dyDescent="0.25">
      <c r="A118">
        <v>201708</v>
      </c>
      <c r="B118">
        <v>29545</v>
      </c>
      <c r="C118" s="12">
        <f>B118/N$2</f>
        <v>4.4097014925373134E-4</v>
      </c>
      <c r="F118">
        <f t="shared" si="7"/>
        <v>0.83921235565409513</v>
      </c>
      <c r="G118">
        <f t="shared" si="8"/>
        <v>2.5506984671663411E-4</v>
      </c>
    </row>
    <row r="119" spans="1:7" x14ac:dyDescent="0.25">
      <c r="A119">
        <v>201709</v>
      </c>
      <c r="B119">
        <v>13111</v>
      </c>
      <c r="C119" s="12">
        <f>B119/N$2</f>
        <v>1.956865671641791E-4</v>
      </c>
      <c r="F119">
        <f t="shared" si="7"/>
        <v>0.83902526693423829</v>
      </c>
      <c r="G119">
        <f t="shared" si="8"/>
        <v>2.3753203682484663E-4</v>
      </c>
    </row>
    <row r="120" spans="1:7" x14ac:dyDescent="0.25">
      <c r="A120">
        <v>201710</v>
      </c>
      <c r="B120">
        <v>11802</v>
      </c>
      <c r="C120" s="12">
        <f>B120/N$2</f>
        <v>1.7614925373134329E-4</v>
      </c>
      <c r="F120">
        <f t="shared" si="7"/>
        <v>0.83885108069392156</v>
      </c>
      <c r="G120">
        <f t="shared" si="8"/>
        <v>2.2116123159009483E-4</v>
      </c>
    </row>
    <row r="121" spans="1:7" x14ac:dyDescent="0.25">
      <c r="A121">
        <v>201711</v>
      </c>
      <c r="B121">
        <v>7814</v>
      </c>
      <c r="C121" s="12">
        <f>B121/N$2</f>
        <v>1.166268656716418E-4</v>
      </c>
      <c r="F121">
        <f t="shared" si="7"/>
        <v>0.83868893311032389</v>
      </c>
      <c r="G121">
        <f t="shared" si="8"/>
        <v>2.0588503923872986E-4</v>
      </c>
    </row>
    <row r="122" spans="1:7" x14ac:dyDescent="0.25">
      <c r="A122">
        <v>201712</v>
      </c>
      <c r="B122">
        <v>878</v>
      </c>
      <c r="C122" s="12">
        <f>B122/N$2</f>
        <v>1.3104477611940298E-5</v>
      </c>
      <c r="F122">
        <f t="shared" si="7"/>
        <v>0.838538014667778</v>
      </c>
      <c r="G122">
        <f t="shared" si="8"/>
        <v>1.9163483621987114E-4</v>
      </c>
    </row>
    <row r="123" spans="1:7" x14ac:dyDescent="0.25">
      <c r="A123">
        <v>201713</v>
      </c>
      <c r="B123">
        <v>7594</v>
      </c>
      <c r="C123" s="12">
        <f>B123/N$2</f>
        <v>1.1334328358208955E-4</v>
      </c>
      <c r="F123">
        <f t="shared" si="7"/>
        <v>0.83839756722741787</v>
      </c>
      <c r="G123">
        <f t="shared" si="8"/>
        <v>1.7834567454961186E-4</v>
      </c>
    </row>
    <row r="124" spans="1:7" x14ac:dyDescent="0.25">
      <c r="A124">
        <v>201714</v>
      </c>
      <c r="B124">
        <v>111</v>
      </c>
      <c r="C124" s="12">
        <f>B124/N$2</f>
        <v>1.6567164179104477E-6</v>
      </c>
      <c r="F124">
        <f t="shared" si="7"/>
        <v>0.83826688118598247</v>
      </c>
      <c r="G124">
        <f t="shared" si="8"/>
        <v>1.6595617433034032E-4</v>
      </c>
    </row>
    <row r="125" spans="1:7" x14ac:dyDescent="0.25">
      <c r="A125">
        <v>201715</v>
      </c>
      <c r="B125">
        <v>479</v>
      </c>
      <c r="C125" s="12">
        <f>B125/N$2</f>
        <v>7.1492537313432833E-6</v>
      </c>
      <c r="F125">
        <f t="shared" si="7"/>
        <v>0.83814529273217053</v>
      </c>
      <c r="G125">
        <f t="shared" si="8"/>
        <v>1.5440840494417628E-4</v>
      </c>
    </row>
    <row r="126" spans="1:7" x14ac:dyDescent="0.25">
      <c r="A126">
        <v>201716</v>
      </c>
      <c r="B126">
        <v>138</v>
      </c>
      <c r="C126" s="12">
        <f>B126/N$2</f>
        <v>2.0597014925373135E-6</v>
      </c>
      <c r="F126">
        <f t="shared" si="7"/>
        <v>0.83803218120662715</v>
      </c>
      <c r="G126">
        <f t="shared" si="8"/>
        <v>1.4364775792594751E-4</v>
      </c>
    </row>
    <row r="127" spans="1:7" x14ac:dyDescent="0.25">
      <c r="A127">
        <v>201717</v>
      </c>
      <c r="B127">
        <v>2071</v>
      </c>
      <c r="C127" s="12">
        <f>B127/N$2</f>
        <v>3.0910447761194029E-5</v>
      </c>
      <c r="F127">
        <f t="shared" si="7"/>
        <v>0.83792696656967225</v>
      </c>
      <c r="G127">
        <f t="shared" si="8"/>
        <v>1.3362281407997421E-4</v>
      </c>
    </row>
    <row r="128" spans="1:7" x14ac:dyDescent="0.25">
      <c r="A128">
        <v>201718</v>
      </c>
      <c r="B128">
        <v>2102</v>
      </c>
      <c r="C128" s="12">
        <f>B128/N$2</f>
        <v>3.137313432835821E-5</v>
      </c>
      <c r="F128">
        <f t="shared" si="7"/>
        <v>0.8378291069792172</v>
      </c>
      <c r="G128">
        <f t="shared" si="8"/>
        <v>1.2428520701290071E-4</v>
      </c>
    </row>
    <row r="129" spans="1:7" x14ac:dyDescent="0.25">
      <c r="A129">
        <v>201719</v>
      </c>
      <c r="B129">
        <v>3461</v>
      </c>
      <c r="C129" s="12">
        <f>B129/N$2</f>
        <v>5.165671641791045E-5</v>
      </c>
      <c r="F129">
        <f t="shared" si="7"/>
        <v>0.83773809647991804</v>
      </c>
      <c r="G129">
        <f t="shared" si="8"/>
        <v>1.1558948490833135E-4</v>
      </c>
    </row>
    <row r="130" spans="1:7" x14ac:dyDescent="0.25">
      <c r="A130">
        <v>201720</v>
      </c>
      <c r="B130">
        <v>2686</v>
      </c>
      <c r="C130" s="12">
        <f>B130/N$2</f>
        <v>4.0089552238805969E-5</v>
      </c>
      <c r="F130">
        <f t="shared" si="7"/>
        <v>0.83765346280345621</v>
      </c>
      <c r="G130">
        <f t="shared" si="8"/>
        <v>1.0749297206439234E-4</v>
      </c>
    </row>
    <row r="131" spans="1:7" x14ac:dyDescent="0.25">
      <c r="A131">
        <v>201721</v>
      </c>
      <c r="B131">
        <v>971</v>
      </c>
      <c r="C131" s="12">
        <f>B131/N$2</f>
        <v>1.4492537313432836E-5</v>
      </c>
      <c r="F131">
        <f t="shared" si="7"/>
        <v>0.83757476527888075</v>
      </c>
      <c r="G131">
        <f t="shared" si="8"/>
        <v>9.9955631448846527E-5</v>
      </c>
    </row>
    <row r="132" spans="1:7" x14ac:dyDescent="0.25">
      <c r="A132">
        <v>201722</v>
      </c>
      <c r="B132">
        <v>1305</v>
      </c>
      <c r="C132" s="12">
        <f>B132/N$2</f>
        <v>1.9477611940298506E-5</v>
      </c>
      <c r="F132">
        <f t="shared" si="7"/>
        <v>0.83750159285117387</v>
      </c>
      <c r="G132">
        <f t="shared" si="8"/>
        <v>9.2939929294408392E-5</v>
      </c>
    </row>
    <row r="133" spans="1:7" x14ac:dyDescent="0.25">
      <c r="A133">
        <v>201723</v>
      </c>
      <c r="B133">
        <v>1664</v>
      </c>
      <c r="C133" s="12">
        <f>B133/N$2</f>
        <v>2.4835820895522387E-5</v>
      </c>
      <c r="F133">
        <f t="shared" si="7"/>
        <v>0.83743356220558163</v>
      </c>
      <c r="G133">
        <f t="shared" si="8"/>
        <v>8.6410702555971252E-5</v>
      </c>
    </row>
    <row r="134" spans="1:7" x14ac:dyDescent="0.25">
      <c r="A134">
        <v>201724</v>
      </c>
      <c r="B134">
        <v>1566</v>
      </c>
      <c r="C134" s="12">
        <f>B134/N$2</f>
        <v>2.3373134328358208E-5</v>
      </c>
      <c r="F134">
        <f t="shared" si="7"/>
        <v>0.8373703159947643</v>
      </c>
      <c r="G134">
        <f t="shared" si="8"/>
        <v>8.0335029878282773E-5</v>
      </c>
    </row>
    <row r="135" spans="1:7" x14ac:dyDescent="0.25">
      <c r="A135">
        <v>201725</v>
      </c>
      <c r="B135">
        <v>837</v>
      </c>
      <c r="C135" s="12">
        <f>B135/N$2</f>
        <v>1.2492537313432835E-5</v>
      </c>
      <c r="F135">
        <f t="shared" si="7"/>
        <v>0.83731152116545149</v>
      </c>
      <c r="G135">
        <f t="shared" si="8"/>
        <v>7.4682106574123103E-5</v>
      </c>
    </row>
    <row r="136" spans="1:7" x14ac:dyDescent="0.25">
      <c r="A136">
        <v>201726</v>
      </c>
      <c r="B136">
        <v>3171</v>
      </c>
      <c r="C136" s="12">
        <f>B136/N$2</f>
        <v>4.7328358208955226E-5</v>
      </c>
      <c r="F136">
        <f t="shared" si="7"/>
        <v>0.83725686738100968</v>
      </c>
      <c r="G136">
        <f t="shared" si="8"/>
        <v>6.9423123986420024E-5</v>
      </c>
    </row>
    <row r="137" spans="1:7" x14ac:dyDescent="0.25">
      <c r="A137">
        <v>201727</v>
      </c>
      <c r="B137">
        <v>3924</v>
      </c>
      <c r="C137" s="12">
        <f>B137/N$2</f>
        <v>5.8567164179104478E-5</v>
      </c>
      <c r="F137">
        <f t="shared" si="7"/>
        <v>0.83720606553614074</v>
      </c>
      <c r="G137">
        <f t="shared" si="8"/>
        <v>6.4531153500381049E-5</v>
      </c>
    </row>
    <row r="138" spans="1:7" x14ac:dyDescent="0.25">
      <c r="A138">
        <v>201728</v>
      </c>
      <c r="B138">
        <v>5271</v>
      </c>
      <c r="C138" s="12">
        <f>B138/N$2</f>
        <v>7.8671641791044781E-5</v>
      </c>
      <c r="F138">
        <f t="shared" si="7"/>
        <v>0.83715884635980409</v>
      </c>
      <c r="G138">
        <f t="shared" si="8"/>
        <v>5.9981035381272213E-5</v>
      </c>
    </row>
    <row r="139" spans="1:7" x14ac:dyDescent="0.25">
      <c r="A139">
        <v>201729</v>
      </c>
      <c r="B139">
        <v>5014</v>
      </c>
      <c r="C139" s="12">
        <f>B139/N$2</f>
        <v>7.4835820895522386E-5</v>
      </c>
      <c r="F139">
        <f t="shared" si="7"/>
        <v>0.83711495910239175</v>
      </c>
      <c r="G139">
        <f t="shared" si="8"/>
        <v>5.5749272537794027E-5</v>
      </c>
    </row>
    <row r="140" spans="1:7" x14ac:dyDescent="0.25">
      <c r="A140">
        <v>201730</v>
      </c>
      <c r="B140">
        <v>3759</v>
      </c>
      <c r="C140" s="12">
        <f>B140/N$2</f>
        <v>5.6104477611940296E-5</v>
      </c>
      <c r="F140">
        <f t="shared" si="7"/>
        <v>0.837074170303168</v>
      </c>
      <c r="G140">
        <f t="shared" si="8"/>
        <v>5.1813929248179916E-5</v>
      </c>
    </row>
    <row r="141" spans="1:7" x14ac:dyDescent="0.25">
      <c r="A141">
        <v>201731</v>
      </c>
      <c r="B141">
        <v>3256</v>
      </c>
      <c r="C141" s="12">
        <f>B141/N$2</f>
        <v>4.8597014925373135E-5</v>
      </c>
      <c r="F141">
        <f t="shared" si="7"/>
        <v>0.8370362626340061</v>
      </c>
      <c r="G141">
        <f t="shared" si="8"/>
        <v>4.815453483445787E-5</v>
      </c>
    </row>
    <row r="142" spans="1:7" x14ac:dyDescent="0.25">
      <c r="A142">
        <v>201732</v>
      </c>
      <c r="B142">
        <v>2667</v>
      </c>
      <c r="C142" s="12">
        <f>B142/N$2</f>
        <v>3.9805970149253734E-5</v>
      </c>
      <c r="F142">
        <f t="shared" si="7"/>
        <v>0.83700103381550994</v>
      </c>
      <c r="G142">
        <f t="shared" si="8"/>
        <v>4.4751992228249907E-5</v>
      </c>
    </row>
    <row r="143" spans="1:7" x14ac:dyDescent="0.25">
      <c r="A143">
        <v>201733</v>
      </c>
      <c r="B143">
        <v>2406</v>
      </c>
      <c r="C143" s="12">
        <f>B143/N$2</f>
        <v>3.5910447761194028E-5</v>
      </c>
      <c r="F143">
        <f t="shared" si="7"/>
        <v>0.8369682956016864</v>
      </c>
      <c r="G143">
        <f t="shared" si="8"/>
        <v>4.1588491337684327E-5</v>
      </c>
    </row>
    <row r="144" spans="1:7" x14ac:dyDescent="0.25">
      <c r="A144">
        <v>201734</v>
      </c>
      <c r="B144">
        <v>2497</v>
      </c>
      <c r="C144" s="12">
        <f>B144/N$2</f>
        <v>3.726865671641791E-5</v>
      </c>
      <c r="F144">
        <f t="shared" si="7"/>
        <v>0.83693787282943377</v>
      </c>
      <c r="G144">
        <f t="shared" si="8"/>
        <v>3.8647427098274598E-5</v>
      </c>
    </row>
    <row r="145" spans="1:7" x14ac:dyDescent="0.25">
      <c r="A145">
        <v>201735</v>
      </c>
      <c r="B145">
        <v>2794</v>
      </c>
      <c r="C145" s="12">
        <f>B145/N$2</f>
        <v>4.1701492537313431E-5</v>
      </c>
      <c r="F145">
        <f t="shared" si="7"/>
        <v>0.83690960252922708</v>
      </c>
      <c r="G145">
        <f t="shared" si="8"/>
        <v>3.5913322069928574E-5</v>
      </c>
    </row>
    <row r="146" spans="1:7" x14ac:dyDescent="0.25">
      <c r="A146">
        <v>201736</v>
      </c>
      <c r="B146">
        <v>2815</v>
      </c>
      <c r="C146" s="12">
        <f>B146/N$2</f>
        <v>4.2014925373134329E-5</v>
      </c>
      <c r="F146">
        <f t="shared" si="7"/>
        <v>0.83688333309350615</v>
      </c>
      <c r="G146">
        <f t="shared" si="8"/>
        <v>3.3371753426677671E-5</v>
      </c>
    </row>
    <row r="147" spans="1:7" x14ac:dyDescent="0.25">
      <c r="A147">
        <v>201737</v>
      </c>
      <c r="B147">
        <v>9716</v>
      </c>
      <c r="C147" s="12">
        <f>B147/N$2</f>
        <v>1.4501492537313433E-4</v>
      </c>
      <c r="F147">
        <f t="shared" si="7"/>
        <v>0.83685892349940694</v>
      </c>
      <c r="G147">
        <f t="shared" si="8"/>
        <v>3.1009284174458081E-5</v>
      </c>
    </row>
    <row r="148" spans="1:7" x14ac:dyDescent="0.25">
      <c r="A148">
        <v>201738</v>
      </c>
      <c r="B148">
        <v>11463</v>
      </c>
      <c r="C148" s="12">
        <f>B148/N$2</f>
        <v>1.7108955223880598E-4</v>
      </c>
      <c r="F148">
        <f t="shared" si="7"/>
        <v>0.83683624258261702</v>
      </c>
      <c r="G148">
        <f t="shared" si="8"/>
        <v>2.8813398424640333E-5</v>
      </c>
    </row>
    <row r="149" spans="1:7" x14ac:dyDescent="0.25">
      <c r="A149">
        <v>201739</v>
      </c>
      <c r="B149">
        <v>14949</v>
      </c>
      <c r="C149" s="12">
        <f>B149/N$2</f>
        <v>2.2311940298507462E-4</v>
      </c>
      <c r="F149">
        <f t="shared" si="7"/>
        <v>0.83681516835927805</v>
      </c>
      <c r="G149">
        <f t="shared" si="8"/>
        <v>2.6772440546387555E-5</v>
      </c>
    </row>
    <row r="150" spans="1:7" x14ac:dyDescent="0.25">
      <c r="A150">
        <v>201740</v>
      </c>
      <c r="B150">
        <v>12725</v>
      </c>
      <c r="C150" s="12">
        <f>B150/N$2</f>
        <v>1.8992537313432836E-4</v>
      </c>
      <c r="F150">
        <f t="shared" si="7"/>
        <v>0.83679558739300297</v>
      </c>
      <c r="G150">
        <f t="shared" si="8"/>
        <v>2.4875558018805878E-5</v>
      </c>
    </row>
    <row r="151" spans="1:7" x14ac:dyDescent="0.25">
      <c r="A151">
        <v>201741</v>
      </c>
      <c r="B151">
        <v>12434</v>
      </c>
      <c r="C151" s="12">
        <f>B151/N$2</f>
        <v>1.8558208955223881E-4</v>
      </c>
      <c r="F151">
        <f t="shared" si="7"/>
        <v>0.83677739420421815</v>
      </c>
      <c r="G151">
        <f t="shared" si="8"/>
        <v>2.31126478037851E-5</v>
      </c>
    </row>
    <row r="152" spans="1:7" x14ac:dyDescent="0.25">
      <c r="A152">
        <v>201742</v>
      </c>
      <c r="B152">
        <v>9966</v>
      </c>
      <c r="C152" s="12">
        <f>B152/N$2</f>
        <v>1.4874626865671642E-4</v>
      </c>
      <c r="F152">
        <f t="shared" si="7"/>
        <v>0.83676049071918468</v>
      </c>
      <c r="G152">
        <f t="shared" si="8"/>
        <v>2.147430606202958E-5</v>
      </c>
    </row>
    <row r="153" spans="1:7" x14ac:dyDescent="0.25">
      <c r="A153">
        <v>201743</v>
      </c>
      <c r="B153">
        <v>73</v>
      </c>
      <c r="C153" s="12">
        <f>B153/N$2</f>
        <v>1.0895522388059701E-6</v>
      </c>
      <c r="F153">
        <f t="shared" si="7"/>
        <v>0.83674478575619038</v>
      </c>
      <c r="G153">
        <f t="shared" si="8"/>
        <v>1.9951781037719528E-5</v>
      </c>
    </row>
    <row r="154" spans="1:7" x14ac:dyDescent="0.25">
      <c r="A154">
        <v>201744</v>
      </c>
      <c r="B154">
        <v>8544</v>
      </c>
      <c r="C154" s="12">
        <f>B154/N$2</f>
        <v>1.2752238805970148E-4</v>
      </c>
      <c r="F154">
        <f t="shared" si="7"/>
        <v>0.83673019454654096</v>
      </c>
      <c r="G154">
        <f t="shared" si="8"/>
        <v>1.8536928941241824E-5</v>
      </c>
    </row>
    <row r="155" spans="1:7" x14ac:dyDescent="0.25">
      <c r="A155">
        <v>201745</v>
      </c>
      <c r="B155">
        <v>14035</v>
      </c>
      <c r="C155" s="12">
        <f>B155/N$2</f>
        <v>2.094776119402985E-4</v>
      </c>
      <c r="F155">
        <f t="shared" si="7"/>
        <v>0.83671663828811249</v>
      </c>
      <c r="G155">
        <f t="shared" si="8"/>
        <v>1.7222172664249603E-5</v>
      </c>
    </row>
    <row r="156" spans="1:7" x14ac:dyDescent="0.25">
      <c r="A156" s="11">
        <v>201746</v>
      </c>
      <c r="B156">
        <v>13398</v>
      </c>
      <c r="C156" s="12">
        <f>B156/N$2</f>
        <v>1.9997014925373133E-4</v>
      </c>
      <c r="F156">
        <f t="shared" si="7"/>
        <v>0.83670404372935103</v>
      </c>
      <c r="G156">
        <f t="shared" si="8"/>
        <v>1.6000463166750425E-5</v>
      </c>
    </row>
    <row r="157" spans="1:7" x14ac:dyDescent="0.25">
      <c r="A157">
        <v>201747</v>
      </c>
      <c r="B157">
        <v>24972</v>
      </c>
      <c r="C157" s="12">
        <f>B157/N$2</f>
        <v>3.7271641791044777E-4</v>
      </c>
      <c r="F157">
        <f t="shared" si="7"/>
        <v>0.83669234278173188</v>
      </c>
      <c r="G157">
        <f t="shared" si="8"/>
        <v>1.4865243381815648E-5</v>
      </c>
    </row>
    <row r="158" spans="1:7" x14ac:dyDescent="0.25">
      <c r="A158">
        <v>201748</v>
      </c>
      <c r="B158">
        <v>37568</v>
      </c>
      <c r="C158" s="12">
        <f>B158/N$2</f>
        <v>5.6071641791044773E-4</v>
      </c>
      <c r="F158">
        <f t="shared" si="7"/>
        <v>0.83668147215880662</v>
      </c>
      <c r="G158">
        <f t="shared" si="8"/>
        <v>1.3810414489706773E-5</v>
      </c>
    </row>
    <row r="159" spans="1:7" x14ac:dyDescent="0.25">
      <c r="A159">
        <v>201749</v>
      </c>
      <c r="B159">
        <v>63789</v>
      </c>
      <c r="C159" s="12">
        <f>B159/N$2</f>
        <v>9.520746268656717E-4</v>
      </c>
      <c r="F159">
        <f t="shared" si="7"/>
        <v>0.83667137304007799</v>
      </c>
      <c r="G159">
        <f t="shared" si="8"/>
        <v>1.2830304419611859E-5</v>
      </c>
    </row>
    <row r="160" spans="1:7" x14ac:dyDescent="0.25">
      <c r="A160">
        <v>201750</v>
      </c>
      <c r="B160">
        <v>129535</v>
      </c>
      <c r="C160" s="12">
        <f>B160/N$2</f>
        <v>1.9333582089552238E-3</v>
      </c>
      <c r="F160">
        <f t="shared" si="7"/>
        <v>0.83666199075805248</v>
      </c>
      <c r="G160">
        <f t="shared" si="8"/>
        <v>1.1919638443678591E-5</v>
      </c>
    </row>
    <row r="161" spans="1:7" x14ac:dyDescent="0.25">
      <c r="A161">
        <v>201751</v>
      </c>
      <c r="B161">
        <v>229448</v>
      </c>
      <c r="C161" s="12">
        <f>B161/N$2</f>
        <v>3.4245970149253731E-3</v>
      </c>
      <c r="F161">
        <f t="shared" si="7"/>
        <v>0.83665327450691884</v>
      </c>
      <c r="G161">
        <f t="shared" si="8"/>
        <v>1.1073511734541876E-5</v>
      </c>
    </row>
    <row r="162" spans="1:7" x14ac:dyDescent="0.25">
      <c r="A162">
        <v>201752</v>
      </c>
      <c r="B162">
        <v>299114</v>
      </c>
      <c r="C162" s="12">
        <f>B162/N$2</f>
        <v>4.4643880597014926E-3</v>
      </c>
      <c r="F162">
        <f t="shared" si="7"/>
        <v>0.83664517707140218</v>
      </c>
      <c r="G162">
        <f t="shared" si="8"/>
        <v>1.0287363764007884E-5</v>
      </c>
    </row>
    <row r="163" spans="1:7" x14ac:dyDescent="0.25">
      <c r="A163">
        <v>201801</v>
      </c>
      <c r="B163">
        <v>235493</v>
      </c>
      <c r="C163" s="12">
        <f>B163/N$2</f>
        <v>3.5148208955223881E-3</v>
      </c>
      <c r="F163">
        <f t="shared" si="7"/>
        <v>0.83663765457442996</v>
      </c>
      <c r="G163">
        <f t="shared" si="8"/>
        <v>9.5569544269220045E-6</v>
      </c>
    </row>
    <row r="164" spans="1:7" x14ac:dyDescent="0.25">
      <c r="A164">
        <v>201802</v>
      </c>
      <c r="B164">
        <v>198079</v>
      </c>
      <c r="C164" s="12">
        <f>B164/N$2</f>
        <v>2.9564029850746268E-3</v>
      </c>
      <c r="F164">
        <f t="shared" ref="F164" si="9">F163-N$3*F163*G163</f>
        <v>0.83663066624233751</v>
      </c>
      <c r="G164">
        <f t="shared" ref="G164" si="10">G163+N$3*F163*G163-N$4*G163</f>
        <v>8.8783417804741078E-6</v>
      </c>
    </row>
    <row r="165" spans="1:7" x14ac:dyDescent="0.25">
      <c r="A165">
        <v>201803</v>
      </c>
      <c r="B165">
        <v>178329</v>
      </c>
      <c r="C165" s="12">
        <f>B165/N$2</f>
        <v>2.6616268656716418E-3</v>
      </c>
    </row>
    <row r="166" spans="1:7" x14ac:dyDescent="0.25">
      <c r="A166">
        <v>201804</v>
      </c>
      <c r="B166">
        <v>175483</v>
      </c>
      <c r="C166" s="12">
        <f>B166/N$2</f>
        <v>2.6191492537313431E-3</v>
      </c>
    </row>
    <row r="167" spans="1:7" x14ac:dyDescent="0.25">
      <c r="A167">
        <v>201805</v>
      </c>
      <c r="B167">
        <v>157839</v>
      </c>
      <c r="C167" s="12">
        <f>B167/N$2</f>
        <v>2.3558059701492538E-3</v>
      </c>
    </row>
    <row r="168" spans="1:7" x14ac:dyDescent="0.25">
      <c r="A168">
        <v>201806</v>
      </c>
      <c r="B168">
        <v>138810</v>
      </c>
      <c r="C168" s="12">
        <f>B168/N$2</f>
        <v>2.0717910447761194E-3</v>
      </c>
    </row>
    <row r="169" spans="1:7" x14ac:dyDescent="0.25">
      <c r="A169">
        <v>201807</v>
      </c>
      <c r="B169">
        <v>141138</v>
      </c>
      <c r="C169" s="12">
        <f>B169/N$2</f>
        <v>2.106537313432836E-3</v>
      </c>
    </row>
    <row r="170" spans="1:7" x14ac:dyDescent="0.25">
      <c r="A170">
        <v>201808</v>
      </c>
      <c r="B170">
        <v>131870</v>
      </c>
      <c r="C170" s="12">
        <f>B170/N$2</f>
        <v>1.9682089552238804E-3</v>
      </c>
    </row>
    <row r="171" spans="1:7" x14ac:dyDescent="0.25">
      <c r="A171">
        <v>201809</v>
      </c>
      <c r="B171">
        <v>108545</v>
      </c>
      <c r="C171" s="12">
        <f>B171/N$2</f>
        <v>1.6200746268656716E-3</v>
      </c>
    </row>
    <row r="172" spans="1:7" x14ac:dyDescent="0.25">
      <c r="A172">
        <v>201810</v>
      </c>
      <c r="B172">
        <v>93512</v>
      </c>
      <c r="C172" s="12">
        <f>B172/N$2</f>
        <v>1.3957014925373135E-3</v>
      </c>
    </row>
    <row r="173" spans="1:7" x14ac:dyDescent="0.25">
      <c r="A173">
        <v>201811</v>
      </c>
      <c r="B173">
        <v>65159</v>
      </c>
      <c r="C173" s="12">
        <f>B173/N$2</f>
        <v>9.7252238805970153E-4</v>
      </c>
    </row>
    <row r="174" spans="1:7" x14ac:dyDescent="0.25">
      <c r="A174">
        <v>201812</v>
      </c>
      <c r="B174">
        <v>52040</v>
      </c>
      <c r="C174" s="12">
        <f>B174/N$2</f>
        <v>7.7671641791044778E-4</v>
      </c>
    </row>
    <row r="175" spans="1:7" x14ac:dyDescent="0.25">
      <c r="A175">
        <v>201813</v>
      </c>
      <c r="B175">
        <v>32680</v>
      </c>
      <c r="C175" s="12">
        <f>B175/N$2</f>
        <v>4.8776119402985075E-4</v>
      </c>
    </row>
    <row r="176" spans="1:7" x14ac:dyDescent="0.25">
      <c r="A176">
        <v>201814</v>
      </c>
      <c r="B176">
        <v>22666</v>
      </c>
      <c r="C176" s="12">
        <f>B176/N$2</f>
        <v>3.3829850746268657E-4</v>
      </c>
    </row>
    <row r="177" spans="1:3" x14ac:dyDescent="0.25">
      <c r="A177">
        <v>201815</v>
      </c>
      <c r="B177">
        <v>16311</v>
      </c>
      <c r="C177" s="12">
        <f>B177/N$2</f>
        <v>2.4344776119402986E-4</v>
      </c>
    </row>
    <row r="178" spans="1:3" x14ac:dyDescent="0.25">
      <c r="A178">
        <v>201816</v>
      </c>
      <c r="B178">
        <v>4818</v>
      </c>
      <c r="C178" s="12">
        <f>B178/N$2</f>
        <v>7.1910447761194029E-5</v>
      </c>
    </row>
    <row r="179" spans="1:3" x14ac:dyDescent="0.25">
      <c r="A179" s="11">
        <v>201817</v>
      </c>
      <c r="B179">
        <v>2573</v>
      </c>
      <c r="C179" s="12">
        <f>B179/N$2</f>
        <v>3.8402985074626866E-5</v>
      </c>
    </row>
    <row r="180" spans="1:3" x14ac:dyDescent="0.25">
      <c r="A180">
        <v>201818</v>
      </c>
      <c r="B180">
        <v>3541</v>
      </c>
      <c r="C180" s="12">
        <f>B180/N$2</f>
        <v>5.2850746268656717E-5</v>
      </c>
    </row>
    <row r="181" spans="1:3" x14ac:dyDescent="0.25">
      <c r="A181">
        <v>201819</v>
      </c>
      <c r="B181">
        <v>1025</v>
      </c>
      <c r="C181" s="12">
        <f>B181/N$2</f>
        <v>1.5298507462686569E-5</v>
      </c>
    </row>
    <row r="182" spans="1:3" x14ac:dyDescent="0.25">
      <c r="A182">
        <v>201820</v>
      </c>
      <c r="B182">
        <v>2694</v>
      </c>
      <c r="C182" s="12">
        <f>B182/N$2</f>
        <v>4.0208955223880597E-5</v>
      </c>
    </row>
    <row r="183" spans="1:3" x14ac:dyDescent="0.25">
      <c r="A183">
        <v>201821</v>
      </c>
      <c r="B183">
        <v>2537</v>
      </c>
      <c r="C183" s="12">
        <f>B183/N$2</f>
        <v>3.7865671641791043E-5</v>
      </c>
    </row>
    <row r="184" spans="1:3" x14ac:dyDescent="0.25">
      <c r="A184">
        <v>201822</v>
      </c>
      <c r="B184">
        <v>3202</v>
      </c>
      <c r="C184" s="12">
        <f>B184/N$2</f>
        <v>4.77910447761194E-5</v>
      </c>
    </row>
    <row r="185" spans="1:3" x14ac:dyDescent="0.25">
      <c r="A185">
        <v>201823</v>
      </c>
      <c r="B185">
        <v>1207</v>
      </c>
      <c r="C185" s="12">
        <f>B185/N$2</f>
        <v>1.8014925373134328E-5</v>
      </c>
    </row>
    <row r="186" spans="1:3" x14ac:dyDescent="0.25">
      <c r="A186">
        <v>201824</v>
      </c>
      <c r="B186">
        <v>3223</v>
      </c>
      <c r="C186" s="12">
        <f>B186/N$2</f>
        <v>4.8104477611940298E-5</v>
      </c>
    </row>
    <row r="187" spans="1:3" x14ac:dyDescent="0.25">
      <c r="A187">
        <v>201825</v>
      </c>
      <c r="B187">
        <v>458</v>
      </c>
      <c r="C187" s="12">
        <f>B187/N$2</f>
        <v>6.835820895522388E-6</v>
      </c>
    </row>
    <row r="188" spans="1:3" x14ac:dyDescent="0.25">
      <c r="A188">
        <v>201826</v>
      </c>
      <c r="B188">
        <v>3758</v>
      </c>
      <c r="C188" s="12">
        <f>B188/N$2</f>
        <v>5.6089552238805972E-5</v>
      </c>
    </row>
    <row r="189" spans="1:3" x14ac:dyDescent="0.25">
      <c r="A189">
        <v>201827</v>
      </c>
      <c r="B189">
        <v>3266</v>
      </c>
      <c r="C189" s="12">
        <f>B189/N$2</f>
        <v>4.8746268656716418E-5</v>
      </c>
    </row>
    <row r="190" spans="1:3" x14ac:dyDescent="0.25">
      <c r="A190">
        <v>201828</v>
      </c>
      <c r="B190">
        <v>1654</v>
      </c>
      <c r="C190" s="12">
        <f>B190/N$2</f>
        <v>2.4686567164179103E-5</v>
      </c>
    </row>
    <row r="191" spans="1:3" x14ac:dyDescent="0.25">
      <c r="A191">
        <v>201829</v>
      </c>
      <c r="B191">
        <v>1951</v>
      </c>
      <c r="C191" s="12">
        <f>B191/N$2</f>
        <v>2.9119402985074628E-5</v>
      </c>
    </row>
    <row r="192" spans="1:3" x14ac:dyDescent="0.25">
      <c r="A192">
        <v>201830</v>
      </c>
      <c r="B192">
        <v>1951</v>
      </c>
      <c r="C192" s="12">
        <f>B192/N$2</f>
        <v>2.9119402985074628E-5</v>
      </c>
    </row>
    <row r="193" spans="1:3" x14ac:dyDescent="0.25">
      <c r="A193">
        <v>201831</v>
      </c>
      <c r="B193">
        <v>2048</v>
      </c>
      <c r="C193" s="12">
        <f>B193/N$2</f>
        <v>3.0567164179104476E-5</v>
      </c>
    </row>
    <row r="194" spans="1:3" x14ac:dyDescent="0.25">
      <c r="A194">
        <v>201832</v>
      </c>
      <c r="B194">
        <v>1839</v>
      </c>
      <c r="C194" s="12">
        <f>B194/N$2</f>
        <v>2.7447761194029849E-5</v>
      </c>
    </row>
    <row r="195" spans="1:3" x14ac:dyDescent="0.25">
      <c r="A195">
        <v>201833</v>
      </c>
      <c r="B195">
        <v>1962</v>
      </c>
      <c r="C195" s="12">
        <f>B195/N$2</f>
        <v>2.9283582089552239E-5</v>
      </c>
    </row>
    <row r="196" spans="1:3" x14ac:dyDescent="0.25">
      <c r="A196">
        <v>201834</v>
      </c>
      <c r="B196">
        <v>1368</v>
      </c>
      <c r="C196" s="12">
        <f>B196/N$2</f>
        <v>2.0417910447761193E-5</v>
      </c>
    </row>
    <row r="197" spans="1:3" x14ac:dyDescent="0.25">
      <c r="A197">
        <v>201835</v>
      </c>
      <c r="B197">
        <v>1506</v>
      </c>
      <c r="C197" s="12">
        <f>B197/N$2</f>
        <v>2.2477611940298508E-5</v>
      </c>
    </row>
    <row r="198" spans="1:3" x14ac:dyDescent="0.25">
      <c r="A198">
        <v>201836</v>
      </c>
      <c r="B198">
        <v>3215</v>
      </c>
      <c r="C198" s="12">
        <f>B198/N$2</f>
        <v>4.798507462686567E-5</v>
      </c>
    </row>
    <row r="199" spans="1:3" x14ac:dyDescent="0.25">
      <c r="A199">
        <v>201837</v>
      </c>
      <c r="B199">
        <v>4915</v>
      </c>
      <c r="C199" s="12">
        <f>B199/N$2</f>
        <v>7.3358208955223876E-5</v>
      </c>
    </row>
    <row r="200" spans="1:3" x14ac:dyDescent="0.25">
      <c r="A200">
        <v>201838</v>
      </c>
      <c r="B200">
        <v>7349</v>
      </c>
      <c r="C200" s="12">
        <f>B200/N$2</f>
        <v>1.096865671641791E-4</v>
      </c>
    </row>
    <row r="201" spans="1:3" x14ac:dyDescent="0.25">
      <c r="A201">
        <v>201839</v>
      </c>
      <c r="B201">
        <v>7174</v>
      </c>
      <c r="C201" s="12">
        <f>B201/N$2</f>
        <v>1.0707462686567165E-4</v>
      </c>
    </row>
    <row r="202" spans="1:3" x14ac:dyDescent="0.25">
      <c r="A202">
        <v>201840</v>
      </c>
      <c r="B202">
        <v>7409</v>
      </c>
      <c r="C202" s="12">
        <f>B202/N$2</f>
        <v>1.105820895522388E-4</v>
      </c>
    </row>
    <row r="203" spans="1:3" x14ac:dyDescent="0.25">
      <c r="A203">
        <v>201841</v>
      </c>
      <c r="B203">
        <v>8048</v>
      </c>
      <c r="C203" s="12">
        <f>B203/N$2</f>
        <v>1.2011940298507462E-4</v>
      </c>
    </row>
    <row r="204" spans="1:3" x14ac:dyDescent="0.25">
      <c r="A204">
        <v>201842</v>
      </c>
      <c r="B204">
        <v>7787</v>
      </c>
      <c r="C204" s="12">
        <f>B204/N$2</f>
        <v>1.1622388059701492E-4</v>
      </c>
    </row>
    <row r="205" spans="1:3" x14ac:dyDescent="0.25">
      <c r="A205">
        <v>201843</v>
      </c>
      <c r="B205">
        <v>655</v>
      </c>
      <c r="C205" s="12">
        <f>B205/N$2</f>
        <v>9.7761194029850741E-6</v>
      </c>
    </row>
    <row r="206" spans="1:3" x14ac:dyDescent="0.25">
      <c r="A206">
        <v>201844</v>
      </c>
      <c r="B206">
        <v>6586</v>
      </c>
      <c r="C206" s="12">
        <f>B206/N$2</f>
        <v>9.8298507462686564E-5</v>
      </c>
    </row>
    <row r="207" spans="1:3" x14ac:dyDescent="0.25">
      <c r="A207">
        <v>201845</v>
      </c>
      <c r="B207">
        <v>11065</v>
      </c>
      <c r="C207" s="12">
        <f>B207/N$2</f>
        <v>1.651492537313433E-4</v>
      </c>
    </row>
    <row r="208" spans="1:3" x14ac:dyDescent="0.25">
      <c r="A208">
        <v>201846</v>
      </c>
      <c r="B208">
        <v>11278</v>
      </c>
      <c r="C208" s="12">
        <f>B208/N$2</f>
        <v>1.6832835820895523E-4</v>
      </c>
    </row>
    <row r="209" spans="1:3" x14ac:dyDescent="0.25">
      <c r="A209">
        <v>201847</v>
      </c>
      <c r="B209">
        <v>15949</v>
      </c>
      <c r="C209" s="12">
        <f>B209/N$2</f>
        <v>2.3804477611940298E-4</v>
      </c>
    </row>
    <row r="210" spans="1:3" x14ac:dyDescent="0.25">
      <c r="A210">
        <v>201848</v>
      </c>
      <c r="B210">
        <v>19501</v>
      </c>
      <c r="C210" s="12">
        <f>B210/N$2</f>
        <v>2.9105970149253732E-4</v>
      </c>
    </row>
    <row r="211" spans="1:3" x14ac:dyDescent="0.25">
      <c r="A211">
        <v>201849</v>
      </c>
      <c r="B211">
        <v>19738</v>
      </c>
      <c r="C211" s="12">
        <f>B211/N$2</f>
        <v>2.9459701492537312E-4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PIC 1</vt:lpstr>
      <vt:lpstr>PIC 2</vt:lpstr>
      <vt:lpstr>PIC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Angélina</cp:lastModifiedBy>
  <dcterms:created xsi:type="dcterms:W3CDTF">2021-04-25T07:54:51Z</dcterms:created>
  <dcterms:modified xsi:type="dcterms:W3CDTF">2021-07-23T14:16:18Z</dcterms:modified>
</cp:coreProperties>
</file>