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ämäTyökirja" defaultThemeVersion="164011"/>
  <mc:AlternateContent xmlns:mc="http://schemas.openxmlformats.org/markup-compatibility/2006">
    <mc:Choice Requires="x15">
      <x15ac:absPath xmlns:x15ac="http://schemas.microsoft.com/office/spreadsheetml/2010/11/ac" url="\\valtion.fi\Yhteiset_tiedostot\Ministeriöt\Incopy\Taloudellinen katsaus\TK_syys2024\Suomi\PDF ja liitteet\"/>
    </mc:Choice>
  </mc:AlternateContent>
  <bookViews>
    <workbookView xWindow="28680" yWindow="-120" windowWidth="29040" windowHeight="15840" tabRatio="835"/>
  </bookViews>
  <sheets>
    <sheet name="INFO" sheetId="15" r:id="rId1"/>
    <sheet name="Keskeiset" sheetId="12" r:id="rId2"/>
    <sheet name="Tuotantoennusteet" sheetId="1" r:id="rId3"/>
    <sheet name="Tyopanosennusteet" sheetId="2" r:id="rId4"/>
    <sheet name="Yksikkotyokustannukset" sheetId="3" r:id="rId5"/>
    <sheet name="RoadShow" sheetId="20" r:id="rId6"/>
    <sheet name="Vuosidata" sheetId="17" state="hidden" r:id="rId7"/>
    <sheet name="AMECOnulc" sheetId="11" state="hidden" r:id="rId8"/>
    <sheet name="dbDATA" sheetId="16" state="hidden" r:id="rId9"/>
    <sheet name="dbDATAjul" sheetId="18" state="hidden" r:id="rId10"/>
  </sheets>
  <externalReferences>
    <externalReference r:id="rId11"/>
  </externalReferences>
  <definedNames>
    <definedName name="AMECOmja">AMECO[#Headers]</definedName>
    <definedName name="UlkoisetTiedot_1" localSheetId="7" hidden="1">AMECOnulc!$A$1:$F$128</definedName>
    <definedName name="UlkoisetTiedot_1" localSheetId="8" hidden="1">dbDATA!$A$1:$P$1387</definedName>
    <definedName name="UlkoisetTiedot_1" localSheetId="9" hidden="1">dbDATAjul!$A$1:$M$240</definedName>
    <definedName name="VI_RTY_ReaalitalousOTSIKOT">VI_RTY_Reaalitalous[#Headers]</definedName>
    <definedName name="VK_datatMJA">[1]!VK_datat[[#Headers],[Vuosi]:[LastUpdate]]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5" l="1"/>
  <c r="A7" i="15" s="1"/>
  <c r="A2" i="12" l="1"/>
  <c r="A5" i="2" l="1"/>
  <c r="A2" i="1"/>
  <c r="I52" i="17" a="1"/>
  <c r="I52" i="17" s="1"/>
  <c r="D48" i="17" l="1" a="1"/>
  <c r="D48" i="17" s="1"/>
  <c r="D54" i="17" a="1"/>
  <c r="D54" i="17" s="1"/>
  <c r="CL58" i="17" a="1"/>
  <c r="CL58" i="17" s="1"/>
  <c r="CL59" i="17" a="1"/>
  <c r="CL59" i="17" s="1"/>
  <c r="CL60" i="17" a="1"/>
  <c r="CL60" i="17" s="1"/>
  <c r="CL61" i="17" a="1"/>
  <c r="CL61" i="17" s="1"/>
  <c r="CK58" i="17" a="1"/>
  <c r="CK58" i="17" s="1"/>
  <c r="CK59" i="17" a="1"/>
  <c r="CK59" i="17" s="1"/>
  <c r="CK60" i="17" a="1"/>
  <c r="CK60" i="17" s="1"/>
  <c r="CK61" i="17" a="1"/>
  <c r="CK61" i="17" s="1"/>
  <c r="CJ58" i="17" a="1"/>
  <c r="CJ58" i="17" s="1"/>
  <c r="CJ59" i="17" a="1"/>
  <c r="CJ59" i="17" s="1"/>
  <c r="CJ60" i="17" a="1"/>
  <c r="CJ60" i="17" s="1"/>
  <c r="CJ61" i="17" a="1"/>
  <c r="CJ61" i="17" s="1"/>
  <c r="CI58" i="17" a="1"/>
  <c r="CI58" i="17" s="1"/>
  <c r="CI59" i="17" a="1"/>
  <c r="CI59" i="17" s="1"/>
  <c r="CI60" i="17" a="1"/>
  <c r="CI60" i="17" s="1"/>
  <c r="CI61" i="17" a="1"/>
  <c r="CI61" i="17" s="1"/>
  <c r="CH58" i="17" a="1"/>
  <c r="CH58" i="17" s="1"/>
  <c r="CH59" i="17" a="1"/>
  <c r="CH59" i="17" s="1"/>
  <c r="CH60" i="17" a="1"/>
  <c r="CH60" i="17" s="1"/>
  <c r="CH61" i="17" a="1"/>
  <c r="CH61" i="17" s="1"/>
  <c r="CG58" i="17" a="1"/>
  <c r="CG58" i="17" s="1"/>
  <c r="CG59" i="17" a="1"/>
  <c r="CG59" i="17" s="1"/>
  <c r="CG60" i="17" a="1"/>
  <c r="CG60" i="17" s="1"/>
  <c r="CG61" i="17" a="1"/>
  <c r="CG61" i="17" s="1"/>
  <c r="BO58" i="17" a="1"/>
  <c r="BO58" i="17" s="1"/>
  <c r="BO59" i="17" a="1"/>
  <c r="BO59" i="17" s="1"/>
  <c r="BO60" i="17" a="1"/>
  <c r="BO60" i="17" s="1"/>
  <c r="BO61" i="17" a="1"/>
  <c r="BO61" i="17" s="1"/>
  <c r="BN58" i="17" a="1"/>
  <c r="BN58" i="17" s="1"/>
  <c r="BN59" i="17" a="1"/>
  <c r="BN59" i="17" s="1"/>
  <c r="BN60" i="17" a="1"/>
  <c r="BN60" i="17" s="1"/>
  <c r="BN61" i="17" a="1"/>
  <c r="BN61" i="17" s="1"/>
  <c r="BM58" i="17" a="1"/>
  <c r="BM58" i="17" s="1"/>
  <c r="BM59" i="17" a="1"/>
  <c r="BM59" i="17" s="1"/>
  <c r="BM60" i="17" a="1"/>
  <c r="BM60" i="17" s="1"/>
  <c r="BM61" i="17" a="1"/>
  <c r="BM61" i="17" s="1"/>
  <c r="BL58" i="17" a="1"/>
  <c r="BL58" i="17" s="1"/>
  <c r="BL59" i="17" a="1"/>
  <c r="BL59" i="17" s="1"/>
  <c r="BL60" i="17" a="1"/>
  <c r="BL60" i="17" s="1"/>
  <c r="BL61" i="17" a="1"/>
  <c r="BL61" i="17" s="1"/>
  <c r="BK58" i="17" a="1"/>
  <c r="BK58" i="17" s="1"/>
  <c r="BK59" i="17" a="1"/>
  <c r="BK59" i="17" s="1"/>
  <c r="BK60" i="17" a="1"/>
  <c r="BK60" i="17" s="1"/>
  <c r="BK61" i="17" a="1"/>
  <c r="BK61" i="17" s="1"/>
  <c r="BJ58" i="17" a="1"/>
  <c r="BJ58" i="17" s="1"/>
  <c r="BJ59" i="17" a="1"/>
  <c r="BJ59" i="17" s="1"/>
  <c r="BJ60" i="17" a="1"/>
  <c r="BJ60" i="17" s="1"/>
  <c r="BJ61" i="17" a="1"/>
  <c r="BJ61" i="17" s="1"/>
  <c r="BI58" i="17" a="1"/>
  <c r="BI58" i="17" s="1"/>
  <c r="BI59" i="17" a="1"/>
  <c r="BI59" i="17" s="1"/>
  <c r="BI60" i="17" a="1"/>
  <c r="BI60" i="17" s="1"/>
  <c r="BI61" i="17" a="1"/>
  <c r="BI61" i="17" s="1"/>
  <c r="BH58" i="17" a="1"/>
  <c r="BH58" i="17" s="1"/>
  <c r="BH59" i="17" a="1"/>
  <c r="BH59" i="17" s="1"/>
  <c r="BH60" i="17" a="1"/>
  <c r="BH60" i="17" s="1"/>
  <c r="BH61" i="17" a="1"/>
  <c r="BH61" i="17" s="1"/>
  <c r="BG58" i="17" a="1"/>
  <c r="BG58" i="17" s="1"/>
  <c r="BG59" i="17" a="1"/>
  <c r="BG59" i="17" s="1"/>
  <c r="BG60" i="17" a="1"/>
  <c r="BG60" i="17" s="1"/>
  <c r="BG61" i="17" a="1"/>
  <c r="BG61" i="17" s="1"/>
  <c r="BF58" i="17" a="1"/>
  <c r="BF58" i="17" s="1"/>
  <c r="BF59" i="17" a="1"/>
  <c r="BF59" i="17" s="1"/>
  <c r="BF60" i="17" a="1"/>
  <c r="BF60" i="17" s="1"/>
  <c r="BF61" i="17" a="1"/>
  <c r="BF61" i="17" s="1"/>
  <c r="BE58" i="17" a="1"/>
  <c r="BE58" i="17" s="1"/>
  <c r="BE59" i="17" a="1"/>
  <c r="BE59" i="17" s="1"/>
  <c r="BE60" i="17" a="1"/>
  <c r="BE60" i="17" s="1"/>
  <c r="BE61" i="17" a="1"/>
  <c r="BE61" i="17" s="1"/>
  <c r="BD58" i="17" a="1"/>
  <c r="BD58" i="17" s="1"/>
  <c r="BD59" i="17" a="1"/>
  <c r="BD59" i="17" s="1"/>
  <c r="BD60" i="17" a="1"/>
  <c r="BD60" i="17" s="1"/>
  <c r="BD61" i="17" a="1"/>
  <c r="BD61" i="17" s="1"/>
  <c r="BC58" i="17" a="1"/>
  <c r="BC58" i="17" s="1"/>
  <c r="BC59" i="17" a="1"/>
  <c r="BC59" i="17" s="1"/>
  <c r="BC60" i="17" a="1"/>
  <c r="BC60" i="17" s="1"/>
  <c r="BC61" i="17" a="1"/>
  <c r="BC61" i="17" s="1"/>
  <c r="BB58" i="17" a="1"/>
  <c r="BB58" i="17" s="1"/>
  <c r="BB59" i="17" a="1"/>
  <c r="BB59" i="17" s="1"/>
  <c r="BB60" i="17" a="1"/>
  <c r="BB60" i="17" s="1"/>
  <c r="BB61" i="17" a="1"/>
  <c r="BB61" i="17" s="1"/>
  <c r="BA58" i="17" a="1"/>
  <c r="BA58" i="17" s="1"/>
  <c r="BA59" i="17" a="1"/>
  <c r="BA59" i="17" s="1"/>
  <c r="BA60" i="17" a="1"/>
  <c r="BA60" i="17" s="1"/>
  <c r="BA61" i="17" a="1"/>
  <c r="BA61" i="17" s="1"/>
  <c r="AZ58" i="17" a="1"/>
  <c r="AZ58" i="17" s="1"/>
  <c r="AZ59" i="17" a="1"/>
  <c r="AZ59" i="17" s="1"/>
  <c r="AZ60" i="17" a="1"/>
  <c r="AZ60" i="17" s="1"/>
  <c r="AZ61" i="17" a="1"/>
  <c r="AZ61" i="17" s="1"/>
  <c r="AY58" i="17" a="1"/>
  <c r="AY58" i="17" s="1"/>
  <c r="AY59" i="17" a="1"/>
  <c r="AY59" i="17" s="1"/>
  <c r="AY60" i="17" a="1"/>
  <c r="AY60" i="17" s="1"/>
  <c r="AY61" i="17" a="1"/>
  <c r="AY61" i="17" s="1"/>
  <c r="AX58" i="17" a="1"/>
  <c r="AX58" i="17" s="1"/>
  <c r="AX59" i="17" a="1"/>
  <c r="AX59" i="17" s="1"/>
  <c r="AX60" i="17" a="1"/>
  <c r="AX60" i="17" s="1"/>
  <c r="AX61" i="17" a="1"/>
  <c r="AX61" i="17" s="1"/>
  <c r="AW58" i="17" a="1"/>
  <c r="AW58" i="17" s="1"/>
  <c r="AW59" i="17" a="1"/>
  <c r="AW59" i="17" s="1"/>
  <c r="AW60" i="17" a="1"/>
  <c r="AW60" i="17" s="1"/>
  <c r="AW61" i="17" a="1"/>
  <c r="AW61" i="17" s="1"/>
  <c r="AV58" i="17" a="1"/>
  <c r="AV58" i="17" s="1"/>
  <c r="AV59" i="17" a="1"/>
  <c r="AV59" i="17" s="1"/>
  <c r="AV60" i="17" a="1"/>
  <c r="AV60" i="17" s="1"/>
  <c r="AV61" i="17" a="1"/>
  <c r="AV61" i="17" s="1"/>
  <c r="AT58" i="17" a="1"/>
  <c r="AT58" i="17" s="1"/>
  <c r="AU58" i="17" a="1"/>
  <c r="AU58" i="17" s="1"/>
  <c r="AT59" i="17" a="1"/>
  <c r="AT59" i="17" s="1"/>
  <c r="AU59" i="17" a="1"/>
  <c r="AU59" i="17" s="1"/>
  <c r="AT60" i="17" a="1"/>
  <c r="AT60" i="17" s="1"/>
  <c r="AU60" i="17" a="1"/>
  <c r="AU60" i="17" s="1"/>
  <c r="AT61" i="17" a="1"/>
  <c r="AT61" i="17" s="1"/>
  <c r="AU61" i="17" a="1"/>
  <c r="AU61" i="17" s="1"/>
  <c r="AU57" i="17" a="1"/>
  <c r="AU57" i="17" s="1"/>
  <c r="AS58" i="17" a="1"/>
  <c r="AS58" i="17" s="1"/>
  <c r="AS59" i="17" a="1"/>
  <c r="AS59" i="17" s="1"/>
  <c r="AS60" i="17" a="1"/>
  <c r="AS60" i="17" s="1"/>
  <c r="AS61" i="17" a="1"/>
  <c r="AS61" i="17" s="1"/>
  <c r="AR58" i="17" a="1"/>
  <c r="AR58" i="17" s="1"/>
  <c r="AR59" i="17" a="1"/>
  <c r="AR59" i="17" s="1"/>
  <c r="AR60" i="17" a="1"/>
  <c r="AR60" i="17" s="1"/>
  <c r="AR61" i="17" a="1"/>
  <c r="AR61" i="17" s="1"/>
  <c r="AQ58" i="17" a="1"/>
  <c r="AQ58" i="17" s="1"/>
  <c r="AQ59" i="17" a="1"/>
  <c r="AQ59" i="17" s="1"/>
  <c r="AQ60" i="17" a="1"/>
  <c r="AQ60" i="17" s="1"/>
  <c r="AQ61" i="17" a="1"/>
  <c r="AQ61" i="17" s="1"/>
  <c r="AO58" i="17" a="1"/>
  <c r="AO58" i="17" s="1"/>
  <c r="AP58" i="17" a="1"/>
  <c r="AP58" i="17" s="1"/>
  <c r="AO59" i="17" a="1"/>
  <c r="AO59" i="17" s="1"/>
  <c r="AP59" i="17" a="1"/>
  <c r="AP59" i="17" s="1"/>
  <c r="AO60" i="17" a="1"/>
  <c r="AO60" i="17" s="1"/>
  <c r="AP60" i="17" a="1"/>
  <c r="AP60" i="17" s="1"/>
  <c r="AO61" i="17" a="1"/>
  <c r="AO61" i="17" s="1"/>
  <c r="AP61" i="17" a="1"/>
  <c r="AP61" i="17" s="1"/>
  <c r="AP57" i="17" a="1"/>
  <c r="AP57" i="17" s="1"/>
  <c r="AN58" i="17" a="1"/>
  <c r="AN58" i="17" s="1"/>
  <c r="AN59" i="17" a="1"/>
  <c r="AN59" i="17" s="1"/>
  <c r="AN60" i="17" a="1"/>
  <c r="AN60" i="17" s="1"/>
  <c r="AN61" i="17" a="1"/>
  <c r="AN61" i="17" s="1"/>
  <c r="AM58" i="17" a="1"/>
  <c r="AM58" i="17" s="1"/>
  <c r="AM59" i="17" a="1"/>
  <c r="AM59" i="17" s="1"/>
  <c r="AM60" i="17" a="1"/>
  <c r="AM60" i="17" s="1"/>
  <c r="AM61" i="17" a="1"/>
  <c r="AM61" i="17" s="1"/>
  <c r="AK58" i="17" a="1"/>
  <c r="AK58" i="17" s="1"/>
  <c r="AK59" i="17" a="1"/>
  <c r="AK59" i="17" s="1"/>
  <c r="AK60" i="17" a="1"/>
  <c r="AK60" i="17" s="1"/>
  <c r="AK61" i="17" a="1"/>
  <c r="AK61" i="17" s="1"/>
  <c r="AJ58" i="17" a="1"/>
  <c r="AJ58" i="17" s="1"/>
  <c r="AJ59" i="17" a="1"/>
  <c r="AJ59" i="17" s="1"/>
  <c r="AJ60" i="17" a="1"/>
  <c r="AJ60" i="17" s="1"/>
  <c r="AJ61" i="17" a="1"/>
  <c r="AJ61" i="17" s="1"/>
  <c r="AH58" i="17" a="1"/>
  <c r="AH58" i="17" s="1"/>
  <c r="AH59" i="17" a="1"/>
  <c r="AH59" i="17" s="1"/>
  <c r="AH60" i="17" a="1"/>
  <c r="AH60" i="17" s="1"/>
  <c r="AH61" i="17" a="1"/>
  <c r="AH61" i="17" s="1"/>
  <c r="AG58" i="17" a="1"/>
  <c r="AG58" i="17" s="1"/>
  <c r="AG59" i="17" a="1"/>
  <c r="AG59" i="17" s="1"/>
  <c r="AG60" i="17" a="1"/>
  <c r="AG60" i="17" s="1"/>
  <c r="AG61" i="17" a="1"/>
  <c r="AG61" i="17" s="1"/>
  <c r="AF58" i="17" a="1"/>
  <c r="AF58" i="17" s="1"/>
  <c r="AF59" i="17" a="1"/>
  <c r="AF59" i="17" s="1"/>
  <c r="AF60" i="17" a="1"/>
  <c r="AF60" i="17" s="1"/>
  <c r="AF61" i="17" a="1"/>
  <c r="AF61" i="17" s="1"/>
  <c r="AE58" i="17" a="1"/>
  <c r="AE58" i="17" s="1"/>
  <c r="AE59" i="17" a="1"/>
  <c r="AE59" i="17" s="1"/>
  <c r="AE60" i="17" a="1"/>
  <c r="AE60" i="17" s="1"/>
  <c r="AE61" i="17" a="1"/>
  <c r="AE61" i="17" s="1"/>
  <c r="AD58" i="17" a="1"/>
  <c r="AD58" i="17" s="1"/>
  <c r="AD59" i="17" a="1"/>
  <c r="AD59" i="17" s="1"/>
  <c r="AD60" i="17" a="1"/>
  <c r="AD60" i="17" s="1"/>
  <c r="AD61" i="17" a="1"/>
  <c r="AD61" i="17" s="1"/>
  <c r="AC58" i="17" a="1"/>
  <c r="AC58" i="17" s="1"/>
  <c r="AC59" i="17" a="1"/>
  <c r="AC59" i="17" s="1"/>
  <c r="AC60" i="17" a="1"/>
  <c r="AC60" i="17" s="1"/>
  <c r="AC61" i="17" a="1"/>
  <c r="AC61" i="17" s="1"/>
  <c r="AB58" i="17" a="1"/>
  <c r="AB58" i="17" s="1"/>
  <c r="AB59" i="17" a="1"/>
  <c r="AB59" i="17" s="1"/>
  <c r="AB60" i="17" a="1"/>
  <c r="AB60" i="17" s="1"/>
  <c r="AB61" i="17" a="1"/>
  <c r="AB61" i="17" s="1"/>
  <c r="E58" i="17" a="1"/>
  <c r="E58" i="17" s="1"/>
  <c r="E59" i="17" a="1"/>
  <c r="E59" i="17" s="1"/>
  <c r="E60" i="17" a="1"/>
  <c r="E60" i="17" s="1"/>
  <c r="E61" i="17" a="1"/>
  <c r="E61" i="17" s="1"/>
  <c r="F59" i="17" a="1"/>
  <c r="F59" i="17" s="1"/>
  <c r="F60" i="17" a="1"/>
  <c r="F60" i="17" s="1"/>
  <c r="F61" i="17" a="1"/>
  <c r="F61" i="17" s="1"/>
  <c r="G58" i="17" a="1"/>
  <c r="G58" i="17" s="1"/>
  <c r="G59" i="17" a="1"/>
  <c r="G59" i="17" s="1"/>
  <c r="G60" i="17" a="1"/>
  <c r="G60" i="17" s="1"/>
  <c r="G61" i="17" a="1"/>
  <c r="G61" i="17" s="1"/>
  <c r="H59" i="17" a="1"/>
  <c r="H59" i="17" s="1"/>
  <c r="H60" i="17" a="1"/>
  <c r="H60" i="17" s="1"/>
  <c r="H61" i="17" a="1"/>
  <c r="H61" i="17" s="1"/>
  <c r="I58" i="17" a="1"/>
  <c r="I58" i="17" s="1"/>
  <c r="I59" i="17" a="1"/>
  <c r="I59" i="17" s="1"/>
  <c r="I60" i="17" a="1"/>
  <c r="I60" i="17" s="1"/>
  <c r="I61" i="17" a="1"/>
  <c r="I61" i="17" s="1"/>
  <c r="J59" i="17" a="1"/>
  <c r="J59" i="17" s="1"/>
  <c r="J60" i="17" a="1"/>
  <c r="J60" i="17" s="1"/>
  <c r="J61" i="17" a="1"/>
  <c r="J61" i="17" s="1"/>
  <c r="K58" i="17" a="1"/>
  <c r="K58" i="17" s="1"/>
  <c r="L58" i="17" a="1"/>
  <c r="L58" i="17" s="1"/>
  <c r="M58" i="17" a="1"/>
  <c r="M58" i="17" s="1"/>
  <c r="N58" i="17" a="1"/>
  <c r="N58" i="17" s="1"/>
  <c r="O58" i="17" a="1"/>
  <c r="O58" i="17" s="1"/>
  <c r="K59" i="17" a="1"/>
  <c r="K59" i="17" s="1"/>
  <c r="L59" i="17" a="1"/>
  <c r="L59" i="17" s="1"/>
  <c r="M59" i="17" a="1"/>
  <c r="M59" i="17" s="1"/>
  <c r="N59" i="17" a="1"/>
  <c r="N59" i="17" s="1"/>
  <c r="O59" i="17" a="1"/>
  <c r="O59" i="17" s="1"/>
  <c r="K60" i="17" a="1"/>
  <c r="K60" i="17" s="1"/>
  <c r="L60" i="17" a="1"/>
  <c r="L60" i="17" s="1"/>
  <c r="M60" i="17" a="1"/>
  <c r="M60" i="17" s="1"/>
  <c r="N60" i="17" a="1"/>
  <c r="N60" i="17" s="1"/>
  <c r="O60" i="17" a="1"/>
  <c r="O60" i="17" s="1"/>
  <c r="K61" i="17" a="1"/>
  <c r="K61" i="17" s="1"/>
  <c r="L61" i="17" a="1"/>
  <c r="L61" i="17" s="1"/>
  <c r="M61" i="17" a="1"/>
  <c r="M61" i="17" s="1"/>
  <c r="N61" i="17" a="1"/>
  <c r="N61" i="17" s="1"/>
  <c r="O61" i="17" a="1"/>
  <c r="O61" i="17" s="1"/>
  <c r="P59" i="17" a="1"/>
  <c r="P59" i="17" s="1"/>
  <c r="P60" i="17" a="1"/>
  <c r="P60" i="17" s="1"/>
  <c r="P61" i="17" a="1"/>
  <c r="P61" i="17" s="1"/>
  <c r="Q58" i="17" a="1"/>
  <c r="Q58" i="17" s="1"/>
  <c r="R58" i="17" a="1"/>
  <c r="R58" i="17" s="1"/>
  <c r="S58" i="17" a="1"/>
  <c r="S58" i="17" s="1"/>
  <c r="T58" i="17" a="1"/>
  <c r="T58" i="17" s="1"/>
  <c r="U58" i="17" a="1"/>
  <c r="U58" i="17" s="1"/>
  <c r="Q59" i="17" a="1"/>
  <c r="Q59" i="17" s="1"/>
  <c r="R59" i="17" a="1"/>
  <c r="R59" i="17" s="1"/>
  <c r="S59" i="17" a="1"/>
  <c r="S59" i="17" s="1"/>
  <c r="T59" i="17" a="1"/>
  <c r="T59" i="17" s="1"/>
  <c r="U59" i="17" a="1"/>
  <c r="U59" i="17" s="1"/>
  <c r="Q60" i="17" a="1"/>
  <c r="Q60" i="17" s="1"/>
  <c r="R60" i="17" a="1"/>
  <c r="R60" i="17" s="1"/>
  <c r="S60" i="17" a="1"/>
  <c r="S60" i="17" s="1"/>
  <c r="T60" i="17" a="1"/>
  <c r="T60" i="17" s="1"/>
  <c r="U60" i="17" a="1"/>
  <c r="U60" i="17" s="1"/>
  <c r="Q61" i="17" a="1"/>
  <c r="Q61" i="17" s="1"/>
  <c r="R61" i="17" a="1"/>
  <c r="R61" i="17" s="1"/>
  <c r="S61" i="17" a="1"/>
  <c r="S61" i="17" s="1"/>
  <c r="T61" i="17" a="1"/>
  <c r="T61" i="17" s="1"/>
  <c r="U61" i="17" a="1"/>
  <c r="U61" i="17" s="1"/>
  <c r="V59" i="17" a="1"/>
  <c r="V59" i="17" s="1"/>
  <c r="V60" i="17" a="1"/>
  <c r="V60" i="17" s="1"/>
  <c r="V61" i="17" a="1"/>
  <c r="V61" i="17" s="1"/>
  <c r="W58" i="17" a="1"/>
  <c r="W58" i="17" s="1"/>
  <c r="X58" i="17" a="1"/>
  <c r="X58" i="17" s="1"/>
  <c r="Y58" i="17" a="1"/>
  <c r="Y58" i="17" s="1"/>
  <c r="W59" i="17" a="1"/>
  <c r="W59" i="17" s="1"/>
  <c r="X59" i="17" a="1"/>
  <c r="X59" i="17" s="1"/>
  <c r="Y59" i="17" a="1"/>
  <c r="Y59" i="17" s="1"/>
  <c r="W60" i="17" a="1"/>
  <c r="W60" i="17" s="1"/>
  <c r="X60" i="17" a="1"/>
  <c r="X60" i="17" s="1"/>
  <c r="Y60" i="17" a="1"/>
  <c r="Y60" i="17" s="1"/>
  <c r="W61" i="17" a="1"/>
  <c r="W61" i="17" s="1"/>
  <c r="X61" i="17" a="1"/>
  <c r="X61" i="17" s="1"/>
  <c r="Y61" i="17" a="1"/>
  <c r="Y61" i="17" s="1"/>
  <c r="B58" i="17" a="1"/>
  <c r="B58" i="17" s="1"/>
  <c r="C58" i="17" a="1"/>
  <c r="C58" i="17" s="1"/>
  <c r="D58" i="17" a="1"/>
  <c r="D58" i="17" s="1"/>
  <c r="F58" i="17" a="1"/>
  <c r="F58" i="17" s="1"/>
  <c r="H58" i="17" a="1"/>
  <c r="H58" i="17" s="1"/>
  <c r="J58" i="17" a="1"/>
  <c r="J58" i="17" s="1"/>
  <c r="P58" i="17" a="1"/>
  <c r="P58" i="17" s="1"/>
  <c r="V58" i="17" a="1"/>
  <c r="V58" i="17" s="1"/>
  <c r="B59" i="17" a="1"/>
  <c r="B59" i="17" s="1"/>
  <c r="C59" i="17" a="1"/>
  <c r="C59" i="17" s="1"/>
  <c r="D59" i="17" a="1"/>
  <c r="D59" i="17" s="1"/>
  <c r="B60" i="17" a="1"/>
  <c r="B60" i="17" s="1"/>
  <c r="C60" i="17" a="1"/>
  <c r="C60" i="17" s="1"/>
  <c r="D60" i="17" a="1"/>
  <c r="D60" i="17" s="1"/>
  <c r="B61" i="17" a="1"/>
  <c r="B61" i="17" s="1"/>
  <c r="C61" i="17" a="1"/>
  <c r="C61" i="17" s="1"/>
  <c r="D61" i="17" a="1"/>
  <c r="D61" i="17" s="1"/>
  <c r="Z59" i="17" a="1"/>
  <c r="Z59" i="17" s="1"/>
  <c r="Z60" i="17" a="1"/>
  <c r="Z60" i="17" s="1"/>
  <c r="Z61" i="17" a="1"/>
  <c r="Z61" i="17" s="1"/>
  <c r="AI59" i="17" l="1"/>
  <c r="AL58" i="17"/>
  <c r="AI58" i="17"/>
  <c r="AI60" i="17"/>
  <c r="AI61" i="17"/>
  <c r="AL60" i="17"/>
  <c r="AL61" i="17"/>
  <c r="AL59" i="17"/>
  <c r="AA59" i="17"/>
  <c r="AA61" i="17"/>
  <c r="AA60" i="17"/>
  <c r="A15" i="1" l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11" i="1"/>
  <c r="A12" i="1" s="1"/>
  <c r="A13" i="1" s="1"/>
  <c r="AF39" i="17" a="1"/>
  <c r="AF39" i="17" s="1"/>
  <c r="AF40" i="17" a="1"/>
  <c r="AF40" i="17" s="1"/>
  <c r="AF41" i="17" a="1"/>
  <c r="AF41" i="17" s="1"/>
  <c r="AF42" i="17" a="1"/>
  <c r="AF42" i="17" s="1"/>
  <c r="AF43" i="17" a="1"/>
  <c r="AF43" i="17" s="1"/>
  <c r="AF44" i="17" a="1"/>
  <c r="AF44" i="17" s="1"/>
  <c r="AF45" i="17" a="1"/>
  <c r="AF45" i="17" s="1"/>
  <c r="AF46" i="17" a="1"/>
  <c r="AF46" i="17" s="1"/>
  <c r="AF47" i="17" a="1"/>
  <c r="AF47" i="17" s="1"/>
  <c r="AF48" i="17" a="1"/>
  <c r="AF48" i="17" s="1"/>
  <c r="AF49" i="17" a="1"/>
  <c r="AF49" i="17" s="1"/>
  <c r="AF50" i="17" a="1"/>
  <c r="AF50" i="17" s="1"/>
  <c r="AF51" i="17" a="1"/>
  <c r="AF51" i="17" s="1"/>
  <c r="AF52" i="17" a="1"/>
  <c r="AF52" i="17" s="1"/>
  <c r="AF53" i="17" a="1"/>
  <c r="AF53" i="17" s="1"/>
  <c r="AF54" i="17" a="1"/>
  <c r="AF54" i="17" s="1"/>
  <c r="AF55" i="17" a="1"/>
  <c r="AF55" i="17" s="1"/>
  <c r="AF56" i="17" a="1"/>
  <c r="AF56" i="17" s="1"/>
  <c r="AF57" i="17" a="1"/>
  <c r="AF57" i="17" s="1"/>
  <c r="AF38" i="17" a="1"/>
  <c r="AF38" i="17" s="1"/>
  <c r="Z46" i="17" a="1"/>
  <c r="Z46" i="17" s="1"/>
  <c r="Z47" i="17" a="1"/>
  <c r="Z47" i="17" s="1"/>
  <c r="Z48" i="17" a="1"/>
  <c r="Z48" i="17" s="1"/>
  <c r="Z49" i="17" a="1"/>
  <c r="Z49" i="17" s="1"/>
  <c r="Z50" i="17" a="1"/>
  <c r="Z50" i="17" s="1"/>
  <c r="Z51" i="17" a="1"/>
  <c r="Z51" i="17" s="1"/>
  <c r="Z52" i="17" a="1"/>
  <c r="Z52" i="17" s="1"/>
  <c r="Z53" i="17" a="1"/>
  <c r="Z53" i="17" s="1"/>
  <c r="Z54" i="17" a="1"/>
  <c r="Z54" i="17" s="1"/>
  <c r="Z55" i="17" a="1"/>
  <c r="Z55" i="17" s="1"/>
  <c r="Z56" i="17" a="1"/>
  <c r="Z56" i="17" s="1"/>
  <c r="Z57" i="17" a="1"/>
  <c r="Z57" i="17" s="1"/>
  <c r="Z58" i="17" a="1"/>
  <c r="Z58" i="17" s="1"/>
  <c r="Z45" i="17" a="1"/>
  <c r="Z45" i="17" s="1"/>
  <c r="X46" i="17" a="1"/>
  <c r="X46" i="17" s="1"/>
  <c r="X47" i="17" a="1"/>
  <c r="X47" i="17" s="1"/>
  <c r="X48" i="17" a="1"/>
  <c r="X48" i="17" s="1"/>
  <c r="X49" i="17" a="1"/>
  <c r="X49" i="17" s="1"/>
  <c r="X50" i="17" a="1"/>
  <c r="X50" i="17" s="1"/>
  <c r="X51" i="17" a="1"/>
  <c r="X51" i="17" s="1"/>
  <c r="X52" i="17" a="1"/>
  <c r="X52" i="17" s="1"/>
  <c r="X53" i="17" a="1"/>
  <c r="X53" i="17" s="1"/>
  <c r="X54" i="17" a="1"/>
  <c r="X54" i="17" s="1"/>
  <c r="X55" i="17" a="1"/>
  <c r="X55" i="17" s="1"/>
  <c r="X56" i="17" a="1"/>
  <c r="X56" i="17" s="1"/>
  <c r="X57" i="17" a="1"/>
  <c r="X57" i="17" s="1"/>
  <c r="X45" i="17" a="1"/>
  <c r="X45" i="17" s="1"/>
  <c r="V46" i="17" a="1"/>
  <c r="V46" i="17" s="1"/>
  <c r="V47" i="17" a="1"/>
  <c r="V47" i="17" s="1"/>
  <c r="V48" i="17" a="1"/>
  <c r="V48" i="17" s="1"/>
  <c r="V49" i="17" a="1"/>
  <c r="V49" i="17" s="1"/>
  <c r="V50" i="17" a="1"/>
  <c r="V50" i="17" s="1"/>
  <c r="V51" i="17" a="1"/>
  <c r="V51" i="17" s="1"/>
  <c r="V52" i="17" a="1"/>
  <c r="V52" i="17" s="1"/>
  <c r="V53" i="17" a="1"/>
  <c r="V53" i="17" s="1"/>
  <c r="V54" i="17" a="1"/>
  <c r="V54" i="17" s="1"/>
  <c r="V55" i="17" a="1"/>
  <c r="V55" i="17" s="1"/>
  <c r="V56" i="17" a="1"/>
  <c r="V56" i="17" s="1"/>
  <c r="V57" i="17" a="1"/>
  <c r="V57" i="17" s="1"/>
  <c r="V45" i="17" a="1"/>
  <c r="V45" i="17" s="1"/>
  <c r="T46" i="17" a="1"/>
  <c r="T46" i="17" s="1"/>
  <c r="T47" i="17" a="1"/>
  <c r="T47" i="17" s="1"/>
  <c r="T48" i="17" a="1"/>
  <c r="T48" i="17" s="1"/>
  <c r="T49" i="17" a="1"/>
  <c r="T49" i="17" s="1"/>
  <c r="T50" i="17" a="1"/>
  <c r="T50" i="17" s="1"/>
  <c r="T51" i="17" a="1"/>
  <c r="T51" i="17" s="1"/>
  <c r="T52" i="17" a="1"/>
  <c r="T52" i="17" s="1"/>
  <c r="T53" i="17" a="1"/>
  <c r="T53" i="17" s="1"/>
  <c r="T54" i="17" a="1"/>
  <c r="T54" i="17" s="1"/>
  <c r="T55" i="17" a="1"/>
  <c r="T55" i="17" s="1"/>
  <c r="T56" i="17" a="1"/>
  <c r="T56" i="17" s="1"/>
  <c r="T57" i="17" a="1"/>
  <c r="T57" i="17" s="1"/>
  <c r="T45" i="17" a="1"/>
  <c r="T45" i="17" s="1"/>
  <c r="P46" i="17" a="1"/>
  <c r="P46" i="17" s="1"/>
  <c r="P47" i="17" a="1"/>
  <c r="P47" i="17" s="1"/>
  <c r="P48" i="17" a="1"/>
  <c r="P48" i="17" s="1"/>
  <c r="P49" i="17" a="1"/>
  <c r="P49" i="17" s="1"/>
  <c r="P50" i="17" a="1"/>
  <c r="P50" i="17" s="1"/>
  <c r="P51" i="17" a="1"/>
  <c r="P51" i="17" s="1"/>
  <c r="P52" i="17" a="1"/>
  <c r="P52" i="17" s="1"/>
  <c r="P53" i="17" a="1"/>
  <c r="P53" i="17" s="1"/>
  <c r="P54" i="17" a="1"/>
  <c r="P54" i="17" s="1"/>
  <c r="P55" i="17" a="1"/>
  <c r="P55" i="17" s="1"/>
  <c r="P56" i="17" a="1"/>
  <c r="P56" i="17" s="1"/>
  <c r="P57" i="17" a="1"/>
  <c r="P57" i="17" s="1"/>
  <c r="P45" i="17" a="1"/>
  <c r="P45" i="17" s="1"/>
  <c r="N46" i="17" a="1"/>
  <c r="N46" i="17" s="1"/>
  <c r="N47" i="17" a="1"/>
  <c r="N47" i="17" s="1"/>
  <c r="N48" i="17" a="1"/>
  <c r="N48" i="17" s="1"/>
  <c r="N49" i="17" a="1"/>
  <c r="N49" i="17" s="1"/>
  <c r="N50" i="17" a="1"/>
  <c r="N50" i="17" s="1"/>
  <c r="N51" i="17" a="1"/>
  <c r="N51" i="17" s="1"/>
  <c r="N52" i="17" a="1"/>
  <c r="N52" i="17" s="1"/>
  <c r="N53" i="17" a="1"/>
  <c r="N53" i="17" s="1"/>
  <c r="N54" i="17" a="1"/>
  <c r="N54" i="17" s="1"/>
  <c r="N55" i="17" a="1"/>
  <c r="N55" i="17" s="1"/>
  <c r="N56" i="17" a="1"/>
  <c r="N56" i="17" s="1"/>
  <c r="N57" i="17" a="1"/>
  <c r="N57" i="17" s="1"/>
  <c r="N45" i="17" a="1"/>
  <c r="N45" i="17" s="1"/>
  <c r="L46" i="17" a="1"/>
  <c r="L46" i="17" s="1"/>
  <c r="L47" i="17" a="1"/>
  <c r="L47" i="17" s="1"/>
  <c r="L48" i="17" a="1"/>
  <c r="L48" i="17" s="1"/>
  <c r="L49" i="17" a="1"/>
  <c r="L49" i="17" s="1"/>
  <c r="L50" i="17" a="1"/>
  <c r="L50" i="17" s="1"/>
  <c r="L51" i="17" a="1"/>
  <c r="L51" i="17" s="1"/>
  <c r="L52" i="17" a="1"/>
  <c r="L52" i="17" s="1"/>
  <c r="L53" i="17" a="1"/>
  <c r="L53" i="17" s="1"/>
  <c r="L54" i="17" a="1"/>
  <c r="L54" i="17" s="1"/>
  <c r="L55" i="17" a="1"/>
  <c r="L55" i="17" s="1"/>
  <c r="L56" i="17" a="1"/>
  <c r="L56" i="17" s="1"/>
  <c r="L57" i="17" a="1"/>
  <c r="L57" i="17" s="1"/>
  <c r="L45" i="17" a="1"/>
  <c r="L45" i="17" s="1"/>
  <c r="J46" i="17" a="1"/>
  <c r="J46" i="17" s="1"/>
  <c r="J47" i="17" a="1"/>
  <c r="J47" i="17" s="1"/>
  <c r="J48" i="17" a="1"/>
  <c r="J48" i="17" s="1"/>
  <c r="J49" i="17" a="1"/>
  <c r="J49" i="17" s="1"/>
  <c r="J50" i="17" a="1"/>
  <c r="J50" i="17" s="1"/>
  <c r="J51" i="17" a="1"/>
  <c r="J51" i="17" s="1"/>
  <c r="J52" i="17" a="1"/>
  <c r="J52" i="17" s="1"/>
  <c r="J53" i="17" a="1"/>
  <c r="J53" i="17" s="1"/>
  <c r="J54" i="17" a="1"/>
  <c r="J54" i="17" s="1"/>
  <c r="J55" i="17" a="1"/>
  <c r="J55" i="17" s="1"/>
  <c r="J56" i="17" a="1"/>
  <c r="J56" i="17" s="1"/>
  <c r="J57" i="17" a="1"/>
  <c r="J57" i="17" s="1"/>
  <c r="J45" i="17" a="1"/>
  <c r="J45" i="17" s="1"/>
  <c r="H46" i="17" a="1"/>
  <c r="H46" i="17" s="1"/>
  <c r="H47" i="17" a="1"/>
  <c r="H47" i="17" s="1"/>
  <c r="H48" i="17" a="1"/>
  <c r="H48" i="17" s="1"/>
  <c r="H49" i="17" a="1"/>
  <c r="H49" i="17" s="1"/>
  <c r="H50" i="17" a="1"/>
  <c r="H50" i="17" s="1"/>
  <c r="H51" i="17" a="1"/>
  <c r="H51" i="17" s="1"/>
  <c r="H52" i="17" a="1"/>
  <c r="H52" i="17" s="1"/>
  <c r="H53" i="17" a="1"/>
  <c r="H53" i="17" s="1"/>
  <c r="H54" i="17" a="1"/>
  <c r="H54" i="17" s="1"/>
  <c r="H55" i="17" a="1"/>
  <c r="H55" i="17" s="1"/>
  <c r="H56" i="17" a="1"/>
  <c r="H56" i="17" s="1"/>
  <c r="H57" i="17" a="1"/>
  <c r="H57" i="17" s="1"/>
  <c r="H45" i="17" a="1"/>
  <c r="H45" i="17" s="1"/>
  <c r="F46" i="17" a="1"/>
  <c r="F46" i="17" s="1"/>
  <c r="F47" i="17" a="1"/>
  <c r="F47" i="17" s="1"/>
  <c r="F48" i="17" a="1"/>
  <c r="F48" i="17" s="1"/>
  <c r="F49" i="17" a="1"/>
  <c r="F49" i="17" s="1"/>
  <c r="F50" i="17" a="1"/>
  <c r="F50" i="17" s="1"/>
  <c r="F51" i="17" a="1"/>
  <c r="F51" i="17" s="1"/>
  <c r="F52" i="17" a="1"/>
  <c r="F52" i="17" s="1"/>
  <c r="F53" i="17" a="1"/>
  <c r="F53" i="17" s="1"/>
  <c r="F54" i="17" a="1"/>
  <c r="F54" i="17" s="1"/>
  <c r="F55" i="17" a="1"/>
  <c r="F55" i="17" s="1"/>
  <c r="F56" i="17" a="1"/>
  <c r="F56" i="17" s="1"/>
  <c r="F57" i="17" a="1"/>
  <c r="F57" i="17" s="1"/>
  <c r="F45" i="17" a="1"/>
  <c r="F45" i="17" s="1"/>
  <c r="D46" i="17" a="1"/>
  <c r="D46" i="17" s="1"/>
  <c r="D47" i="17" a="1"/>
  <c r="D47" i="17" s="1"/>
  <c r="D49" i="17" a="1"/>
  <c r="D49" i="17" s="1"/>
  <c r="D50" i="17" a="1"/>
  <c r="D50" i="17" s="1"/>
  <c r="D51" i="17" a="1"/>
  <c r="D51" i="17" s="1"/>
  <c r="D52" i="17" a="1"/>
  <c r="D52" i="17" s="1"/>
  <c r="D53" i="17" a="1"/>
  <c r="D53" i="17" s="1"/>
  <c r="D55" i="17" a="1"/>
  <c r="D55" i="17" s="1"/>
  <c r="D56" i="17" a="1"/>
  <c r="D56" i="17" s="1"/>
  <c r="D57" i="17" a="1"/>
  <c r="D57" i="17" s="1"/>
  <c r="D45" i="17" a="1"/>
  <c r="D45" i="17" s="1"/>
  <c r="B40" i="12"/>
  <c r="AJ47" i="17" a="1"/>
  <c r="AJ47" i="17" s="1"/>
  <c r="AJ40" i="17" a="1"/>
  <c r="AJ40" i="17" s="1"/>
  <c r="AK40" i="17" a="1"/>
  <c r="AK40" i="17" s="1"/>
  <c r="AJ41" i="17" a="1"/>
  <c r="AJ41" i="17" s="1"/>
  <c r="AK41" i="17" a="1"/>
  <c r="AK41" i="17" s="1"/>
  <c r="AJ42" i="17" a="1"/>
  <c r="AJ42" i="17" s="1"/>
  <c r="AK42" i="17" a="1"/>
  <c r="AK42" i="17" s="1"/>
  <c r="AJ43" i="17" a="1"/>
  <c r="AJ43" i="17" s="1"/>
  <c r="AK43" i="17" a="1"/>
  <c r="AK43" i="17" s="1"/>
  <c r="AJ44" i="17" a="1"/>
  <c r="AJ44" i="17" s="1"/>
  <c r="AK44" i="17" a="1"/>
  <c r="AK44" i="17" s="1"/>
  <c r="AJ45" i="17" a="1"/>
  <c r="AJ45" i="17" s="1"/>
  <c r="AK45" i="17" a="1"/>
  <c r="AK45" i="17" s="1"/>
  <c r="AJ46" i="17" a="1"/>
  <c r="AJ46" i="17" s="1"/>
  <c r="AK46" i="17" a="1"/>
  <c r="AK46" i="17" s="1"/>
  <c r="AK47" i="17" a="1"/>
  <c r="AK47" i="17" s="1"/>
  <c r="AJ48" i="17" a="1"/>
  <c r="AJ48" i="17" s="1"/>
  <c r="AK48" i="17" a="1"/>
  <c r="AK48" i="17" s="1"/>
  <c r="AJ49" i="17" a="1"/>
  <c r="AJ49" i="17" s="1"/>
  <c r="AK49" i="17" a="1"/>
  <c r="AK49" i="17" s="1"/>
  <c r="AJ50" i="17" a="1"/>
  <c r="AJ50" i="17" s="1"/>
  <c r="AK50" i="17" a="1"/>
  <c r="AK50" i="17" s="1"/>
  <c r="AJ51" i="17" a="1"/>
  <c r="AJ51" i="17" s="1"/>
  <c r="AK51" i="17" a="1"/>
  <c r="AK51" i="17" s="1"/>
  <c r="AJ52" i="17" a="1"/>
  <c r="AJ52" i="17" s="1"/>
  <c r="AK52" i="17" a="1"/>
  <c r="AK52" i="17" s="1"/>
  <c r="AJ53" i="17" a="1"/>
  <c r="AJ53" i="17" s="1"/>
  <c r="AK53" i="17" a="1"/>
  <c r="AK53" i="17" s="1"/>
  <c r="AJ54" i="17" a="1"/>
  <c r="AJ54" i="17" s="1"/>
  <c r="AK54" i="17" a="1"/>
  <c r="AK54" i="17" s="1"/>
  <c r="AJ55" i="17" a="1"/>
  <c r="AJ55" i="17" s="1"/>
  <c r="AK55" i="17" a="1"/>
  <c r="AK55" i="17" s="1"/>
  <c r="AJ56" i="17" a="1"/>
  <c r="AJ56" i="17" s="1"/>
  <c r="AK56" i="17" a="1"/>
  <c r="AK56" i="17" s="1"/>
  <c r="AJ57" i="17" a="1"/>
  <c r="AJ57" i="17" s="1"/>
  <c r="AK57" i="17" a="1"/>
  <c r="AK57" i="17" s="1"/>
  <c r="AM47" i="17" a="1"/>
  <c r="AM47" i="17" s="1"/>
  <c r="AM40" i="17" a="1"/>
  <c r="AM40" i="17" s="1"/>
  <c r="AM41" i="17" a="1"/>
  <c r="AM41" i="17" s="1"/>
  <c r="AN41" i="17" a="1"/>
  <c r="AN41" i="17" s="1"/>
  <c r="AO41" i="17" a="1"/>
  <c r="AO41" i="17" s="1"/>
  <c r="AM42" i="17" a="1"/>
  <c r="AM42" i="17" s="1"/>
  <c r="AN42" i="17" a="1"/>
  <c r="AN42" i="17" s="1"/>
  <c r="AO42" i="17" a="1"/>
  <c r="AO42" i="17" s="1"/>
  <c r="AM43" i="17" a="1"/>
  <c r="AM43" i="17" s="1"/>
  <c r="AN43" i="17" a="1"/>
  <c r="AN43" i="17" s="1"/>
  <c r="AO43" i="17" a="1"/>
  <c r="AO43" i="17" s="1"/>
  <c r="AM44" i="17" a="1"/>
  <c r="AM44" i="17" s="1"/>
  <c r="AN44" i="17" a="1"/>
  <c r="AN44" i="17" s="1"/>
  <c r="AO44" i="17" a="1"/>
  <c r="AO44" i="17" s="1"/>
  <c r="AM45" i="17" a="1"/>
  <c r="AM45" i="17" s="1"/>
  <c r="AN45" i="17" a="1"/>
  <c r="AN45" i="17" s="1"/>
  <c r="AO45" i="17" a="1"/>
  <c r="AO45" i="17" s="1"/>
  <c r="AM46" i="17" a="1"/>
  <c r="AM46" i="17" s="1"/>
  <c r="AN46" i="17" a="1"/>
  <c r="AN46" i="17" s="1"/>
  <c r="AO46" i="17" a="1"/>
  <c r="AO46" i="17" s="1"/>
  <c r="AN47" i="17" a="1"/>
  <c r="AN47" i="17" s="1"/>
  <c r="AO47" i="17" a="1"/>
  <c r="AO47" i="17" s="1"/>
  <c r="AM48" i="17" a="1"/>
  <c r="AM48" i="17" s="1"/>
  <c r="AN48" i="17" a="1"/>
  <c r="AN48" i="17" s="1"/>
  <c r="AO48" i="17" a="1"/>
  <c r="AO48" i="17" s="1"/>
  <c r="AM49" i="17" a="1"/>
  <c r="AM49" i="17" s="1"/>
  <c r="AN49" i="17" a="1"/>
  <c r="AN49" i="17" s="1"/>
  <c r="AO49" i="17" a="1"/>
  <c r="AO49" i="17" s="1"/>
  <c r="AM50" i="17" a="1"/>
  <c r="AM50" i="17" s="1"/>
  <c r="AN50" i="17" a="1"/>
  <c r="AN50" i="17" s="1"/>
  <c r="AO50" i="17" a="1"/>
  <c r="AO50" i="17" s="1"/>
  <c r="AM51" i="17" a="1"/>
  <c r="AM51" i="17" s="1"/>
  <c r="AN51" i="17" a="1"/>
  <c r="AN51" i="17" s="1"/>
  <c r="AO51" i="17" a="1"/>
  <c r="AO51" i="17" s="1"/>
  <c r="AM52" i="17" a="1"/>
  <c r="AM52" i="17" s="1"/>
  <c r="AN52" i="17" a="1"/>
  <c r="AN52" i="17" s="1"/>
  <c r="AO52" i="17" a="1"/>
  <c r="AO52" i="17" s="1"/>
  <c r="AM53" i="17" a="1"/>
  <c r="AM53" i="17" s="1"/>
  <c r="AN53" i="17" a="1"/>
  <c r="AN53" i="17" s="1"/>
  <c r="AO53" i="17" a="1"/>
  <c r="AO53" i="17" s="1"/>
  <c r="AM54" i="17" a="1"/>
  <c r="AM54" i="17" s="1"/>
  <c r="AN54" i="17" a="1"/>
  <c r="AN54" i="17" s="1"/>
  <c r="AO54" i="17" a="1"/>
  <c r="AO54" i="17" s="1"/>
  <c r="AM55" i="17" a="1"/>
  <c r="AM55" i="17" s="1"/>
  <c r="AN55" i="17" a="1"/>
  <c r="AN55" i="17" s="1"/>
  <c r="AO55" i="17" a="1"/>
  <c r="AO55" i="17" s="1"/>
  <c r="AM56" i="17" a="1"/>
  <c r="AM56" i="17" s="1"/>
  <c r="AN56" i="17" a="1"/>
  <c r="AN56" i="17" s="1"/>
  <c r="AO56" i="17" a="1"/>
  <c r="AO56" i="17" s="1"/>
  <c r="AM57" i="17" a="1"/>
  <c r="AM57" i="17" s="1"/>
  <c r="AN57" i="17" a="1"/>
  <c r="AN57" i="17" s="1"/>
  <c r="AO57" i="17" a="1"/>
  <c r="AO57" i="17" s="1"/>
  <c r="AN40" i="17" a="1"/>
  <c r="AN40" i="17" s="1"/>
  <c r="CJ39" i="17" a="1"/>
  <c r="CJ39" i="17" s="1"/>
  <c r="CJ40" i="17" a="1"/>
  <c r="CJ40" i="17" s="1"/>
  <c r="CJ41" i="17" a="1"/>
  <c r="CJ41" i="17" s="1"/>
  <c r="CJ42" i="17" a="1"/>
  <c r="CJ42" i="17" s="1"/>
  <c r="CJ43" i="17" a="1"/>
  <c r="CJ43" i="17" s="1"/>
  <c r="CJ44" i="17" a="1"/>
  <c r="CJ44" i="17" s="1"/>
  <c r="CJ45" i="17" a="1"/>
  <c r="CJ45" i="17" s="1"/>
  <c r="CJ47" i="17" a="1"/>
  <c r="CJ47" i="17" s="1"/>
  <c r="CJ48" i="17" a="1"/>
  <c r="CJ48" i="17" s="1"/>
  <c r="CJ49" i="17" a="1"/>
  <c r="CJ49" i="17" s="1"/>
  <c r="CJ50" i="17" a="1"/>
  <c r="CJ50" i="17" s="1"/>
  <c r="CJ51" i="17" a="1"/>
  <c r="CJ51" i="17" s="1"/>
  <c r="CJ52" i="17" a="1"/>
  <c r="CJ52" i="17" s="1"/>
  <c r="CJ53" i="17" a="1"/>
  <c r="CJ53" i="17" s="1"/>
  <c r="CJ54" i="17" a="1"/>
  <c r="CJ54" i="17" s="1"/>
  <c r="CJ55" i="17" a="1"/>
  <c r="CJ55" i="17" s="1"/>
  <c r="CJ56" i="17" a="1"/>
  <c r="CJ56" i="17" s="1"/>
  <c r="CJ57" i="17" a="1"/>
  <c r="CJ57" i="17" s="1"/>
  <c r="CJ46" i="17" a="1"/>
  <c r="CJ46" i="17" s="1"/>
  <c r="CH46" i="17" a="1"/>
  <c r="CH46" i="17" s="1"/>
  <c r="CI46" i="17" a="1"/>
  <c r="CI46" i="17" s="1"/>
  <c r="CK46" i="17" a="1"/>
  <c r="CK46" i="17" s="1"/>
  <c r="CL46" i="17" a="1"/>
  <c r="CL46" i="17" s="1"/>
  <c r="CG47" i="17" a="1"/>
  <c r="CG47" i="17" s="1"/>
  <c r="CH47" i="17" a="1"/>
  <c r="CH47" i="17" s="1"/>
  <c r="CI47" i="17" a="1"/>
  <c r="CI47" i="17" s="1"/>
  <c r="CK47" i="17" a="1"/>
  <c r="CK47" i="17" s="1"/>
  <c r="CL47" i="17" a="1"/>
  <c r="CL47" i="17" s="1"/>
  <c r="CG48" i="17" a="1"/>
  <c r="CG48" i="17" s="1"/>
  <c r="CH48" i="17" a="1"/>
  <c r="CH48" i="17" s="1"/>
  <c r="CI48" i="17" a="1"/>
  <c r="CI48" i="17" s="1"/>
  <c r="CK48" i="17" a="1"/>
  <c r="CK48" i="17" s="1"/>
  <c r="CL48" i="17" a="1"/>
  <c r="CL48" i="17" s="1"/>
  <c r="CG49" i="17" a="1"/>
  <c r="CG49" i="17" s="1"/>
  <c r="CH49" i="17" a="1"/>
  <c r="CH49" i="17" s="1"/>
  <c r="CI49" i="17" a="1"/>
  <c r="CI49" i="17" s="1"/>
  <c r="CK49" i="17" a="1"/>
  <c r="CK49" i="17" s="1"/>
  <c r="CL49" i="17" a="1"/>
  <c r="CL49" i="17" s="1"/>
  <c r="CG50" i="17" a="1"/>
  <c r="CG50" i="17" s="1"/>
  <c r="CH50" i="17" a="1"/>
  <c r="CH50" i="17" s="1"/>
  <c r="CI50" i="17" a="1"/>
  <c r="CI50" i="17" s="1"/>
  <c r="CK50" i="17" a="1"/>
  <c r="CK50" i="17" s="1"/>
  <c r="CL50" i="17" a="1"/>
  <c r="CL50" i="17" s="1"/>
  <c r="CG51" i="17" a="1"/>
  <c r="CG51" i="17" s="1"/>
  <c r="CH51" i="17" a="1"/>
  <c r="CH51" i="17" s="1"/>
  <c r="CI51" i="17" a="1"/>
  <c r="CI51" i="17" s="1"/>
  <c r="CK51" i="17" a="1"/>
  <c r="CK51" i="17" s="1"/>
  <c r="CL51" i="17" a="1"/>
  <c r="CL51" i="17" s="1"/>
  <c r="CG52" i="17" a="1"/>
  <c r="CG52" i="17" s="1"/>
  <c r="CH52" i="17" a="1"/>
  <c r="CH52" i="17" s="1"/>
  <c r="CI52" i="17" a="1"/>
  <c r="CI52" i="17" s="1"/>
  <c r="CK52" i="17" a="1"/>
  <c r="CK52" i="17" s="1"/>
  <c r="CL52" i="17" a="1"/>
  <c r="CL52" i="17" s="1"/>
  <c r="CG53" i="17" a="1"/>
  <c r="CG53" i="17" s="1"/>
  <c r="CH53" i="17" a="1"/>
  <c r="CH53" i="17" s="1"/>
  <c r="CI53" i="17" a="1"/>
  <c r="CI53" i="17" s="1"/>
  <c r="CK53" i="17" a="1"/>
  <c r="CK53" i="17" s="1"/>
  <c r="CL53" i="17" a="1"/>
  <c r="CL53" i="17" s="1"/>
  <c r="CG46" i="17" a="1"/>
  <c r="CG46" i="17" s="1"/>
  <c r="AH57" i="17" a="1"/>
  <c r="AH57" i="17" s="1"/>
  <c r="AG57" i="17" a="1"/>
  <c r="AG57" i="17" s="1"/>
  <c r="AE57" i="17" a="1"/>
  <c r="AE57" i="17" s="1"/>
  <c r="AD57" i="17" a="1"/>
  <c r="AD57" i="17" s="1"/>
  <c r="AC57" i="17" a="1"/>
  <c r="AC57" i="17" s="1"/>
  <c r="AB57" i="17" a="1"/>
  <c r="AB57" i="17" s="1"/>
  <c r="AH56" i="17" a="1"/>
  <c r="AH56" i="17" s="1"/>
  <c r="AG56" i="17" a="1"/>
  <c r="AG56" i="17" s="1"/>
  <c r="AE56" i="17" a="1"/>
  <c r="AE56" i="17" s="1"/>
  <c r="AD56" i="17" a="1"/>
  <c r="AD56" i="17" s="1"/>
  <c r="AC56" i="17" a="1"/>
  <c r="AC56" i="17" s="1"/>
  <c r="AB56" i="17" a="1"/>
  <c r="AB56" i="17" s="1"/>
  <c r="AH55" i="17" a="1"/>
  <c r="AH55" i="17" s="1"/>
  <c r="AG55" i="17" a="1"/>
  <c r="AG55" i="17" s="1"/>
  <c r="AE55" i="17" a="1"/>
  <c r="AE55" i="17" s="1"/>
  <c r="AD55" i="17" a="1"/>
  <c r="AD55" i="17" s="1"/>
  <c r="AC55" i="17" a="1"/>
  <c r="AC55" i="17" s="1"/>
  <c r="AB55" i="17" a="1"/>
  <c r="AB55" i="17" s="1"/>
  <c r="AH54" i="17" a="1"/>
  <c r="AH54" i="17" s="1"/>
  <c r="AG54" i="17" a="1"/>
  <c r="AG54" i="17" s="1"/>
  <c r="AE54" i="17" a="1"/>
  <c r="AE54" i="17" s="1"/>
  <c r="AD54" i="17" a="1"/>
  <c r="AD54" i="17" s="1"/>
  <c r="AC54" i="17" a="1"/>
  <c r="AC54" i="17" s="1"/>
  <c r="AB54" i="17" a="1"/>
  <c r="AB54" i="17" s="1"/>
  <c r="AH53" i="17" a="1"/>
  <c r="AH53" i="17" s="1"/>
  <c r="AG53" i="17" a="1"/>
  <c r="AG53" i="17" s="1"/>
  <c r="AE53" i="17" a="1"/>
  <c r="AE53" i="17" s="1"/>
  <c r="AD53" i="17" a="1"/>
  <c r="AD53" i="17" s="1"/>
  <c r="AC53" i="17" a="1"/>
  <c r="AC53" i="17" s="1"/>
  <c r="AB53" i="17" a="1"/>
  <c r="AB53" i="17" s="1"/>
  <c r="AH52" i="17" a="1"/>
  <c r="AH52" i="17" s="1"/>
  <c r="AG52" i="17" a="1"/>
  <c r="AG52" i="17" s="1"/>
  <c r="AE52" i="17" a="1"/>
  <c r="AE52" i="17" s="1"/>
  <c r="AD52" i="17" a="1"/>
  <c r="AD52" i="17" s="1"/>
  <c r="AC52" i="17" a="1"/>
  <c r="AC52" i="17" s="1"/>
  <c r="AB52" i="17" a="1"/>
  <c r="AB52" i="17" s="1"/>
  <c r="AH51" i="17" a="1"/>
  <c r="AH51" i="17" s="1"/>
  <c r="AG51" i="17" a="1"/>
  <c r="AG51" i="17" s="1"/>
  <c r="AE51" i="17" a="1"/>
  <c r="AE51" i="17" s="1"/>
  <c r="AD51" i="17" a="1"/>
  <c r="AD51" i="17" s="1"/>
  <c r="AC51" i="17" a="1"/>
  <c r="AC51" i="17" s="1"/>
  <c r="AB51" i="17" a="1"/>
  <c r="AB51" i="17" s="1"/>
  <c r="AH50" i="17" a="1"/>
  <c r="AH50" i="17" s="1"/>
  <c r="AG50" i="17" a="1"/>
  <c r="AG50" i="17" s="1"/>
  <c r="AE50" i="17" a="1"/>
  <c r="AE50" i="17" s="1"/>
  <c r="AD50" i="17" a="1"/>
  <c r="AD50" i="17" s="1"/>
  <c r="AC50" i="17" a="1"/>
  <c r="AC50" i="17" s="1"/>
  <c r="AB50" i="17" a="1"/>
  <c r="AB50" i="17" s="1"/>
  <c r="AH49" i="17" a="1"/>
  <c r="AH49" i="17" s="1"/>
  <c r="AG49" i="17" a="1"/>
  <c r="AG49" i="17" s="1"/>
  <c r="AE49" i="17" a="1"/>
  <c r="AE49" i="17" s="1"/>
  <c r="AD49" i="17" a="1"/>
  <c r="AD49" i="17" s="1"/>
  <c r="AC49" i="17" a="1"/>
  <c r="AC49" i="17" s="1"/>
  <c r="AB49" i="17" a="1"/>
  <c r="AB49" i="17" s="1"/>
  <c r="AH48" i="17" a="1"/>
  <c r="AH48" i="17" s="1"/>
  <c r="AG48" i="17" a="1"/>
  <c r="AG48" i="17" s="1"/>
  <c r="AE48" i="17" a="1"/>
  <c r="AE48" i="17" s="1"/>
  <c r="AD48" i="17" a="1"/>
  <c r="AD48" i="17" s="1"/>
  <c r="AC48" i="17" a="1"/>
  <c r="AC48" i="17" s="1"/>
  <c r="AB48" i="17" a="1"/>
  <c r="AB48" i="17" s="1"/>
  <c r="AH47" i="17" a="1"/>
  <c r="AH47" i="17" s="1"/>
  <c r="AG47" i="17" a="1"/>
  <c r="AG47" i="17" s="1"/>
  <c r="AE47" i="17" a="1"/>
  <c r="AE47" i="17" s="1"/>
  <c r="AD47" i="17" a="1"/>
  <c r="AD47" i="17" s="1"/>
  <c r="AC47" i="17" a="1"/>
  <c r="AC47" i="17" s="1"/>
  <c r="AB47" i="17" a="1"/>
  <c r="AB47" i="17" s="1"/>
  <c r="AH46" i="17" a="1"/>
  <c r="AH46" i="17" s="1"/>
  <c r="AG46" i="17" a="1"/>
  <c r="AG46" i="17" s="1"/>
  <c r="AE46" i="17" a="1"/>
  <c r="AE46" i="17" s="1"/>
  <c r="AD46" i="17" a="1"/>
  <c r="AD46" i="17" s="1"/>
  <c r="AC46" i="17" a="1"/>
  <c r="AC46" i="17" s="1"/>
  <c r="AB46" i="17" a="1"/>
  <c r="AB46" i="17" s="1"/>
  <c r="AH45" i="17" a="1"/>
  <c r="AH45" i="17" s="1"/>
  <c r="AG45" i="17" a="1"/>
  <c r="AG45" i="17" s="1"/>
  <c r="AE45" i="17" a="1"/>
  <c r="AE45" i="17" s="1"/>
  <c r="AD45" i="17" a="1"/>
  <c r="AD45" i="17" s="1"/>
  <c r="AC45" i="17" a="1"/>
  <c r="AC45" i="17" s="1"/>
  <c r="AB45" i="17" a="1"/>
  <c r="AB45" i="17" s="1"/>
  <c r="AH44" i="17" a="1"/>
  <c r="AH44" i="17" s="1"/>
  <c r="AG44" i="17" a="1"/>
  <c r="AG44" i="17" s="1"/>
  <c r="AE44" i="17" a="1"/>
  <c r="AE44" i="17" s="1"/>
  <c r="AD44" i="17" a="1"/>
  <c r="AD44" i="17" s="1"/>
  <c r="AC44" i="17" a="1"/>
  <c r="AC44" i="17" s="1"/>
  <c r="AB44" i="17" a="1"/>
  <c r="AB44" i="17" s="1"/>
  <c r="AH43" i="17" a="1"/>
  <c r="AH43" i="17" s="1"/>
  <c r="AG43" i="17" a="1"/>
  <c r="AG43" i="17" s="1"/>
  <c r="AE43" i="17" a="1"/>
  <c r="AE43" i="17" s="1"/>
  <c r="AD43" i="17" a="1"/>
  <c r="AD43" i="17" s="1"/>
  <c r="AC43" i="17" a="1"/>
  <c r="AC43" i="17" s="1"/>
  <c r="AB43" i="17" a="1"/>
  <c r="AB43" i="17" s="1"/>
  <c r="AH42" i="17" a="1"/>
  <c r="AH42" i="17" s="1"/>
  <c r="AG42" i="17" a="1"/>
  <c r="AG42" i="17" s="1"/>
  <c r="AE42" i="17" a="1"/>
  <c r="AE42" i="17" s="1"/>
  <c r="AD42" i="17" a="1"/>
  <c r="AD42" i="17" s="1"/>
  <c r="AC42" i="17" a="1"/>
  <c r="AC42" i="17" s="1"/>
  <c r="AB42" i="17" a="1"/>
  <c r="AB42" i="17" s="1"/>
  <c r="AH41" i="17" a="1"/>
  <c r="AH41" i="17" s="1"/>
  <c r="AG41" i="17" a="1"/>
  <c r="AG41" i="17" s="1"/>
  <c r="AE41" i="17" a="1"/>
  <c r="AE41" i="17" s="1"/>
  <c r="AD41" i="17" a="1"/>
  <c r="AD41" i="17" s="1"/>
  <c r="AC41" i="17" a="1"/>
  <c r="AC41" i="17" s="1"/>
  <c r="AB41" i="17" a="1"/>
  <c r="AB41" i="17" s="1"/>
  <c r="AH40" i="17" a="1"/>
  <c r="AH40" i="17" s="1"/>
  <c r="AG40" i="17" a="1"/>
  <c r="AG40" i="17" s="1"/>
  <c r="AE40" i="17" a="1"/>
  <c r="AE40" i="17" s="1"/>
  <c r="AD40" i="17" a="1"/>
  <c r="AD40" i="17" s="1"/>
  <c r="AC40" i="17" a="1"/>
  <c r="AC40" i="17" s="1"/>
  <c r="AB40" i="17" a="1"/>
  <c r="AB40" i="17" s="1"/>
  <c r="AE39" i="17" a="1"/>
  <c r="AE39" i="17" s="1"/>
  <c r="AD39" i="17" a="1"/>
  <c r="AD39" i="17" s="1"/>
  <c r="AC39" i="17" a="1"/>
  <c r="AC39" i="17" s="1"/>
  <c r="AB39" i="17" a="1"/>
  <c r="AB39" i="17" s="1"/>
  <c r="AE38" i="17" a="1"/>
  <c r="AE38" i="17" s="1"/>
  <c r="AD38" i="17" a="1"/>
  <c r="AD38" i="17" s="1"/>
  <c r="AC38" i="17" a="1"/>
  <c r="AC38" i="17" s="1"/>
  <c r="AB38" i="17" a="1"/>
  <c r="AB38" i="17" s="1"/>
  <c r="C5" i="17"/>
  <c r="D5" i="17" s="1"/>
  <c r="E5" i="17" s="1"/>
  <c r="F5" i="17" s="1"/>
  <c r="G5" i="17" s="1"/>
  <c r="H5" i="17" s="1"/>
  <c r="I5" i="17" s="1"/>
  <c r="J5" i="17" s="1"/>
  <c r="K5" i="17" s="1"/>
  <c r="L5" i="17" s="1"/>
  <c r="M5" i="17" s="1"/>
  <c r="N5" i="17" s="1"/>
  <c r="O5" i="17" s="1"/>
  <c r="P5" i="17" s="1"/>
  <c r="Q5" i="17" s="1"/>
  <c r="R5" i="17" s="1"/>
  <c r="S5" i="17" s="1"/>
  <c r="T5" i="17" s="1"/>
  <c r="U5" i="17" s="1"/>
  <c r="V5" i="17" s="1"/>
  <c r="W5" i="17" s="1"/>
  <c r="X5" i="17" s="1"/>
  <c r="Y5" i="17" s="1"/>
  <c r="Z5" i="17" s="1"/>
  <c r="AA5" i="17" s="1"/>
  <c r="AB5" i="17" s="1"/>
  <c r="AC5" i="17" s="1"/>
  <c r="AD5" i="17" s="1"/>
  <c r="AE5" i="17" s="1"/>
  <c r="AF5" i="17" s="1"/>
  <c r="AG5" i="17" s="1"/>
  <c r="AH5" i="17" s="1"/>
  <c r="AI5" i="17" s="1"/>
  <c r="AJ5" i="17" s="1"/>
  <c r="AK5" i="17" s="1"/>
  <c r="AL5" i="17" s="1"/>
  <c r="AM5" i="17" s="1"/>
  <c r="AN5" i="17" s="1"/>
  <c r="AO5" i="17" s="1"/>
  <c r="AP5" i="17" s="1"/>
  <c r="AQ5" i="17" s="1"/>
  <c r="AR5" i="17" s="1"/>
  <c r="AS5" i="17" s="1"/>
  <c r="AT5" i="17" s="1"/>
  <c r="AU5" i="17" s="1"/>
  <c r="AV5" i="17" s="1"/>
  <c r="AW5" i="17" s="1"/>
  <c r="AX5" i="17" s="1"/>
  <c r="AY5" i="17" s="1"/>
  <c r="AZ5" i="17" s="1"/>
  <c r="BA5" i="17" s="1"/>
  <c r="BB5" i="17" s="1"/>
  <c r="BC5" i="17" s="1"/>
  <c r="BD5" i="17" s="1"/>
  <c r="BE5" i="17" s="1"/>
  <c r="BF5" i="17" s="1"/>
  <c r="BG5" i="17" s="1"/>
  <c r="BH5" i="17" s="1"/>
  <c r="BI5" i="17" s="1"/>
  <c r="BJ5" i="17" s="1"/>
  <c r="BK5" i="17" s="1"/>
  <c r="BL5" i="17" s="1"/>
  <c r="BM5" i="17" s="1"/>
  <c r="BN5" i="17" s="1"/>
  <c r="BO5" i="17" s="1"/>
  <c r="BP5" i="17" s="1"/>
  <c r="BQ5" i="17" s="1"/>
  <c r="BR5" i="17" s="1"/>
  <c r="BS5" i="17" s="1"/>
  <c r="BT5" i="17" s="1"/>
  <c r="BU5" i="17" s="1"/>
  <c r="BV5" i="17" s="1"/>
  <c r="BW5" i="17" s="1"/>
  <c r="BX5" i="17" s="1"/>
  <c r="BY5" i="17" s="1"/>
  <c r="BZ5" i="17" s="1"/>
  <c r="CA5" i="17" s="1"/>
  <c r="CB5" i="17" s="1"/>
  <c r="CC5" i="17" s="1"/>
  <c r="CD5" i="17" s="1"/>
  <c r="CE5" i="17" s="1"/>
  <c r="CF5" i="17" s="1"/>
  <c r="CG5" i="17" s="1"/>
  <c r="CH5" i="17" s="1"/>
  <c r="CI5" i="17" s="1"/>
  <c r="CJ5" i="17" s="1"/>
  <c r="CK5" i="17" s="1"/>
  <c r="CL5" i="17" s="1"/>
  <c r="B41" i="12" l="1"/>
  <c r="AI55" i="17"/>
  <c r="AI57" i="17"/>
  <c r="AI53" i="17"/>
  <c r="AI49" i="17"/>
  <c r="AI51" i="17"/>
  <c r="AI42" i="17"/>
  <c r="AI44" i="17"/>
  <c r="AI46" i="17"/>
  <c r="AI48" i="17"/>
  <c r="AI50" i="17"/>
  <c r="AI52" i="17"/>
  <c r="AI54" i="17"/>
  <c r="AI56" i="17"/>
  <c r="AL40" i="17"/>
  <c r="AI41" i="17"/>
  <c r="AI43" i="17"/>
  <c r="AI45" i="17"/>
  <c r="AI47" i="17"/>
  <c r="AL57" i="17"/>
  <c r="AL53" i="17"/>
  <c r="AL49" i="17"/>
  <c r="AL45" i="17"/>
  <c r="AL41" i="17"/>
  <c r="AL48" i="17"/>
  <c r="AL50" i="17"/>
  <c r="AL42" i="17"/>
  <c r="AL56" i="17"/>
  <c r="AL52" i="17"/>
  <c r="AL44" i="17"/>
  <c r="AL54" i="17"/>
  <c r="AL46" i="17"/>
  <c r="AL55" i="17"/>
  <c r="AL51" i="17"/>
  <c r="AL47" i="17"/>
  <c r="AL43" i="17"/>
  <c r="AI40" i="17"/>
  <c r="B43" i="12" l="1"/>
  <c r="B44" i="12" l="1"/>
  <c r="B45" i="12" l="1"/>
  <c r="CL40" i="17" l="1" a="1"/>
  <c r="CL40" i="17" s="1"/>
  <c r="CG40" i="17" a="1"/>
  <c r="CG40" i="17" s="1"/>
  <c r="CH40" i="17" a="1"/>
  <c r="CH40" i="17" s="1"/>
  <c r="CL41" i="17" a="1"/>
  <c r="CL41" i="17" s="1"/>
  <c r="CG41" i="17" a="1"/>
  <c r="CG41" i="17" s="1"/>
  <c r="CH41" i="17" a="1"/>
  <c r="CH41" i="17" s="1"/>
  <c r="CL42" i="17" a="1"/>
  <c r="CL42" i="17" s="1"/>
  <c r="CG42" i="17" a="1"/>
  <c r="CG42" i="17" s="1"/>
  <c r="CH42" i="17" a="1"/>
  <c r="CH42" i="17" s="1"/>
  <c r="CL43" i="17" a="1"/>
  <c r="CL43" i="17" s="1"/>
  <c r="CG43" i="17" a="1"/>
  <c r="CG43" i="17" s="1"/>
  <c r="CH43" i="17" a="1"/>
  <c r="CH43" i="17" s="1"/>
  <c r="CL44" i="17" a="1"/>
  <c r="CL44" i="17" s="1"/>
  <c r="CG44" i="17" a="1"/>
  <c r="CG44" i="17" s="1"/>
  <c r="CH44" i="17" a="1"/>
  <c r="CH44" i="17" s="1"/>
  <c r="CL45" i="17" a="1"/>
  <c r="CL45" i="17" s="1"/>
  <c r="CG45" i="17" a="1"/>
  <c r="CG45" i="17" s="1"/>
  <c r="CH45" i="17" a="1"/>
  <c r="CH45" i="17" s="1"/>
  <c r="CL54" i="17" a="1"/>
  <c r="CL54" i="17" s="1"/>
  <c r="CG54" i="17" a="1"/>
  <c r="CG54" i="17" s="1"/>
  <c r="CH54" i="17" a="1"/>
  <c r="CH54" i="17" s="1"/>
  <c r="CL55" i="17" a="1"/>
  <c r="CL55" i="17" s="1"/>
  <c r="CG55" i="17" a="1"/>
  <c r="CG55" i="17" s="1"/>
  <c r="CH55" i="17" a="1"/>
  <c r="CH55" i="17" s="1"/>
  <c r="CL56" i="17" a="1"/>
  <c r="CL56" i="17" s="1"/>
  <c r="CG56" i="17" a="1"/>
  <c r="CG56" i="17" s="1"/>
  <c r="CH56" i="17" a="1"/>
  <c r="CH56" i="17" s="1"/>
  <c r="CL57" i="17" a="1"/>
  <c r="CL57" i="17" s="1"/>
  <c r="CG57" i="17" a="1"/>
  <c r="CG57" i="17" s="1"/>
  <c r="CH57" i="17" a="1"/>
  <c r="CH57" i="17" s="1"/>
  <c r="CG39" i="17" a="1"/>
  <c r="CG39" i="17" s="1"/>
  <c r="CH39" i="17" a="1"/>
  <c r="CH39" i="17" s="1"/>
  <c r="CK39" i="17" a="1"/>
  <c r="CK39" i="17" s="1"/>
  <c r="CL39" i="17" a="1"/>
  <c r="CL39" i="17" s="1"/>
  <c r="CK40" i="17" a="1"/>
  <c r="CK40" i="17" s="1"/>
  <c r="CK41" i="17" a="1"/>
  <c r="CK41" i="17" s="1"/>
  <c r="CK42" i="17" a="1"/>
  <c r="CK42" i="17" s="1"/>
  <c r="CK43" i="17" a="1"/>
  <c r="CK43" i="17" s="1"/>
  <c r="CK44" i="17" a="1"/>
  <c r="CK44" i="17" s="1"/>
  <c r="CK45" i="17" a="1"/>
  <c r="CK45" i="17" s="1"/>
  <c r="CK54" i="17" a="1"/>
  <c r="CK54" i="17" s="1"/>
  <c r="CK55" i="17" a="1"/>
  <c r="CK55" i="17" s="1"/>
  <c r="CK56" i="17" a="1"/>
  <c r="CK56" i="17" s="1"/>
  <c r="CK57" i="17" a="1"/>
  <c r="CK57" i="17" s="1"/>
  <c r="CI57" i="17" a="1"/>
  <c r="CI57" i="17" s="1"/>
  <c r="CI40" i="17" a="1"/>
  <c r="CI40" i="17" s="1"/>
  <c r="CI41" i="17" a="1"/>
  <c r="CI41" i="17" s="1"/>
  <c r="CI42" i="17" a="1"/>
  <c r="CI42" i="17" s="1"/>
  <c r="CI43" i="17" a="1"/>
  <c r="CI43" i="17" s="1"/>
  <c r="CI44" i="17" a="1"/>
  <c r="CI44" i="17" s="1"/>
  <c r="CI45" i="17" a="1"/>
  <c r="CI45" i="17" s="1"/>
  <c r="CI54" i="17" a="1"/>
  <c r="CI54" i="17" s="1"/>
  <c r="CI55" i="17" a="1"/>
  <c r="CI55" i="17" s="1"/>
  <c r="CI56" i="17" a="1"/>
  <c r="CI56" i="17" s="1"/>
  <c r="CI39" i="17" a="1"/>
  <c r="CI39" i="17" s="1"/>
  <c r="B37" i="17" l="1" a="1"/>
  <c r="B37" i="17" s="1"/>
  <c r="B38" i="17" a="1"/>
  <c r="B38" i="17" s="1"/>
  <c r="B39" i="17" a="1"/>
  <c r="B39" i="17" s="1"/>
  <c r="B40" i="17" a="1"/>
  <c r="B40" i="17" s="1"/>
  <c r="B41" i="17" a="1"/>
  <c r="B41" i="17" s="1"/>
  <c r="B42" i="17" a="1"/>
  <c r="B42" i="17" s="1"/>
  <c r="B43" i="17" a="1"/>
  <c r="B43" i="17" s="1"/>
  <c r="B44" i="17" a="1"/>
  <c r="B44" i="17" s="1"/>
  <c r="B46" i="17" a="1"/>
  <c r="B46" i="17" s="1"/>
  <c r="B47" i="17" a="1"/>
  <c r="B47" i="17" s="1"/>
  <c r="B48" i="17" a="1"/>
  <c r="B48" i="17" s="1"/>
  <c r="B49" i="17" a="1"/>
  <c r="B49" i="17" s="1"/>
  <c r="B50" i="17" a="1"/>
  <c r="B50" i="17" s="1"/>
  <c r="B51" i="17" a="1"/>
  <c r="B51" i="17" s="1"/>
  <c r="B52" i="17" a="1"/>
  <c r="B52" i="17" s="1"/>
  <c r="B53" i="17" a="1"/>
  <c r="B53" i="17" s="1"/>
  <c r="B54" i="17" a="1"/>
  <c r="B54" i="17" s="1"/>
  <c r="B55" i="17" a="1"/>
  <c r="B55" i="17" s="1"/>
  <c r="B56" i="17" a="1"/>
  <c r="B56" i="17" s="1"/>
  <c r="B57" i="17" a="1"/>
  <c r="B57" i="17" s="1"/>
  <c r="B45" i="17" a="1"/>
  <c r="B45" i="17" s="1"/>
  <c r="BO38" i="17" a="1"/>
  <c r="BO38" i="17" s="1"/>
  <c r="AW42" i="17" a="1"/>
  <c r="AW42" i="17" s="1"/>
  <c r="AP43" i="17" a="1"/>
  <c r="AP43" i="17" s="1"/>
  <c r="AQ43" i="17" a="1"/>
  <c r="AQ43" i="17" s="1"/>
  <c r="AR43" i="17" a="1"/>
  <c r="AR43" i="17" s="1"/>
  <c r="AS43" i="17" a="1"/>
  <c r="AS43" i="17" s="1"/>
  <c r="AT43" i="17" a="1"/>
  <c r="AT43" i="17" s="1"/>
  <c r="AU43" i="17" a="1"/>
  <c r="AU43" i="17" s="1"/>
  <c r="AV43" i="17" a="1"/>
  <c r="AV43" i="17" s="1"/>
  <c r="AW43" i="17" a="1"/>
  <c r="AW43" i="17" s="1"/>
  <c r="AX43" i="17" a="1"/>
  <c r="AX43" i="17" s="1"/>
  <c r="AY43" i="17" a="1"/>
  <c r="AY43" i="17" s="1"/>
  <c r="AZ43" i="17" a="1"/>
  <c r="AZ43" i="17" s="1"/>
  <c r="BA43" i="17" a="1"/>
  <c r="BA43" i="17" s="1"/>
  <c r="BB43" i="17" a="1"/>
  <c r="BB43" i="17" s="1"/>
  <c r="BC43" i="17" a="1"/>
  <c r="BC43" i="17" s="1"/>
  <c r="BD43" i="17" a="1"/>
  <c r="BD43" i="17" s="1"/>
  <c r="BE43" i="17" a="1"/>
  <c r="BE43" i="17" s="1"/>
  <c r="BF43" i="17" a="1"/>
  <c r="BF43" i="17" s="1"/>
  <c r="BG43" i="17" a="1"/>
  <c r="BG43" i="17" s="1"/>
  <c r="BH43" i="17" a="1"/>
  <c r="BH43" i="17" s="1"/>
  <c r="BI43" i="17" a="1"/>
  <c r="BI43" i="17" s="1"/>
  <c r="BJ43" i="17" a="1"/>
  <c r="BJ43" i="17" s="1"/>
  <c r="BK43" i="17" a="1"/>
  <c r="BK43" i="17" s="1"/>
  <c r="BL43" i="17" a="1"/>
  <c r="BL43" i="17" s="1"/>
  <c r="BM43" i="17" a="1"/>
  <c r="BM43" i="17" s="1"/>
  <c r="BN43" i="17" a="1"/>
  <c r="BN43" i="17" s="1"/>
  <c r="AP44" i="17" a="1"/>
  <c r="AP44" i="17" s="1"/>
  <c r="AQ44" i="17" a="1"/>
  <c r="AQ44" i="17" s="1"/>
  <c r="AR44" i="17" a="1"/>
  <c r="AR44" i="17" s="1"/>
  <c r="AS44" i="17" a="1"/>
  <c r="AS44" i="17" s="1"/>
  <c r="AT44" i="17" a="1"/>
  <c r="AT44" i="17" s="1"/>
  <c r="AU44" i="17" a="1"/>
  <c r="AU44" i="17" s="1"/>
  <c r="AV44" i="17" a="1"/>
  <c r="AV44" i="17" s="1"/>
  <c r="AW44" i="17" a="1"/>
  <c r="AW44" i="17" s="1"/>
  <c r="AX44" i="17" a="1"/>
  <c r="AX44" i="17" s="1"/>
  <c r="AY44" i="17" a="1"/>
  <c r="AY44" i="17" s="1"/>
  <c r="AZ44" i="17" a="1"/>
  <c r="AZ44" i="17" s="1"/>
  <c r="BA44" i="17" a="1"/>
  <c r="BA44" i="17" s="1"/>
  <c r="BB44" i="17" a="1"/>
  <c r="BB44" i="17" s="1"/>
  <c r="BC44" i="17" a="1"/>
  <c r="BC44" i="17" s="1"/>
  <c r="BD44" i="17" a="1"/>
  <c r="BD44" i="17" s="1"/>
  <c r="BE44" i="17" a="1"/>
  <c r="BE44" i="17" s="1"/>
  <c r="BF44" i="17" a="1"/>
  <c r="BF44" i="17" s="1"/>
  <c r="BG44" i="17" a="1"/>
  <c r="BG44" i="17" s="1"/>
  <c r="BH44" i="17" a="1"/>
  <c r="BH44" i="17" s="1"/>
  <c r="BI44" i="17" a="1"/>
  <c r="BI44" i="17" s="1"/>
  <c r="BJ44" i="17" a="1"/>
  <c r="BJ44" i="17" s="1"/>
  <c r="BK44" i="17" a="1"/>
  <c r="BK44" i="17" s="1"/>
  <c r="BL44" i="17" a="1"/>
  <c r="BL44" i="17" s="1"/>
  <c r="BM44" i="17" a="1"/>
  <c r="BM44" i="17" s="1"/>
  <c r="BN44" i="17" a="1"/>
  <c r="BN44" i="17" s="1"/>
  <c r="AP45" i="17" a="1"/>
  <c r="AP45" i="17" s="1"/>
  <c r="AQ45" i="17" a="1"/>
  <c r="AQ45" i="17" s="1"/>
  <c r="AR45" i="17" a="1"/>
  <c r="AR45" i="17" s="1"/>
  <c r="AS45" i="17" a="1"/>
  <c r="AS45" i="17" s="1"/>
  <c r="AT45" i="17" a="1"/>
  <c r="AT45" i="17" s="1"/>
  <c r="AU45" i="17" a="1"/>
  <c r="AU45" i="17" s="1"/>
  <c r="AV45" i="17" a="1"/>
  <c r="AV45" i="17" s="1"/>
  <c r="AW45" i="17" a="1"/>
  <c r="AW45" i="17" s="1"/>
  <c r="AX45" i="17" a="1"/>
  <c r="AX45" i="17" s="1"/>
  <c r="AY45" i="17" a="1"/>
  <c r="AY45" i="17" s="1"/>
  <c r="AZ45" i="17" a="1"/>
  <c r="AZ45" i="17" s="1"/>
  <c r="BA45" i="17" a="1"/>
  <c r="BA45" i="17" s="1"/>
  <c r="BB45" i="17" a="1"/>
  <c r="BB45" i="17" s="1"/>
  <c r="BC45" i="17" a="1"/>
  <c r="BC45" i="17" s="1"/>
  <c r="BD45" i="17" a="1"/>
  <c r="BD45" i="17" s="1"/>
  <c r="BE45" i="17" a="1"/>
  <c r="BE45" i="17" s="1"/>
  <c r="BF45" i="17" a="1"/>
  <c r="BF45" i="17" s="1"/>
  <c r="BG45" i="17" a="1"/>
  <c r="BG45" i="17" s="1"/>
  <c r="BH45" i="17" a="1"/>
  <c r="BH45" i="17" s="1"/>
  <c r="BI45" i="17" a="1"/>
  <c r="BI45" i="17" s="1"/>
  <c r="BJ45" i="17" a="1"/>
  <c r="BJ45" i="17" s="1"/>
  <c r="BK45" i="17" a="1"/>
  <c r="BK45" i="17" s="1"/>
  <c r="BL45" i="17" a="1"/>
  <c r="BL45" i="17" s="1"/>
  <c r="BM45" i="17" a="1"/>
  <c r="BM45" i="17" s="1"/>
  <c r="BN45" i="17" a="1"/>
  <c r="BN45" i="17" s="1"/>
  <c r="AP46" i="17" a="1"/>
  <c r="AP46" i="17" s="1"/>
  <c r="AQ46" i="17" a="1"/>
  <c r="AQ46" i="17" s="1"/>
  <c r="AR46" i="17" a="1"/>
  <c r="AR46" i="17" s="1"/>
  <c r="AS46" i="17" a="1"/>
  <c r="AS46" i="17" s="1"/>
  <c r="AT46" i="17" a="1"/>
  <c r="AT46" i="17" s="1"/>
  <c r="AU46" i="17" a="1"/>
  <c r="AU46" i="17" s="1"/>
  <c r="AV46" i="17" a="1"/>
  <c r="AV46" i="17" s="1"/>
  <c r="AW46" i="17" a="1"/>
  <c r="AW46" i="17" s="1"/>
  <c r="AX46" i="17" a="1"/>
  <c r="AX46" i="17" s="1"/>
  <c r="AY46" i="17" a="1"/>
  <c r="AY46" i="17" s="1"/>
  <c r="AZ46" i="17" a="1"/>
  <c r="AZ46" i="17" s="1"/>
  <c r="BA46" i="17" a="1"/>
  <c r="BA46" i="17" s="1"/>
  <c r="BB46" i="17" a="1"/>
  <c r="BB46" i="17" s="1"/>
  <c r="BC46" i="17" a="1"/>
  <c r="BC46" i="17" s="1"/>
  <c r="BD46" i="17" a="1"/>
  <c r="BD46" i="17" s="1"/>
  <c r="BE46" i="17" a="1"/>
  <c r="BE46" i="17" s="1"/>
  <c r="BF46" i="17" a="1"/>
  <c r="BF46" i="17" s="1"/>
  <c r="BG46" i="17" a="1"/>
  <c r="BG46" i="17" s="1"/>
  <c r="BH46" i="17" a="1"/>
  <c r="BH46" i="17" s="1"/>
  <c r="BI46" i="17" a="1"/>
  <c r="BI46" i="17" s="1"/>
  <c r="BJ46" i="17" a="1"/>
  <c r="BJ46" i="17" s="1"/>
  <c r="BK46" i="17" a="1"/>
  <c r="BK46" i="17" s="1"/>
  <c r="BL46" i="17" a="1"/>
  <c r="BL46" i="17" s="1"/>
  <c r="BM46" i="17" a="1"/>
  <c r="BM46" i="17" s="1"/>
  <c r="BN46" i="17" a="1"/>
  <c r="BN46" i="17" s="1"/>
  <c r="AP47" i="17" a="1"/>
  <c r="AP47" i="17" s="1"/>
  <c r="AQ47" i="17" a="1"/>
  <c r="AQ47" i="17" s="1"/>
  <c r="AR47" i="17" a="1"/>
  <c r="AR47" i="17" s="1"/>
  <c r="AS47" i="17" a="1"/>
  <c r="AS47" i="17" s="1"/>
  <c r="AT47" i="17" a="1"/>
  <c r="AT47" i="17" s="1"/>
  <c r="AU47" i="17" a="1"/>
  <c r="AU47" i="17" s="1"/>
  <c r="AV47" i="17" a="1"/>
  <c r="AV47" i="17" s="1"/>
  <c r="AW47" i="17" a="1"/>
  <c r="AW47" i="17" s="1"/>
  <c r="AX47" i="17" a="1"/>
  <c r="AX47" i="17" s="1"/>
  <c r="AY47" i="17" a="1"/>
  <c r="AY47" i="17" s="1"/>
  <c r="AZ47" i="17" a="1"/>
  <c r="AZ47" i="17" s="1"/>
  <c r="BA47" i="17" a="1"/>
  <c r="BA47" i="17" s="1"/>
  <c r="BB47" i="17" a="1"/>
  <c r="BB47" i="17" s="1"/>
  <c r="BC47" i="17" a="1"/>
  <c r="BC47" i="17" s="1"/>
  <c r="BD47" i="17" a="1"/>
  <c r="BD47" i="17" s="1"/>
  <c r="BE47" i="17" a="1"/>
  <c r="BE47" i="17" s="1"/>
  <c r="BF47" i="17" a="1"/>
  <c r="BF47" i="17" s="1"/>
  <c r="BG47" i="17" a="1"/>
  <c r="BG47" i="17" s="1"/>
  <c r="BH47" i="17" a="1"/>
  <c r="BH47" i="17" s="1"/>
  <c r="BI47" i="17" a="1"/>
  <c r="BI47" i="17" s="1"/>
  <c r="BJ47" i="17" a="1"/>
  <c r="BJ47" i="17" s="1"/>
  <c r="BK47" i="17" a="1"/>
  <c r="BK47" i="17" s="1"/>
  <c r="BL47" i="17" a="1"/>
  <c r="BL47" i="17" s="1"/>
  <c r="BM47" i="17" a="1"/>
  <c r="BM47" i="17" s="1"/>
  <c r="BN47" i="17" a="1"/>
  <c r="BN47" i="17" s="1"/>
  <c r="AP48" i="17" a="1"/>
  <c r="AP48" i="17" s="1"/>
  <c r="AQ48" i="17" a="1"/>
  <c r="AQ48" i="17" s="1"/>
  <c r="AR48" i="17" a="1"/>
  <c r="AR48" i="17" s="1"/>
  <c r="AS48" i="17" a="1"/>
  <c r="AS48" i="17" s="1"/>
  <c r="AT48" i="17" a="1"/>
  <c r="AT48" i="17" s="1"/>
  <c r="AU48" i="17" a="1"/>
  <c r="AU48" i="17" s="1"/>
  <c r="AV48" i="17" a="1"/>
  <c r="AV48" i="17" s="1"/>
  <c r="AW48" i="17" a="1"/>
  <c r="AW48" i="17" s="1"/>
  <c r="AX48" i="17" a="1"/>
  <c r="AX48" i="17" s="1"/>
  <c r="AY48" i="17" a="1"/>
  <c r="AY48" i="17" s="1"/>
  <c r="AZ48" i="17" a="1"/>
  <c r="AZ48" i="17" s="1"/>
  <c r="BA48" i="17" a="1"/>
  <c r="BA48" i="17" s="1"/>
  <c r="BB48" i="17" a="1"/>
  <c r="BB48" i="17" s="1"/>
  <c r="BC48" i="17" a="1"/>
  <c r="BC48" i="17" s="1"/>
  <c r="BD48" i="17" a="1"/>
  <c r="BD48" i="17" s="1"/>
  <c r="BE48" i="17" a="1"/>
  <c r="BE48" i="17" s="1"/>
  <c r="BF48" i="17" a="1"/>
  <c r="BF48" i="17" s="1"/>
  <c r="BG48" i="17" a="1"/>
  <c r="BG48" i="17" s="1"/>
  <c r="BH48" i="17" a="1"/>
  <c r="BH48" i="17" s="1"/>
  <c r="BI48" i="17" a="1"/>
  <c r="BI48" i="17" s="1"/>
  <c r="BJ48" i="17" a="1"/>
  <c r="BJ48" i="17" s="1"/>
  <c r="BK48" i="17" a="1"/>
  <c r="BK48" i="17" s="1"/>
  <c r="BL48" i="17" a="1"/>
  <c r="BL48" i="17" s="1"/>
  <c r="BM48" i="17" a="1"/>
  <c r="BM48" i="17" s="1"/>
  <c r="BN48" i="17" a="1"/>
  <c r="BN48" i="17" s="1"/>
  <c r="AP49" i="17" a="1"/>
  <c r="AP49" i="17" s="1"/>
  <c r="AQ49" i="17" a="1"/>
  <c r="AQ49" i="17" s="1"/>
  <c r="AR49" i="17" a="1"/>
  <c r="AR49" i="17" s="1"/>
  <c r="AS49" i="17" a="1"/>
  <c r="AS49" i="17" s="1"/>
  <c r="AT49" i="17" a="1"/>
  <c r="AT49" i="17" s="1"/>
  <c r="AU49" i="17" a="1"/>
  <c r="AU49" i="17" s="1"/>
  <c r="AV49" i="17" a="1"/>
  <c r="AV49" i="17" s="1"/>
  <c r="AW49" i="17" a="1"/>
  <c r="AW49" i="17" s="1"/>
  <c r="AX49" i="17" a="1"/>
  <c r="AX49" i="17" s="1"/>
  <c r="AY49" i="17" a="1"/>
  <c r="AY49" i="17" s="1"/>
  <c r="AZ49" i="17" a="1"/>
  <c r="AZ49" i="17" s="1"/>
  <c r="BA49" i="17" a="1"/>
  <c r="BA49" i="17" s="1"/>
  <c r="BB49" i="17" a="1"/>
  <c r="BB49" i="17" s="1"/>
  <c r="BC49" i="17" a="1"/>
  <c r="BC49" i="17" s="1"/>
  <c r="BD49" i="17" a="1"/>
  <c r="BD49" i="17" s="1"/>
  <c r="BE49" i="17" a="1"/>
  <c r="BE49" i="17" s="1"/>
  <c r="BF49" i="17" a="1"/>
  <c r="BF49" i="17" s="1"/>
  <c r="BG49" i="17" a="1"/>
  <c r="BG49" i="17" s="1"/>
  <c r="BH49" i="17" a="1"/>
  <c r="BH49" i="17" s="1"/>
  <c r="BI49" i="17" a="1"/>
  <c r="BI49" i="17" s="1"/>
  <c r="BJ49" i="17" a="1"/>
  <c r="BJ49" i="17" s="1"/>
  <c r="BK49" i="17" a="1"/>
  <c r="BK49" i="17" s="1"/>
  <c r="BL49" i="17" a="1"/>
  <c r="BL49" i="17" s="1"/>
  <c r="BM49" i="17" a="1"/>
  <c r="BM49" i="17" s="1"/>
  <c r="BN49" i="17" a="1"/>
  <c r="BN49" i="17" s="1"/>
  <c r="AP50" i="17" a="1"/>
  <c r="AP50" i="17" s="1"/>
  <c r="AQ50" i="17" a="1"/>
  <c r="AQ50" i="17" s="1"/>
  <c r="AR50" i="17" a="1"/>
  <c r="AR50" i="17" s="1"/>
  <c r="AS50" i="17" a="1"/>
  <c r="AS50" i="17" s="1"/>
  <c r="AT50" i="17" a="1"/>
  <c r="AT50" i="17" s="1"/>
  <c r="AU50" i="17" a="1"/>
  <c r="AU50" i="17" s="1"/>
  <c r="AV50" i="17" a="1"/>
  <c r="AV50" i="17" s="1"/>
  <c r="AW50" i="17" a="1"/>
  <c r="AW50" i="17" s="1"/>
  <c r="AX50" i="17" a="1"/>
  <c r="AX50" i="17" s="1"/>
  <c r="AY50" i="17" a="1"/>
  <c r="AY50" i="17" s="1"/>
  <c r="AZ50" i="17" a="1"/>
  <c r="AZ50" i="17" s="1"/>
  <c r="BA50" i="17" a="1"/>
  <c r="BA50" i="17" s="1"/>
  <c r="BB50" i="17" a="1"/>
  <c r="BB50" i="17" s="1"/>
  <c r="BC50" i="17" a="1"/>
  <c r="BC50" i="17" s="1"/>
  <c r="BD50" i="17" a="1"/>
  <c r="BD50" i="17" s="1"/>
  <c r="BE50" i="17" a="1"/>
  <c r="BE50" i="17" s="1"/>
  <c r="BF50" i="17" a="1"/>
  <c r="BF50" i="17" s="1"/>
  <c r="BG50" i="17" a="1"/>
  <c r="BG50" i="17" s="1"/>
  <c r="BH50" i="17" a="1"/>
  <c r="BH50" i="17" s="1"/>
  <c r="BI50" i="17" a="1"/>
  <c r="BI50" i="17" s="1"/>
  <c r="BJ50" i="17" a="1"/>
  <c r="BJ50" i="17" s="1"/>
  <c r="BK50" i="17" a="1"/>
  <c r="BK50" i="17" s="1"/>
  <c r="BL50" i="17" a="1"/>
  <c r="BL50" i="17" s="1"/>
  <c r="BM50" i="17" a="1"/>
  <c r="BM50" i="17" s="1"/>
  <c r="BN50" i="17" a="1"/>
  <c r="BN50" i="17" s="1"/>
  <c r="AP51" i="17" a="1"/>
  <c r="AP51" i="17" s="1"/>
  <c r="AQ51" i="17" a="1"/>
  <c r="AQ51" i="17" s="1"/>
  <c r="AR51" i="17" a="1"/>
  <c r="AR51" i="17" s="1"/>
  <c r="AS51" i="17" a="1"/>
  <c r="AS51" i="17" s="1"/>
  <c r="AT51" i="17" a="1"/>
  <c r="AT51" i="17" s="1"/>
  <c r="AU51" i="17" a="1"/>
  <c r="AU51" i="17" s="1"/>
  <c r="AV51" i="17" a="1"/>
  <c r="AV51" i="17" s="1"/>
  <c r="AW51" i="17" a="1"/>
  <c r="AW51" i="17" s="1"/>
  <c r="AX51" i="17" a="1"/>
  <c r="AX51" i="17" s="1"/>
  <c r="AY51" i="17" a="1"/>
  <c r="AY51" i="17" s="1"/>
  <c r="AZ51" i="17" a="1"/>
  <c r="AZ51" i="17" s="1"/>
  <c r="BA51" i="17" a="1"/>
  <c r="BA51" i="17" s="1"/>
  <c r="BB51" i="17" a="1"/>
  <c r="BB51" i="17" s="1"/>
  <c r="BC51" i="17" a="1"/>
  <c r="BC51" i="17" s="1"/>
  <c r="BD51" i="17" a="1"/>
  <c r="BD51" i="17" s="1"/>
  <c r="BE51" i="17" a="1"/>
  <c r="BE51" i="17" s="1"/>
  <c r="BF51" i="17" a="1"/>
  <c r="BF51" i="17" s="1"/>
  <c r="BG51" i="17" a="1"/>
  <c r="BG51" i="17" s="1"/>
  <c r="BH51" i="17" a="1"/>
  <c r="BH51" i="17" s="1"/>
  <c r="BI51" i="17" a="1"/>
  <c r="BI51" i="17" s="1"/>
  <c r="BJ51" i="17" a="1"/>
  <c r="BJ51" i="17" s="1"/>
  <c r="BK51" i="17" a="1"/>
  <c r="BK51" i="17" s="1"/>
  <c r="BL51" i="17" a="1"/>
  <c r="BL51" i="17" s="1"/>
  <c r="BM51" i="17" a="1"/>
  <c r="BM51" i="17" s="1"/>
  <c r="BN51" i="17" a="1"/>
  <c r="BN51" i="17" s="1"/>
  <c r="AP52" i="17" a="1"/>
  <c r="AP52" i="17" s="1"/>
  <c r="AQ52" i="17" a="1"/>
  <c r="AQ52" i="17" s="1"/>
  <c r="AR52" i="17" a="1"/>
  <c r="AR52" i="17" s="1"/>
  <c r="AS52" i="17" a="1"/>
  <c r="AS52" i="17" s="1"/>
  <c r="AT52" i="17" a="1"/>
  <c r="AT52" i="17" s="1"/>
  <c r="AU52" i="17" a="1"/>
  <c r="AU52" i="17" s="1"/>
  <c r="AV52" i="17" a="1"/>
  <c r="AV52" i="17" s="1"/>
  <c r="AW52" i="17" a="1"/>
  <c r="AW52" i="17" s="1"/>
  <c r="AX52" i="17" a="1"/>
  <c r="AX52" i="17" s="1"/>
  <c r="AY52" i="17" a="1"/>
  <c r="AY52" i="17" s="1"/>
  <c r="AZ52" i="17" a="1"/>
  <c r="AZ52" i="17" s="1"/>
  <c r="BA52" i="17" a="1"/>
  <c r="BA52" i="17" s="1"/>
  <c r="BB52" i="17" a="1"/>
  <c r="BB52" i="17" s="1"/>
  <c r="BC52" i="17" a="1"/>
  <c r="BC52" i="17" s="1"/>
  <c r="BD52" i="17" a="1"/>
  <c r="BD52" i="17" s="1"/>
  <c r="BE52" i="17" a="1"/>
  <c r="BE52" i="17" s="1"/>
  <c r="BF52" i="17" a="1"/>
  <c r="BF52" i="17" s="1"/>
  <c r="BG52" i="17" a="1"/>
  <c r="BG52" i="17" s="1"/>
  <c r="BH52" i="17" a="1"/>
  <c r="BH52" i="17" s="1"/>
  <c r="BI52" i="17" a="1"/>
  <c r="BI52" i="17" s="1"/>
  <c r="BJ52" i="17" a="1"/>
  <c r="BJ52" i="17" s="1"/>
  <c r="BK52" i="17" a="1"/>
  <c r="BK52" i="17" s="1"/>
  <c r="BL52" i="17" a="1"/>
  <c r="BL52" i="17" s="1"/>
  <c r="BM52" i="17" a="1"/>
  <c r="BM52" i="17" s="1"/>
  <c r="BN52" i="17" a="1"/>
  <c r="BN52" i="17" s="1"/>
  <c r="AP53" i="17" a="1"/>
  <c r="AP53" i="17" s="1"/>
  <c r="AQ53" i="17" a="1"/>
  <c r="AQ53" i="17" s="1"/>
  <c r="AR53" i="17" a="1"/>
  <c r="AR53" i="17" s="1"/>
  <c r="AS53" i="17" a="1"/>
  <c r="AS53" i="17" s="1"/>
  <c r="AT53" i="17" a="1"/>
  <c r="AT53" i="17" s="1"/>
  <c r="AU53" i="17" a="1"/>
  <c r="AU53" i="17" s="1"/>
  <c r="AV53" i="17" a="1"/>
  <c r="AV53" i="17" s="1"/>
  <c r="AW53" i="17" a="1"/>
  <c r="AW53" i="17" s="1"/>
  <c r="AX53" i="17" a="1"/>
  <c r="AX53" i="17" s="1"/>
  <c r="AY53" i="17" a="1"/>
  <c r="AY53" i="17" s="1"/>
  <c r="AZ53" i="17" a="1"/>
  <c r="AZ53" i="17" s="1"/>
  <c r="BA53" i="17" a="1"/>
  <c r="BA53" i="17" s="1"/>
  <c r="BB53" i="17" a="1"/>
  <c r="BB53" i="17" s="1"/>
  <c r="BC53" i="17" a="1"/>
  <c r="BC53" i="17" s="1"/>
  <c r="BD53" i="17" a="1"/>
  <c r="BD53" i="17" s="1"/>
  <c r="BE53" i="17" a="1"/>
  <c r="BE53" i="17" s="1"/>
  <c r="BF53" i="17" a="1"/>
  <c r="BF53" i="17" s="1"/>
  <c r="BG53" i="17" a="1"/>
  <c r="BG53" i="17" s="1"/>
  <c r="BH53" i="17" a="1"/>
  <c r="BH53" i="17" s="1"/>
  <c r="BI53" i="17" a="1"/>
  <c r="BI53" i="17" s="1"/>
  <c r="BJ53" i="17" a="1"/>
  <c r="BJ53" i="17" s="1"/>
  <c r="BK53" i="17" a="1"/>
  <c r="BK53" i="17" s="1"/>
  <c r="BL53" i="17" a="1"/>
  <c r="BL53" i="17" s="1"/>
  <c r="BM53" i="17" a="1"/>
  <c r="BM53" i="17" s="1"/>
  <c r="BN53" i="17" a="1"/>
  <c r="BN53" i="17" s="1"/>
  <c r="AP54" i="17" a="1"/>
  <c r="AP54" i="17" s="1"/>
  <c r="AQ54" i="17" a="1"/>
  <c r="AQ54" i="17" s="1"/>
  <c r="AR54" i="17" a="1"/>
  <c r="AR54" i="17" s="1"/>
  <c r="AS54" i="17" a="1"/>
  <c r="AS54" i="17" s="1"/>
  <c r="AT54" i="17" a="1"/>
  <c r="AT54" i="17" s="1"/>
  <c r="AU54" i="17" a="1"/>
  <c r="AU54" i="17" s="1"/>
  <c r="AV54" i="17" a="1"/>
  <c r="AV54" i="17" s="1"/>
  <c r="AW54" i="17" a="1"/>
  <c r="AW54" i="17" s="1"/>
  <c r="AX54" i="17" a="1"/>
  <c r="AX54" i="17" s="1"/>
  <c r="AY54" i="17" a="1"/>
  <c r="AY54" i="17" s="1"/>
  <c r="AZ54" i="17" a="1"/>
  <c r="AZ54" i="17" s="1"/>
  <c r="BA54" i="17" a="1"/>
  <c r="BA54" i="17" s="1"/>
  <c r="BB54" i="17" a="1"/>
  <c r="BB54" i="17" s="1"/>
  <c r="BC54" i="17" a="1"/>
  <c r="BC54" i="17" s="1"/>
  <c r="BD54" i="17" a="1"/>
  <c r="BD54" i="17" s="1"/>
  <c r="BE54" i="17" a="1"/>
  <c r="BE54" i="17" s="1"/>
  <c r="BF54" i="17" a="1"/>
  <c r="BF54" i="17" s="1"/>
  <c r="BG54" i="17" a="1"/>
  <c r="BG54" i="17" s="1"/>
  <c r="BH54" i="17" a="1"/>
  <c r="BH54" i="17" s="1"/>
  <c r="BI54" i="17" a="1"/>
  <c r="BI54" i="17" s="1"/>
  <c r="BJ54" i="17" a="1"/>
  <c r="BJ54" i="17" s="1"/>
  <c r="BK54" i="17" a="1"/>
  <c r="BK54" i="17" s="1"/>
  <c r="BL54" i="17" a="1"/>
  <c r="BL54" i="17" s="1"/>
  <c r="BM54" i="17" a="1"/>
  <c r="BM54" i="17" s="1"/>
  <c r="BN54" i="17" a="1"/>
  <c r="BN54" i="17" s="1"/>
  <c r="AP55" i="17" a="1"/>
  <c r="AP55" i="17" s="1"/>
  <c r="AQ55" i="17" a="1"/>
  <c r="AQ55" i="17" s="1"/>
  <c r="AR55" i="17" a="1"/>
  <c r="AR55" i="17" s="1"/>
  <c r="AS55" i="17" a="1"/>
  <c r="AS55" i="17" s="1"/>
  <c r="AT55" i="17" a="1"/>
  <c r="AT55" i="17" s="1"/>
  <c r="AU55" i="17" a="1"/>
  <c r="AU55" i="17" s="1"/>
  <c r="AV55" i="17" a="1"/>
  <c r="AV55" i="17" s="1"/>
  <c r="AW55" i="17" a="1"/>
  <c r="AW55" i="17" s="1"/>
  <c r="AX55" i="17" a="1"/>
  <c r="AX55" i="17" s="1"/>
  <c r="AY55" i="17" a="1"/>
  <c r="AY55" i="17" s="1"/>
  <c r="AZ55" i="17" a="1"/>
  <c r="AZ55" i="17" s="1"/>
  <c r="BA55" i="17" a="1"/>
  <c r="BA55" i="17" s="1"/>
  <c r="BB55" i="17" a="1"/>
  <c r="BB55" i="17" s="1"/>
  <c r="BC55" i="17" a="1"/>
  <c r="BC55" i="17" s="1"/>
  <c r="BD55" i="17" a="1"/>
  <c r="BD55" i="17" s="1"/>
  <c r="BE55" i="17" a="1"/>
  <c r="BE55" i="17" s="1"/>
  <c r="BF55" i="17" a="1"/>
  <c r="BF55" i="17" s="1"/>
  <c r="BG55" i="17" a="1"/>
  <c r="BG55" i="17" s="1"/>
  <c r="BH55" i="17" a="1"/>
  <c r="BH55" i="17" s="1"/>
  <c r="BI55" i="17" a="1"/>
  <c r="BI55" i="17" s="1"/>
  <c r="BJ55" i="17" a="1"/>
  <c r="BJ55" i="17" s="1"/>
  <c r="BK55" i="17" a="1"/>
  <c r="BK55" i="17" s="1"/>
  <c r="BL55" i="17" a="1"/>
  <c r="BL55" i="17" s="1"/>
  <c r="BM55" i="17" a="1"/>
  <c r="BM55" i="17" s="1"/>
  <c r="BN55" i="17" a="1"/>
  <c r="BN55" i="17" s="1"/>
  <c r="AP56" i="17" a="1"/>
  <c r="AP56" i="17" s="1"/>
  <c r="AQ56" i="17" a="1"/>
  <c r="AQ56" i="17" s="1"/>
  <c r="AR56" i="17" a="1"/>
  <c r="AR56" i="17" s="1"/>
  <c r="AS56" i="17" a="1"/>
  <c r="AS56" i="17" s="1"/>
  <c r="AT56" i="17" a="1"/>
  <c r="AT56" i="17" s="1"/>
  <c r="AU56" i="17" a="1"/>
  <c r="AU56" i="17" s="1"/>
  <c r="AV56" i="17" a="1"/>
  <c r="AV56" i="17" s="1"/>
  <c r="AW56" i="17" a="1"/>
  <c r="AW56" i="17" s="1"/>
  <c r="AX56" i="17" a="1"/>
  <c r="AX56" i="17" s="1"/>
  <c r="AY56" i="17" a="1"/>
  <c r="AY56" i="17" s="1"/>
  <c r="AZ56" i="17" a="1"/>
  <c r="AZ56" i="17" s="1"/>
  <c r="BA56" i="17" a="1"/>
  <c r="BA56" i="17" s="1"/>
  <c r="BB56" i="17" a="1"/>
  <c r="BB56" i="17" s="1"/>
  <c r="BC56" i="17" a="1"/>
  <c r="BC56" i="17" s="1"/>
  <c r="BD56" i="17" a="1"/>
  <c r="BD56" i="17" s="1"/>
  <c r="BE56" i="17" a="1"/>
  <c r="BE56" i="17" s="1"/>
  <c r="BF56" i="17" a="1"/>
  <c r="BF56" i="17" s="1"/>
  <c r="BG56" i="17" a="1"/>
  <c r="BG56" i="17" s="1"/>
  <c r="BH56" i="17" a="1"/>
  <c r="BH56" i="17" s="1"/>
  <c r="BI56" i="17" a="1"/>
  <c r="BI56" i="17" s="1"/>
  <c r="BJ56" i="17" a="1"/>
  <c r="BJ56" i="17" s="1"/>
  <c r="BK56" i="17" a="1"/>
  <c r="BK56" i="17" s="1"/>
  <c r="BL56" i="17" a="1"/>
  <c r="BL56" i="17" s="1"/>
  <c r="BM56" i="17" a="1"/>
  <c r="BM56" i="17" s="1"/>
  <c r="BN56" i="17" a="1"/>
  <c r="BN56" i="17" s="1"/>
  <c r="AQ57" i="17" a="1"/>
  <c r="AQ57" i="17" s="1"/>
  <c r="AR57" i="17" a="1"/>
  <c r="AR57" i="17" s="1"/>
  <c r="AS57" i="17" a="1"/>
  <c r="AS57" i="17" s="1"/>
  <c r="AT57" i="17" a="1"/>
  <c r="AT57" i="17" s="1"/>
  <c r="AV57" i="17" a="1"/>
  <c r="AV57" i="17" s="1"/>
  <c r="AW57" i="17" a="1"/>
  <c r="AW57" i="17" s="1"/>
  <c r="AX57" i="17" a="1"/>
  <c r="AX57" i="17" s="1"/>
  <c r="AY57" i="17" a="1"/>
  <c r="AY57" i="17" s="1"/>
  <c r="AZ57" i="17" a="1"/>
  <c r="AZ57" i="17" s="1"/>
  <c r="BA57" i="17" a="1"/>
  <c r="BA57" i="17" s="1"/>
  <c r="BB57" i="17" a="1"/>
  <c r="BB57" i="17" s="1"/>
  <c r="BC57" i="17" a="1"/>
  <c r="BC57" i="17" s="1"/>
  <c r="BD57" i="17" a="1"/>
  <c r="BD57" i="17" s="1"/>
  <c r="BE57" i="17" a="1"/>
  <c r="BE57" i="17" s="1"/>
  <c r="BF57" i="17" a="1"/>
  <c r="BF57" i="17" s="1"/>
  <c r="BG57" i="17" a="1"/>
  <c r="BG57" i="17" s="1"/>
  <c r="BH57" i="17" a="1"/>
  <c r="BH57" i="17" s="1"/>
  <c r="BI57" i="17" a="1"/>
  <c r="BI57" i="17" s="1"/>
  <c r="BJ57" i="17" a="1"/>
  <c r="BJ57" i="17" s="1"/>
  <c r="BK57" i="17" a="1"/>
  <c r="BK57" i="17" s="1"/>
  <c r="BL57" i="17" a="1"/>
  <c r="BL57" i="17" s="1"/>
  <c r="BM57" i="17" a="1"/>
  <c r="BM57" i="17" s="1"/>
  <c r="BN57" i="17" a="1"/>
  <c r="BN57" i="17" s="1"/>
  <c r="BO57" i="17" a="1"/>
  <c r="BO57" i="17" s="1"/>
  <c r="BO44" i="17" a="1"/>
  <c r="BO44" i="17" s="1"/>
  <c r="BO45" i="17" a="1"/>
  <c r="BO45" i="17" s="1"/>
  <c r="BO46" i="17" a="1"/>
  <c r="BO46" i="17" s="1"/>
  <c r="BO47" i="17" a="1"/>
  <c r="BO47" i="17" s="1"/>
  <c r="BO48" i="17" a="1"/>
  <c r="BO48" i="17" s="1"/>
  <c r="BO49" i="17" a="1"/>
  <c r="BO49" i="17" s="1"/>
  <c r="BO50" i="17" a="1"/>
  <c r="BO50" i="17" s="1"/>
  <c r="BO51" i="17" a="1"/>
  <c r="BO51" i="17" s="1"/>
  <c r="BO52" i="17" a="1"/>
  <c r="BO52" i="17" s="1"/>
  <c r="BO53" i="17" a="1"/>
  <c r="BO53" i="17" s="1"/>
  <c r="BO54" i="17" a="1"/>
  <c r="BO54" i="17" s="1"/>
  <c r="BO55" i="17" a="1"/>
  <c r="BO55" i="17" s="1"/>
  <c r="BO56" i="17" a="1"/>
  <c r="BO56" i="17" s="1"/>
  <c r="AO38" i="17" a="1"/>
  <c r="AO38" i="17" s="1"/>
  <c r="AP38" i="17" a="1"/>
  <c r="AP38" i="17" s="1"/>
  <c r="AQ38" i="17" a="1"/>
  <c r="AQ38" i="17" s="1"/>
  <c r="AR38" i="17" a="1"/>
  <c r="AR38" i="17" s="1"/>
  <c r="AS38" i="17" a="1"/>
  <c r="AS38" i="17" s="1"/>
  <c r="AT38" i="17" a="1"/>
  <c r="AT38" i="17" s="1"/>
  <c r="AU38" i="17" a="1"/>
  <c r="AU38" i="17" s="1"/>
  <c r="AV38" i="17" a="1"/>
  <c r="AV38" i="17" s="1"/>
  <c r="AW38" i="17" a="1"/>
  <c r="AW38" i="17" s="1"/>
  <c r="AX38" i="17" a="1"/>
  <c r="AX38" i="17" s="1"/>
  <c r="AY38" i="17" a="1"/>
  <c r="AY38" i="17" s="1"/>
  <c r="AZ38" i="17" a="1"/>
  <c r="AZ38" i="17" s="1"/>
  <c r="BA38" i="17" a="1"/>
  <c r="BA38" i="17" s="1"/>
  <c r="BB38" i="17" a="1"/>
  <c r="BB38" i="17" s="1"/>
  <c r="BC38" i="17" a="1"/>
  <c r="BC38" i="17" s="1"/>
  <c r="BD38" i="17" a="1"/>
  <c r="BD38" i="17" s="1"/>
  <c r="BE38" i="17" a="1"/>
  <c r="BE38" i="17" s="1"/>
  <c r="BF38" i="17" a="1"/>
  <c r="BF38" i="17" s="1"/>
  <c r="BG38" i="17" a="1"/>
  <c r="BG38" i="17" s="1"/>
  <c r="BH38" i="17" a="1"/>
  <c r="BH38" i="17" s="1"/>
  <c r="BI38" i="17" a="1"/>
  <c r="BI38" i="17" s="1"/>
  <c r="BJ38" i="17" a="1"/>
  <c r="BJ38" i="17" s="1"/>
  <c r="BK38" i="17" a="1"/>
  <c r="BK38" i="17" s="1"/>
  <c r="BL38" i="17" a="1"/>
  <c r="BL38" i="17" s="1"/>
  <c r="BM38" i="17" a="1"/>
  <c r="BM38" i="17" s="1"/>
  <c r="BN38" i="17" a="1"/>
  <c r="BN38" i="17" s="1"/>
  <c r="AO39" i="17" a="1"/>
  <c r="AO39" i="17" s="1"/>
  <c r="AP39" i="17" a="1"/>
  <c r="AP39" i="17" s="1"/>
  <c r="AQ39" i="17" a="1"/>
  <c r="AQ39" i="17" s="1"/>
  <c r="AR39" i="17" a="1"/>
  <c r="AR39" i="17" s="1"/>
  <c r="AS39" i="17" a="1"/>
  <c r="AS39" i="17" s="1"/>
  <c r="AT39" i="17" a="1"/>
  <c r="AT39" i="17" s="1"/>
  <c r="AU39" i="17" a="1"/>
  <c r="AU39" i="17" s="1"/>
  <c r="AV39" i="17" a="1"/>
  <c r="AV39" i="17" s="1"/>
  <c r="AW39" i="17" a="1"/>
  <c r="AW39" i="17" s="1"/>
  <c r="AX39" i="17" a="1"/>
  <c r="AX39" i="17" s="1"/>
  <c r="AY39" i="17" a="1"/>
  <c r="AY39" i="17" s="1"/>
  <c r="AZ39" i="17" a="1"/>
  <c r="AZ39" i="17" s="1"/>
  <c r="BA39" i="17" a="1"/>
  <c r="BA39" i="17" s="1"/>
  <c r="BB39" i="17" a="1"/>
  <c r="BB39" i="17" s="1"/>
  <c r="BC39" i="17" a="1"/>
  <c r="BC39" i="17" s="1"/>
  <c r="BD39" i="17" a="1"/>
  <c r="BD39" i="17" s="1"/>
  <c r="BE39" i="17" a="1"/>
  <c r="BE39" i="17" s="1"/>
  <c r="BF39" i="17" a="1"/>
  <c r="BF39" i="17" s="1"/>
  <c r="BG39" i="17" a="1"/>
  <c r="BG39" i="17" s="1"/>
  <c r="BH39" i="17" a="1"/>
  <c r="BH39" i="17" s="1"/>
  <c r="BI39" i="17" a="1"/>
  <c r="BI39" i="17" s="1"/>
  <c r="BJ39" i="17" a="1"/>
  <c r="BJ39" i="17" s="1"/>
  <c r="BK39" i="17" a="1"/>
  <c r="BK39" i="17" s="1"/>
  <c r="BL39" i="17" a="1"/>
  <c r="BL39" i="17" s="1"/>
  <c r="BM39" i="17" a="1"/>
  <c r="BM39" i="17" s="1"/>
  <c r="BN39" i="17" a="1"/>
  <c r="BN39" i="17" s="1"/>
  <c r="BO39" i="17" a="1"/>
  <c r="BO39" i="17" s="1"/>
  <c r="AO40" i="17" a="1"/>
  <c r="AO40" i="17" s="1"/>
  <c r="AP40" i="17" a="1"/>
  <c r="AP40" i="17" s="1"/>
  <c r="AQ40" i="17" a="1"/>
  <c r="AQ40" i="17" s="1"/>
  <c r="AR40" i="17" a="1"/>
  <c r="AR40" i="17" s="1"/>
  <c r="AS40" i="17" a="1"/>
  <c r="AS40" i="17" s="1"/>
  <c r="AT40" i="17" a="1"/>
  <c r="AT40" i="17" s="1"/>
  <c r="AU40" i="17" a="1"/>
  <c r="AU40" i="17" s="1"/>
  <c r="AV40" i="17" a="1"/>
  <c r="AV40" i="17" s="1"/>
  <c r="AW40" i="17" a="1"/>
  <c r="AW40" i="17" s="1"/>
  <c r="AX40" i="17" a="1"/>
  <c r="AX40" i="17" s="1"/>
  <c r="AY40" i="17" a="1"/>
  <c r="AY40" i="17" s="1"/>
  <c r="AZ40" i="17" a="1"/>
  <c r="AZ40" i="17" s="1"/>
  <c r="BA40" i="17" a="1"/>
  <c r="BA40" i="17" s="1"/>
  <c r="BB40" i="17" a="1"/>
  <c r="BB40" i="17" s="1"/>
  <c r="BC40" i="17" a="1"/>
  <c r="BC40" i="17" s="1"/>
  <c r="BD40" i="17" a="1"/>
  <c r="BD40" i="17" s="1"/>
  <c r="BE40" i="17" a="1"/>
  <c r="BE40" i="17" s="1"/>
  <c r="BF40" i="17" a="1"/>
  <c r="BF40" i="17" s="1"/>
  <c r="BG40" i="17" a="1"/>
  <c r="BG40" i="17" s="1"/>
  <c r="BH40" i="17" a="1"/>
  <c r="BH40" i="17" s="1"/>
  <c r="BI40" i="17" a="1"/>
  <c r="BI40" i="17" s="1"/>
  <c r="BJ40" i="17" a="1"/>
  <c r="BJ40" i="17" s="1"/>
  <c r="BK40" i="17" a="1"/>
  <c r="BK40" i="17" s="1"/>
  <c r="BL40" i="17" a="1"/>
  <c r="BL40" i="17" s="1"/>
  <c r="BM40" i="17" a="1"/>
  <c r="BM40" i="17" s="1"/>
  <c r="BN40" i="17" a="1"/>
  <c r="BN40" i="17" s="1"/>
  <c r="BO40" i="17" a="1"/>
  <c r="BO40" i="17" s="1"/>
  <c r="AP41" i="17" a="1"/>
  <c r="AP41" i="17" s="1"/>
  <c r="AQ41" i="17" a="1"/>
  <c r="AQ41" i="17" s="1"/>
  <c r="AR41" i="17" a="1"/>
  <c r="AR41" i="17" s="1"/>
  <c r="AS41" i="17" a="1"/>
  <c r="AS41" i="17" s="1"/>
  <c r="AT41" i="17" a="1"/>
  <c r="AT41" i="17" s="1"/>
  <c r="AU41" i="17" a="1"/>
  <c r="AU41" i="17" s="1"/>
  <c r="AV41" i="17" a="1"/>
  <c r="AV41" i="17" s="1"/>
  <c r="AW41" i="17" a="1"/>
  <c r="AW41" i="17" s="1"/>
  <c r="AX41" i="17" a="1"/>
  <c r="AX41" i="17" s="1"/>
  <c r="AY41" i="17" a="1"/>
  <c r="AY41" i="17" s="1"/>
  <c r="AZ41" i="17" a="1"/>
  <c r="AZ41" i="17" s="1"/>
  <c r="BA41" i="17" a="1"/>
  <c r="BA41" i="17" s="1"/>
  <c r="BB41" i="17" a="1"/>
  <c r="BB41" i="17" s="1"/>
  <c r="BC41" i="17" a="1"/>
  <c r="BC41" i="17" s="1"/>
  <c r="BD41" i="17" a="1"/>
  <c r="BD41" i="17" s="1"/>
  <c r="BE41" i="17" a="1"/>
  <c r="BE41" i="17" s="1"/>
  <c r="BF41" i="17" a="1"/>
  <c r="BF41" i="17" s="1"/>
  <c r="BG41" i="17" a="1"/>
  <c r="BG41" i="17" s="1"/>
  <c r="BH41" i="17" a="1"/>
  <c r="BH41" i="17" s="1"/>
  <c r="BI41" i="17" a="1"/>
  <c r="BI41" i="17" s="1"/>
  <c r="BJ41" i="17" a="1"/>
  <c r="BJ41" i="17" s="1"/>
  <c r="BK41" i="17" a="1"/>
  <c r="BK41" i="17" s="1"/>
  <c r="BL41" i="17" a="1"/>
  <c r="BL41" i="17" s="1"/>
  <c r="BM41" i="17" a="1"/>
  <c r="BM41" i="17" s="1"/>
  <c r="BN41" i="17" a="1"/>
  <c r="BN41" i="17" s="1"/>
  <c r="BO41" i="17" a="1"/>
  <c r="BO41" i="17" s="1"/>
  <c r="AP42" i="17" a="1"/>
  <c r="AP42" i="17" s="1"/>
  <c r="AQ42" i="17" a="1"/>
  <c r="AQ42" i="17" s="1"/>
  <c r="AR42" i="17" a="1"/>
  <c r="AR42" i="17" s="1"/>
  <c r="AS42" i="17" a="1"/>
  <c r="AS42" i="17" s="1"/>
  <c r="AT42" i="17" a="1"/>
  <c r="AT42" i="17" s="1"/>
  <c r="AU42" i="17" a="1"/>
  <c r="AU42" i="17" s="1"/>
  <c r="AV42" i="17" a="1"/>
  <c r="AV42" i="17" s="1"/>
  <c r="AX42" i="17" a="1"/>
  <c r="AX42" i="17" s="1"/>
  <c r="AY42" i="17" a="1"/>
  <c r="AY42" i="17" s="1"/>
  <c r="AZ42" i="17" a="1"/>
  <c r="AZ42" i="17" s="1"/>
  <c r="BA42" i="17" a="1"/>
  <c r="BA42" i="17" s="1"/>
  <c r="BB42" i="17" a="1"/>
  <c r="BB42" i="17" s="1"/>
  <c r="BC42" i="17" a="1"/>
  <c r="BC42" i="17" s="1"/>
  <c r="BD42" i="17" a="1"/>
  <c r="BD42" i="17" s="1"/>
  <c r="BE42" i="17" a="1"/>
  <c r="BE42" i="17" s="1"/>
  <c r="BF42" i="17" a="1"/>
  <c r="BF42" i="17" s="1"/>
  <c r="BG42" i="17" a="1"/>
  <c r="BG42" i="17" s="1"/>
  <c r="BH42" i="17" a="1"/>
  <c r="BH42" i="17" s="1"/>
  <c r="BI42" i="17" a="1"/>
  <c r="BI42" i="17" s="1"/>
  <c r="BJ42" i="17" a="1"/>
  <c r="BJ42" i="17" s="1"/>
  <c r="BK42" i="17" a="1"/>
  <c r="BK42" i="17" s="1"/>
  <c r="BL42" i="17" a="1"/>
  <c r="BL42" i="17" s="1"/>
  <c r="BM42" i="17" a="1"/>
  <c r="BM42" i="17" s="1"/>
  <c r="BN42" i="17" a="1"/>
  <c r="BN42" i="17" s="1"/>
  <c r="BO42" i="17" a="1"/>
  <c r="BO42" i="17" s="1"/>
  <c r="BO43" i="17" a="1"/>
  <c r="BO43" i="17" s="1"/>
  <c r="I53" i="17" a="1"/>
  <c r="I53" i="17" s="1"/>
  <c r="AA45" i="17" l="1"/>
  <c r="AA54" i="17"/>
  <c r="AA50" i="17"/>
  <c r="AA46" i="17"/>
  <c r="AA57" i="17"/>
  <c r="AA58" i="17"/>
  <c r="AA53" i="17"/>
  <c r="AA49" i="17"/>
  <c r="AA56" i="17"/>
  <c r="AA52" i="17"/>
  <c r="AA48" i="17"/>
  <c r="AA55" i="17"/>
  <c r="AA51" i="17"/>
  <c r="AA47" i="17"/>
  <c r="C54" i="17" a="1"/>
  <c r="C54" i="17" s="1"/>
  <c r="C55" i="17" a="1"/>
  <c r="C55" i="17" s="1"/>
  <c r="C56" i="17" a="1"/>
  <c r="C56" i="17" s="1"/>
  <c r="C57" i="17" a="1"/>
  <c r="C57" i="17" s="1"/>
  <c r="E54" i="17" a="1"/>
  <c r="E54" i="17" s="1"/>
  <c r="E55" i="17" a="1"/>
  <c r="E55" i="17" s="1"/>
  <c r="E56" i="17" a="1"/>
  <c r="E56" i="17" s="1"/>
  <c r="E57" i="17" a="1"/>
  <c r="E57" i="17" s="1"/>
  <c r="G54" i="17" a="1"/>
  <c r="G54" i="17" s="1"/>
  <c r="G55" i="17" a="1"/>
  <c r="G55" i="17" s="1"/>
  <c r="G56" i="17" a="1"/>
  <c r="G56" i="17" s="1"/>
  <c r="G57" i="17" a="1"/>
  <c r="G57" i="17" s="1"/>
  <c r="I54" i="17" a="1"/>
  <c r="I54" i="17" s="1"/>
  <c r="I55" i="17" a="1"/>
  <c r="I55" i="17" s="1"/>
  <c r="I56" i="17" a="1"/>
  <c r="I56" i="17" s="1"/>
  <c r="I57" i="17" a="1"/>
  <c r="I57" i="17" s="1"/>
  <c r="K54" i="17" a="1"/>
  <c r="K54" i="17" s="1"/>
  <c r="M54" i="17" a="1"/>
  <c r="M54" i="17" s="1"/>
  <c r="O54" i="17" a="1"/>
  <c r="O54" i="17" s="1"/>
  <c r="K55" i="17" a="1"/>
  <c r="K55" i="17" s="1"/>
  <c r="M55" i="17" a="1"/>
  <c r="M55" i="17" s="1"/>
  <c r="O55" i="17" a="1"/>
  <c r="O55" i="17" s="1"/>
  <c r="K56" i="17" a="1"/>
  <c r="K56" i="17" s="1"/>
  <c r="M56" i="17" a="1"/>
  <c r="M56" i="17" s="1"/>
  <c r="O56" i="17" a="1"/>
  <c r="O56" i="17" s="1"/>
  <c r="K57" i="17" a="1"/>
  <c r="K57" i="17" s="1"/>
  <c r="M57" i="17" a="1"/>
  <c r="M57" i="17" s="1"/>
  <c r="O57" i="17" a="1"/>
  <c r="O57" i="17" s="1"/>
  <c r="Q54" i="17" a="1"/>
  <c r="Q54" i="17" s="1"/>
  <c r="R54" i="17" a="1"/>
  <c r="R54" i="17" s="1"/>
  <c r="S54" i="17" a="1"/>
  <c r="S54" i="17" s="1"/>
  <c r="U54" i="17" a="1"/>
  <c r="U54" i="17" s="1"/>
  <c r="Q55" i="17" a="1"/>
  <c r="Q55" i="17" s="1"/>
  <c r="R55" i="17" a="1"/>
  <c r="R55" i="17" s="1"/>
  <c r="S55" i="17" a="1"/>
  <c r="S55" i="17" s="1"/>
  <c r="U55" i="17" a="1"/>
  <c r="U55" i="17" s="1"/>
  <c r="Q56" i="17" a="1"/>
  <c r="Q56" i="17" s="1"/>
  <c r="R56" i="17" a="1"/>
  <c r="R56" i="17" s="1"/>
  <c r="S56" i="17" a="1"/>
  <c r="S56" i="17" s="1"/>
  <c r="U56" i="17" a="1"/>
  <c r="U56" i="17" s="1"/>
  <c r="Q57" i="17" a="1"/>
  <c r="Q57" i="17" s="1"/>
  <c r="R57" i="17" a="1"/>
  <c r="R57" i="17" s="1"/>
  <c r="S57" i="17" a="1"/>
  <c r="S57" i="17" s="1"/>
  <c r="U57" i="17" a="1"/>
  <c r="U57" i="17" s="1"/>
  <c r="W53" i="17" a="1"/>
  <c r="W53" i="17" s="1"/>
  <c r="W54" i="17" a="1"/>
  <c r="W54" i="17" s="1"/>
  <c r="W55" i="17" a="1"/>
  <c r="W55" i="17" s="1"/>
  <c r="W56" i="17" a="1"/>
  <c r="W56" i="17" s="1"/>
  <c r="W57" i="17" a="1"/>
  <c r="W57" i="17" s="1"/>
  <c r="S53" i="17" a="1"/>
  <c r="S53" i="17" s="1"/>
  <c r="U53" i="17" a="1"/>
  <c r="U53" i="17" s="1"/>
  <c r="Y54" i="17" a="1"/>
  <c r="Y54" i="17" s="1"/>
  <c r="Y55" i="17" a="1"/>
  <c r="Y55" i="17" s="1"/>
  <c r="Y56" i="17" a="1"/>
  <c r="Y56" i="17" s="1"/>
  <c r="Y57" i="17" a="1"/>
  <c r="Y57" i="17" s="1"/>
  <c r="Q53" i="17" l="1"/>
  <c r="A62" i="17"/>
  <c r="E45" i="17" a="1"/>
  <c r="E45" i="17" s="1"/>
  <c r="G45" i="17" a="1"/>
  <c r="G45" i="17" s="1"/>
  <c r="I45" i="17" a="1"/>
  <c r="I45" i="17" s="1"/>
  <c r="K45" i="17" a="1"/>
  <c r="K45" i="17" s="1"/>
  <c r="M45" i="17" a="1"/>
  <c r="M45" i="17" s="1"/>
  <c r="O45" i="17" a="1"/>
  <c r="O45" i="17" s="1"/>
  <c r="S45" i="17" a="1"/>
  <c r="S45" i="17" s="1"/>
  <c r="U45" i="17" a="1"/>
  <c r="U45" i="17" s="1"/>
  <c r="W45" i="17" a="1"/>
  <c r="W45" i="17" s="1"/>
  <c r="Y45" i="17" a="1"/>
  <c r="Y45" i="17" s="1"/>
  <c r="E46" i="17" a="1"/>
  <c r="E46" i="17" s="1"/>
  <c r="G46" i="17" a="1"/>
  <c r="G46" i="17" s="1"/>
  <c r="I46" i="17" a="1"/>
  <c r="I46" i="17" s="1"/>
  <c r="K46" i="17" a="1"/>
  <c r="K46" i="17" s="1"/>
  <c r="M46" i="17" a="1"/>
  <c r="M46" i="17" s="1"/>
  <c r="O46" i="17" a="1"/>
  <c r="O46" i="17" s="1"/>
  <c r="S46" i="17" a="1"/>
  <c r="S46" i="17" s="1"/>
  <c r="U46" i="17" a="1"/>
  <c r="U46" i="17" s="1"/>
  <c r="W46" i="17" a="1"/>
  <c r="W46" i="17" s="1"/>
  <c r="Y46" i="17" a="1"/>
  <c r="Y46" i="17" s="1"/>
  <c r="E47" i="17" a="1"/>
  <c r="E47" i="17" s="1"/>
  <c r="G47" i="17" a="1"/>
  <c r="G47" i="17" s="1"/>
  <c r="I47" i="17" a="1"/>
  <c r="I47" i="17" s="1"/>
  <c r="K47" i="17" a="1"/>
  <c r="K47" i="17" s="1"/>
  <c r="M47" i="17" a="1"/>
  <c r="M47" i="17" s="1"/>
  <c r="O47" i="17" a="1"/>
  <c r="O47" i="17" s="1"/>
  <c r="S47" i="17" a="1"/>
  <c r="S47" i="17" s="1"/>
  <c r="U47" i="17" a="1"/>
  <c r="U47" i="17" s="1"/>
  <c r="W47" i="17" a="1"/>
  <c r="W47" i="17" s="1"/>
  <c r="Y47" i="17" a="1"/>
  <c r="Y47" i="17" s="1"/>
  <c r="E48" i="17" a="1"/>
  <c r="E48" i="17" s="1"/>
  <c r="G48" i="17" a="1"/>
  <c r="G48" i="17" s="1"/>
  <c r="I48" i="17" a="1"/>
  <c r="I48" i="17" s="1"/>
  <c r="K48" i="17" a="1"/>
  <c r="K48" i="17" s="1"/>
  <c r="M48" i="17" a="1"/>
  <c r="M48" i="17" s="1"/>
  <c r="O48" i="17" a="1"/>
  <c r="O48" i="17" s="1"/>
  <c r="S48" i="17" a="1"/>
  <c r="S48" i="17" s="1"/>
  <c r="U48" i="17" a="1"/>
  <c r="U48" i="17" s="1"/>
  <c r="W48" i="17" a="1"/>
  <c r="W48" i="17" s="1"/>
  <c r="Y48" i="17" a="1"/>
  <c r="Y48" i="17" s="1"/>
  <c r="E49" i="17" a="1"/>
  <c r="E49" i="17" s="1"/>
  <c r="G49" i="17" a="1"/>
  <c r="G49" i="17" s="1"/>
  <c r="I49" i="17" a="1"/>
  <c r="I49" i="17" s="1"/>
  <c r="K49" i="17" a="1"/>
  <c r="K49" i="17" s="1"/>
  <c r="M49" i="17" a="1"/>
  <c r="M49" i="17" s="1"/>
  <c r="O49" i="17" a="1"/>
  <c r="O49" i="17" s="1"/>
  <c r="S49" i="17" a="1"/>
  <c r="S49" i="17" s="1"/>
  <c r="U49" i="17" a="1"/>
  <c r="U49" i="17" s="1"/>
  <c r="W49" i="17" a="1"/>
  <c r="W49" i="17" s="1"/>
  <c r="Y49" i="17" a="1"/>
  <c r="Y49" i="17" s="1"/>
  <c r="E50" i="17" a="1"/>
  <c r="E50" i="17" s="1"/>
  <c r="G50" i="17" a="1"/>
  <c r="G50" i="17" s="1"/>
  <c r="I50" i="17" a="1"/>
  <c r="I50" i="17" s="1"/>
  <c r="K50" i="17" a="1"/>
  <c r="K50" i="17" s="1"/>
  <c r="M50" i="17" a="1"/>
  <c r="M50" i="17" s="1"/>
  <c r="O50" i="17" a="1"/>
  <c r="O50" i="17" s="1"/>
  <c r="S50" i="17" a="1"/>
  <c r="S50" i="17" s="1"/>
  <c r="U50" i="17" a="1"/>
  <c r="U50" i="17" s="1"/>
  <c r="W50" i="17" a="1"/>
  <c r="W50" i="17" s="1"/>
  <c r="Y50" i="17" a="1"/>
  <c r="Y50" i="17" s="1"/>
  <c r="E51" i="17" a="1"/>
  <c r="E51" i="17" s="1"/>
  <c r="G51" i="17" a="1"/>
  <c r="G51" i="17" s="1"/>
  <c r="I51" i="17" a="1"/>
  <c r="I51" i="17" s="1"/>
  <c r="K51" i="17" a="1"/>
  <c r="K51" i="17" s="1"/>
  <c r="M51" i="17" a="1"/>
  <c r="M51" i="17" s="1"/>
  <c r="O51" i="17" a="1"/>
  <c r="O51" i="17" s="1"/>
  <c r="S51" i="17" a="1"/>
  <c r="S51" i="17" s="1"/>
  <c r="U51" i="17" a="1"/>
  <c r="U51" i="17" s="1"/>
  <c r="W51" i="17" a="1"/>
  <c r="W51" i="17" s="1"/>
  <c r="Y51" i="17" a="1"/>
  <c r="Y51" i="17" s="1"/>
  <c r="E52" i="17" a="1"/>
  <c r="E52" i="17" s="1"/>
  <c r="G52" i="17" a="1"/>
  <c r="G52" i="17" s="1"/>
  <c r="K52" i="17" a="1"/>
  <c r="K52" i="17" s="1"/>
  <c r="M52" i="17" a="1"/>
  <c r="M52" i="17" s="1"/>
  <c r="O52" i="17" a="1"/>
  <c r="O52" i="17" s="1"/>
  <c r="S52" i="17" a="1"/>
  <c r="S52" i="17" s="1"/>
  <c r="U52" i="17" a="1"/>
  <c r="U52" i="17" s="1"/>
  <c r="W52" i="17" a="1"/>
  <c r="W52" i="17" s="1"/>
  <c r="Y52" i="17" a="1"/>
  <c r="Y52" i="17" s="1"/>
  <c r="E53" i="17" a="1"/>
  <c r="E53" i="17" s="1"/>
  <c r="G53" i="17" a="1"/>
  <c r="G53" i="17" s="1"/>
  <c r="K53" i="17" a="1"/>
  <c r="K53" i="17" s="1"/>
  <c r="M53" i="17" a="1"/>
  <c r="M53" i="17" s="1"/>
  <c r="O53" i="17" a="1"/>
  <c r="O53" i="17" s="1"/>
  <c r="Y53" i="17" a="1"/>
  <c r="Y53" i="17" s="1"/>
  <c r="C46" i="17" a="1"/>
  <c r="C46" i="17" s="1"/>
  <c r="C47" i="17" a="1"/>
  <c r="C47" i="17" s="1"/>
  <c r="C48" i="17" a="1"/>
  <c r="C48" i="17" s="1"/>
  <c r="C49" i="17" a="1"/>
  <c r="C49" i="17" s="1"/>
  <c r="C50" i="17" a="1"/>
  <c r="C50" i="17" s="1"/>
  <c r="C51" i="17" a="1"/>
  <c r="C51" i="17" s="1"/>
  <c r="C52" i="17" a="1"/>
  <c r="C52" i="17" s="1"/>
  <c r="C53" i="17" a="1"/>
  <c r="C53" i="17" s="1"/>
  <c r="C45" i="17" a="1"/>
  <c r="C45" i="17" s="1"/>
  <c r="A63" i="17" l="1"/>
  <c r="CL62" i="17" a="1"/>
  <c r="CL62" i="17" s="1"/>
  <c r="CH62" i="17" a="1"/>
  <c r="CH62" i="17" s="1"/>
  <c r="CG62" i="17" a="1"/>
  <c r="CG62" i="17" s="1"/>
  <c r="BB62" i="17" a="1"/>
  <c r="BB62" i="17" s="1"/>
  <c r="AU62" i="17" a="1"/>
  <c r="AU62" i="17" s="1"/>
  <c r="AH62" i="17" a="1"/>
  <c r="AH62" i="17" s="1"/>
  <c r="AE62" i="17" a="1"/>
  <c r="AE62" i="17" s="1"/>
  <c r="AD62" i="17" a="1"/>
  <c r="AD62" i="17" s="1"/>
  <c r="H62" i="17" a="1"/>
  <c r="H62" i="17" s="1"/>
  <c r="L62" i="17" a="1"/>
  <c r="L62" i="17" s="1"/>
  <c r="R62" i="17" a="1"/>
  <c r="R62" i="17" s="1"/>
  <c r="X62" i="17" a="1"/>
  <c r="X62" i="17" s="1"/>
  <c r="CK62" i="17" a="1"/>
  <c r="CK62" i="17" s="1"/>
  <c r="BA62" i="17" a="1"/>
  <c r="BA62" i="17" s="1"/>
  <c r="AX62" i="17" a="1"/>
  <c r="AX62" i="17" s="1"/>
  <c r="AS62" i="17" a="1"/>
  <c r="AS62" i="17" s="1"/>
  <c r="AR62" i="17" a="1"/>
  <c r="AR62" i="17" s="1"/>
  <c r="AQ62" i="17" a="1"/>
  <c r="AQ62" i="17" s="1"/>
  <c r="AO62" i="17" a="1"/>
  <c r="AO62" i="17" s="1"/>
  <c r="AG62" i="17" a="1"/>
  <c r="AG62" i="17" s="1"/>
  <c r="AC62" i="17" a="1"/>
  <c r="AC62" i="17" s="1"/>
  <c r="G62" i="17" a="1"/>
  <c r="G62" i="17" s="1"/>
  <c r="M62" i="17" a="1"/>
  <c r="M62" i="17" s="1"/>
  <c r="S62" i="17" a="1"/>
  <c r="S62" i="17" s="1"/>
  <c r="B62" i="17" a="1"/>
  <c r="B62" i="17" s="1"/>
  <c r="C62" i="17" a="1"/>
  <c r="C62" i="17" s="1"/>
  <c r="BO62" i="17" a="1"/>
  <c r="BO62" i="17" s="1"/>
  <c r="BN62" i="17" a="1"/>
  <c r="BN62" i="17" s="1"/>
  <c r="BM62" i="17" a="1"/>
  <c r="BM62" i="17" s="1"/>
  <c r="BL62" i="17" a="1"/>
  <c r="BL62" i="17" s="1"/>
  <c r="BK62" i="17" a="1"/>
  <c r="BK62" i="17" s="1"/>
  <c r="AZ62" i="17" a="1"/>
  <c r="AZ62" i="17" s="1"/>
  <c r="AP62" i="17" a="1"/>
  <c r="AP62" i="17" s="1"/>
  <c r="AN62" i="17" a="1"/>
  <c r="AN62" i="17" s="1"/>
  <c r="AM62" i="17" a="1"/>
  <c r="AM62" i="17" s="1"/>
  <c r="AK62" i="17" a="1"/>
  <c r="AK62" i="17" s="1"/>
  <c r="AB62" i="17" a="1"/>
  <c r="AB62" i="17" s="1"/>
  <c r="F62" i="17" a="1"/>
  <c r="F62" i="17" s="1"/>
  <c r="N62" i="17" a="1"/>
  <c r="N62" i="17" s="1"/>
  <c r="T62" i="17" a="1"/>
  <c r="T62" i="17" s="1"/>
  <c r="CJ62" i="17" a="1"/>
  <c r="CJ62" i="17" s="1"/>
  <c r="CI62" i="17" a="1"/>
  <c r="CI62" i="17" s="1"/>
  <c r="BJ62" i="17" a="1"/>
  <c r="BJ62" i="17" s="1"/>
  <c r="BI62" i="17" a="1"/>
  <c r="BI62" i="17" s="1"/>
  <c r="BH62" i="17" a="1"/>
  <c r="BH62" i="17" s="1"/>
  <c r="BG62" i="17" a="1"/>
  <c r="BG62" i="17" s="1"/>
  <c r="BF62" i="17" a="1"/>
  <c r="BF62" i="17" s="1"/>
  <c r="BE62" i="17" a="1"/>
  <c r="BE62" i="17" s="1"/>
  <c r="BD62" i="17" a="1"/>
  <c r="BD62" i="17" s="1"/>
  <c r="BC62" i="17" a="1"/>
  <c r="BC62" i="17" s="1"/>
  <c r="AY62" i="17" a="1"/>
  <c r="AY62" i="17" s="1"/>
  <c r="AW62" i="17" a="1"/>
  <c r="AW62" i="17" s="1"/>
  <c r="AV62" i="17" a="1"/>
  <c r="AV62" i="17" s="1"/>
  <c r="AT62" i="17" a="1"/>
  <c r="AT62" i="17" s="1"/>
  <c r="AJ62" i="17" a="1"/>
  <c r="AJ62" i="17" s="1"/>
  <c r="AF62" i="17" a="1"/>
  <c r="AF62" i="17" s="1"/>
  <c r="E62" i="17" a="1"/>
  <c r="E62" i="17" s="1"/>
  <c r="I62" i="17" a="1"/>
  <c r="I62" i="17" s="1"/>
  <c r="J62" i="17" a="1"/>
  <c r="J62" i="17" s="1"/>
  <c r="K62" i="17" a="1"/>
  <c r="K62" i="17" s="1"/>
  <c r="O62" i="17" a="1"/>
  <c r="O62" i="17" s="1"/>
  <c r="P62" i="17" a="1"/>
  <c r="P62" i="17" s="1"/>
  <c r="Q62" i="17" a="1"/>
  <c r="Q62" i="17" s="1"/>
  <c r="U62" i="17" a="1"/>
  <c r="U62" i="17" s="1"/>
  <c r="V62" i="17" a="1"/>
  <c r="V62" i="17" s="1"/>
  <c r="W62" i="17" a="1"/>
  <c r="W62" i="17" s="1"/>
  <c r="D62" i="17" a="1"/>
  <c r="D62" i="17" s="1"/>
  <c r="Z62" i="17" a="1"/>
  <c r="Z62" i="17" s="1"/>
  <c r="Y62" i="17" a="1"/>
  <c r="Y62" i="17" s="1"/>
  <c r="Q45" i="17"/>
  <c r="Q52" i="17"/>
  <c r="Q51" i="17"/>
  <c r="Q50" i="17"/>
  <c r="Q49" i="17"/>
  <c r="Q48" i="17"/>
  <c r="Q47" i="17"/>
  <c r="Q46" i="17"/>
  <c r="AL62" i="17" l="1"/>
  <c r="AI62" i="17"/>
  <c r="AA62" i="17"/>
  <c r="A64" i="17"/>
  <c r="C63" i="17" a="1"/>
  <c r="C63" i="17" s="1"/>
  <c r="CJ63" i="17" a="1"/>
  <c r="CJ63" i="17" s="1"/>
  <c r="CI63" i="17" a="1"/>
  <c r="CI63" i="17" s="1"/>
  <c r="BJ63" i="17" a="1"/>
  <c r="BJ63" i="17" s="1"/>
  <c r="BI63" i="17" a="1"/>
  <c r="BI63" i="17" s="1"/>
  <c r="BH63" i="17" a="1"/>
  <c r="BH63" i="17" s="1"/>
  <c r="BG63" i="17" a="1"/>
  <c r="BG63" i="17" s="1"/>
  <c r="BF63" i="17" a="1"/>
  <c r="BF63" i="17" s="1"/>
  <c r="BE63" i="17" a="1"/>
  <c r="BE63" i="17" s="1"/>
  <c r="BD63" i="17" a="1"/>
  <c r="BD63" i="17" s="1"/>
  <c r="BC63" i="17" a="1"/>
  <c r="BC63" i="17" s="1"/>
  <c r="AY63" i="17" a="1"/>
  <c r="AY63" i="17" s="1"/>
  <c r="AW63" i="17" a="1"/>
  <c r="AW63" i="17" s="1"/>
  <c r="AV63" i="17" a="1"/>
  <c r="AV63" i="17" s="1"/>
  <c r="AP63" i="17" a="1"/>
  <c r="AP63" i="17" s="1"/>
  <c r="AJ63" i="17" a="1"/>
  <c r="AJ63" i="17" s="1"/>
  <c r="AF63" i="17" a="1"/>
  <c r="AF63" i="17" s="1"/>
  <c r="E63" i="17" a="1"/>
  <c r="E63" i="17" s="1"/>
  <c r="I63" i="17" a="1"/>
  <c r="I63" i="17" s="1"/>
  <c r="J63" i="17" a="1"/>
  <c r="J63" i="17" s="1"/>
  <c r="K63" i="17" a="1"/>
  <c r="K63" i="17" s="1"/>
  <c r="O63" i="17" a="1"/>
  <c r="O63" i="17" s="1"/>
  <c r="P63" i="17" a="1"/>
  <c r="P63" i="17" s="1"/>
  <c r="Q63" i="17" a="1"/>
  <c r="Q63" i="17" s="1"/>
  <c r="U63" i="17" a="1"/>
  <c r="U63" i="17" s="1"/>
  <c r="V63" i="17" a="1"/>
  <c r="V63" i="17" s="1"/>
  <c r="Y63" i="17" a="1"/>
  <c r="Y63" i="17" s="1"/>
  <c r="Z63" i="17" a="1"/>
  <c r="Z63" i="17" s="1"/>
  <c r="CL63" i="17" a="1"/>
  <c r="CL63" i="17" s="1"/>
  <c r="CH63" i="17" a="1"/>
  <c r="CH63" i="17" s="1"/>
  <c r="CG63" i="17" a="1"/>
  <c r="CG63" i="17" s="1"/>
  <c r="BB63" i="17" a="1"/>
  <c r="BB63" i="17" s="1"/>
  <c r="AT63" i="17" a="1"/>
  <c r="AT63" i="17" s="1"/>
  <c r="AH63" i="17" a="1"/>
  <c r="AH63" i="17" s="1"/>
  <c r="AE63" i="17" a="1"/>
  <c r="AE63" i="17" s="1"/>
  <c r="AD63" i="17" a="1"/>
  <c r="AD63" i="17" s="1"/>
  <c r="H63" i="17" a="1"/>
  <c r="H63" i="17" s="1"/>
  <c r="L63" i="17" a="1"/>
  <c r="L63" i="17" s="1"/>
  <c r="R63" i="17" a="1"/>
  <c r="R63" i="17" s="1"/>
  <c r="CK63" i="17" a="1"/>
  <c r="CK63" i="17" s="1"/>
  <c r="BA63" i="17" a="1"/>
  <c r="BA63" i="17" s="1"/>
  <c r="AX63" i="17" a="1"/>
  <c r="AX63" i="17" s="1"/>
  <c r="AU63" i="17" a="1"/>
  <c r="AU63" i="17" s="1"/>
  <c r="AS63" i="17" a="1"/>
  <c r="AS63" i="17" s="1"/>
  <c r="AR63" i="17" a="1"/>
  <c r="AR63" i="17" s="1"/>
  <c r="AQ63" i="17" a="1"/>
  <c r="AQ63" i="17" s="1"/>
  <c r="AG63" i="17" a="1"/>
  <c r="AG63" i="17" s="1"/>
  <c r="AC63" i="17" a="1"/>
  <c r="AC63" i="17" s="1"/>
  <c r="G63" i="17" a="1"/>
  <c r="G63" i="17" s="1"/>
  <c r="M63" i="17" a="1"/>
  <c r="M63" i="17" s="1"/>
  <c r="S63" i="17" a="1"/>
  <c r="S63" i="17" s="1"/>
  <c r="W63" i="17" a="1"/>
  <c r="W63" i="17" s="1"/>
  <c r="D63" i="17" a="1"/>
  <c r="D63" i="17" s="1"/>
  <c r="BO63" i="17" a="1"/>
  <c r="BO63" i="17" s="1"/>
  <c r="BN63" i="17" a="1"/>
  <c r="BN63" i="17" s="1"/>
  <c r="BM63" i="17" a="1"/>
  <c r="BM63" i="17" s="1"/>
  <c r="BL63" i="17" a="1"/>
  <c r="BL63" i="17" s="1"/>
  <c r="BK63" i="17" a="1"/>
  <c r="BK63" i="17" s="1"/>
  <c r="AZ63" i="17" a="1"/>
  <c r="AZ63" i="17" s="1"/>
  <c r="AO63" i="17" a="1"/>
  <c r="AO63" i="17" s="1"/>
  <c r="AN63" i="17" a="1"/>
  <c r="AN63" i="17" s="1"/>
  <c r="AM63" i="17" a="1"/>
  <c r="AM63" i="17" s="1"/>
  <c r="AK63" i="17" a="1"/>
  <c r="AK63" i="17" s="1"/>
  <c r="AB63" i="17" a="1"/>
  <c r="AB63" i="17" s="1"/>
  <c r="F63" i="17" a="1"/>
  <c r="F63" i="17" s="1"/>
  <c r="N63" i="17" a="1"/>
  <c r="N63" i="17" s="1"/>
  <c r="T63" i="17" a="1"/>
  <c r="T63" i="17" s="1"/>
  <c r="X63" i="17" a="1"/>
  <c r="X63" i="17" s="1"/>
  <c r="B63" i="17" a="1"/>
  <c r="B63" i="17" s="1"/>
  <c r="AA63" i="17" l="1"/>
  <c r="AL63" i="17"/>
  <c r="A65" i="17"/>
  <c r="C64" i="17" a="1"/>
  <c r="C64" i="17" s="1"/>
  <c r="D64" i="17" a="1"/>
  <c r="D64" i="17" s="1"/>
  <c r="BO64" i="17" a="1"/>
  <c r="BO64" i="17" s="1"/>
  <c r="BN64" i="17" a="1"/>
  <c r="BN64" i="17" s="1"/>
  <c r="BM64" i="17" a="1"/>
  <c r="BM64" i="17" s="1"/>
  <c r="BL64" i="17" a="1"/>
  <c r="BL64" i="17" s="1"/>
  <c r="BK64" i="17" a="1"/>
  <c r="BK64" i="17" s="1"/>
  <c r="AZ64" i="17" a="1"/>
  <c r="AZ64" i="17" s="1"/>
  <c r="AU64" i="17" a="1"/>
  <c r="AU64" i="17" s="1"/>
  <c r="AN64" i="17" a="1"/>
  <c r="AN64" i="17" s="1"/>
  <c r="AM64" i="17" a="1"/>
  <c r="AM64" i="17" s="1"/>
  <c r="AK64" i="17" a="1"/>
  <c r="AK64" i="17" s="1"/>
  <c r="AB64" i="17" a="1"/>
  <c r="AB64" i="17" s="1"/>
  <c r="F64" i="17" a="1"/>
  <c r="F64" i="17" s="1"/>
  <c r="N64" i="17" a="1"/>
  <c r="N64" i="17" s="1"/>
  <c r="T64" i="17" a="1"/>
  <c r="T64" i="17" s="1"/>
  <c r="B64" i="17" a="1"/>
  <c r="B64" i="17" s="1"/>
  <c r="BJ64" i="17" a="1"/>
  <c r="BJ64" i="17" s="1"/>
  <c r="BI64" i="17" a="1"/>
  <c r="BI64" i="17" s="1"/>
  <c r="BH64" i="17" a="1"/>
  <c r="BH64" i="17" s="1"/>
  <c r="BG64" i="17" a="1"/>
  <c r="BG64" i="17" s="1"/>
  <c r="BF64" i="17" a="1"/>
  <c r="BF64" i="17" s="1"/>
  <c r="BE64" i="17" a="1"/>
  <c r="BE64" i="17" s="1"/>
  <c r="BD64" i="17" a="1"/>
  <c r="BD64" i="17" s="1"/>
  <c r="BC64" i="17" a="1"/>
  <c r="BC64" i="17" s="1"/>
  <c r="AY64" i="17" a="1"/>
  <c r="AY64" i="17" s="1"/>
  <c r="AW64" i="17" a="1"/>
  <c r="AW64" i="17" s="1"/>
  <c r="AV64" i="17" a="1"/>
  <c r="AV64" i="17" s="1"/>
  <c r="AO64" i="17" a="1"/>
  <c r="AO64" i="17" s="1"/>
  <c r="AJ64" i="17" a="1"/>
  <c r="AJ64" i="17" s="1"/>
  <c r="AF64" i="17" a="1"/>
  <c r="AF64" i="17" s="1"/>
  <c r="E64" i="17" a="1"/>
  <c r="E64" i="17" s="1"/>
  <c r="I64" i="17" a="1"/>
  <c r="I64" i="17" s="1"/>
  <c r="J64" i="17" a="1"/>
  <c r="J64" i="17" s="1"/>
  <c r="K64" i="17" a="1"/>
  <c r="K64" i="17" s="1"/>
  <c r="O64" i="17" a="1"/>
  <c r="O64" i="17" s="1"/>
  <c r="P64" i="17" a="1"/>
  <c r="P64" i="17" s="1"/>
  <c r="Q64" i="17" a="1"/>
  <c r="Q64" i="17" s="1"/>
  <c r="U64" i="17" a="1"/>
  <c r="U64" i="17" s="1"/>
  <c r="V64" i="17" a="1"/>
  <c r="V64" i="17" s="1"/>
  <c r="Z64" i="17" a="1"/>
  <c r="Z64" i="17" s="1"/>
  <c r="CL64" i="17" a="1"/>
  <c r="CL64" i="17" s="1"/>
  <c r="CJ64" i="17" a="1"/>
  <c r="CJ64" i="17" s="1"/>
  <c r="CI64" i="17" a="1"/>
  <c r="CI64" i="17" s="1"/>
  <c r="BB64" i="17" a="1"/>
  <c r="BB64" i="17" s="1"/>
  <c r="AP64" i="17" a="1"/>
  <c r="AP64" i="17" s="1"/>
  <c r="AH64" i="17" a="1"/>
  <c r="AH64" i="17" s="1"/>
  <c r="AE64" i="17" a="1"/>
  <c r="AE64" i="17" s="1"/>
  <c r="AD64" i="17" a="1"/>
  <c r="AD64" i="17" s="1"/>
  <c r="H64" i="17" a="1"/>
  <c r="H64" i="17" s="1"/>
  <c r="L64" i="17" a="1"/>
  <c r="L64" i="17" s="1"/>
  <c r="R64" i="17" a="1"/>
  <c r="R64" i="17" s="1"/>
  <c r="X64" i="17" a="1"/>
  <c r="X64" i="17" s="1"/>
  <c r="CK64" i="17" a="1"/>
  <c r="CK64" i="17" s="1"/>
  <c r="CH64" i="17" a="1"/>
  <c r="CH64" i="17" s="1"/>
  <c r="CG64" i="17" a="1"/>
  <c r="CG64" i="17" s="1"/>
  <c r="BA64" i="17" a="1"/>
  <c r="BA64" i="17" s="1"/>
  <c r="AX64" i="17" a="1"/>
  <c r="AX64" i="17" s="1"/>
  <c r="AT64" i="17" a="1"/>
  <c r="AT64" i="17" s="1"/>
  <c r="AS64" i="17" a="1"/>
  <c r="AS64" i="17" s="1"/>
  <c r="AR64" i="17" a="1"/>
  <c r="AR64" i="17" s="1"/>
  <c r="AQ64" i="17" a="1"/>
  <c r="AQ64" i="17" s="1"/>
  <c r="AG64" i="17" a="1"/>
  <c r="AG64" i="17" s="1"/>
  <c r="AC64" i="17" a="1"/>
  <c r="AC64" i="17" s="1"/>
  <c r="G64" i="17" a="1"/>
  <c r="G64" i="17" s="1"/>
  <c r="M64" i="17" a="1"/>
  <c r="M64" i="17" s="1"/>
  <c r="S64" i="17" a="1"/>
  <c r="S64" i="17" s="1"/>
  <c r="Y64" i="17" a="1"/>
  <c r="Y64" i="17" s="1"/>
  <c r="W64" i="17" a="1"/>
  <c r="W64" i="17" s="1"/>
  <c r="AI63" i="17"/>
  <c r="AA64" i="17" l="1"/>
  <c r="AL64" i="17"/>
  <c r="A66" i="17"/>
  <c r="C65" i="17" a="1"/>
  <c r="C65" i="17" s="1"/>
  <c r="H65" i="17" a="1"/>
  <c r="H65" i="17" s="1"/>
  <c r="D65" i="17" a="1"/>
  <c r="D65" i="17" s="1"/>
  <c r="F65" i="17" a="1"/>
  <c r="F65" i="17" s="1"/>
  <c r="B65" i="17" a="1"/>
  <c r="B65" i="17" s="1"/>
  <c r="CK65" i="17" a="1"/>
  <c r="CK65" i="17" s="1"/>
  <c r="CH65" i="17" a="1"/>
  <c r="CH65" i="17" s="1"/>
  <c r="CG65" i="17" a="1"/>
  <c r="CG65" i="17" s="1"/>
  <c r="BA65" i="17" a="1"/>
  <c r="BA65" i="17" s="1"/>
  <c r="AX65" i="17" a="1"/>
  <c r="AX65" i="17" s="1"/>
  <c r="AS65" i="17" a="1"/>
  <c r="AS65" i="17" s="1"/>
  <c r="AR65" i="17" a="1"/>
  <c r="AR65" i="17" s="1"/>
  <c r="AQ65" i="17" a="1"/>
  <c r="AQ65" i="17" s="1"/>
  <c r="AP65" i="17" a="1"/>
  <c r="AP65" i="17" s="1"/>
  <c r="AG65" i="17" a="1"/>
  <c r="AG65" i="17" s="1"/>
  <c r="AC65" i="17" a="1"/>
  <c r="AC65" i="17" s="1"/>
  <c r="G65" i="17" a="1"/>
  <c r="G65" i="17" s="1"/>
  <c r="M65" i="17" a="1"/>
  <c r="M65" i="17" s="1"/>
  <c r="S65" i="17" a="1"/>
  <c r="S65" i="17" s="1"/>
  <c r="W65" i="17" a="1"/>
  <c r="W65" i="17" s="1"/>
  <c r="BO65" i="17" a="1"/>
  <c r="BO65" i="17" s="1"/>
  <c r="BN65" i="17" a="1"/>
  <c r="BN65" i="17" s="1"/>
  <c r="BM65" i="17" a="1"/>
  <c r="BM65" i="17" s="1"/>
  <c r="BL65" i="17" a="1"/>
  <c r="BL65" i="17" s="1"/>
  <c r="BK65" i="17" a="1"/>
  <c r="BK65" i="17" s="1"/>
  <c r="AZ65" i="17" a="1"/>
  <c r="AZ65" i="17" s="1"/>
  <c r="AT65" i="17" a="1"/>
  <c r="AT65" i="17" s="1"/>
  <c r="AN65" i="17" a="1"/>
  <c r="AN65" i="17" s="1"/>
  <c r="AM65" i="17" a="1"/>
  <c r="AM65" i="17" s="1"/>
  <c r="AK65" i="17" a="1"/>
  <c r="AK65" i="17" s="1"/>
  <c r="AB65" i="17" a="1"/>
  <c r="AB65" i="17" s="1"/>
  <c r="N65" i="17" a="1"/>
  <c r="N65" i="17" s="1"/>
  <c r="T65" i="17" a="1"/>
  <c r="T65" i="17" s="1"/>
  <c r="BJ65" i="17" a="1"/>
  <c r="BJ65" i="17" s="1"/>
  <c r="BI65" i="17" a="1"/>
  <c r="BI65" i="17" s="1"/>
  <c r="BH65" i="17" a="1"/>
  <c r="BH65" i="17" s="1"/>
  <c r="BG65" i="17" a="1"/>
  <c r="BG65" i="17" s="1"/>
  <c r="BF65" i="17" a="1"/>
  <c r="BF65" i="17" s="1"/>
  <c r="BE65" i="17" a="1"/>
  <c r="BE65" i="17" s="1"/>
  <c r="BD65" i="17" a="1"/>
  <c r="BD65" i="17" s="1"/>
  <c r="BC65" i="17" a="1"/>
  <c r="BC65" i="17" s="1"/>
  <c r="AY65" i="17" a="1"/>
  <c r="AY65" i="17" s="1"/>
  <c r="AW65" i="17" a="1"/>
  <c r="AW65" i="17" s="1"/>
  <c r="AV65" i="17" a="1"/>
  <c r="AV65" i="17" s="1"/>
  <c r="AU65" i="17" a="1"/>
  <c r="AU65" i="17" s="1"/>
  <c r="AJ65" i="17" a="1"/>
  <c r="AJ65" i="17" s="1"/>
  <c r="AL65" i="17" s="1"/>
  <c r="AF65" i="17" a="1"/>
  <c r="AF65" i="17" s="1"/>
  <c r="E65" i="17" a="1"/>
  <c r="E65" i="17" s="1"/>
  <c r="I65" i="17" a="1"/>
  <c r="I65" i="17" s="1"/>
  <c r="J65" i="17" a="1"/>
  <c r="J65" i="17" s="1"/>
  <c r="K65" i="17" a="1"/>
  <c r="K65" i="17" s="1"/>
  <c r="O65" i="17" a="1"/>
  <c r="O65" i="17" s="1"/>
  <c r="P65" i="17" a="1"/>
  <c r="P65" i="17" s="1"/>
  <c r="Q65" i="17" a="1"/>
  <c r="Q65" i="17" s="1"/>
  <c r="U65" i="17" a="1"/>
  <c r="U65" i="17" s="1"/>
  <c r="V65" i="17" a="1"/>
  <c r="V65" i="17" s="1"/>
  <c r="Y65" i="17" a="1"/>
  <c r="Y65" i="17" s="1"/>
  <c r="CL65" i="17" a="1"/>
  <c r="CL65" i="17" s="1"/>
  <c r="CJ65" i="17" a="1"/>
  <c r="CJ65" i="17" s="1"/>
  <c r="CI65" i="17" a="1"/>
  <c r="CI65" i="17" s="1"/>
  <c r="BB65" i="17" a="1"/>
  <c r="BB65" i="17" s="1"/>
  <c r="AO65" i="17" a="1"/>
  <c r="AO65" i="17" s="1"/>
  <c r="AH65" i="17" a="1"/>
  <c r="AH65" i="17" s="1"/>
  <c r="AI65" i="17" s="1"/>
  <c r="AE65" i="17" a="1"/>
  <c r="AE65" i="17" s="1"/>
  <c r="AD65" i="17" a="1"/>
  <c r="AD65" i="17" s="1"/>
  <c r="L65" i="17" a="1"/>
  <c r="L65" i="17" s="1"/>
  <c r="R65" i="17" a="1"/>
  <c r="R65" i="17" s="1"/>
  <c r="Z65" i="17" a="1"/>
  <c r="Z65" i="17" s="1"/>
  <c r="X65" i="17" a="1"/>
  <c r="X65" i="17" s="1"/>
  <c r="AI64" i="17"/>
  <c r="AA65" i="17" l="1"/>
  <c r="A67" i="17"/>
  <c r="AP66" i="17" a="1"/>
  <c r="AP66" i="17" s="1"/>
  <c r="AQ66" i="17" a="1"/>
  <c r="AQ66" i="17" s="1"/>
  <c r="AN66" i="17" a="1"/>
  <c r="AN66" i="17" s="1"/>
  <c r="AM66" i="17" a="1"/>
  <c r="AM66" i="17" s="1"/>
  <c r="X66" i="17" a="1"/>
  <c r="X66" i="17" s="1"/>
  <c r="T66" i="17" a="1"/>
  <c r="T66" i="17" s="1"/>
  <c r="N66" i="17" a="1"/>
  <c r="N66" i="17" s="1"/>
  <c r="J66" i="17" a="1"/>
  <c r="J66" i="17" s="1"/>
  <c r="D66" i="17" a="1"/>
  <c r="D66" i="17" s="1"/>
  <c r="AR66" i="17" a="1"/>
  <c r="AR66" i="17" s="1"/>
  <c r="AO66" i="17" a="1"/>
  <c r="AO66" i="17" s="1"/>
  <c r="Y66" i="17" a="1"/>
  <c r="Y66" i="17" s="1"/>
  <c r="U66" i="17" a="1"/>
  <c r="U66" i="17" s="1"/>
  <c r="P66" i="17" a="1"/>
  <c r="P66" i="17" s="1"/>
  <c r="O66" i="17" a="1"/>
  <c r="O66" i="17" s="1"/>
  <c r="G66" i="17" a="1"/>
  <c r="G66" i="17" s="1"/>
  <c r="Z66" i="17" a="1"/>
  <c r="Z66" i="17" s="1"/>
  <c r="R66" i="17" a="1"/>
  <c r="R66" i="17" s="1"/>
  <c r="V66" i="17" a="1"/>
  <c r="V66" i="17" s="1"/>
  <c r="L66" i="17" a="1"/>
  <c r="L66" i="17" s="1"/>
  <c r="H66" i="17" a="1"/>
  <c r="H66" i="17" s="1"/>
  <c r="E66" i="17" a="1"/>
  <c r="E66" i="17" s="1"/>
  <c r="B66" i="17" a="1"/>
  <c r="B66" i="17" s="1"/>
  <c r="M66" i="17" a="1"/>
  <c r="M66" i="17" s="1"/>
  <c r="CL66" i="17" a="1"/>
  <c r="CL66" i="17" s="1"/>
  <c r="BB66" i="17" a="1"/>
  <c r="BB66" i="17" s="1"/>
  <c r="AU66" i="17" a="1"/>
  <c r="AU66" i="17" s="1"/>
  <c r="AH66" i="17" a="1"/>
  <c r="AH66" i="17" s="1"/>
  <c r="AD66" i="17" a="1"/>
  <c r="AD66" i="17" s="1"/>
  <c r="S66" i="17" a="1"/>
  <c r="S66" i="17" s="1"/>
  <c r="F66" i="17" a="1"/>
  <c r="F66" i="17" s="1"/>
  <c r="CK66" i="17" a="1"/>
  <c r="CK66" i="17" s="1"/>
  <c r="CJ66" i="17" a="1"/>
  <c r="CJ66" i="17" s="1"/>
  <c r="CI66" i="17" a="1"/>
  <c r="CI66" i="17" s="1"/>
  <c r="BA66" i="17" a="1"/>
  <c r="BA66" i="17" s="1"/>
  <c r="AX66" i="17" a="1"/>
  <c r="AX66" i="17" s="1"/>
  <c r="AS66" i="17" a="1"/>
  <c r="AS66" i="17" s="1"/>
  <c r="AG66" i="17" a="1"/>
  <c r="AG66" i="17" s="1"/>
  <c r="AC66" i="17" a="1"/>
  <c r="AC66" i="17" s="1"/>
  <c r="CH66" i="17" a="1"/>
  <c r="CH66" i="17" s="1"/>
  <c r="CG66" i="17" a="1"/>
  <c r="CG66" i="17" s="1"/>
  <c r="BO66" i="17" a="1"/>
  <c r="BO66" i="17" s="1"/>
  <c r="BN66" i="17" a="1"/>
  <c r="BN66" i="17" s="1"/>
  <c r="BM66" i="17" a="1"/>
  <c r="BM66" i="17" s="1"/>
  <c r="BL66" i="17" a="1"/>
  <c r="BL66" i="17" s="1"/>
  <c r="BK66" i="17" a="1"/>
  <c r="BK66" i="17" s="1"/>
  <c r="AZ66" i="17" a="1"/>
  <c r="AZ66" i="17" s="1"/>
  <c r="AK66" i="17" a="1"/>
  <c r="AK66" i="17" s="1"/>
  <c r="AE66" i="17" a="1"/>
  <c r="AE66" i="17" s="1"/>
  <c r="AB66" i="17" a="1"/>
  <c r="AB66" i="17" s="1"/>
  <c r="C66" i="17" a="1"/>
  <c r="C66" i="17" s="1"/>
  <c r="BJ66" i="17" a="1"/>
  <c r="BJ66" i="17" s="1"/>
  <c r="BI66" i="17" a="1"/>
  <c r="BI66" i="17" s="1"/>
  <c r="BH66" i="17" a="1"/>
  <c r="BH66" i="17" s="1"/>
  <c r="BG66" i="17" a="1"/>
  <c r="BG66" i="17" s="1"/>
  <c r="BF66" i="17" a="1"/>
  <c r="BF66" i="17" s="1"/>
  <c r="BE66" i="17" a="1"/>
  <c r="BE66" i="17" s="1"/>
  <c r="BD66" i="17" a="1"/>
  <c r="BD66" i="17" s="1"/>
  <c r="BC66" i="17" a="1"/>
  <c r="BC66" i="17" s="1"/>
  <c r="AY66" i="17" a="1"/>
  <c r="AY66" i="17" s="1"/>
  <c r="AW66" i="17" a="1"/>
  <c r="AW66" i="17" s="1"/>
  <c r="AV66" i="17" a="1"/>
  <c r="AV66" i="17" s="1"/>
  <c r="AT66" i="17" a="1"/>
  <c r="AT66" i="17" s="1"/>
  <c r="AJ66" i="17" a="1"/>
  <c r="AJ66" i="17" s="1"/>
  <c r="AF66" i="17" a="1"/>
  <c r="AF66" i="17" s="1"/>
  <c r="I66" i="17" a="1"/>
  <c r="I66" i="17" s="1"/>
  <c r="K66" i="17" a="1"/>
  <c r="K66" i="17" s="1"/>
  <c r="Q66" i="17" a="1"/>
  <c r="Q66" i="17" s="1"/>
  <c r="W66" i="17" a="1"/>
  <c r="W66" i="17" s="1"/>
  <c r="AL66" i="17" l="1"/>
  <c r="AI66" i="17"/>
  <c r="A68" i="17"/>
  <c r="AR67" i="17" a="1"/>
  <c r="AR67" i="17" s="1"/>
  <c r="AO67" i="17" a="1"/>
  <c r="AO67" i="17" s="1"/>
  <c r="AN67" i="17" a="1"/>
  <c r="AN67" i="17" s="1"/>
  <c r="AH67" i="17" a="1"/>
  <c r="AH67" i="17" s="1"/>
  <c r="AP67" i="17" a="1"/>
  <c r="AP67" i="17" s="1"/>
  <c r="AJ67" i="17" a="1"/>
  <c r="AJ67" i="17" s="1"/>
  <c r="AG67" i="17" a="1"/>
  <c r="AG67" i="17" s="1"/>
  <c r="AQ67" i="17" a="1"/>
  <c r="AQ67" i="17" s="1"/>
  <c r="AM67" i="17" a="1"/>
  <c r="AM67" i="17" s="1"/>
  <c r="S67" i="17" a="1"/>
  <c r="S67" i="17" s="1"/>
  <c r="V67" i="17" a="1"/>
  <c r="V67" i="17" s="1"/>
  <c r="L67" i="17" a="1"/>
  <c r="L67" i="17" s="1"/>
  <c r="H67" i="17" a="1"/>
  <c r="H67" i="17" s="1"/>
  <c r="E67" i="17" a="1"/>
  <c r="E67" i="17" s="1"/>
  <c r="AF67" i="17" a="1"/>
  <c r="AF67" i="17" s="1"/>
  <c r="AC67" i="17" a="1"/>
  <c r="AC67" i="17" s="1"/>
  <c r="Y67" i="17" a="1"/>
  <c r="Y67" i="17" s="1"/>
  <c r="Q67" i="17" a="1"/>
  <c r="Q67" i="17" s="1"/>
  <c r="T67" i="17" a="1"/>
  <c r="T67" i="17" s="1"/>
  <c r="O67" i="17" a="1"/>
  <c r="O67" i="17" s="1"/>
  <c r="F67" i="17" a="1"/>
  <c r="F67" i="17" s="1"/>
  <c r="B67" i="17" a="1"/>
  <c r="B67" i="17" s="1"/>
  <c r="AK67" i="17" a="1"/>
  <c r="AK67" i="17" s="1"/>
  <c r="AE67" i="17" a="1"/>
  <c r="AE67" i="17" s="1"/>
  <c r="AB67" i="17" a="1"/>
  <c r="AB67" i="17" s="1"/>
  <c r="W67" i="17" a="1"/>
  <c r="W67" i="17" s="1"/>
  <c r="Z67" i="17" a="1"/>
  <c r="Z67" i="17" s="1"/>
  <c r="R67" i="17" a="1"/>
  <c r="R67" i="17" s="1"/>
  <c r="M67" i="17" a="1"/>
  <c r="M67" i="17" s="1"/>
  <c r="P67" i="17" a="1"/>
  <c r="P67" i="17" s="1"/>
  <c r="I67" i="17" a="1"/>
  <c r="I67" i="17" s="1"/>
  <c r="C67" i="17" a="1"/>
  <c r="C67" i="17" s="1"/>
  <c r="AD67" i="17" a="1"/>
  <c r="AD67" i="17" s="1"/>
  <c r="X67" i="17" a="1"/>
  <c r="X67" i="17" s="1"/>
  <c r="U67" i="17" a="1"/>
  <c r="U67" i="17" s="1"/>
  <c r="D67" i="17" a="1"/>
  <c r="D67" i="17" s="1"/>
  <c r="BJ67" i="17" a="1"/>
  <c r="BJ67" i="17" s="1"/>
  <c r="BI67" i="17" a="1"/>
  <c r="BI67" i="17" s="1"/>
  <c r="BH67" i="17" a="1"/>
  <c r="BH67" i="17" s="1"/>
  <c r="BG67" i="17" a="1"/>
  <c r="BG67" i="17" s="1"/>
  <c r="BF67" i="17" a="1"/>
  <c r="BF67" i="17" s="1"/>
  <c r="BE67" i="17" a="1"/>
  <c r="BE67" i="17" s="1"/>
  <c r="BD67" i="17" a="1"/>
  <c r="BD67" i="17" s="1"/>
  <c r="BC67" i="17" a="1"/>
  <c r="BC67" i="17" s="1"/>
  <c r="AY67" i="17" a="1"/>
  <c r="AY67" i="17" s="1"/>
  <c r="AW67" i="17" a="1"/>
  <c r="AW67" i="17" s="1"/>
  <c r="AV67" i="17" a="1"/>
  <c r="AV67" i="17" s="1"/>
  <c r="J67" i="17" a="1"/>
  <c r="J67" i="17" s="1"/>
  <c r="G67" i="17" a="1"/>
  <c r="G67" i="17" s="1"/>
  <c r="CL67" i="17" a="1"/>
  <c r="CL67" i="17" s="1"/>
  <c r="BB67" i="17" a="1"/>
  <c r="BB67" i="17" s="1"/>
  <c r="AT67" i="17" a="1"/>
  <c r="AT67" i="17" s="1"/>
  <c r="K67" i="17" a="1"/>
  <c r="K67" i="17" s="1"/>
  <c r="CK67" i="17" a="1"/>
  <c r="CK67" i="17" s="1"/>
  <c r="CJ67" i="17" a="1"/>
  <c r="CJ67" i="17" s="1"/>
  <c r="CI67" i="17" a="1"/>
  <c r="CI67" i="17" s="1"/>
  <c r="BA67" i="17" a="1"/>
  <c r="BA67" i="17" s="1"/>
  <c r="AX67" i="17" a="1"/>
  <c r="AX67" i="17" s="1"/>
  <c r="AU67" i="17" a="1"/>
  <c r="AU67" i="17" s="1"/>
  <c r="AS67" i="17" a="1"/>
  <c r="AS67" i="17" s="1"/>
  <c r="N67" i="17" a="1"/>
  <c r="N67" i="17" s="1"/>
  <c r="CH67" i="17" a="1"/>
  <c r="CH67" i="17" s="1"/>
  <c r="CG67" i="17" a="1"/>
  <c r="CG67" i="17" s="1"/>
  <c r="BO67" i="17" a="1"/>
  <c r="BO67" i="17" s="1"/>
  <c r="BN67" i="17" a="1"/>
  <c r="BN67" i="17" s="1"/>
  <c r="BM67" i="17" a="1"/>
  <c r="BM67" i="17" s="1"/>
  <c r="BL67" i="17" a="1"/>
  <c r="BL67" i="17" s="1"/>
  <c r="BK67" i="17" a="1"/>
  <c r="BK67" i="17" s="1"/>
  <c r="AZ67" i="17" a="1"/>
  <c r="AZ67" i="17" s="1"/>
  <c r="AA66" i="17"/>
  <c r="AA67" i="17" l="1"/>
  <c r="AL67" i="17"/>
  <c r="AI67" i="17"/>
  <c r="A69" i="17"/>
  <c r="AR68" i="17" a="1"/>
  <c r="AR68" i="17" s="1"/>
  <c r="AM68" i="17" a="1"/>
  <c r="AM68" i="17" s="1"/>
  <c r="AK68" i="17" a="1"/>
  <c r="AK68" i="17" s="1"/>
  <c r="AO68" i="17" a="1"/>
  <c r="AO68" i="17" s="1"/>
  <c r="AH68" i="17" a="1"/>
  <c r="AH68" i="17" s="1"/>
  <c r="AP68" i="17" a="1"/>
  <c r="AP68" i="17" s="1"/>
  <c r="AN68" i="17" a="1"/>
  <c r="AN68" i="17" s="1"/>
  <c r="AD68" i="17" a="1"/>
  <c r="AD68" i="17" s="1"/>
  <c r="W68" i="17" a="1"/>
  <c r="W68" i="17" s="1"/>
  <c r="U68" i="17" a="1"/>
  <c r="U68" i="17" s="1"/>
  <c r="K68" i="17" a="1"/>
  <c r="K68" i="17" s="1"/>
  <c r="N68" i="17" a="1"/>
  <c r="N68" i="17" s="1"/>
  <c r="I68" i="17" a="1"/>
  <c r="I68" i="17" s="1"/>
  <c r="B68" i="17" a="1"/>
  <c r="B68" i="17" s="1"/>
  <c r="AQ68" i="17" a="1"/>
  <c r="AQ68" i="17" s="1"/>
  <c r="AG68" i="17" a="1"/>
  <c r="AG68" i="17" s="1"/>
  <c r="X68" i="17" a="1"/>
  <c r="X68" i="17" s="1"/>
  <c r="S68" i="17" a="1"/>
  <c r="S68" i="17" s="1"/>
  <c r="V68" i="17" a="1"/>
  <c r="V68" i="17" s="1"/>
  <c r="L68" i="17" a="1"/>
  <c r="L68" i="17" s="1"/>
  <c r="J68" i="17" a="1"/>
  <c r="J68" i="17" s="1"/>
  <c r="G68" i="17" a="1"/>
  <c r="G68" i="17" s="1"/>
  <c r="C68" i="17" a="1"/>
  <c r="C68" i="17" s="1"/>
  <c r="AF68" i="17" a="1"/>
  <c r="AF68" i="17" s="1"/>
  <c r="AC68" i="17" a="1"/>
  <c r="AC68" i="17" s="1"/>
  <c r="Y68" i="17" a="1"/>
  <c r="Y68" i="17" s="1"/>
  <c r="Q68" i="17" a="1"/>
  <c r="Q68" i="17" s="1"/>
  <c r="T68" i="17" a="1"/>
  <c r="T68" i="17" s="1"/>
  <c r="O68" i="17" a="1"/>
  <c r="O68" i="17" s="1"/>
  <c r="H68" i="17" a="1"/>
  <c r="H68" i="17" s="1"/>
  <c r="E68" i="17" a="1"/>
  <c r="E68" i="17" s="1"/>
  <c r="D68" i="17" a="1"/>
  <c r="D68" i="17" s="1"/>
  <c r="AJ68" i="17" a="1"/>
  <c r="AJ68" i="17" s="1"/>
  <c r="AE68" i="17" a="1"/>
  <c r="AE68" i="17" s="1"/>
  <c r="AB68" i="17" a="1"/>
  <c r="AB68" i="17" s="1"/>
  <c r="Z68" i="17" a="1"/>
  <c r="Z68" i="17" s="1"/>
  <c r="R68" i="17" a="1"/>
  <c r="R68" i="17" s="1"/>
  <c r="CI68" i="17" a="1"/>
  <c r="CI68" i="17" s="1"/>
  <c r="CH68" i="17" a="1"/>
  <c r="CH68" i="17" s="1"/>
  <c r="CG68" i="17" a="1"/>
  <c r="CG68" i="17" s="1"/>
  <c r="BO68" i="17" a="1"/>
  <c r="BO68" i="17" s="1"/>
  <c r="BN68" i="17" a="1"/>
  <c r="BN68" i="17" s="1"/>
  <c r="BM68" i="17" a="1"/>
  <c r="BM68" i="17" s="1"/>
  <c r="BL68" i="17" a="1"/>
  <c r="BL68" i="17" s="1"/>
  <c r="BK68" i="17" a="1"/>
  <c r="BK68" i="17" s="1"/>
  <c r="AZ68" i="17" a="1"/>
  <c r="AZ68" i="17" s="1"/>
  <c r="AU68" i="17" a="1"/>
  <c r="AU68" i="17" s="1"/>
  <c r="M68" i="17" a="1"/>
  <c r="M68" i="17" s="1"/>
  <c r="BJ68" i="17" a="1"/>
  <c r="BJ68" i="17" s="1"/>
  <c r="BI68" i="17" a="1"/>
  <c r="BI68" i="17" s="1"/>
  <c r="BH68" i="17" a="1"/>
  <c r="BH68" i="17" s="1"/>
  <c r="BG68" i="17" a="1"/>
  <c r="BG68" i="17" s="1"/>
  <c r="BF68" i="17" a="1"/>
  <c r="BF68" i="17" s="1"/>
  <c r="BE68" i="17" a="1"/>
  <c r="BE68" i="17" s="1"/>
  <c r="BD68" i="17" a="1"/>
  <c r="BD68" i="17" s="1"/>
  <c r="BC68" i="17" a="1"/>
  <c r="BC68" i="17" s="1"/>
  <c r="AY68" i="17" a="1"/>
  <c r="AY68" i="17" s="1"/>
  <c r="AW68" i="17" a="1"/>
  <c r="AW68" i="17" s="1"/>
  <c r="AV68" i="17" a="1"/>
  <c r="AV68" i="17" s="1"/>
  <c r="P68" i="17" a="1"/>
  <c r="P68" i="17" s="1"/>
  <c r="F68" i="17" a="1"/>
  <c r="F68" i="17" s="1"/>
  <c r="CL68" i="17" a="1"/>
  <c r="CL68" i="17" s="1"/>
  <c r="BB68" i="17" a="1"/>
  <c r="BB68" i="17" s="1"/>
  <c r="CK68" i="17" a="1"/>
  <c r="CK68" i="17" s="1"/>
  <c r="CJ68" i="17" a="1"/>
  <c r="CJ68" i="17" s="1"/>
  <c r="BA68" i="17" a="1"/>
  <c r="BA68" i="17" s="1"/>
  <c r="AX68" i="17" a="1"/>
  <c r="AX68" i="17" s="1"/>
  <c r="AT68" i="17" a="1"/>
  <c r="AT68" i="17" s="1"/>
  <c r="AS68" i="17" a="1"/>
  <c r="AS68" i="17" s="1"/>
  <c r="AL68" i="17" l="1"/>
  <c r="AA68" i="17"/>
  <c r="AI68" i="17"/>
  <c r="A70" i="17"/>
  <c r="AQ69" i="17" a="1"/>
  <c r="AQ69" i="17" s="1"/>
  <c r="AN69" i="17" a="1"/>
  <c r="AN69" i="17" s="1"/>
  <c r="AR69" i="17" a="1"/>
  <c r="AR69" i="17" s="1"/>
  <c r="AM69" i="17" a="1"/>
  <c r="AM69" i="17" s="1"/>
  <c r="AK69" i="17" a="1"/>
  <c r="AK69" i="17" s="1"/>
  <c r="AO69" i="17" a="1"/>
  <c r="AO69" i="17" s="1"/>
  <c r="AJ69" i="17" a="1"/>
  <c r="AJ69" i="17" s="1"/>
  <c r="AE69" i="17" a="1"/>
  <c r="AE69" i="17" s="1"/>
  <c r="AB69" i="17" a="1"/>
  <c r="AB69" i="17" s="1"/>
  <c r="W69" i="17" a="1"/>
  <c r="W69" i="17" s="1"/>
  <c r="R69" i="17" a="1"/>
  <c r="R69" i="17" s="1"/>
  <c r="N69" i="17" a="1"/>
  <c r="N69" i="17" s="1"/>
  <c r="H69" i="17" a="1"/>
  <c r="H69" i="17" s="1"/>
  <c r="E69" i="17" a="1"/>
  <c r="E69" i="17" s="1"/>
  <c r="C69" i="17" a="1"/>
  <c r="C69" i="17" s="1"/>
  <c r="AP69" i="17" a="1"/>
  <c r="AP69" i="17" s="1"/>
  <c r="AH69" i="17" a="1"/>
  <c r="AH69" i="17" s="1"/>
  <c r="AD69" i="17" a="1"/>
  <c r="AD69" i="17" s="1"/>
  <c r="X69" i="17" a="1"/>
  <c r="X69" i="17" s="1"/>
  <c r="U69" i="17" a="1"/>
  <c r="U69" i="17" s="1"/>
  <c r="K69" i="17" a="1"/>
  <c r="K69" i="17" s="1"/>
  <c r="O69" i="17" a="1"/>
  <c r="O69" i="17" s="1"/>
  <c r="F69" i="17" a="1"/>
  <c r="F69" i="17" s="1"/>
  <c r="D69" i="17" a="1"/>
  <c r="D69" i="17" s="1"/>
  <c r="AG69" i="17" a="1"/>
  <c r="AG69" i="17" s="1"/>
  <c r="Y69" i="17" a="1"/>
  <c r="Y69" i="17" s="1"/>
  <c r="S69" i="17" a="1"/>
  <c r="S69" i="17" s="1"/>
  <c r="V69" i="17" a="1"/>
  <c r="V69" i="17" s="1"/>
  <c r="L69" i="17" a="1"/>
  <c r="L69" i="17" s="1"/>
  <c r="P69" i="17" a="1"/>
  <c r="P69" i="17" s="1"/>
  <c r="I69" i="17" a="1"/>
  <c r="I69" i="17" s="1"/>
  <c r="AF69" i="17" a="1"/>
  <c r="AF69" i="17" s="1"/>
  <c r="AC69" i="17" a="1"/>
  <c r="AC69" i="17" s="1"/>
  <c r="Z69" i="17" a="1"/>
  <c r="Z69" i="17" s="1"/>
  <c r="Q69" i="17" a="1"/>
  <c r="Q69" i="17" s="1"/>
  <c r="T69" i="17" a="1"/>
  <c r="T69" i="17" s="1"/>
  <c r="CK69" i="17" a="1"/>
  <c r="CK69" i="17" s="1"/>
  <c r="CJ69" i="17" a="1"/>
  <c r="CJ69" i="17" s="1"/>
  <c r="BA69" i="17" a="1"/>
  <c r="BA69" i="17" s="1"/>
  <c r="AX69" i="17" a="1"/>
  <c r="AX69" i="17" s="1"/>
  <c r="AS69" i="17" a="1"/>
  <c r="AS69" i="17" s="1"/>
  <c r="B69" i="17" a="1"/>
  <c r="B69" i="17" s="1"/>
  <c r="CI69" i="17" a="1"/>
  <c r="CI69" i="17" s="1"/>
  <c r="CH69" i="17" a="1"/>
  <c r="CH69" i="17" s="1"/>
  <c r="CG69" i="17" a="1"/>
  <c r="CG69" i="17" s="1"/>
  <c r="BO69" i="17" a="1"/>
  <c r="BO69" i="17" s="1"/>
  <c r="BN69" i="17" a="1"/>
  <c r="BN69" i="17" s="1"/>
  <c r="BM69" i="17" a="1"/>
  <c r="BM69" i="17" s="1"/>
  <c r="BL69" i="17" a="1"/>
  <c r="BL69" i="17" s="1"/>
  <c r="BK69" i="17" a="1"/>
  <c r="BK69" i="17" s="1"/>
  <c r="AZ69" i="17" a="1"/>
  <c r="AZ69" i="17" s="1"/>
  <c r="AT69" i="17" a="1"/>
  <c r="AT69" i="17" s="1"/>
  <c r="J69" i="17" a="1"/>
  <c r="J69" i="17" s="1"/>
  <c r="G69" i="17" a="1"/>
  <c r="G69" i="17" s="1"/>
  <c r="BJ69" i="17" a="1"/>
  <c r="BJ69" i="17" s="1"/>
  <c r="BI69" i="17" a="1"/>
  <c r="BI69" i="17" s="1"/>
  <c r="BH69" i="17" a="1"/>
  <c r="BH69" i="17" s="1"/>
  <c r="BG69" i="17" a="1"/>
  <c r="BG69" i="17" s="1"/>
  <c r="BF69" i="17" a="1"/>
  <c r="BF69" i="17" s="1"/>
  <c r="BE69" i="17" a="1"/>
  <c r="BE69" i="17" s="1"/>
  <c r="BD69" i="17" a="1"/>
  <c r="BD69" i="17" s="1"/>
  <c r="BC69" i="17" a="1"/>
  <c r="BC69" i="17" s="1"/>
  <c r="AY69" i="17" a="1"/>
  <c r="AY69" i="17" s="1"/>
  <c r="AW69" i="17" a="1"/>
  <c r="AW69" i="17" s="1"/>
  <c r="AV69" i="17" a="1"/>
  <c r="AV69" i="17" s="1"/>
  <c r="AU69" i="17" a="1"/>
  <c r="AU69" i="17" s="1"/>
  <c r="M69" i="17" a="1"/>
  <c r="M69" i="17" s="1"/>
  <c r="CL69" i="17" a="1"/>
  <c r="CL69" i="17" s="1"/>
  <c r="BB69" i="17" a="1"/>
  <c r="BB69" i="17" s="1"/>
  <c r="AL69" i="17" l="1"/>
  <c r="AI69" i="17"/>
  <c r="AA69" i="17"/>
  <c r="A71" i="17"/>
  <c r="CG70" i="17" a="1"/>
  <c r="CG70" i="17" s="1"/>
  <c r="CI70" i="17" a="1"/>
  <c r="CI70" i="17" s="1"/>
  <c r="BE70" i="17" a="1"/>
  <c r="BE70" i="17" s="1"/>
  <c r="BJ70" i="17" a="1"/>
  <c r="BJ70" i="17" s="1"/>
  <c r="BL70" i="17" a="1"/>
  <c r="BL70" i="17" s="1"/>
  <c r="CJ70" i="17" a="1"/>
  <c r="CJ70" i="17" s="1"/>
  <c r="BF70" i="17" a="1"/>
  <c r="BF70" i="17" s="1"/>
  <c r="BG70" i="17" a="1"/>
  <c r="BG70" i="17" s="1"/>
  <c r="CK70" i="17" a="1"/>
  <c r="CK70" i="17" s="1"/>
  <c r="BO70" i="17" a="1"/>
  <c r="BO70" i="17" s="1"/>
  <c r="BH70" i="17" a="1"/>
  <c r="BH70" i="17" s="1"/>
  <c r="CL70" i="17" a="1"/>
  <c r="CL70" i="17" s="1"/>
  <c r="BD70" i="17" a="1"/>
  <c r="BD70" i="17" s="1"/>
  <c r="BM70" i="17" a="1"/>
  <c r="BM70" i="17" s="1"/>
  <c r="BI70" i="17" a="1"/>
  <c r="BI70" i="17" s="1"/>
  <c r="AQ70" i="17" a="1"/>
  <c r="AQ70" i="17" s="1"/>
  <c r="AP70" i="17" a="1"/>
  <c r="AP70" i="17" s="1"/>
  <c r="AJ70" i="17" a="1"/>
  <c r="AJ70" i="17" s="1"/>
  <c r="AG70" i="17" a="1"/>
  <c r="AG70" i="17" s="1"/>
  <c r="BN70" i="17" a="1"/>
  <c r="BN70" i="17" s="1"/>
  <c r="AW70" i="17" a="1"/>
  <c r="AW70" i="17" s="1"/>
  <c r="AV70" i="17" a="1"/>
  <c r="AV70" i="17" s="1"/>
  <c r="AR70" i="17" a="1"/>
  <c r="AR70" i="17" s="1"/>
  <c r="AN70" i="17" a="1"/>
  <c r="AN70" i="17" s="1"/>
  <c r="AM70" i="17" a="1"/>
  <c r="AM70" i="17" s="1"/>
  <c r="CH70" i="17" a="1"/>
  <c r="CH70" i="17" s="1"/>
  <c r="AF70" i="17" a="1"/>
  <c r="AF70" i="17" s="1"/>
  <c r="AC70" i="17" a="1"/>
  <c r="AC70" i="17" s="1"/>
  <c r="W70" i="17" a="1"/>
  <c r="W70" i="17" s="1"/>
  <c r="Q70" i="17" a="1"/>
  <c r="Q70" i="17" s="1"/>
  <c r="T70" i="17" a="1"/>
  <c r="T70" i="17" s="1"/>
  <c r="L70" i="17" a="1"/>
  <c r="L70" i="17" s="1"/>
  <c r="P70" i="17" a="1"/>
  <c r="P70" i="17" s="1"/>
  <c r="I70" i="17" a="1"/>
  <c r="I70" i="17" s="1"/>
  <c r="D70" i="17" a="1"/>
  <c r="D70" i="17" s="1"/>
  <c r="AE70" i="17" a="1"/>
  <c r="AE70" i="17" s="1"/>
  <c r="AB70" i="17" a="1"/>
  <c r="AB70" i="17" s="1"/>
  <c r="X70" i="17" a="1"/>
  <c r="X70" i="17" s="1"/>
  <c r="R70" i="17" a="1"/>
  <c r="R70" i="17" s="1"/>
  <c r="M70" i="17" a="1"/>
  <c r="M70" i="17" s="1"/>
  <c r="J70" i="17" a="1"/>
  <c r="J70" i="17" s="1"/>
  <c r="G70" i="17" a="1"/>
  <c r="G70" i="17" s="1"/>
  <c r="AS70" i="17" a="1"/>
  <c r="AS70" i="17" s="1"/>
  <c r="AO70" i="17" a="1"/>
  <c r="AO70" i="17" s="1"/>
  <c r="AH70" i="17" a="1"/>
  <c r="AH70" i="17" s="1"/>
  <c r="AD70" i="17" a="1"/>
  <c r="AD70" i="17" s="1"/>
  <c r="Y70" i="17" a="1"/>
  <c r="Y70" i="17" s="1"/>
  <c r="U70" i="17" a="1"/>
  <c r="U70" i="17" s="1"/>
  <c r="N70" i="17" a="1"/>
  <c r="N70" i="17" s="1"/>
  <c r="H70" i="17" a="1"/>
  <c r="H70" i="17" s="1"/>
  <c r="E70" i="17" a="1"/>
  <c r="E70" i="17" s="1"/>
  <c r="B70" i="17" a="1"/>
  <c r="B70" i="17" s="1"/>
  <c r="AK70" i="17" a="1"/>
  <c r="AK70" i="17" s="1"/>
  <c r="Z70" i="17" a="1"/>
  <c r="Z70" i="17" s="1"/>
  <c r="S70" i="17" a="1"/>
  <c r="S70" i="17" s="1"/>
  <c r="V70" i="17" a="1"/>
  <c r="V70" i="17" s="1"/>
  <c r="K70" i="17" a="1"/>
  <c r="K70" i="17" s="1"/>
  <c r="BB70" i="17" a="1"/>
  <c r="BB70" i="17" s="1"/>
  <c r="AU70" i="17" a="1"/>
  <c r="AU70" i="17" s="1"/>
  <c r="O70" i="17" a="1"/>
  <c r="O70" i="17" s="1"/>
  <c r="BA70" i="17" a="1"/>
  <c r="BA70" i="17" s="1"/>
  <c r="AX70" i="17" a="1"/>
  <c r="AX70" i="17" s="1"/>
  <c r="C70" i="17" a="1"/>
  <c r="C70" i="17" s="1"/>
  <c r="BK70" i="17" a="1"/>
  <c r="BK70" i="17" s="1"/>
  <c r="AZ70" i="17" a="1"/>
  <c r="AZ70" i="17" s="1"/>
  <c r="F70" i="17" a="1"/>
  <c r="F70" i="17" s="1"/>
  <c r="BC70" i="17" a="1"/>
  <c r="BC70" i="17" s="1"/>
  <c r="AY70" i="17" a="1"/>
  <c r="AY70" i="17" s="1"/>
  <c r="AT70" i="17" a="1"/>
  <c r="AT70" i="17" s="1"/>
  <c r="AI70" i="17" l="1"/>
  <c r="AA70" i="17"/>
  <c r="A72" i="17"/>
  <c r="CH71" i="17" a="1"/>
  <c r="CH71" i="17" s="1"/>
  <c r="CL71" i="17" a="1"/>
  <c r="CL71" i="17" s="1"/>
  <c r="BN71" i="17" a="1"/>
  <c r="BN71" i="17" s="1"/>
  <c r="BD71" i="17" a="1"/>
  <c r="BD71" i="17" s="1"/>
  <c r="BK71" i="17" a="1"/>
  <c r="BK71" i="17" s="1"/>
  <c r="CG71" i="17" a="1"/>
  <c r="CG71" i="17" s="1"/>
  <c r="CK71" i="17" a="1"/>
  <c r="CK71" i="17" s="1"/>
  <c r="BM71" i="17" a="1"/>
  <c r="BM71" i="17" s="1"/>
  <c r="BO71" i="17" a="1"/>
  <c r="BO71" i="17" s="1"/>
  <c r="BH71" i="17" a="1"/>
  <c r="BH71" i="17" s="1"/>
  <c r="BI71" i="17" a="1"/>
  <c r="BI71" i="17" s="1"/>
  <c r="CI71" i="17" a="1"/>
  <c r="CI71" i="17" s="1"/>
  <c r="CJ71" i="17" a="1"/>
  <c r="CJ71" i="17" s="1"/>
  <c r="BG71" i="17" a="1"/>
  <c r="BG71" i="17" s="1"/>
  <c r="BB71" i="17" a="1"/>
  <c r="BB71" i="17" s="1"/>
  <c r="AZ71" i="17" a="1"/>
  <c r="AZ71" i="17" s="1"/>
  <c r="BJ71" i="17" a="1"/>
  <c r="BJ71" i="17" s="1"/>
  <c r="AS71" i="17" a="1"/>
  <c r="AS71" i="17" s="1"/>
  <c r="AO71" i="17" a="1"/>
  <c r="AO71" i="17" s="1"/>
  <c r="AN71" i="17" a="1"/>
  <c r="AN71" i="17" s="1"/>
  <c r="AH71" i="17" a="1"/>
  <c r="AH71" i="17" s="1"/>
  <c r="BC71" i="17" a="1"/>
  <c r="BC71" i="17" s="1"/>
  <c r="AQ71" i="17" a="1"/>
  <c r="AQ71" i="17" s="1"/>
  <c r="AP71" i="17" a="1"/>
  <c r="AP71" i="17" s="1"/>
  <c r="AJ71" i="17" a="1"/>
  <c r="AJ71" i="17" s="1"/>
  <c r="AG71" i="17" a="1"/>
  <c r="AG71" i="17" s="1"/>
  <c r="BE71" i="17" a="1"/>
  <c r="BE71" i="17" s="1"/>
  <c r="BL71" i="17" a="1"/>
  <c r="BL71" i="17" s="1"/>
  <c r="BA71" i="17" a="1"/>
  <c r="BA71" i="17" s="1"/>
  <c r="AW71" i="17" a="1"/>
  <c r="AW71" i="17" s="1"/>
  <c r="AV71" i="17" a="1"/>
  <c r="AV71" i="17" s="1"/>
  <c r="AK71" i="17" a="1"/>
  <c r="AK71" i="17" s="1"/>
  <c r="AD71" i="17" a="1"/>
  <c r="AD71" i="17" s="1"/>
  <c r="W71" i="17" a="1"/>
  <c r="W71" i="17" s="1"/>
  <c r="Q71" i="17" a="1"/>
  <c r="Q71" i="17" s="1"/>
  <c r="U71" i="17" a="1"/>
  <c r="U71" i="17" s="1"/>
  <c r="N71" i="17" a="1"/>
  <c r="N71" i="17" s="1"/>
  <c r="H71" i="17" a="1"/>
  <c r="H71" i="17" s="1"/>
  <c r="E71" i="17" a="1"/>
  <c r="E71" i="17" s="1"/>
  <c r="AM71" i="17" a="1"/>
  <c r="AM71" i="17" s="1"/>
  <c r="AF71" i="17" a="1"/>
  <c r="AF71" i="17" s="1"/>
  <c r="AC71" i="17" a="1"/>
  <c r="AC71" i="17" s="1"/>
  <c r="X71" i="17" a="1"/>
  <c r="X71" i="17" s="1"/>
  <c r="R71" i="17" a="1"/>
  <c r="R71" i="17" s="1"/>
  <c r="V71" i="17" a="1"/>
  <c r="V71" i="17" s="1"/>
  <c r="K71" i="17" a="1"/>
  <c r="K71" i="17" s="1"/>
  <c r="O71" i="17" a="1"/>
  <c r="O71" i="17" s="1"/>
  <c r="F71" i="17" a="1"/>
  <c r="F71" i="17" s="1"/>
  <c r="B71" i="17" a="1"/>
  <c r="B71" i="17" s="1"/>
  <c r="AR71" i="17" a="1"/>
  <c r="AR71" i="17" s="1"/>
  <c r="AE71" i="17" a="1"/>
  <c r="AE71" i="17" s="1"/>
  <c r="AB71" i="17" a="1"/>
  <c r="AB71" i="17" s="1"/>
  <c r="Y71" i="17" a="1"/>
  <c r="Y71" i="17" s="1"/>
  <c r="S71" i="17" a="1"/>
  <c r="S71" i="17" s="1"/>
  <c r="L71" i="17" a="1"/>
  <c r="L71" i="17" s="1"/>
  <c r="P71" i="17" a="1"/>
  <c r="P71" i="17" s="1"/>
  <c r="I71" i="17" a="1"/>
  <c r="I71" i="17" s="1"/>
  <c r="C71" i="17" a="1"/>
  <c r="C71" i="17" s="1"/>
  <c r="BF71" i="17" a="1"/>
  <c r="BF71" i="17" s="1"/>
  <c r="Z71" i="17" a="1"/>
  <c r="Z71" i="17" s="1"/>
  <c r="T71" i="17" a="1"/>
  <c r="T71" i="17" s="1"/>
  <c r="AY71" i="17" a="1"/>
  <c r="AY71" i="17" s="1"/>
  <c r="AT71" i="17" a="1"/>
  <c r="AT71" i="17" s="1"/>
  <c r="M71" i="17" a="1"/>
  <c r="M71" i="17" s="1"/>
  <c r="AX71" i="17" a="1"/>
  <c r="AX71" i="17" s="1"/>
  <c r="AU71" i="17" a="1"/>
  <c r="AU71" i="17" s="1"/>
  <c r="J71" i="17" a="1"/>
  <c r="J71" i="17" s="1"/>
  <c r="G71" i="17" a="1"/>
  <c r="G71" i="17" s="1"/>
  <c r="D71" i="17" a="1"/>
  <c r="D71" i="17" s="1"/>
  <c r="AL70" i="17"/>
  <c r="AA71" i="17" l="1"/>
  <c r="AL71" i="17"/>
  <c r="AI71" i="17"/>
  <c r="A73" i="17"/>
  <c r="CK72" i="17" a="1"/>
  <c r="CK72" i="17" s="1"/>
  <c r="BF72" i="17" a="1"/>
  <c r="BF72" i="17" s="1"/>
  <c r="BG72" i="17" a="1"/>
  <c r="BG72" i="17" s="1"/>
  <c r="BH72" i="17" a="1"/>
  <c r="BH72" i="17" s="1"/>
  <c r="BI72" i="17" a="1"/>
  <c r="BI72" i="17" s="1"/>
  <c r="BC72" i="17" a="1"/>
  <c r="BC72" i="17" s="1"/>
  <c r="BB72" i="17" a="1"/>
  <c r="BB72" i="17" s="1"/>
  <c r="CH72" i="17" a="1"/>
  <c r="CH72" i="17" s="1"/>
  <c r="CL72" i="17" a="1"/>
  <c r="CL72" i="17" s="1"/>
  <c r="BE72" i="17" a="1"/>
  <c r="BE72" i="17" s="1"/>
  <c r="BJ72" i="17" a="1"/>
  <c r="BJ72" i="17" s="1"/>
  <c r="BL72" i="17" a="1"/>
  <c r="BL72" i="17" s="1"/>
  <c r="CG72" i="17" a="1"/>
  <c r="CG72" i="17" s="1"/>
  <c r="BN72" i="17" a="1"/>
  <c r="BN72" i="17" s="1"/>
  <c r="CI72" i="17" a="1"/>
  <c r="CI72" i="17" s="1"/>
  <c r="BO72" i="17" a="1"/>
  <c r="BO72" i="17" s="1"/>
  <c r="AX72" i="17" a="1"/>
  <c r="AX72" i="17" s="1"/>
  <c r="AW72" i="17" a="1"/>
  <c r="AW72" i="17" s="1"/>
  <c r="AV72" i="17" a="1"/>
  <c r="AV72" i="17" s="1"/>
  <c r="AS72" i="17" a="1"/>
  <c r="AS72" i="17" s="1"/>
  <c r="AR72" i="17" a="1"/>
  <c r="AR72" i="17" s="1"/>
  <c r="CJ72" i="17" a="1"/>
  <c r="CJ72" i="17" s="1"/>
  <c r="BK72" i="17" a="1"/>
  <c r="BK72" i="17" s="1"/>
  <c r="AY72" i="17" a="1"/>
  <c r="AY72" i="17" s="1"/>
  <c r="AM72" i="17" a="1"/>
  <c r="AM72" i="17" s="1"/>
  <c r="AK72" i="17" a="1"/>
  <c r="AK72" i="17" s="1"/>
  <c r="BM72" i="17" a="1"/>
  <c r="BM72" i="17" s="1"/>
  <c r="AO72" i="17" a="1"/>
  <c r="AO72" i="17" s="1"/>
  <c r="AH72" i="17" a="1"/>
  <c r="AH72" i="17" s="1"/>
  <c r="BD72" i="17" a="1"/>
  <c r="BD72" i="17" s="1"/>
  <c r="AZ72" i="17" a="1"/>
  <c r="AZ72" i="17" s="1"/>
  <c r="AU72" i="17" a="1"/>
  <c r="AU72" i="17" s="1"/>
  <c r="AQ72" i="17" a="1"/>
  <c r="AQ72" i="17" s="1"/>
  <c r="AP72" i="17" a="1"/>
  <c r="AP72" i="17" s="1"/>
  <c r="AN72" i="17" a="1"/>
  <c r="AN72" i="17" s="1"/>
  <c r="W72" i="17" a="1"/>
  <c r="W72" i="17" s="1"/>
  <c r="S72" i="17" a="1"/>
  <c r="S72" i="17" s="1"/>
  <c r="L72" i="17" a="1"/>
  <c r="L72" i="17" s="1"/>
  <c r="P72" i="17" a="1"/>
  <c r="P72" i="17" s="1"/>
  <c r="I72" i="17" a="1"/>
  <c r="I72" i="17" s="1"/>
  <c r="B72" i="17" a="1"/>
  <c r="B72" i="17" s="1"/>
  <c r="BA72" i="17" a="1"/>
  <c r="BA72" i="17" s="1"/>
  <c r="AJ72" i="17" a="1"/>
  <c r="AJ72" i="17" s="1"/>
  <c r="AD72" i="17" a="1"/>
  <c r="AD72" i="17" s="1"/>
  <c r="X72" i="17" a="1"/>
  <c r="X72" i="17" s="1"/>
  <c r="T72" i="17" a="1"/>
  <c r="T72" i="17" s="1"/>
  <c r="M72" i="17" a="1"/>
  <c r="M72" i="17" s="1"/>
  <c r="J72" i="17" a="1"/>
  <c r="J72" i="17" s="1"/>
  <c r="G72" i="17" a="1"/>
  <c r="G72" i="17" s="1"/>
  <c r="C72" i="17" a="1"/>
  <c r="C72" i="17" s="1"/>
  <c r="AF72" i="17" a="1"/>
  <c r="AF72" i="17" s="1"/>
  <c r="AC72" i="17" a="1"/>
  <c r="AC72" i="17" s="1"/>
  <c r="Y72" i="17" a="1"/>
  <c r="Y72" i="17" s="1"/>
  <c r="Q72" i="17" a="1"/>
  <c r="Q72" i="17" s="1"/>
  <c r="U72" i="17" a="1"/>
  <c r="U72" i="17" s="1"/>
  <c r="N72" i="17" a="1"/>
  <c r="N72" i="17" s="1"/>
  <c r="H72" i="17" a="1"/>
  <c r="H72" i="17" s="1"/>
  <c r="E72" i="17" a="1"/>
  <c r="E72" i="17" s="1"/>
  <c r="D72" i="17" a="1"/>
  <c r="D72" i="17" s="1"/>
  <c r="AG72" i="17" a="1"/>
  <c r="AG72" i="17" s="1"/>
  <c r="AE72" i="17" a="1"/>
  <c r="AE72" i="17" s="1"/>
  <c r="AB72" i="17" a="1"/>
  <c r="AB72" i="17" s="1"/>
  <c r="Z72" i="17" a="1"/>
  <c r="Z72" i="17" s="1"/>
  <c r="R72" i="17" a="1"/>
  <c r="R72" i="17" s="1"/>
  <c r="V72" i="17" a="1"/>
  <c r="V72" i="17" s="1"/>
  <c r="O72" i="17" a="1"/>
  <c r="O72" i="17" s="1"/>
  <c r="F72" i="17" a="1"/>
  <c r="F72" i="17" s="1"/>
  <c r="K72" i="17" a="1"/>
  <c r="K72" i="17" s="1"/>
  <c r="AT72" i="17" a="1"/>
  <c r="AT72" i="17" s="1"/>
  <c r="AA72" i="17" l="1"/>
  <c r="AL72" i="17"/>
  <c r="AI72" i="17"/>
  <c r="A74" i="17"/>
  <c r="CG73" i="17" a="1"/>
  <c r="CG73" i="17" s="1"/>
  <c r="CI73" i="17" a="1"/>
  <c r="CI73" i="17" s="1"/>
  <c r="BM73" i="17" a="1"/>
  <c r="BM73" i="17" s="1"/>
  <c r="BO73" i="17" a="1"/>
  <c r="BO73" i="17" s="1"/>
  <c r="CJ73" i="17" a="1"/>
  <c r="CJ73" i="17" s="1"/>
  <c r="BN73" i="17" a="1"/>
  <c r="BN73" i="17" s="1"/>
  <c r="BD73" i="17" a="1"/>
  <c r="BD73" i="17" s="1"/>
  <c r="BK73" i="17" a="1"/>
  <c r="BK73" i="17" s="1"/>
  <c r="BF73" i="17" a="1"/>
  <c r="BF73" i="17" s="1"/>
  <c r="CH73" i="17" a="1"/>
  <c r="CH73" i="17" s="1"/>
  <c r="BJ73" i="17" a="1"/>
  <c r="BJ73" i="17" s="1"/>
  <c r="BL73" i="17" a="1"/>
  <c r="BL73" i="17" s="1"/>
  <c r="AQ73" i="17" a="1"/>
  <c r="AQ73" i="17" s="1"/>
  <c r="CK73" i="17" a="1"/>
  <c r="CK73" i="17" s="1"/>
  <c r="BG73" i="17" a="1"/>
  <c r="BG73" i="17" s="1"/>
  <c r="BH73" i="17" a="1"/>
  <c r="BH73" i="17" s="1"/>
  <c r="BA73" i="17" a="1"/>
  <c r="BA73" i="17" s="1"/>
  <c r="AT73" i="17" a="1"/>
  <c r="AT73" i="17" s="1"/>
  <c r="AR73" i="17" a="1"/>
  <c r="AR73" i="17" s="1"/>
  <c r="AN73" i="17" a="1"/>
  <c r="AN73" i="17" s="1"/>
  <c r="CL73" i="17" a="1"/>
  <c r="CL73" i="17" s="1"/>
  <c r="BB73" i="17" a="1"/>
  <c r="BB73" i="17" s="1"/>
  <c r="AY73" i="17" a="1"/>
  <c r="AY73" i="17" s="1"/>
  <c r="AU73" i="17" a="1"/>
  <c r="AU73" i="17" s="1"/>
  <c r="AS73" i="17" a="1"/>
  <c r="AS73" i="17" s="1"/>
  <c r="AM73" i="17" a="1"/>
  <c r="AM73" i="17" s="1"/>
  <c r="AK73" i="17" a="1"/>
  <c r="AK73" i="17" s="1"/>
  <c r="BI73" i="17" a="1"/>
  <c r="BI73" i="17" s="1"/>
  <c r="BC73" i="17" a="1"/>
  <c r="BC73" i="17" s="1"/>
  <c r="AO73" i="17" a="1"/>
  <c r="AO73" i="17" s="1"/>
  <c r="AZ73" i="17" a="1"/>
  <c r="AZ73" i="17" s="1"/>
  <c r="AW73" i="17" a="1"/>
  <c r="AW73" i="17" s="1"/>
  <c r="AG73" i="17" a="1"/>
  <c r="AG73" i="17" s="1"/>
  <c r="AE73" i="17" a="1"/>
  <c r="AE73" i="17" s="1"/>
  <c r="AB73" i="17" a="1"/>
  <c r="AB73" i="17" s="1"/>
  <c r="W73" i="17" a="1"/>
  <c r="W73" i="17" s="1"/>
  <c r="Q73" i="17" a="1"/>
  <c r="Q73" i="17" s="1"/>
  <c r="U73" i="17" a="1"/>
  <c r="U73" i="17" s="1"/>
  <c r="N73" i="17" a="1"/>
  <c r="N73" i="17" s="1"/>
  <c r="H73" i="17" a="1"/>
  <c r="H73" i="17" s="1"/>
  <c r="E73" i="17" a="1"/>
  <c r="E73" i="17" s="1"/>
  <c r="C73" i="17" a="1"/>
  <c r="C73" i="17" s="1"/>
  <c r="AX73" i="17" a="1"/>
  <c r="AX73" i="17" s="1"/>
  <c r="X73" i="17" a="1"/>
  <c r="X73" i="17" s="1"/>
  <c r="R73" i="17" a="1"/>
  <c r="R73" i="17" s="1"/>
  <c r="V73" i="17" a="1"/>
  <c r="V73" i="17" s="1"/>
  <c r="K73" i="17" a="1"/>
  <c r="K73" i="17" s="1"/>
  <c r="O73" i="17" a="1"/>
  <c r="O73" i="17" s="1"/>
  <c r="F73" i="17" a="1"/>
  <c r="F73" i="17" s="1"/>
  <c r="D73" i="17" a="1"/>
  <c r="D73" i="17" s="1"/>
  <c r="BE73" i="17" a="1"/>
  <c r="BE73" i="17" s="1"/>
  <c r="AP73" i="17" a="1"/>
  <c r="AP73" i="17" s="1"/>
  <c r="AJ73" i="17" a="1"/>
  <c r="AJ73" i="17" s="1"/>
  <c r="AD73" i="17" a="1"/>
  <c r="AD73" i="17" s="1"/>
  <c r="Y73" i="17" a="1"/>
  <c r="Y73" i="17" s="1"/>
  <c r="S73" i="17" a="1"/>
  <c r="S73" i="17" s="1"/>
  <c r="L73" i="17" a="1"/>
  <c r="L73" i="17" s="1"/>
  <c r="P73" i="17" a="1"/>
  <c r="P73" i="17" s="1"/>
  <c r="I73" i="17" a="1"/>
  <c r="I73" i="17" s="1"/>
  <c r="AV73" i="17" a="1"/>
  <c r="AV73" i="17" s="1"/>
  <c r="AH73" i="17" a="1"/>
  <c r="AH73" i="17" s="1"/>
  <c r="AF73" i="17" a="1"/>
  <c r="AF73" i="17" s="1"/>
  <c r="AC73" i="17" a="1"/>
  <c r="AC73" i="17" s="1"/>
  <c r="Z73" i="17" a="1"/>
  <c r="Z73" i="17" s="1"/>
  <c r="T73" i="17" a="1"/>
  <c r="T73" i="17" s="1"/>
  <c r="J73" i="17" a="1"/>
  <c r="J73" i="17" s="1"/>
  <c r="G73" i="17" a="1"/>
  <c r="G73" i="17" s="1"/>
  <c r="B73" i="17" a="1"/>
  <c r="B73" i="17" s="1"/>
  <c r="M73" i="17" a="1"/>
  <c r="M73" i="17" s="1"/>
  <c r="AL73" i="17" l="1"/>
  <c r="AI73" i="17"/>
  <c r="A75" i="17"/>
  <c r="BE74" i="17" a="1"/>
  <c r="BE74" i="17" s="1"/>
  <c r="BJ74" i="17" a="1"/>
  <c r="BJ74" i="17" s="1"/>
  <c r="BL74" i="17" a="1"/>
  <c r="BL74" i="17" s="1"/>
  <c r="CG74" i="17" a="1"/>
  <c r="CG74" i="17" s="1"/>
  <c r="CI74" i="17" a="1"/>
  <c r="CI74" i="17" s="1"/>
  <c r="BF74" i="17" a="1"/>
  <c r="BF74" i="17" s="1"/>
  <c r="BG74" i="17" a="1"/>
  <c r="BG74" i="17" s="1"/>
  <c r="BH74" i="17" a="1"/>
  <c r="BH74" i="17" s="1"/>
  <c r="BC74" i="17" a="1"/>
  <c r="BC74" i="17" s="1"/>
  <c r="CL74" i="17" a="1"/>
  <c r="CL74" i="17" s="1"/>
  <c r="BM74" i="17" a="1"/>
  <c r="BM74" i="17" s="1"/>
  <c r="BN74" i="17" a="1"/>
  <c r="BN74" i="17" s="1"/>
  <c r="BI74" i="17" a="1"/>
  <c r="BI74" i="17" s="1"/>
  <c r="BK74" i="17" a="1"/>
  <c r="BK74" i="17" s="1"/>
  <c r="BA74" i="17" a="1"/>
  <c r="BA74" i="17" s="1"/>
  <c r="AY74" i="17" a="1"/>
  <c r="AY74" i="17" s="1"/>
  <c r="AU74" i="17" a="1"/>
  <c r="AU74" i="17" s="1"/>
  <c r="CH74" i="17" a="1"/>
  <c r="CH74" i="17" s="1"/>
  <c r="AZ74" i="17" a="1"/>
  <c r="AZ74" i="17" s="1"/>
  <c r="AX74" i="17" a="1"/>
  <c r="AX74" i="17" s="1"/>
  <c r="AW74" i="17" a="1"/>
  <c r="AW74" i="17" s="1"/>
  <c r="AV74" i="17" a="1"/>
  <c r="AV74" i="17" s="1"/>
  <c r="AP74" i="17" a="1"/>
  <c r="AP74" i="17" s="1"/>
  <c r="AJ74" i="17" a="1"/>
  <c r="AJ74" i="17" s="1"/>
  <c r="AG74" i="17" a="1"/>
  <c r="AG74" i="17" s="1"/>
  <c r="CJ74" i="17" a="1"/>
  <c r="CJ74" i="17" s="1"/>
  <c r="CK74" i="17" a="1"/>
  <c r="CK74" i="17" s="1"/>
  <c r="AR74" i="17" a="1"/>
  <c r="AR74" i="17" s="1"/>
  <c r="BO74" i="17" a="1"/>
  <c r="BO74" i="17" s="1"/>
  <c r="BB74" i="17" a="1"/>
  <c r="BB74" i="17" s="1"/>
  <c r="AT74" i="17" a="1"/>
  <c r="AT74" i="17" s="1"/>
  <c r="AS74" i="17" a="1"/>
  <c r="AS74" i="17" s="1"/>
  <c r="AN74" i="17" a="1"/>
  <c r="AN74" i="17" s="1"/>
  <c r="AM74" i="17" a="1"/>
  <c r="AM74" i="17" s="1"/>
  <c r="AH74" i="17" a="1"/>
  <c r="AH74" i="17" s="1"/>
  <c r="AF74" i="17" a="1"/>
  <c r="AF74" i="17" s="1"/>
  <c r="AC74" i="17" a="1"/>
  <c r="AC74" i="17" s="1"/>
  <c r="W74" i="17" a="1"/>
  <c r="W74" i="17" s="1"/>
  <c r="S74" i="17" a="1"/>
  <c r="S74" i="17" s="1"/>
  <c r="L74" i="17" a="1"/>
  <c r="L74" i="17" s="1"/>
  <c r="P74" i="17" a="1"/>
  <c r="P74" i="17" s="1"/>
  <c r="I74" i="17" a="1"/>
  <c r="I74" i="17" s="1"/>
  <c r="D74" i="17" a="1"/>
  <c r="D74" i="17" s="1"/>
  <c r="BD74" i="17" a="1"/>
  <c r="BD74" i="17" s="1"/>
  <c r="AK74" i="17" a="1"/>
  <c r="AK74" i="17" s="1"/>
  <c r="AE74" i="17" a="1"/>
  <c r="AE74" i="17" s="1"/>
  <c r="AB74" i="17" a="1"/>
  <c r="AB74" i="17" s="1"/>
  <c r="X74" i="17" a="1"/>
  <c r="X74" i="17" s="1"/>
  <c r="T74" i="17" a="1"/>
  <c r="T74" i="17" s="1"/>
  <c r="M74" i="17" a="1"/>
  <c r="M74" i="17" s="1"/>
  <c r="J74" i="17" a="1"/>
  <c r="J74" i="17" s="1"/>
  <c r="G74" i="17" a="1"/>
  <c r="G74" i="17" s="1"/>
  <c r="AQ74" i="17" a="1"/>
  <c r="AQ74" i="17" s="1"/>
  <c r="Y74" i="17" a="1"/>
  <c r="Y74" i="17" s="1"/>
  <c r="Q74" i="17" a="1"/>
  <c r="Q74" i="17" s="1"/>
  <c r="U74" i="17" a="1"/>
  <c r="U74" i="17" s="1"/>
  <c r="N74" i="17" a="1"/>
  <c r="N74" i="17" s="1"/>
  <c r="H74" i="17" a="1"/>
  <c r="H74" i="17" s="1"/>
  <c r="E74" i="17" a="1"/>
  <c r="E74" i="17" s="1"/>
  <c r="B74" i="17" a="1"/>
  <c r="B74" i="17" s="1"/>
  <c r="AO74" i="17" a="1"/>
  <c r="AO74" i="17" s="1"/>
  <c r="AD74" i="17" a="1"/>
  <c r="AD74" i="17" s="1"/>
  <c r="Z74" i="17" a="1"/>
  <c r="Z74" i="17" s="1"/>
  <c r="R74" i="17" a="1"/>
  <c r="R74" i="17" s="1"/>
  <c r="F74" i="17" a="1"/>
  <c r="F74" i="17" s="1"/>
  <c r="C74" i="17" a="1"/>
  <c r="C74" i="17" s="1"/>
  <c r="V74" i="17" a="1"/>
  <c r="V74" i="17" s="1"/>
  <c r="K74" i="17" a="1"/>
  <c r="K74" i="17" s="1"/>
  <c r="O74" i="17" a="1"/>
  <c r="O74" i="17" s="1"/>
  <c r="AA73" i="17"/>
  <c r="AA74" i="17" l="1"/>
  <c r="AI74" i="17"/>
  <c r="AL74" i="17"/>
  <c r="A76" i="17"/>
  <c r="CJ75" i="17" a="1"/>
  <c r="CJ75" i="17" s="1"/>
  <c r="CK75" i="17" a="1"/>
  <c r="CK75" i="17" s="1"/>
  <c r="BN75" i="17" a="1"/>
  <c r="BN75" i="17" s="1"/>
  <c r="BD75" i="17" a="1"/>
  <c r="BD75" i="17" s="1"/>
  <c r="BI75" i="17" a="1"/>
  <c r="BI75" i="17" s="1"/>
  <c r="BK75" i="17" a="1"/>
  <c r="BK75" i="17" s="1"/>
  <c r="CH75" i="17" a="1"/>
  <c r="CH75" i="17" s="1"/>
  <c r="CL75" i="17" a="1"/>
  <c r="CL75" i="17" s="1"/>
  <c r="BM75" i="17" a="1"/>
  <c r="BM75" i="17" s="1"/>
  <c r="BO75" i="17" a="1"/>
  <c r="BO75" i="17" s="1"/>
  <c r="BE75" i="17" a="1"/>
  <c r="BE75" i="17" s="1"/>
  <c r="CG75" i="17" a="1"/>
  <c r="CG75" i="17" s="1"/>
  <c r="BF75" i="17" a="1"/>
  <c r="BF75" i="17" s="1"/>
  <c r="BC75" i="17" a="1"/>
  <c r="BC75" i="17" s="1"/>
  <c r="AZ75" i="17" a="1"/>
  <c r="AZ75" i="17" s="1"/>
  <c r="AU75" i="17" a="1"/>
  <c r="AU75" i="17" s="1"/>
  <c r="AQ75" i="17" a="1"/>
  <c r="AQ75" i="17" s="1"/>
  <c r="AO75" i="17" a="1"/>
  <c r="AO75" i="17" s="1"/>
  <c r="AN75" i="17" a="1"/>
  <c r="AN75" i="17" s="1"/>
  <c r="AH75" i="17" a="1"/>
  <c r="AH75" i="17" s="1"/>
  <c r="CI75" i="17" a="1"/>
  <c r="CI75" i="17" s="1"/>
  <c r="BG75" i="17" a="1"/>
  <c r="BG75" i="17" s="1"/>
  <c r="BH75" i="17" a="1"/>
  <c r="BH75" i="17" s="1"/>
  <c r="BJ75" i="17" a="1"/>
  <c r="BJ75" i="17" s="1"/>
  <c r="BA75" i="17" a="1"/>
  <c r="BA75" i="17" s="1"/>
  <c r="AX75" i="17" a="1"/>
  <c r="AX75" i="17" s="1"/>
  <c r="AW75" i="17" a="1"/>
  <c r="AW75" i="17" s="1"/>
  <c r="AV75" i="17" a="1"/>
  <c r="AV75" i="17" s="1"/>
  <c r="AP75" i="17" a="1"/>
  <c r="AP75" i="17" s="1"/>
  <c r="AJ75" i="17" a="1"/>
  <c r="AJ75" i="17" s="1"/>
  <c r="AG75" i="17" a="1"/>
  <c r="AG75" i="17" s="1"/>
  <c r="AY75" i="17" a="1"/>
  <c r="AY75" i="17" s="1"/>
  <c r="AR75" i="17" a="1"/>
  <c r="AR75" i="17" s="1"/>
  <c r="AD75" i="17" a="1"/>
  <c r="AD75" i="17" s="1"/>
  <c r="W75" i="17" a="1"/>
  <c r="W75" i="17" s="1"/>
  <c r="Q75" i="17" a="1"/>
  <c r="Q75" i="17" s="1"/>
  <c r="U75" i="17" a="1"/>
  <c r="U75" i="17" s="1"/>
  <c r="N75" i="17" a="1"/>
  <c r="N75" i="17" s="1"/>
  <c r="H75" i="17" a="1"/>
  <c r="H75" i="17" s="1"/>
  <c r="E75" i="17" a="1"/>
  <c r="E75" i="17" s="1"/>
  <c r="AF75" i="17" a="1"/>
  <c r="AF75" i="17" s="1"/>
  <c r="AC75" i="17" a="1"/>
  <c r="AC75" i="17" s="1"/>
  <c r="X75" i="17" a="1"/>
  <c r="X75" i="17" s="1"/>
  <c r="R75" i="17" a="1"/>
  <c r="R75" i="17" s="1"/>
  <c r="V75" i="17" a="1"/>
  <c r="V75" i="17" s="1"/>
  <c r="K75" i="17" a="1"/>
  <c r="K75" i="17" s="1"/>
  <c r="O75" i="17" a="1"/>
  <c r="O75" i="17" s="1"/>
  <c r="F75" i="17" a="1"/>
  <c r="F75" i="17" s="1"/>
  <c r="B75" i="17" a="1"/>
  <c r="B75" i="17" s="1"/>
  <c r="BL75" i="17" a="1"/>
  <c r="BL75" i="17" s="1"/>
  <c r="AT75" i="17" a="1"/>
  <c r="AT75" i="17" s="1"/>
  <c r="AM75" i="17" a="1"/>
  <c r="AM75" i="17" s="1"/>
  <c r="AK75" i="17" a="1"/>
  <c r="AK75" i="17" s="1"/>
  <c r="AE75" i="17" a="1"/>
  <c r="AE75" i="17" s="1"/>
  <c r="AB75" i="17" a="1"/>
  <c r="AB75" i="17" s="1"/>
  <c r="Y75" i="17" a="1"/>
  <c r="Y75" i="17" s="1"/>
  <c r="S75" i="17" a="1"/>
  <c r="S75" i="17" s="1"/>
  <c r="L75" i="17" a="1"/>
  <c r="L75" i="17" s="1"/>
  <c r="P75" i="17" a="1"/>
  <c r="P75" i="17" s="1"/>
  <c r="I75" i="17" a="1"/>
  <c r="I75" i="17" s="1"/>
  <c r="C75" i="17" a="1"/>
  <c r="C75" i="17" s="1"/>
  <c r="BB75" i="17" a="1"/>
  <c r="BB75" i="17" s="1"/>
  <c r="AS75" i="17" a="1"/>
  <c r="AS75" i="17" s="1"/>
  <c r="Z75" i="17" a="1"/>
  <c r="Z75" i="17" s="1"/>
  <c r="M75" i="17" a="1"/>
  <c r="M75" i="17" s="1"/>
  <c r="J75" i="17" a="1"/>
  <c r="J75" i="17" s="1"/>
  <c r="G75" i="17" a="1"/>
  <c r="G75" i="17" s="1"/>
  <c r="D75" i="17" a="1"/>
  <c r="D75" i="17" s="1"/>
  <c r="T75" i="17" a="1"/>
  <c r="T75" i="17" s="1"/>
  <c r="AI75" i="17" l="1"/>
  <c r="A77" i="17"/>
  <c r="CL76" i="17" a="1"/>
  <c r="CL76" i="17" s="1"/>
  <c r="BF76" i="17" a="1"/>
  <c r="BF76" i="17" s="1"/>
  <c r="BG76" i="17" a="1"/>
  <c r="BG76" i="17" s="1"/>
  <c r="BH76" i="17" a="1"/>
  <c r="BH76" i="17" s="1"/>
  <c r="BC76" i="17" a="1"/>
  <c r="BC76" i="17" s="1"/>
  <c r="BB76" i="17" a="1"/>
  <c r="BB76" i="17" s="1"/>
  <c r="CK76" i="17" a="1"/>
  <c r="CK76" i="17" s="1"/>
  <c r="BE76" i="17" a="1"/>
  <c r="BE76" i="17" s="1"/>
  <c r="BJ76" i="17" a="1"/>
  <c r="BJ76" i="17" s="1"/>
  <c r="BL76" i="17" a="1"/>
  <c r="BL76" i="17" s="1"/>
  <c r="CI76" i="17" a="1"/>
  <c r="CI76" i="17" s="1"/>
  <c r="CJ76" i="17" a="1"/>
  <c r="CJ76" i="17" s="1"/>
  <c r="BD76" i="17" a="1"/>
  <c r="BD76" i="17" s="1"/>
  <c r="BM76" i="17" a="1"/>
  <c r="BM76" i="17" s="1"/>
  <c r="AX76" i="17" a="1"/>
  <c r="AX76" i="17" s="1"/>
  <c r="AW76" i="17" a="1"/>
  <c r="AW76" i="17" s="1"/>
  <c r="AV76" i="17" a="1"/>
  <c r="AV76" i="17" s="1"/>
  <c r="AU76" i="17" a="1"/>
  <c r="AU76" i="17" s="1"/>
  <c r="AS76" i="17" a="1"/>
  <c r="AS76" i="17" s="1"/>
  <c r="AR76" i="17" a="1"/>
  <c r="AR76" i="17" s="1"/>
  <c r="CG76" i="17" a="1"/>
  <c r="CG76" i="17" s="1"/>
  <c r="AM76" i="17" a="1"/>
  <c r="AM76" i="17" s="1"/>
  <c r="AK76" i="17" a="1"/>
  <c r="AK76" i="17" s="1"/>
  <c r="CH76" i="17" a="1"/>
  <c r="CH76" i="17" s="1"/>
  <c r="BK76" i="17" a="1"/>
  <c r="BK76" i="17" s="1"/>
  <c r="AZ76" i="17" a="1"/>
  <c r="AZ76" i="17" s="1"/>
  <c r="AT76" i="17" a="1"/>
  <c r="AT76" i="17" s="1"/>
  <c r="AQ76" i="17" a="1"/>
  <c r="AQ76" i="17" s="1"/>
  <c r="AO76" i="17" a="1"/>
  <c r="AO76" i="17" s="1"/>
  <c r="AH76" i="17" a="1"/>
  <c r="AH76" i="17" s="1"/>
  <c r="BN76" i="17" a="1"/>
  <c r="BN76" i="17" s="1"/>
  <c r="BA76" i="17" a="1"/>
  <c r="BA76" i="17" s="1"/>
  <c r="AP76" i="17" a="1"/>
  <c r="AP76" i="17" s="1"/>
  <c r="AN76" i="17" a="1"/>
  <c r="AN76" i="17" s="1"/>
  <c r="BO76" i="17" a="1"/>
  <c r="BO76" i="17" s="1"/>
  <c r="W76" i="17" a="1"/>
  <c r="W76" i="17" s="1"/>
  <c r="S76" i="17" a="1"/>
  <c r="S76" i="17" s="1"/>
  <c r="L76" i="17" a="1"/>
  <c r="L76" i="17" s="1"/>
  <c r="P76" i="17" a="1"/>
  <c r="P76" i="17" s="1"/>
  <c r="I76" i="17" a="1"/>
  <c r="I76" i="17" s="1"/>
  <c r="B76" i="17" a="1"/>
  <c r="B76" i="17" s="1"/>
  <c r="AG76" i="17" a="1"/>
  <c r="AG76" i="17" s="1"/>
  <c r="AD76" i="17" a="1"/>
  <c r="AD76" i="17" s="1"/>
  <c r="X76" i="17" a="1"/>
  <c r="X76" i="17" s="1"/>
  <c r="T76" i="17" a="1"/>
  <c r="T76" i="17" s="1"/>
  <c r="M76" i="17" a="1"/>
  <c r="M76" i="17" s="1"/>
  <c r="J76" i="17" a="1"/>
  <c r="J76" i="17" s="1"/>
  <c r="G76" i="17" a="1"/>
  <c r="G76" i="17" s="1"/>
  <c r="C76" i="17" a="1"/>
  <c r="C76" i="17" s="1"/>
  <c r="AF76" i="17" a="1"/>
  <c r="AF76" i="17" s="1"/>
  <c r="AC76" i="17" a="1"/>
  <c r="AC76" i="17" s="1"/>
  <c r="Y76" i="17" a="1"/>
  <c r="Y76" i="17" s="1"/>
  <c r="Q76" i="17" a="1"/>
  <c r="Q76" i="17" s="1"/>
  <c r="U76" i="17" a="1"/>
  <c r="U76" i="17" s="1"/>
  <c r="N76" i="17" a="1"/>
  <c r="N76" i="17" s="1"/>
  <c r="H76" i="17" a="1"/>
  <c r="H76" i="17" s="1"/>
  <c r="E76" i="17" a="1"/>
  <c r="E76" i="17" s="1"/>
  <c r="D76" i="17" a="1"/>
  <c r="D76" i="17" s="1"/>
  <c r="BI76" i="17" a="1"/>
  <c r="BI76" i="17" s="1"/>
  <c r="AY76" i="17" a="1"/>
  <c r="AY76" i="17" s="1"/>
  <c r="AJ76" i="17" a="1"/>
  <c r="AJ76" i="17" s="1"/>
  <c r="AL76" i="17" s="1"/>
  <c r="AE76" i="17" a="1"/>
  <c r="AE76" i="17" s="1"/>
  <c r="AB76" i="17" a="1"/>
  <c r="AB76" i="17" s="1"/>
  <c r="Z76" i="17" a="1"/>
  <c r="Z76" i="17" s="1"/>
  <c r="R76" i="17" a="1"/>
  <c r="R76" i="17" s="1"/>
  <c r="V76" i="17" a="1"/>
  <c r="V76" i="17" s="1"/>
  <c r="K76" i="17" a="1"/>
  <c r="K76" i="17" s="1"/>
  <c r="O76" i="17" a="1"/>
  <c r="O76" i="17" s="1"/>
  <c r="F76" i="17" a="1"/>
  <c r="F76" i="17" s="1"/>
  <c r="AL75" i="17"/>
  <c r="AA75" i="17"/>
  <c r="AA76" i="17" l="1"/>
  <c r="AI76" i="17"/>
  <c r="A78" i="17"/>
  <c r="CH77" i="17" a="1"/>
  <c r="CH77" i="17" s="1"/>
  <c r="BM77" i="17" a="1"/>
  <c r="BM77" i="17" s="1"/>
  <c r="BO77" i="17" a="1"/>
  <c r="BO77" i="17" s="1"/>
  <c r="CG77" i="17" a="1"/>
  <c r="CG77" i="17" s="1"/>
  <c r="CI77" i="17" a="1"/>
  <c r="CI77" i="17" s="1"/>
  <c r="CJ77" i="17" a="1"/>
  <c r="CJ77" i="17" s="1"/>
  <c r="BN77" i="17" a="1"/>
  <c r="BN77" i="17" s="1"/>
  <c r="BD77" i="17" a="1"/>
  <c r="BD77" i="17" s="1"/>
  <c r="BI77" i="17" a="1"/>
  <c r="BI77" i="17" s="1"/>
  <c r="BK77" i="17" a="1"/>
  <c r="BK77" i="17" s="1"/>
  <c r="BG77" i="17" a="1"/>
  <c r="BG77" i="17" s="1"/>
  <c r="BH77" i="17" a="1"/>
  <c r="BH77" i="17" s="1"/>
  <c r="CK77" i="17" a="1"/>
  <c r="CK77" i="17" s="1"/>
  <c r="BE77" i="17" a="1"/>
  <c r="BE77" i="17" s="1"/>
  <c r="BB77" i="17" a="1"/>
  <c r="BB77" i="17" s="1"/>
  <c r="AQ77" i="17" a="1"/>
  <c r="AQ77" i="17" s="1"/>
  <c r="BF77" i="17" a="1"/>
  <c r="BF77" i="17" s="1"/>
  <c r="BL77" i="17" a="1"/>
  <c r="BL77" i="17" s="1"/>
  <c r="AY77" i="17" a="1"/>
  <c r="AY77" i="17" s="1"/>
  <c r="AS77" i="17" a="1"/>
  <c r="AS77" i="17" s="1"/>
  <c r="AN77" i="17" a="1"/>
  <c r="AN77" i="17" s="1"/>
  <c r="AM77" i="17" a="1"/>
  <c r="AM77" i="17" s="1"/>
  <c r="AK77" i="17" a="1"/>
  <c r="AK77" i="17" s="1"/>
  <c r="CL77" i="17" a="1"/>
  <c r="CL77" i="17" s="1"/>
  <c r="BJ77" i="17" a="1"/>
  <c r="BJ77" i="17" s="1"/>
  <c r="AZ77" i="17" a="1"/>
  <c r="AZ77" i="17" s="1"/>
  <c r="AX77" i="17" a="1"/>
  <c r="AX77" i="17" s="1"/>
  <c r="AW77" i="17" a="1"/>
  <c r="AW77" i="17" s="1"/>
  <c r="AV77" i="17" a="1"/>
  <c r="AV77" i="17" s="1"/>
  <c r="AT77" i="17" a="1"/>
  <c r="AT77" i="17" s="1"/>
  <c r="AO77" i="17" a="1"/>
  <c r="AO77" i="17" s="1"/>
  <c r="AJ77" i="17" a="1"/>
  <c r="AJ77" i="17" s="1"/>
  <c r="AE77" i="17" a="1"/>
  <c r="AE77" i="17" s="1"/>
  <c r="AB77" i="17" a="1"/>
  <c r="AB77" i="17" s="1"/>
  <c r="W77" i="17" a="1"/>
  <c r="W77" i="17" s="1"/>
  <c r="Q77" i="17" a="1"/>
  <c r="Q77" i="17" s="1"/>
  <c r="U77" i="17" a="1"/>
  <c r="U77" i="17" s="1"/>
  <c r="N77" i="17" a="1"/>
  <c r="N77" i="17" s="1"/>
  <c r="H77" i="17" a="1"/>
  <c r="H77" i="17" s="1"/>
  <c r="E77" i="17" a="1"/>
  <c r="E77" i="17" s="1"/>
  <c r="C77" i="17" a="1"/>
  <c r="C77" i="17" s="1"/>
  <c r="BC77" i="17" a="1"/>
  <c r="BC77" i="17" s="1"/>
  <c r="AH77" i="17" a="1"/>
  <c r="AH77" i="17" s="1"/>
  <c r="X77" i="17" a="1"/>
  <c r="X77" i="17" s="1"/>
  <c r="R77" i="17" a="1"/>
  <c r="R77" i="17" s="1"/>
  <c r="V77" i="17" a="1"/>
  <c r="V77" i="17" s="1"/>
  <c r="K77" i="17" a="1"/>
  <c r="K77" i="17" s="1"/>
  <c r="O77" i="17" a="1"/>
  <c r="O77" i="17" s="1"/>
  <c r="F77" i="17" a="1"/>
  <c r="F77" i="17" s="1"/>
  <c r="D77" i="17" a="1"/>
  <c r="D77" i="17" s="1"/>
  <c r="BA77" i="17" a="1"/>
  <c r="BA77" i="17" s="1"/>
  <c r="AG77" i="17" a="1"/>
  <c r="AG77" i="17" s="1"/>
  <c r="AD77" i="17" a="1"/>
  <c r="AD77" i="17" s="1"/>
  <c r="Y77" i="17" a="1"/>
  <c r="Y77" i="17" s="1"/>
  <c r="S77" i="17" a="1"/>
  <c r="S77" i="17" s="1"/>
  <c r="L77" i="17" a="1"/>
  <c r="L77" i="17" s="1"/>
  <c r="P77" i="17" a="1"/>
  <c r="P77" i="17" s="1"/>
  <c r="I77" i="17" a="1"/>
  <c r="I77" i="17" s="1"/>
  <c r="AU77" i="17" a="1"/>
  <c r="AU77" i="17" s="1"/>
  <c r="AR77" i="17" a="1"/>
  <c r="AR77" i="17" s="1"/>
  <c r="AP77" i="17" a="1"/>
  <c r="AP77" i="17" s="1"/>
  <c r="AF77" i="17" a="1"/>
  <c r="AF77" i="17" s="1"/>
  <c r="AC77" i="17" a="1"/>
  <c r="AC77" i="17" s="1"/>
  <c r="Z77" i="17" a="1"/>
  <c r="Z77" i="17" s="1"/>
  <c r="T77" i="17" a="1"/>
  <c r="T77" i="17" s="1"/>
  <c r="J77" i="17" a="1"/>
  <c r="J77" i="17" s="1"/>
  <c r="G77" i="17" a="1"/>
  <c r="G77" i="17" s="1"/>
  <c r="M77" i="17" a="1"/>
  <c r="M77" i="17" s="1"/>
  <c r="B77" i="17" a="1"/>
  <c r="B77" i="17" s="1"/>
  <c r="AI77" i="17" l="1"/>
  <c r="AA77" i="17"/>
  <c r="AL77" i="17"/>
  <c r="A79" i="17"/>
  <c r="BE78" i="17" a="1"/>
  <c r="BE78" i="17" s="1"/>
  <c r="BJ78" i="17" a="1"/>
  <c r="BJ78" i="17" s="1"/>
  <c r="BL78" i="17" a="1"/>
  <c r="BL78" i="17" s="1"/>
  <c r="BF78" i="17" a="1"/>
  <c r="BF78" i="17" s="1"/>
  <c r="BG78" i="17" a="1"/>
  <c r="BG78" i="17" s="1"/>
  <c r="BH78" i="17" a="1"/>
  <c r="BH78" i="17" s="1"/>
  <c r="BC78" i="17" a="1"/>
  <c r="BC78" i="17" s="1"/>
  <c r="CH78" i="17" a="1"/>
  <c r="CH78" i="17" s="1"/>
  <c r="BO78" i="17" a="1"/>
  <c r="BO78" i="17" s="1"/>
  <c r="CI78" i="17" a="1"/>
  <c r="CI78" i="17" s="1"/>
  <c r="CJ78" i="17" a="1"/>
  <c r="CJ78" i="17" s="1"/>
  <c r="BD78" i="17" a="1"/>
  <c r="BD78" i="17" s="1"/>
  <c r="BA78" i="17" a="1"/>
  <c r="BA78" i="17" s="1"/>
  <c r="AY78" i="17" a="1"/>
  <c r="AY78" i="17" s="1"/>
  <c r="AU78" i="17" a="1"/>
  <c r="AU78" i="17" s="1"/>
  <c r="BI78" i="17" a="1"/>
  <c r="BI78" i="17" s="1"/>
  <c r="BB78" i="17" a="1"/>
  <c r="BB78" i="17" s="1"/>
  <c r="AT78" i="17" a="1"/>
  <c r="AT78" i="17" s="1"/>
  <c r="AR78" i="17" a="1"/>
  <c r="AR78" i="17" s="1"/>
  <c r="AP78" i="17" a="1"/>
  <c r="AP78" i="17" s="1"/>
  <c r="AJ78" i="17" a="1"/>
  <c r="AJ78" i="17" s="1"/>
  <c r="CG78" i="17" a="1"/>
  <c r="CG78" i="17" s="1"/>
  <c r="AS78" i="17" a="1"/>
  <c r="AS78" i="17" s="1"/>
  <c r="CK78" i="17" a="1"/>
  <c r="CK78" i="17" s="1"/>
  <c r="BM78" i="17" a="1"/>
  <c r="BM78" i="17" s="1"/>
  <c r="BK78" i="17" a="1"/>
  <c r="BK78" i="17" s="1"/>
  <c r="AQ78" i="17" a="1"/>
  <c r="AQ78" i="17" s="1"/>
  <c r="AN78" i="17" a="1"/>
  <c r="AN78" i="17" s="1"/>
  <c r="AM78" i="17" a="1"/>
  <c r="AM78" i="17" s="1"/>
  <c r="AV78" i="17" a="1"/>
  <c r="AV78" i="17" s="1"/>
  <c r="AO78" i="17" a="1"/>
  <c r="AO78" i="17" s="1"/>
  <c r="AF78" i="17" a="1"/>
  <c r="AF78" i="17" s="1"/>
  <c r="AC78" i="17" a="1"/>
  <c r="AC78" i="17" s="1"/>
  <c r="W78" i="17" a="1"/>
  <c r="W78" i="17" s="1"/>
  <c r="S78" i="17" a="1"/>
  <c r="S78" i="17" s="1"/>
  <c r="L78" i="17" a="1"/>
  <c r="L78" i="17" s="1"/>
  <c r="P78" i="17" a="1"/>
  <c r="P78" i="17" s="1"/>
  <c r="I78" i="17" a="1"/>
  <c r="I78" i="17" s="1"/>
  <c r="D78" i="17" a="1"/>
  <c r="D78" i="17" s="1"/>
  <c r="CL78" i="17" a="1"/>
  <c r="CL78" i="17" s="1"/>
  <c r="AZ78" i="17" a="1"/>
  <c r="AZ78" i="17" s="1"/>
  <c r="AW78" i="17" a="1"/>
  <c r="AW78" i="17" s="1"/>
  <c r="AE78" i="17" a="1"/>
  <c r="AE78" i="17" s="1"/>
  <c r="AB78" i="17" a="1"/>
  <c r="AB78" i="17" s="1"/>
  <c r="X78" i="17" a="1"/>
  <c r="X78" i="17" s="1"/>
  <c r="T78" i="17" a="1"/>
  <c r="T78" i="17" s="1"/>
  <c r="M78" i="17" a="1"/>
  <c r="M78" i="17" s="1"/>
  <c r="J78" i="17" a="1"/>
  <c r="J78" i="17" s="1"/>
  <c r="G78" i="17" a="1"/>
  <c r="G78" i="17" s="1"/>
  <c r="AX78" i="17" a="1"/>
  <c r="AX78" i="17" s="1"/>
  <c r="AH78" i="17" a="1"/>
  <c r="AH78" i="17" s="1"/>
  <c r="Y78" i="17" a="1"/>
  <c r="Y78" i="17" s="1"/>
  <c r="Q78" i="17" a="1"/>
  <c r="Q78" i="17" s="1"/>
  <c r="U78" i="17" a="1"/>
  <c r="U78" i="17" s="1"/>
  <c r="N78" i="17" a="1"/>
  <c r="N78" i="17" s="1"/>
  <c r="H78" i="17" a="1"/>
  <c r="H78" i="17" s="1"/>
  <c r="E78" i="17" a="1"/>
  <c r="E78" i="17" s="1"/>
  <c r="B78" i="17" a="1"/>
  <c r="B78" i="17" s="1"/>
  <c r="BN78" i="17" a="1"/>
  <c r="BN78" i="17" s="1"/>
  <c r="AK78" i="17" a="1"/>
  <c r="AK78" i="17" s="1"/>
  <c r="AG78" i="17" a="1"/>
  <c r="AG78" i="17" s="1"/>
  <c r="AD78" i="17" a="1"/>
  <c r="AD78" i="17" s="1"/>
  <c r="Z78" i="17" a="1"/>
  <c r="Z78" i="17" s="1"/>
  <c r="V78" i="17" a="1"/>
  <c r="V78" i="17" s="1"/>
  <c r="K78" i="17" a="1"/>
  <c r="K78" i="17" s="1"/>
  <c r="C78" i="17" a="1"/>
  <c r="C78" i="17" s="1"/>
  <c r="O78" i="17" a="1"/>
  <c r="O78" i="17" s="1"/>
  <c r="R78" i="17" a="1"/>
  <c r="R78" i="17" s="1"/>
  <c r="F78" i="17" a="1"/>
  <c r="F78" i="17" s="1"/>
  <c r="AL78" i="17" l="1"/>
  <c r="AA78" i="17"/>
  <c r="A80" i="17"/>
  <c r="CG79" i="17" a="1"/>
  <c r="CG79" i="17" s="1"/>
  <c r="CI79" i="17" a="1"/>
  <c r="CI79" i="17" s="1"/>
  <c r="CJ79" i="17" a="1"/>
  <c r="CJ79" i="17" s="1"/>
  <c r="CL79" i="17" a="1"/>
  <c r="CL79" i="17" s="1"/>
  <c r="BN79" i="17" a="1"/>
  <c r="BN79" i="17" s="1"/>
  <c r="BD79" i="17" a="1"/>
  <c r="BD79" i="17" s="1"/>
  <c r="BI79" i="17" a="1"/>
  <c r="BI79" i="17" s="1"/>
  <c r="BK79" i="17" a="1"/>
  <c r="BK79" i="17" s="1"/>
  <c r="CH79" i="17" a="1"/>
  <c r="CH79" i="17" s="1"/>
  <c r="CK79" i="17" a="1"/>
  <c r="CK79" i="17" s="1"/>
  <c r="BM79" i="17" a="1"/>
  <c r="BM79" i="17" s="1"/>
  <c r="BO79" i="17" a="1"/>
  <c r="BO79" i="17" s="1"/>
  <c r="BG79" i="17" a="1"/>
  <c r="BG79" i="17" s="1"/>
  <c r="BH79" i="17" a="1"/>
  <c r="BH79" i="17" s="1"/>
  <c r="AZ79" i="17" a="1"/>
  <c r="AZ79" i="17" s="1"/>
  <c r="BE79" i="17" a="1"/>
  <c r="BE79" i="17" s="1"/>
  <c r="BC79" i="17" a="1"/>
  <c r="BC79" i="17" s="1"/>
  <c r="BA79" i="17" a="1"/>
  <c r="BA79" i="17" s="1"/>
  <c r="AX79" i="17" a="1"/>
  <c r="AX79" i="17" s="1"/>
  <c r="AW79" i="17" a="1"/>
  <c r="AW79" i="17" s="1"/>
  <c r="AV79" i="17" a="1"/>
  <c r="AV79" i="17" s="1"/>
  <c r="AO79" i="17" a="1"/>
  <c r="AO79" i="17" s="1"/>
  <c r="AN79" i="17" a="1"/>
  <c r="AN79" i="17" s="1"/>
  <c r="AH79" i="17" a="1"/>
  <c r="AH79" i="17" s="1"/>
  <c r="BF79" i="17" a="1"/>
  <c r="BF79" i="17" s="1"/>
  <c r="BL79" i="17" a="1"/>
  <c r="BL79" i="17" s="1"/>
  <c r="BB79" i="17" a="1"/>
  <c r="BB79" i="17" s="1"/>
  <c r="AY79" i="17" a="1"/>
  <c r="AY79" i="17" s="1"/>
  <c r="AT79" i="17" a="1"/>
  <c r="AT79" i="17" s="1"/>
  <c r="AR79" i="17" a="1"/>
  <c r="AR79" i="17" s="1"/>
  <c r="AP79" i="17" a="1"/>
  <c r="AP79" i="17" s="1"/>
  <c r="AJ79" i="17" a="1"/>
  <c r="AJ79" i="17" s="1"/>
  <c r="AU79" i="17" a="1"/>
  <c r="AU79" i="17" s="1"/>
  <c r="AS79" i="17" a="1"/>
  <c r="AS79" i="17" s="1"/>
  <c r="AK79" i="17" a="1"/>
  <c r="AK79" i="17" s="1"/>
  <c r="AG79" i="17" a="1"/>
  <c r="AG79" i="17" s="1"/>
  <c r="AD79" i="17" a="1"/>
  <c r="AD79" i="17" s="1"/>
  <c r="W79" i="17" a="1"/>
  <c r="W79" i="17" s="1"/>
  <c r="Q79" i="17" a="1"/>
  <c r="Q79" i="17" s="1"/>
  <c r="U79" i="17" a="1"/>
  <c r="U79" i="17" s="1"/>
  <c r="N79" i="17" a="1"/>
  <c r="N79" i="17" s="1"/>
  <c r="H79" i="17" a="1"/>
  <c r="H79" i="17" s="1"/>
  <c r="E79" i="17" a="1"/>
  <c r="E79" i="17" s="1"/>
  <c r="BJ79" i="17" a="1"/>
  <c r="BJ79" i="17" s="1"/>
  <c r="AF79" i="17" a="1"/>
  <c r="AF79" i="17" s="1"/>
  <c r="AC79" i="17" a="1"/>
  <c r="AC79" i="17" s="1"/>
  <c r="X79" i="17" a="1"/>
  <c r="X79" i="17" s="1"/>
  <c r="R79" i="17" a="1"/>
  <c r="R79" i="17" s="1"/>
  <c r="V79" i="17" a="1"/>
  <c r="V79" i="17" s="1"/>
  <c r="K79" i="17" a="1"/>
  <c r="K79" i="17" s="1"/>
  <c r="O79" i="17" a="1"/>
  <c r="O79" i="17" s="1"/>
  <c r="F79" i="17" a="1"/>
  <c r="F79" i="17" s="1"/>
  <c r="B79" i="17" a="1"/>
  <c r="B79" i="17" s="1"/>
  <c r="AE79" i="17" a="1"/>
  <c r="AE79" i="17" s="1"/>
  <c r="AB79" i="17" a="1"/>
  <c r="AB79" i="17" s="1"/>
  <c r="Y79" i="17" a="1"/>
  <c r="Y79" i="17" s="1"/>
  <c r="S79" i="17" a="1"/>
  <c r="S79" i="17" s="1"/>
  <c r="L79" i="17" a="1"/>
  <c r="L79" i="17" s="1"/>
  <c r="P79" i="17" a="1"/>
  <c r="P79" i="17" s="1"/>
  <c r="I79" i="17" a="1"/>
  <c r="I79" i="17" s="1"/>
  <c r="C79" i="17" a="1"/>
  <c r="C79" i="17" s="1"/>
  <c r="AQ79" i="17" a="1"/>
  <c r="AQ79" i="17" s="1"/>
  <c r="AM79" i="17" a="1"/>
  <c r="AM79" i="17" s="1"/>
  <c r="Z79" i="17" a="1"/>
  <c r="Z79" i="17" s="1"/>
  <c r="T79" i="17" a="1"/>
  <c r="T79" i="17" s="1"/>
  <c r="D79" i="17" a="1"/>
  <c r="D79" i="17" s="1"/>
  <c r="M79" i="17" a="1"/>
  <c r="M79" i="17" s="1"/>
  <c r="J79" i="17" a="1"/>
  <c r="J79" i="17" s="1"/>
  <c r="G79" i="17" a="1"/>
  <c r="G79" i="17" s="1"/>
  <c r="AI78" i="17"/>
  <c r="AL79" i="17" l="1"/>
  <c r="AA79" i="17"/>
  <c r="AI79" i="17"/>
  <c r="A81" i="17"/>
  <c r="BF80" i="17" a="1"/>
  <c r="BF80" i="17" s="1"/>
  <c r="BG80" i="17" a="1"/>
  <c r="BG80" i="17" s="1"/>
  <c r="BH80" i="17" a="1"/>
  <c r="BH80" i="17" s="1"/>
  <c r="BC80" i="17" a="1"/>
  <c r="BC80" i="17" s="1"/>
  <c r="CG80" i="17" a="1"/>
  <c r="CG80" i="17" s="1"/>
  <c r="CL80" i="17" a="1"/>
  <c r="CL80" i="17" s="1"/>
  <c r="BE80" i="17" a="1"/>
  <c r="BE80" i="17" s="1"/>
  <c r="BJ80" i="17" a="1"/>
  <c r="BJ80" i="17" s="1"/>
  <c r="BL80" i="17" a="1"/>
  <c r="BL80" i="17" s="1"/>
  <c r="BN80" i="17" a="1"/>
  <c r="BN80" i="17" s="1"/>
  <c r="CH80" i="17" a="1"/>
  <c r="CH80" i="17" s="1"/>
  <c r="BO80" i="17" a="1"/>
  <c r="BO80" i="17" s="1"/>
  <c r="AX80" i="17" a="1"/>
  <c r="AX80" i="17" s="1"/>
  <c r="AW80" i="17" a="1"/>
  <c r="AW80" i="17" s="1"/>
  <c r="AV80" i="17" a="1"/>
  <c r="AV80" i="17" s="1"/>
  <c r="AU80" i="17" a="1"/>
  <c r="AU80" i="17" s="1"/>
  <c r="AS80" i="17" a="1"/>
  <c r="AS80" i="17" s="1"/>
  <c r="AR80" i="17" a="1"/>
  <c r="AR80" i="17" s="1"/>
  <c r="BD80" i="17" a="1"/>
  <c r="BD80" i="17" s="1"/>
  <c r="AZ80" i="17" a="1"/>
  <c r="AZ80" i="17" s="1"/>
  <c r="AQ80" i="17" a="1"/>
  <c r="AQ80" i="17" s="1"/>
  <c r="AM80" i="17" a="1"/>
  <c r="AM80" i="17" s="1"/>
  <c r="AK80" i="17" a="1"/>
  <c r="AK80" i="17" s="1"/>
  <c r="BI80" i="17" a="1"/>
  <c r="BI80" i="17" s="1"/>
  <c r="BA80" i="17" a="1"/>
  <c r="BA80" i="17" s="1"/>
  <c r="AO80" i="17" a="1"/>
  <c r="AO80" i="17" s="1"/>
  <c r="AH80" i="17" a="1"/>
  <c r="AH80" i="17" s="1"/>
  <c r="CI80" i="17" a="1"/>
  <c r="CI80" i="17" s="1"/>
  <c r="CJ80" i="17" a="1"/>
  <c r="CJ80" i="17" s="1"/>
  <c r="BB80" i="17" a="1"/>
  <c r="BB80" i="17" s="1"/>
  <c r="AY80" i="17" a="1"/>
  <c r="AY80" i="17" s="1"/>
  <c r="AP80" i="17" a="1"/>
  <c r="AP80" i="17" s="1"/>
  <c r="AN80" i="17" a="1"/>
  <c r="AN80" i="17" s="1"/>
  <c r="CK80" i="17" a="1"/>
  <c r="CK80" i="17" s="1"/>
  <c r="BK80" i="17" a="1"/>
  <c r="BK80" i="17" s="1"/>
  <c r="AT80" i="17" a="1"/>
  <c r="AT80" i="17" s="1"/>
  <c r="W80" i="17" a="1"/>
  <c r="W80" i="17" s="1"/>
  <c r="S80" i="17" a="1"/>
  <c r="S80" i="17" s="1"/>
  <c r="L80" i="17" a="1"/>
  <c r="L80" i="17" s="1"/>
  <c r="P80" i="17" a="1"/>
  <c r="P80" i="17" s="1"/>
  <c r="I80" i="17" a="1"/>
  <c r="I80" i="17" s="1"/>
  <c r="B80" i="17" a="1"/>
  <c r="B80" i="17" s="1"/>
  <c r="AJ80" i="17" a="1"/>
  <c r="AJ80" i="17" s="1"/>
  <c r="AL80" i="17" s="1"/>
  <c r="AG80" i="17" a="1"/>
  <c r="AG80" i="17" s="1"/>
  <c r="AD80" i="17" a="1"/>
  <c r="AD80" i="17" s="1"/>
  <c r="X80" i="17" a="1"/>
  <c r="X80" i="17" s="1"/>
  <c r="T80" i="17" a="1"/>
  <c r="T80" i="17" s="1"/>
  <c r="M80" i="17" a="1"/>
  <c r="M80" i="17" s="1"/>
  <c r="J80" i="17" a="1"/>
  <c r="J80" i="17" s="1"/>
  <c r="G80" i="17" a="1"/>
  <c r="G80" i="17" s="1"/>
  <c r="C80" i="17" a="1"/>
  <c r="C80" i="17" s="1"/>
  <c r="BM80" i="17" a="1"/>
  <c r="BM80" i="17" s="1"/>
  <c r="AF80" i="17" a="1"/>
  <c r="AF80" i="17" s="1"/>
  <c r="AC80" i="17" a="1"/>
  <c r="AC80" i="17" s="1"/>
  <c r="Y80" i="17" a="1"/>
  <c r="Y80" i="17" s="1"/>
  <c r="Q80" i="17" a="1"/>
  <c r="Q80" i="17" s="1"/>
  <c r="U80" i="17" a="1"/>
  <c r="U80" i="17" s="1"/>
  <c r="N80" i="17" a="1"/>
  <c r="N80" i="17" s="1"/>
  <c r="H80" i="17" a="1"/>
  <c r="H80" i="17" s="1"/>
  <c r="E80" i="17" a="1"/>
  <c r="E80" i="17" s="1"/>
  <c r="D80" i="17" a="1"/>
  <c r="D80" i="17" s="1"/>
  <c r="AE80" i="17" a="1"/>
  <c r="AE80" i="17" s="1"/>
  <c r="AB80" i="17" a="1"/>
  <c r="AB80" i="17" s="1"/>
  <c r="Z80" i="17" a="1"/>
  <c r="Z80" i="17" s="1"/>
  <c r="O80" i="17" a="1"/>
  <c r="O80" i="17" s="1"/>
  <c r="F80" i="17" a="1"/>
  <c r="F80" i="17" s="1"/>
  <c r="R80" i="17" a="1"/>
  <c r="R80" i="17" s="1"/>
  <c r="V80" i="17" a="1"/>
  <c r="V80" i="17" s="1"/>
  <c r="K80" i="17" a="1"/>
  <c r="K80" i="17" s="1"/>
  <c r="AA80" i="17" l="1"/>
  <c r="A82" i="17"/>
  <c r="CH81" i="17" a="1"/>
  <c r="CH81" i="17" s="1"/>
  <c r="CK81" i="17" a="1"/>
  <c r="CK81" i="17" s="1"/>
  <c r="BM81" i="17" a="1"/>
  <c r="BM81" i="17" s="1"/>
  <c r="BO81" i="17" a="1"/>
  <c r="BO81" i="17" s="1"/>
  <c r="CI81" i="17" a="1"/>
  <c r="CI81" i="17" s="1"/>
  <c r="CJ81" i="17" a="1"/>
  <c r="CJ81" i="17" s="1"/>
  <c r="BN81" i="17" a="1"/>
  <c r="BN81" i="17" s="1"/>
  <c r="BD81" i="17" a="1"/>
  <c r="BD81" i="17" s="1"/>
  <c r="BI81" i="17" a="1"/>
  <c r="BI81" i="17" s="1"/>
  <c r="BK81" i="17" a="1"/>
  <c r="BK81" i="17" s="1"/>
  <c r="BF81" i="17" a="1"/>
  <c r="BF81" i="17" s="1"/>
  <c r="CG81" i="17" a="1"/>
  <c r="CG81" i="17" s="1"/>
  <c r="CL81" i="17" a="1"/>
  <c r="CL81" i="17" s="1"/>
  <c r="BJ81" i="17" a="1"/>
  <c r="BJ81" i="17" s="1"/>
  <c r="BL81" i="17" a="1"/>
  <c r="BL81" i="17" s="1"/>
  <c r="BB81" i="17" a="1"/>
  <c r="BB81" i="17" s="1"/>
  <c r="AT81" i="17" a="1"/>
  <c r="AT81" i="17" s="1"/>
  <c r="AN81" i="17" a="1"/>
  <c r="AN81" i="17" s="1"/>
  <c r="BE81" i="17" a="1"/>
  <c r="BE81" i="17" s="1"/>
  <c r="BC81" i="17" a="1"/>
  <c r="BC81" i="17" s="1"/>
  <c r="AZ81" i="17" a="1"/>
  <c r="AZ81" i="17" s="1"/>
  <c r="AX81" i="17" a="1"/>
  <c r="AX81" i="17" s="1"/>
  <c r="AW81" i="17" a="1"/>
  <c r="AW81" i="17" s="1"/>
  <c r="AV81" i="17" a="1"/>
  <c r="AV81" i="17" s="1"/>
  <c r="AU81" i="17" a="1"/>
  <c r="AU81" i="17" s="1"/>
  <c r="AQ81" i="17" a="1"/>
  <c r="AQ81" i="17" s="1"/>
  <c r="AM81" i="17" a="1"/>
  <c r="AM81" i="17" s="1"/>
  <c r="AK81" i="17" a="1"/>
  <c r="AK81" i="17" s="1"/>
  <c r="BG81" i="17" a="1"/>
  <c r="BG81" i="17" s="1"/>
  <c r="BH81" i="17" a="1"/>
  <c r="BH81" i="17" s="1"/>
  <c r="BA81" i="17" a="1"/>
  <c r="BA81" i="17" s="1"/>
  <c r="AR81" i="17" a="1"/>
  <c r="AR81" i="17" s="1"/>
  <c r="AO81" i="17" a="1"/>
  <c r="AO81" i="17" s="1"/>
  <c r="AY81" i="17" a="1"/>
  <c r="AY81" i="17" s="1"/>
  <c r="AS81" i="17" a="1"/>
  <c r="AS81" i="17" s="1"/>
  <c r="AP81" i="17" a="1"/>
  <c r="AP81" i="17" s="1"/>
  <c r="AE81" i="17" a="1"/>
  <c r="AE81" i="17" s="1"/>
  <c r="AB81" i="17" a="1"/>
  <c r="AB81" i="17" s="1"/>
  <c r="W81" i="17" a="1"/>
  <c r="W81" i="17" s="1"/>
  <c r="Q81" i="17" a="1"/>
  <c r="Q81" i="17" s="1"/>
  <c r="U81" i="17" a="1"/>
  <c r="U81" i="17" s="1"/>
  <c r="N81" i="17" a="1"/>
  <c r="N81" i="17" s="1"/>
  <c r="H81" i="17" a="1"/>
  <c r="H81" i="17" s="1"/>
  <c r="E81" i="17" a="1"/>
  <c r="E81" i="17" s="1"/>
  <c r="C81" i="17" a="1"/>
  <c r="C81" i="17" s="1"/>
  <c r="X81" i="17" a="1"/>
  <c r="X81" i="17" s="1"/>
  <c r="R81" i="17" a="1"/>
  <c r="R81" i="17" s="1"/>
  <c r="V81" i="17" a="1"/>
  <c r="V81" i="17" s="1"/>
  <c r="K81" i="17" a="1"/>
  <c r="K81" i="17" s="1"/>
  <c r="O81" i="17" a="1"/>
  <c r="O81" i="17" s="1"/>
  <c r="F81" i="17" a="1"/>
  <c r="F81" i="17" s="1"/>
  <c r="D81" i="17" a="1"/>
  <c r="D81" i="17" s="1"/>
  <c r="AJ81" i="17" a="1"/>
  <c r="AJ81" i="17" s="1"/>
  <c r="AG81" i="17" a="1"/>
  <c r="AG81" i="17" s="1"/>
  <c r="AD81" i="17" a="1"/>
  <c r="AD81" i="17" s="1"/>
  <c r="Y81" i="17" a="1"/>
  <c r="Y81" i="17" s="1"/>
  <c r="S81" i="17" a="1"/>
  <c r="S81" i="17" s="1"/>
  <c r="L81" i="17" a="1"/>
  <c r="L81" i="17" s="1"/>
  <c r="P81" i="17" a="1"/>
  <c r="P81" i="17" s="1"/>
  <c r="I81" i="17" a="1"/>
  <c r="I81" i="17" s="1"/>
  <c r="AH81" i="17" a="1"/>
  <c r="AH81" i="17" s="1"/>
  <c r="AF81" i="17" a="1"/>
  <c r="AF81" i="17" s="1"/>
  <c r="AC81" i="17" a="1"/>
  <c r="AC81" i="17" s="1"/>
  <c r="Z81" i="17" a="1"/>
  <c r="Z81" i="17" s="1"/>
  <c r="T81" i="17" a="1"/>
  <c r="T81" i="17" s="1"/>
  <c r="J81" i="17" a="1"/>
  <c r="J81" i="17" s="1"/>
  <c r="G81" i="17" a="1"/>
  <c r="G81" i="17" s="1"/>
  <c r="M81" i="17" a="1"/>
  <c r="M81" i="17" s="1"/>
  <c r="B81" i="17" a="1"/>
  <c r="B81" i="17" s="1"/>
  <c r="AI80" i="17"/>
  <c r="AL81" i="17" l="1"/>
  <c r="AA81" i="17"/>
  <c r="AI81" i="17"/>
  <c r="A83" i="17"/>
  <c r="CG82" i="17" a="1"/>
  <c r="CG82" i="17" s="1"/>
  <c r="CL82" i="17" a="1"/>
  <c r="CL82" i="17" s="1"/>
  <c r="BE82" i="17" a="1"/>
  <c r="BE82" i="17" s="1"/>
  <c r="BJ82" i="17" a="1"/>
  <c r="BJ82" i="17" s="1"/>
  <c r="BL82" i="17" a="1"/>
  <c r="BL82" i="17" s="1"/>
  <c r="BF82" i="17" a="1"/>
  <c r="BF82" i="17" s="1"/>
  <c r="BG82" i="17" a="1"/>
  <c r="BG82" i="17" s="1"/>
  <c r="BH82" i="17" a="1"/>
  <c r="BH82" i="17" s="1"/>
  <c r="CK82" i="17" a="1"/>
  <c r="CK82" i="17" s="1"/>
  <c r="BM82" i="17" a="1"/>
  <c r="BM82" i="17" s="1"/>
  <c r="BN82" i="17" a="1"/>
  <c r="BN82" i="17" s="1"/>
  <c r="BI82" i="17" a="1"/>
  <c r="BI82" i="17" s="1"/>
  <c r="BK82" i="17" a="1"/>
  <c r="BK82" i="17" s="1"/>
  <c r="BC82" i="17" a="1"/>
  <c r="BC82" i="17" s="1"/>
  <c r="BA82" i="17" a="1"/>
  <c r="BA82" i="17" s="1"/>
  <c r="AY82" i="17" a="1"/>
  <c r="AY82" i="17" s="1"/>
  <c r="AU82" i="17" a="1"/>
  <c r="AU82" i="17" s="1"/>
  <c r="BO82" i="17" a="1"/>
  <c r="BO82" i="17" s="1"/>
  <c r="AS82" i="17" a="1"/>
  <c r="AS82" i="17" s="1"/>
  <c r="AP82" i="17" a="1"/>
  <c r="AP82" i="17" s="1"/>
  <c r="AJ82" i="17" a="1"/>
  <c r="AJ82" i="17" s="1"/>
  <c r="BD82" i="17" a="1"/>
  <c r="BD82" i="17" s="1"/>
  <c r="CH82" i="17" a="1"/>
  <c r="CH82" i="17" s="1"/>
  <c r="AZ82" i="17" a="1"/>
  <c r="AZ82" i="17" s="1"/>
  <c r="AX82" i="17" a="1"/>
  <c r="AX82" i="17" s="1"/>
  <c r="AW82" i="17" a="1"/>
  <c r="AW82" i="17" s="1"/>
  <c r="AV82" i="17" a="1"/>
  <c r="AV82" i="17" s="1"/>
  <c r="AT82" i="17" a="1"/>
  <c r="AT82" i="17" s="1"/>
  <c r="AQ82" i="17" a="1"/>
  <c r="AQ82" i="17" s="1"/>
  <c r="AN82" i="17" a="1"/>
  <c r="AN82" i="17" s="1"/>
  <c r="AM82" i="17" a="1"/>
  <c r="AM82" i="17" s="1"/>
  <c r="BB82" i="17" a="1"/>
  <c r="BB82" i="17" s="1"/>
  <c r="AR82" i="17" a="1"/>
  <c r="AR82" i="17" s="1"/>
  <c r="AH82" i="17" a="1"/>
  <c r="AH82" i="17" s="1"/>
  <c r="AF82" i="17" a="1"/>
  <c r="AF82" i="17" s="1"/>
  <c r="AC82" i="17" a="1"/>
  <c r="AC82" i="17" s="1"/>
  <c r="W82" i="17" a="1"/>
  <c r="W82" i="17" s="1"/>
  <c r="R82" i="17" a="1"/>
  <c r="R82" i="17" s="1"/>
  <c r="V82" i="17" a="1"/>
  <c r="V82" i="17" s="1"/>
  <c r="L82" i="17" a="1"/>
  <c r="L82" i="17" s="1"/>
  <c r="P82" i="17" a="1"/>
  <c r="P82" i="17" s="1"/>
  <c r="AO82" i="17" a="1"/>
  <c r="AO82" i="17" s="1"/>
  <c r="AK82" i="17" a="1"/>
  <c r="AK82" i="17" s="1"/>
  <c r="AE82" i="17" a="1"/>
  <c r="AE82" i="17" s="1"/>
  <c r="AB82" i="17" a="1"/>
  <c r="AB82" i="17" s="1"/>
  <c r="AA83" i="17" s="1"/>
  <c r="X82" i="17" a="1"/>
  <c r="X82" i="17" s="1"/>
  <c r="S82" i="17" a="1"/>
  <c r="S82" i="17" s="1"/>
  <c r="M82" i="17" a="1"/>
  <c r="M82" i="17" s="1"/>
  <c r="CI82" i="17" a="1"/>
  <c r="CI82" i="17" s="1"/>
  <c r="Y82" i="17" a="1"/>
  <c r="Y82" i="17" s="1"/>
  <c r="T82" i="17" a="1"/>
  <c r="T82" i="17" s="1"/>
  <c r="N82" i="17" a="1"/>
  <c r="N82" i="17" s="1"/>
  <c r="CJ82" i="17" a="1"/>
  <c r="CJ82" i="17" s="1"/>
  <c r="AG82" i="17" a="1"/>
  <c r="AG82" i="17" s="1"/>
  <c r="AD82" i="17" a="1"/>
  <c r="AD82" i="17" s="1"/>
  <c r="Z82" i="17" a="1"/>
  <c r="Z82" i="17" s="1"/>
  <c r="Q82" i="17" a="1"/>
  <c r="Q82" i="17" s="1"/>
  <c r="U82" i="17" a="1"/>
  <c r="U82" i="17" s="1"/>
  <c r="K82" i="17" a="1"/>
  <c r="K82" i="17" s="1"/>
  <c r="O82" i="17" a="1"/>
  <c r="O82" i="17" s="1"/>
  <c r="A84" i="17" l="1"/>
  <c r="CI83" i="17" a="1"/>
  <c r="CI83" i="17" s="1"/>
  <c r="CJ83" i="17" a="1"/>
  <c r="CJ83" i="17" s="1"/>
  <c r="BN83" i="17" a="1"/>
  <c r="BN83" i="17" s="1"/>
  <c r="BD83" i="17" a="1"/>
  <c r="BD83" i="17" s="1"/>
  <c r="BI83" i="17" a="1"/>
  <c r="BI83" i="17" s="1"/>
  <c r="BK83" i="17" a="1"/>
  <c r="BK83" i="17" s="1"/>
  <c r="CH83" i="17" a="1"/>
  <c r="CH83" i="17" s="1"/>
  <c r="CK83" i="17" a="1"/>
  <c r="CK83" i="17" s="1"/>
  <c r="BM83" i="17" a="1"/>
  <c r="BM83" i="17" s="1"/>
  <c r="BO83" i="17" a="1"/>
  <c r="BO83" i="17" s="1"/>
  <c r="BE83" i="17" a="1"/>
  <c r="BE83" i="17" s="1"/>
  <c r="BF83" i="17" a="1"/>
  <c r="BF83" i="17" s="1"/>
  <c r="AZ83" i="17" a="1"/>
  <c r="AZ83" i="17" s="1"/>
  <c r="BJ83" i="17" a="1"/>
  <c r="BJ83" i="17" s="1"/>
  <c r="BB83" i="17" a="1"/>
  <c r="BB83" i="17" s="1"/>
  <c r="AY83" i="17" a="1"/>
  <c r="AY83" i="17" s="1"/>
  <c r="AU83" i="17" a="1"/>
  <c r="AU83" i="17" s="1"/>
  <c r="AR83" i="17" a="1"/>
  <c r="AR83" i="17" s="1"/>
  <c r="AO83" i="17" a="1"/>
  <c r="AO83" i="17" s="1"/>
  <c r="AN83" i="17" a="1"/>
  <c r="AN83" i="17" s="1"/>
  <c r="AH83" i="17" a="1"/>
  <c r="AH83" i="17" s="1"/>
  <c r="AS83" i="17" a="1"/>
  <c r="AS83" i="17" s="1"/>
  <c r="AP83" i="17" a="1"/>
  <c r="AP83" i="17" s="1"/>
  <c r="AJ83" i="17" a="1"/>
  <c r="AJ83" i="17" s="1"/>
  <c r="CG83" i="17" a="1"/>
  <c r="CG83" i="17" s="1"/>
  <c r="BL83" i="17" a="1"/>
  <c r="BL83" i="17" s="1"/>
  <c r="BC83" i="17" a="1"/>
  <c r="BC83" i="17" s="1"/>
  <c r="AQ83" i="17" a="1"/>
  <c r="AQ83" i="17" s="1"/>
  <c r="AM83" i="17" a="1"/>
  <c r="AM83" i="17" s="1"/>
  <c r="AG83" i="17" a="1"/>
  <c r="AG83" i="17" s="1"/>
  <c r="AD83" i="17" a="1"/>
  <c r="AD83" i="17" s="1"/>
  <c r="BG83" i="17" a="1"/>
  <c r="BG83" i="17" s="1"/>
  <c r="AV83" i="17" a="1"/>
  <c r="AV83" i="17" s="1"/>
  <c r="AT83" i="17" a="1"/>
  <c r="AT83" i="17" s="1"/>
  <c r="AF83" i="17" a="1"/>
  <c r="AF83" i="17" s="1"/>
  <c r="AC83" i="17" a="1"/>
  <c r="AC83" i="17" s="1"/>
  <c r="BH83" i="17" a="1"/>
  <c r="BH83" i="17" s="1"/>
  <c r="AW83" i="17" a="1"/>
  <c r="AW83" i="17" s="1"/>
  <c r="AK83" i="17" a="1"/>
  <c r="AK83" i="17" s="1"/>
  <c r="AE83" i="17" a="1"/>
  <c r="AE83" i="17" s="1"/>
  <c r="BA83" i="17" a="1"/>
  <c r="BA83" i="17" s="1"/>
  <c r="AX83" i="17" a="1"/>
  <c r="AX83" i="17" s="1"/>
  <c r="AI82" i="17"/>
  <c r="AA82" i="17"/>
  <c r="AL82" i="17"/>
  <c r="AI83" i="17" l="1"/>
  <c r="AL83" i="17"/>
  <c r="A85" i="17"/>
  <c r="BF84" i="17" a="1"/>
  <c r="BF84" i="17" s="1"/>
  <c r="BG84" i="17" a="1"/>
  <c r="BG84" i="17" s="1"/>
  <c r="BH84" i="17" a="1"/>
  <c r="BH84" i="17" s="1"/>
  <c r="BC84" i="17" a="1"/>
  <c r="BC84" i="17" s="1"/>
  <c r="CG84" i="17" a="1"/>
  <c r="CG84" i="17" s="1"/>
  <c r="BE84" i="17" a="1"/>
  <c r="BE84" i="17" s="1"/>
  <c r="BJ84" i="17" a="1"/>
  <c r="BJ84" i="17" s="1"/>
  <c r="BL84" i="17" a="1"/>
  <c r="BL84" i="17" s="1"/>
  <c r="CI84" i="17" a="1"/>
  <c r="CI84" i="17" s="1"/>
  <c r="BD84" i="17" a="1"/>
  <c r="BD84" i="17" s="1"/>
  <c r="BM84" i="17" a="1"/>
  <c r="BM84" i="17" s="1"/>
  <c r="AX84" i="17" a="1"/>
  <c r="AX84" i="17" s="1"/>
  <c r="AW84" i="17" a="1"/>
  <c r="AW84" i="17" s="1"/>
  <c r="AV84" i="17" a="1"/>
  <c r="AV84" i="17" s="1"/>
  <c r="AU84" i="17" a="1"/>
  <c r="AU84" i="17" s="1"/>
  <c r="AS84" i="17" a="1"/>
  <c r="AS84" i="17" s="1"/>
  <c r="AR84" i="17" a="1"/>
  <c r="AR84" i="17" s="1"/>
  <c r="BN84" i="17" a="1"/>
  <c r="BN84" i="17" s="1"/>
  <c r="BK84" i="17" a="1"/>
  <c r="BK84" i="17" s="1"/>
  <c r="BA84" i="17" a="1"/>
  <c r="BA84" i="17" s="1"/>
  <c r="AM84" i="17" a="1"/>
  <c r="AM84" i="17" s="1"/>
  <c r="AK84" i="17" a="1"/>
  <c r="AK84" i="17" s="1"/>
  <c r="BO84" i="17" a="1"/>
  <c r="BO84" i="17" s="1"/>
  <c r="BB84" i="17" a="1"/>
  <c r="BB84" i="17" s="1"/>
  <c r="AY84" i="17" a="1"/>
  <c r="AY84" i="17" s="1"/>
  <c r="AT84" i="17" a="1"/>
  <c r="AT84" i="17" s="1"/>
  <c r="AO84" i="17" a="1"/>
  <c r="AO84" i="17" s="1"/>
  <c r="BI84" i="17" a="1"/>
  <c r="BI84" i="17" s="1"/>
  <c r="AQ84" i="17" a="1"/>
  <c r="AQ84" i="17" s="1"/>
  <c r="AP84" i="17" a="1"/>
  <c r="AP84" i="17" s="1"/>
  <c r="AN84" i="17" a="1"/>
  <c r="AN84" i="17" s="1"/>
  <c r="CH84" i="17" a="1"/>
  <c r="CH84" i="17" s="1"/>
  <c r="AZ84" i="17" a="1"/>
  <c r="AZ84" i="17" s="1"/>
  <c r="AJ84" i="17" a="1"/>
  <c r="AJ84" i="17" s="1"/>
  <c r="AL84" i="17" l="1"/>
  <c r="A86" i="17"/>
  <c r="BM85" i="17" a="1"/>
  <c r="BM85" i="17" s="1"/>
  <c r="BO85" i="17" a="1"/>
  <c r="BO85" i="17" s="1"/>
  <c r="BN85" i="17" a="1"/>
  <c r="BN85" i="17" s="1"/>
  <c r="BD85" i="17" a="1"/>
  <c r="BD85" i="17" s="1"/>
  <c r="BI85" i="17" a="1"/>
  <c r="BI85" i="17" s="1"/>
  <c r="BK85" i="17" a="1"/>
  <c r="BK85" i="17" s="1"/>
  <c r="BH85" i="17" a="1"/>
  <c r="BH85" i="17" s="1"/>
  <c r="BE85" i="17" a="1"/>
  <c r="BE85" i="17" s="1"/>
  <c r="BB85" i="17" a="1"/>
  <c r="BB85" i="17" s="1"/>
  <c r="AX85" i="17" a="1"/>
  <c r="AX85" i="17" s="1"/>
  <c r="AW85" i="17" a="1"/>
  <c r="AW85" i="17" s="1"/>
  <c r="AN85" i="17" a="1"/>
  <c r="AN85" i="17" s="1"/>
  <c r="BJ85" i="17" a="1"/>
  <c r="BJ85" i="17" s="1"/>
  <c r="BA85" i="17" a="1"/>
  <c r="BA85" i="17" s="1"/>
  <c r="BF85" i="17" a="1"/>
  <c r="BF85" i="17" s="1"/>
  <c r="AY85" i="17" a="1"/>
  <c r="AY85" i="17" s="1"/>
  <c r="BC85" i="17" a="1"/>
  <c r="BC85" i="17" s="1"/>
  <c r="BL85" i="17" a="1"/>
  <c r="BL85" i="17" s="1"/>
  <c r="A87" i="17" l="1"/>
  <c r="BE86" i="17" a="1"/>
  <c r="BE86" i="17" s="1"/>
  <c r="BF86" i="17" a="1"/>
  <c r="BF86" i="17" s="1"/>
  <c r="BH86" i="17" a="1"/>
  <c r="BH86" i="17" s="1"/>
  <c r="BO86" i="17" a="1"/>
  <c r="BO86" i="17" s="1"/>
  <c r="BD86" i="17" a="1"/>
  <c r="BD86" i="17" s="1"/>
  <c r="BM86" i="17" a="1"/>
  <c r="BM86" i="17" s="1"/>
  <c r="BC86" i="17" a="1"/>
  <c r="BC86" i="17" s="1"/>
  <c r="BN86" i="17" a="1"/>
  <c r="BN86" i="17" s="1"/>
  <c r="BI86" i="17" a="1"/>
  <c r="BI86" i="17" s="1"/>
  <c r="A88" i="17" l="1"/>
  <c r="BN87" i="17" a="1"/>
  <c r="BN87" i="17" s="1"/>
  <c r="BM87" i="17" a="1"/>
  <c r="BM87" i="17" s="1"/>
  <c r="BO87" i="17" a="1"/>
  <c r="BO87" i="17" s="1"/>
  <c r="BH87" i="17" a="1"/>
  <c r="BH87" i="17" s="1"/>
  <c r="BE87" i="17" a="1"/>
  <c r="BE87" i="17" s="1"/>
  <c r="BF87" i="17" a="1"/>
  <c r="BF87" i="17" s="1"/>
  <c r="A89" i="17" l="1"/>
  <c r="BF88" i="17" a="1"/>
  <c r="BF88" i="17" s="1"/>
  <c r="BH88" i="17" a="1"/>
  <c r="BH88" i="17" s="1"/>
  <c r="A90" i="17" l="1"/>
  <c r="A91" i="17" s="1"/>
  <c r="A92" i="17" s="1"/>
  <c r="A93" i="17" s="1"/>
  <c r="A94" i="17" s="1"/>
  <c r="A95" i="17" s="1"/>
  <c r="A96" i="17" s="1"/>
  <c r="A97" i="17" s="1"/>
  <c r="A98" i="17" s="1"/>
  <c r="A99" i="17" s="1"/>
  <c r="A100" i="17" s="1"/>
  <c r="A101" i="17" s="1"/>
  <c r="A102" i="17" s="1"/>
  <c r="A103" i="17" s="1"/>
  <c r="A104" i="17" s="1"/>
  <c r="A105" i="17" s="1"/>
  <c r="A106" i="17" s="1"/>
  <c r="A107" i="17" s="1"/>
  <c r="A108" i="17" s="1"/>
  <c r="A109" i="17" s="1"/>
  <c r="A110" i="17" s="1"/>
  <c r="A111" i="17" s="1"/>
  <c r="A112" i="17" s="1"/>
  <c r="A113" i="17" s="1"/>
  <c r="A114" i="17" s="1"/>
  <c r="A115" i="17" s="1"/>
  <c r="A116" i="17" s="1"/>
  <c r="A117" i="17" s="1"/>
  <c r="A118" i="17" s="1"/>
  <c r="A119" i="17" s="1"/>
  <c r="A120" i="17" s="1"/>
  <c r="A121" i="17" s="1"/>
  <c r="A122" i="17" s="1"/>
  <c r="A123" i="17" s="1"/>
  <c r="A124" i="17" s="1"/>
  <c r="A125" i="17" s="1"/>
  <c r="A126" i="17" s="1"/>
  <c r="A127" i="17" s="1"/>
  <c r="A128" i="17" s="1"/>
  <c r="A129" i="17" s="1"/>
  <c r="A130" i="17" s="1"/>
  <c r="A131" i="17" s="1"/>
  <c r="A132" i="17" s="1"/>
  <c r="A133" i="17" s="1"/>
  <c r="A134" i="17" s="1"/>
  <c r="A135" i="17" s="1"/>
  <c r="A136" i="17" s="1"/>
  <c r="A137" i="17" s="1"/>
  <c r="A138" i="17" s="1"/>
  <c r="A139" i="17" s="1"/>
  <c r="A140" i="17" s="1"/>
  <c r="A141" i="17" s="1"/>
  <c r="A142" i="17" s="1"/>
  <c r="A143" i="17" s="1"/>
  <c r="A144" i="17" s="1"/>
  <c r="A145" i="17" s="1"/>
  <c r="A146" i="17" s="1"/>
  <c r="A147" i="17" s="1"/>
  <c r="A148" i="17" s="1"/>
  <c r="A149" i="17" s="1"/>
  <c r="A150" i="17" s="1"/>
  <c r="A151" i="17" s="1"/>
  <c r="A152" i="17" s="1"/>
  <c r="A153" i="17" s="1"/>
  <c r="A154" i="17" s="1"/>
  <c r="A155" i="17" s="1"/>
  <c r="A156" i="17" s="1"/>
  <c r="A157" i="17" s="1"/>
  <c r="A158" i="17" s="1"/>
  <c r="A159" i="17" s="1"/>
  <c r="A160" i="17" s="1"/>
  <c r="A161" i="17" s="1"/>
  <c r="A162" i="17" s="1"/>
  <c r="A163" i="17" s="1"/>
  <c r="A164" i="17" s="1"/>
  <c r="A165" i="17" s="1"/>
  <c r="A166" i="17" s="1"/>
  <c r="A167" i="17" s="1"/>
  <c r="A168" i="17" s="1"/>
  <c r="A169" i="17" s="1"/>
  <c r="A170" i="17" s="1"/>
  <c r="A171" i="17" s="1"/>
  <c r="A172" i="17" s="1"/>
  <c r="A173" i="17" s="1"/>
  <c r="A174" i="17" s="1"/>
  <c r="A175" i="17" s="1"/>
  <c r="A176" i="17" s="1"/>
  <c r="A177" i="17" s="1"/>
  <c r="A178" i="17" s="1"/>
  <c r="A179" i="17" s="1"/>
  <c r="A180" i="17" s="1"/>
  <c r="A181" i="17" s="1"/>
  <c r="A182" i="17" s="1"/>
  <c r="A183" i="17" s="1"/>
  <c r="A184" i="17" s="1"/>
  <c r="A185" i="17" s="1"/>
  <c r="A186" i="17" s="1"/>
  <c r="A187" i="17" s="1"/>
  <c r="A188" i="17" s="1"/>
  <c r="A189" i="17" s="1"/>
  <c r="A190" i="17" s="1"/>
  <c r="A191" i="17" s="1"/>
  <c r="A192" i="17" s="1"/>
  <c r="BF89" i="17" a="1"/>
  <c r="BF89" i="17" s="1"/>
</calcChain>
</file>

<file path=xl/connections.xml><?xml version="1.0" encoding="utf-8"?>
<connections xmlns="http://schemas.openxmlformats.org/spreadsheetml/2006/main">
  <connection id="1" keepAlive="1" name="Kysely – [VI_RTY_Julkinen_talous]" description="Yhteys kyselyyn [VI_RTY_Julkinen_talous] työkirjassa." type="5" refreshedVersion="8" background="1" saveData="1">
    <dbPr connection="Provider=Microsoft.Mashup.OleDb.1;Data Source=$Workbook$;Location=[VI_RTY_Julkinen_talous];Extended Properties=&quot;&quot;" command="SELECT * FROM [[VI_RTY_Julkinen_talous]]]"/>
  </connection>
  <connection id="2" keepAlive="1" name="Kysely – [VI_RTY_Reaalitalous]" description="Yhteys kyselyyn [VI_RTY_Reaalitalous] työkirjassa." type="5" refreshedVersion="8" background="1" saveData="1">
    <dbPr connection="Provider=Microsoft.Mashup.OleDb.1;Data Source=$Workbook$;Location=[VI_RTY_Reaalitalous];Extended Properties=&quot;&quot;" command="SELECT * FROM [[VI_RTY_Reaalitalous]]]"/>
  </connection>
  <connection id="3" keepAlive="1" name="Kysely – AMECO" description="Yhteys kyselyyn AMECO työkirjassa." type="5" refreshedVersion="8" background="1" saveData="1">
    <dbPr connection="Provider=Microsoft.Mashup.OleDb.1;Data Source=$Workbook$;Location=AMECO;Extended Properties=&quot;&quot;" command="SELECT * FROM [AMECO]"/>
  </connection>
</connections>
</file>

<file path=xl/sharedStrings.xml><?xml version="1.0" encoding="utf-8"?>
<sst xmlns="http://schemas.openxmlformats.org/spreadsheetml/2006/main" count="18614" uniqueCount="439">
  <si>
    <t>Tuotantoennusteet</t>
  </si>
  <si>
    <t>A_T Arvonlisäys yhteensä</t>
  </si>
  <si>
    <t>A Maa-, metsä- ja kalatalous (alkutuotanto)</t>
  </si>
  <si>
    <t>01 Maatalous ja metsästys</t>
  </si>
  <si>
    <t>02 Metsätalous</t>
  </si>
  <si>
    <t>B_E Koko teollisuus</t>
  </si>
  <si>
    <t>C Tehdasteollisuus</t>
  </si>
  <si>
    <t>16_17 Metsäteollisuus</t>
  </si>
  <si>
    <t>19_22 Kemianteollisuus</t>
  </si>
  <si>
    <t>24_25+28_30+33 Metalliteollisuus pl. sähkö- ja elektroniikkateollisuus</t>
  </si>
  <si>
    <t>26_27 Sähkö- ja elektroniikkateollisuus</t>
  </si>
  <si>
    <t>D_E Energiahuolto; vesi- ja jätehuolto</t>
  </si>
  <si>
    <t>F Rakentaminen</t>
  </si>
  <si>
    <t>G_I Kauppa; liikenne; majoitus- ja ravitsemistoiminta</t>
  </si>
  <si>
    <t>G Kauppa</t>
  </si>
  <si>
    <t>H Liikenne</t>
  </si>
  <si>
    <t>J Informaatio ja viestintä</t>
  </si>
  <si>
    <t>K Rahoitus- ja vakuutustoiminta</t>
  </si>
  <si>
    <t>L Kiinteistöalan toiminta</t>
  </si>
  <si>
    <t>M_N Ammatillinen, tieteellinen ja tekninen toiminta; hallinto- ja tukipalvelut</t>
  </si>
  <si>
    <t>O_Q Julkinen hallinto; koulutus; terveys- ja sosiaalipalvelut</t>
  </si>
  <si>
    <t>R_T Muut palvelut</t>
  </si>
  <si>
    <t>B_F Jalostus</t>
  </si>
  <si>
    <t>G_T Palvelut</t>
  </si>
  <si>
    <t>Julkisyhteisöjen palvelut</t>
  </si>
  <si>
    <t>Yksityiset palvelut</t>
  </si>
  <si>
    <t>Deflaattorit</t>
  </si>
  <si>
    <t>Tasoina</t>
  </si>
  <si>
    <t>Työpanosennusteet</t>
  </si>
  <si>
    <t>Työlliset 15-74 v. , 1000 hlöä</t>
  </si>
  <si>
    <t>Työtunnit, toimialat yhteensä, 100 000 tuntia</t>
  </si>
  <si>
    <t>Yksikkötyökustannukset</t>
  </si>
  <si>
    <t>Lähde:</t>
  </si>
  <si>
    <t>Viitevuoden 2015 hintoihin</t>
  </si>
  <si>
    <t>EU komissio</t>
  </si>
  <si>
    <t>TaloustoimiKoodi</t>
  </si>
  <si>
    <t>ToimialaKoodi</t>
  </si>
  <si>
    <t>SektoriKoodi</t>
  </si>
  <si>
    <t>Vuosi</t>
  </si>
  <si>
    <t>HintaKoodi</t>
  </si>
  <si>
    <t>HintaNimi</t>
  </si>
  <si>
    <t>SektoriNimi</t>
  </si>
  <si>
    <t>Arvo</t>
  </si>
  <si>
    <t>LastUpdate</t>
  </si>
  <si>
    <t>Lähde</t>
  </si>
  <si>
    <t>SSS</t>
  </si>
  <si>
    <t>TaloustoimiNimi</t>
  </si>
  <si>
    <t>ToimialaNimi</t>
  </si>
  <si>
    <t>KausitasoitusKoodi</t>
  </si>
  <si>
    <t>Yksikkö</t>
  </si>
  <si>
    <t>AikaID</t>
  </si>
  <si>
    <t>VersioID</t>
  </si>
  <si>
    <t>B1GPH</t>
  </si>
  <si>
    <t>B1GPH Bruttoarvonlisäys perushintaan</t>
  </si>
  <si>
    <t>S1</t>
  </si>
  <si>
    <t>A</t>
  </si>
  <si>
    <t>Maatalous, metsätalous ja kalatalous</t>
  </si>
  <si>
    <t>tasmvv2015</t>
  </si>
  <si>
    <t>MEUR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</si>
  <si>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</si>
  <si>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</si>
  <si>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</si>
  <si>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</si>
  <si>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</si>
  <si>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</si>
  <si>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</si>
  <si>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</si>
  <si>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</si>
  <si>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</si>
  <si>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</si>
  <si>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</si>
  <si>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</si>
  <si>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BTE</t>
  </si>
  <si>
    <t>B-E Koko teollisuus (05-39)</t>
  </si>
  <si>
    <t>BTF</t>
  </si>
  <si>
    <t>B-F Jalostus (05-43)</t>
  </si>
  <si>
    <t>F</t>
  </si>
  <si>
    <t>F Rakentaminen (41-43)</t>
  </si>
  <si>
    <t>GTT</t>
  </si>
  <si>
    <t>G-T Palvelut (45-98)</t>
  </si>
  <si>
    <t>Yhteensä</t>
  </si>
  <si>
    <t>A01</t>
  </si>
  <si>
    <t>01 Kasvinviljely ja kotieläintalous, riistatalous ja niihin liittyvät palvelut</t>
  </si>
  <si>
    <t>A02</t>
  </si>
  <si>
    <t>02 Metsätalous ja puunkorjuu</t>
  </si>
  <si>
    <t>C</t>
  </si>
  <si>
    <t>C Teollisuus (10-33)</t>
  </si>
  <si>
    <t>C16_C17</t>
  </si>
  <si>
    <t>16-17 Metsäteollisuus</t>
  </si>
  <si>
    <t>C19TC22</t>
  </si>
  <si>
    <t>19-22 Kemianteollisuus</t>
  </si>
  <si>
    <t>C24_C25_C28TC30_C33</t>
  </si>
  <si>
    <t>24, 25, 28-30, 33 Metalliteollisuus pl. sähkö- ja elektroniikkateollisuus</t>
  </si>
  <si>
    <t>C26_C27</t>
  </si>
  <si>
    <t>26, 27 Sähkö- ja elektroniikkateollisuus</t>
  </si>
  <si>
    <t>D_E</t>
  </si>
  <si>
    <t>D, E Sähkö-, kaasu-, lämpö-, vesi-, viemäri- ja jätevesihuolto (35-39)</t>
  </si>
  <si>
    <t>G</t>
  </si>
  <si>
    <t>G Tukku- ja vähittäiskauppa; moottoriajoneuvojen ja moottoripyörien korjaus (45-47)</t>
  </si>
  <si>
    <t>GTI</t>
  </si>
  <si>
    <t>G-I Kauppa, kuljetus ja varastointi, majoitus- ja ravitsemistoiminta  (45-56)</t>
  </si>
  <si>
    <t>GTTS13</t>
  </si>
  <si>
    <t>G-T, S13 Julkisyhteisöjen palvelut</t>
  </si>
  <si>
    <t>GTTXS13</t>
  </si>
  <si>
    <t>G-T, pl S13 Yksityiset palvelut</t>
  </si>
  <si>
    <t>H</t>
  </si>
  <si>
    <t>H Kuljetus ja varastointi (49-53)</t>
  </si>
  <si>
    <t>J</t>
  </si>
  <si>
    <t>J Informaatio ja viestintä (58-63)</t>
  </si>
  <si>
    <t>K</t>
  </si>
  <si>
    <t>K Rahoitus- ja vakuutustoiminta (64-66)</t>
  </si>
  <si>
    <t>L</t>
  </si>
  <si>
    <t>L Kiinteistöalan toiminta (68)</t>
  </si>
  <si>
    <t>M_N</t>
  </si>
  <si>
    <t>M, N Ammatillinen, tieteellinen ja tekninen toiminta, hallinto- ja tukipalvelutoiminta (69-82)</t>
  </si>
  <si>
    <t>OTQ</t>
  </si>
  <si>
    <t>O-Q  Julkinen hallinto, koulutus, terveys- ja sosiaalipalvelut (84-88)</t>
  </si>
  <si>
    <t>RTU</t>
  </si>
  <si>
    <t>R-U Taiteet, viihde ja virkistys; muut palvelut (90-99)</t>
  </si>
  <si>
    <t>tasmcp</t>
  </si>
  <si>
    <t>Alkuperäinen sarja käypiin hintoihin, miljoonaa euroa</t>
  </si>
  <si>
    <t>2012</t>
  </si>
  <si>
    <t>B1GMH</t>
  </si>
  <si>
    <t>B1GMH Bruttokansantuote markkinahintaan</t>
  </si>
  <si>
    <t>2026</t>
  </si>
  <si>
    <t>2027</t>
  </si>
  <si>
    <t>T1574</t>
  </si>
  <si>
    <t>Työlliset 15-74 vuotiaat</t>
  </si>
  <si>
    <t>Tyolliset</t>
  </si>
  <si>
    <t>Työlliset, 1000 henkilöä</t>
  </si>
  <si>
    <t>1000 henkilöä</t>
  </si>
  <si>
    <t>E2</t>
  </si>
  <si>
    <t>E2 Tehdyt työtunnit, kotimaa (1 000 000 h)</t>
  </si>
  <si>
    <t>TASM</t>
  </si>
  <si>
    <t>Alkuperäinen sarja</t>
  </si>
  <si>
    <t>Code</t>
  </si>
  <si>
    <t>Country</t>
  </si>
  <si>
    <t>Unit</t>
  </si>
  <si>
    <t>Year</t>
  </si>
  <si>
    <t>Value</t>
  </si>
  <si>
    <t>Sweden</t>
  </si>
  <si>
    <t>Nominal unit labour costs (ratio of compensation per employee to real GDP per employee) (Ratio of compensation per employee to real GDP per person employed.)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</si>
  <si>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</si>
  <si>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</si>
  <si>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</si>
  <si>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</si>
  <si>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</si>
  <si>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</si>
  <si>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</si>
  <si>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</si>
  <si>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</si>
  <si>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</si>
  <si>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</si>
  <si>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</si>
  <si>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</si>
  <si>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</si>
  <si>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</si>
  <si>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</si>
  <si>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</si>
  <si>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Euro area</t>
  </si>
  <si>
    <t>Finland</t>
  </si>
  <si>
    <t>2015=100</t>
  </si>
  <si>
    <t>1994</t>
  </si>
  <si>
    <t>BKT, ph., vv. 2015-h., alkuperäinen</t>
  </si>
  <si>
    <t>Keskeiset ennusteluvut</t>
  </si>
  <si>
    <t>mrd. euroa</t>
  </si>
  <si>
    <t>määrän muutos, prosenttia</t>
  </si>
  <si>
    <t>Bruttokansantuote markkinahintaan</t>
  </si>
  <si>
    <t>Tavaroiden ja palvelujen tuonti</t>
  </si>
  <si>
    <t>Kokonaistarjonta</t>
  </si>
  <si>
    <t>Tavaroiden ja palvelujen vienti</t>
  </si>
  <si>
    <t>Kulutus</t>
  </si>
  <si>
    <t xml:space="preserve">     yksityinen</t>
  </si>
  <si>
    <t xml:space="preserve">     julkinen</t>
  </si>
  <si>
    <t>Investoinnit</t>
  </si>
  <si>
    <t xml:space="preserve">     yksityiset</t>
  </si>
  <si>
    <t xml:space="preserve">     julkiset</t>
  </si>
  <si>
    <t>Kokonaiskysyntä</t>
  </si>
  <si>
    <t xml:space="preserve">     kotimainen kysyntä</t>
  </si>
  <si>
    <t>Muut keskeiset ennusteluvut</t>
  </si>
  <si>
    <t>Bruttokansantuote, mrd. euroa</t>
  </si>
  <si>
    <t>Palvelut, määrän muutos, %</t>
  </si>
  <si>
    <t>Koko teollisuus, määrän muutos, %</t>
  </si>
  <si>
    <t>Työn tuottavuus, muutos, %</t>
  </si>
  <si>
    <t>Työlliset, muutos, %</t>
  </si>
  <si>
    <t>Työllisyysaste, %</t>
  </si>
  <si>
    <t>Työttömyysaste, %</t>
  </si>
  <si>
    <t>Kuluttajahintaindeksi, muutos, %</t>
  </si>
  <si>
    <t>Ansiotasoindeksi, muutos, %</t>
  </si>
  <si>
    <t>Vaihtotase, mrd. euroa</t>
  </si>
  <si>
    <t>Vaihtotase, suhteessa BKT:hen, %</t>
  </si>
  <si>
    <t>Lyhyet korot (euribor 3 kk), %</t>
  </si>
  <si>
    <t>Pitkät korot (valtion obligaatiot, 10 v), %</t>
  </si>
  <si>
    <t>Julkisyhteisöjen menot, suhteessa BKT:hen, %</t>
  </si>
  <si>
    <t>Veroaste, suhteessa BKT:hen, %</t>
  </si>
  <si>
    <t>Julkisyhteisöjen rahoitusjäämä, suhteessa BKT:hen, %</t>
  </si>
  <si>
    <t>Valtion rahoitusjäämä, suhteessa BKT:hen, %</t>
  </si>
  <si>
    <t>Julkisyhteisöjen bruttovelka, suhteessa BKT:hen, %</t>
  </si>
  <si>
    <t>Valtionvelka, suhteessa BKT:hen, %</t>
  </si>
  <si>
    <t>vv_hinta_2015</t>
  </si>
  <si>
    <t>Volyymisarja, viitevuosi 2015</t>
  </si>
  <si>
    <t>%</t>
  </si>
  <si>
    <t>P3K</t>
  </si>
  <si>
    <t>P3K Kulutusmenot</t>
  </si>
  <si>
    <t>P3KS13</t>
  </si>
  <si>
    <t>P3KS13 Julkiset kulutusmenot, menona</t>
  </si>
  <si>
    <t>P3KS14_S15</t>
  </si>
  <si>
    <t>P3KS14_S15 Yksityiset kulutusmenot, menona</t>
  </si>
  <si>
    <t>P51KS13</t>
  </si>
  <si>
    <t>P51KS13 Julkiset investoinnit</t>
  </si>
  <si>
    <t>P51KXS13</t>
  </si>
  <si>
    <t>P51KXS13 Yksityiset investoinnit</t>
  </si>
  <si>
    <t>P6K</t>
  </si>
  <si>
    <t>P6K Tavaroiden ja palvelujen vienti</t>
  </si>
  <si>
    <t>S2</t>
  </si>
  <si>
    <t>TASMCP</t>
  </si>
  <si>
    <t>P7R</t>
  </si>
  <si>
    <t>P7R Tavaroiden ja palvelujen tuonti</t>
  </si>
  <si>
    <t>SUPP</t>
  </si>
  <si>
    <t>SUPP Kokonaistarjonta</t>
  </si>
  <si>
    <t>CP</t>
  </si>
  <si>
    <t>Käypiin hintoihin, miljoonaa euroa</t>
  </si>
  <si>
    <t>USE</t>
  </si>
  <si>
    <t>USE Kokonaiskysyntä</t>
  </si>
  <si>
    <t>USEX</t>
  </si>
  <si>
    <t>USEX Kotimaan kokonaiskysyntä</t>
  </si>
  <si>
    <t>Bruttokansantuote Markkinahintaan</t>
  </si>
  <si>
    <t>Tuonti</t>
  </si>
  <si>
    <t>Vienti</t>
  </si>
  <si>
    <t>Kotimainen kysyntä</t>
  </si>
  <si>
    <t>Yksityinen kulutus</t>
  </si>
  <si>
    <t>Julkinen kulutus</t>
  </si>
  <si>
    <t>Yksityiset investoinnit</t>
  </si>
  <si>
    <t>Julkiset investoinnit</t>
  </si>
  <si>
    <t>Työn tuottavuus</t>
  </si>
  <si>
    <t>Työllisyysaste</t>
  </si>
  <si>
    <t>Työttömyysaste</t>
  </si>
  <si>
    <t>ATI</t>
  </si>
  <si>
    <t>Vaihtotase</t>
  </si>
  <si>
    <t>Lyhyet korot(3kk euribor)</t>
  </si>
  <si>
    <t>Pitkät korot(valtion obligaatiot 10v)</t>
  </si>
  <si>
    <t>Työtunnit</t>
  </si>
  <si>
    <t>Työlliset 15-74</t>
  </si>
  <si>
    <t>Ansiotasoindeksi</t>
  </si>
  <si>
    <t>ati_1995_100</t>
  </si>
  <si>
    <t>Ansiotasoindeksi 1995=100</t>
  </si>
  <si>
    <t>CA</t>
  </si>
  <si>
    <t>B12 Vaihtotase maksutaseen mukaisena</t>
  </si>
  <si>
    <t>Kuluttajahintaindeksi</t>
  </si>
  <si>
    <t>TaloustoimiKoodiNimi</t>
  </si>
  <si>
    <t>S13</t>
  </si>
  <si>
    <t>B_ration_nom</t>
  </si>
  <si>
    <t>Rahoitusjäämä</t>
  </si>
  <si>
    <t>B_ration_nom Rahoitusjäämä</t>
  </si>
  <si>
    <t>JulkinenYhteensa</t>
  </si>
  <si>
    <t>S1311</t>
  </si>
  <si>
    <t>VELK</t>
  </si>
  <si>
    <t>Velka</t>
  </si>
  <si>
    <t>VELK Velka</t>
  </si>
  <si>
    <t>VELK_edp</t>
  </si>
  <si>
    <t>Sulautettu velka - kestävyyslaskelma</t>
  </si>
  <si>
    <t>VELK_edp Sulautettu velka - kestävyyslaskelma</t>
  </si>
  <si>
    <t>Julkisyhteisöjen rahoitusjäämä</t>
  </si>
  <si>
    <t>Julkisyhteisöjen bruttovelka</t>
  </si>
  <si>
    <t>Valtionvelka</t>
  </si>
  <si>
    <t>POP1564</t>
  </si>
  <si>
    <t>Väestö 15-64 vuotiaat</t>
  </si>
  <si>
    <t>Vaesto</t>
  </si>
  <si>
    <t>Väestö, 1000 henkilöä</t>
  </si>
  <si>
    <t>T1564</t>
  </si>
  <si>
    <t>Työlliset 15-64 vuotiaat</t>
  </si>
  <si>
    <t>OTEK</t>
  </si>
  <si>
    <t>OTEK Kokonaismenot</t>
  </si>
  <si>
    <t>OTEK OTEK Kokonaismenot</t>
  </si>
  <si>
    <t>Verotulot</t>
  </si>
  <si>
    <t>Verotulot Verotulot</t>
  </si>
  <si>
    <t>Julkisyhteisöjen menot</t>
  </si>
  <si>
    <t>Verot</t>
  </si>
  <si>
    <t>Väestö</t>
  </si>
  <si>
    <t>Työlliset</t>
  </si>
  <si>
    <t>Tunniste</t>
  </si>
  <si>
    <t>TT1574</t>
  </si>
  <si>
    <t>TV1574</t>
  </si>
  <si>
    <t>STI</t>
  </si>
  <si>
    <t>LTI</t>
  </si>
  <si>
    <t>vuosimuutos</t>
  </si>
  <si>
    <t>Tyottomat</t>
  </si>
  <si>
    <t>Tyovoima</t>
  </si>
  <si>
    <t>Työttömät</t>
  </si>
  <si>
    <t>Työvoima</t>
  </si>
  <si>
    <t>B9</t>
  </si>
  <si>
    <t>B9  Nettoluotonanto (+)/Nettoluotonotto(-)</t>
  </si>
  <si>
    <t>B9 B9  Nettoluotonanto (+)/Nettoluotonotto(-)</t>
  </si>
  <si>
    <t>SektoriEnnuste</t>
  </si>
  <si>
    <t>Vuosimuutos, %</t>
  </si>
  <si>
    <t>Työttömät 15-74 vuotiaat</t>
  </si>
  <si>
    <t>Työttömät, 1000 henkilöä</t>
  </si>
  <si>
    <t xml:space="preserve">Työvoima 15-74 v. </t>
  </si>
  <si>
    <t>Työvoima, 1000 henkilöä</t>
  </si>
  <si>
    <t>**</t>
  </si>
  <si>
    <t>Valtion rahoitusjäämä</t>
  </si>
  <si>
    <t>Valtion rahoitusjäämä, mrd. euroa</t>
  </si>
  <si>
    <t>B8N</t>
  </si>
  <si>
    <t>F4NS14</t>
  </si>
  <si>
    <t>P51KN113_N114</t>
  </si>
  <si>
    <t>P51KN115_N117</t>
  </si>
  <si>
    <t>P51K</t>
  </si>
  <si>
    <t>B6N</t>
  </si>
  <si>
    <t>P51KN111_N112</t>
  </si>
  <si>
    <t>ratio</t>
  </si>
  <si>
    <t>S14</t>
  </si>
  <si>
    <t>S13141</t>
  </si>
  <si>
    <t>S13149</t>
  </si>
  <si>
    <t>1985A1</t>
  </si>
  <si>
    <t>1986A1</t>
  </si>
  <si>
    <t>1987A1</t>
  </si>
  <si>
    <t>1988A1</t>
  </si>
  <si>
    <t>1989A1</t>
  </si>
  <si>
    <t>1990A1</t>
  </si>
  <si>
    <t>1991A1</t>
  </si>
  <si>
    <t>1992A1</t>
  </si>
  <si>
    <t>1993A1</t>
  </si>
  <si>
    <t>1994A1</t>
  </si>
  <si>
    <t>1995A1</t>
  </si>
  <si>
    <t>1996A1</t>
  </si>
  <si>
    <t>1997A1</t>
  </si>
  <si>
    <t>1998A1</t>
  </si>
  <si>
    <t>1999A1</t>
  </si>
  <si>
    <t>2000A1</t>
  </si>
  <si>
    <t>2001A1</t>
  </si>
  <si>
    <t>2002A1</t>
  </si>
  <si>
    <t>2003A1</t>
  </si>
  <si>
    <t>2004A1</t>
  </si>
  <si>
    <t>2005A1</t>
  </si>
  <si>
    <t>2006A1</t>
  </si>
  <si>
    <t>2007A1</t>
  </si>
  <si>
    <t>2008A1</t>
  </si>
  <si>
    <t>2009A1</t>
  </si>
  <si>
    <t>2010A1</t>
  </si>
  <si>
    <t>2011A1</t>
  </si>
  <si>
    <t>2012A1</t>
  </si>
  <si>
    <t>2013A1</t>
  </si>
  <si>
    <t>2014A1</t>
  </si>
  <si>
    <t>2015A1</t>
  </si>
  <si>
    <t>2016A1</t>
  </si>
  <si>
    <t>2017A1</t>
  </si>
  <si>
    <t>2018A1</t>
  </si>
  <si>
    <t>2019A1</t>
  </si>
  <si>
    <t>2020A1</t>
  </si>
  <si>
    <t>2021A1</t>
  </si>
  <si>
    <t>2022A1</t>
  </si>
  <si>
    <t>2023A1</t>
  </si>
  <si>
    <t>2024A1</t>
  </si>
  <si>
    <t>2025A1</t>
  </si>
  <si>
    <t>2026A1</t>
  </si>
  <si>
    <t>2027A1</t>
  </si>
  <si>
    <t>2028A1</t>
  </si>
  <si>
    <t>B6N Käytettävissä oleva tulo, netto</t>
  </si>
  <si>
    <t>B8N Säästö, netto</t>
  </si>
  <si>
    <t>F4NS14 Velkaantumisaste, kotitaloudet</t>
  </si>
  <si>
    <t>Aste, %</t>
  </si>
  <si>
    <t>P51K Kiinteän pääoman bruttomuodostus</t>
  </si>
  <si>
    <t>Rakennusinvestoinnit yhteensä</t>
  </si>
  <si>
    <t>1990</t>
  </si>
  <si>
    <t>1991</t>
  </si>
  <si>
    <t>1992</t>
  </si>
  <si>
    <t>1993</t>
  </si>
  <si>
    <t>PaikallishallinnonEnnusteet</t>
  </si>
  <si>
    <t>cp</t>
  </si>
  <si>
    <t>Nettoluotonanto (+) / nettoluotonotto (-)</t>
  </si>
  <si>
    <t>B9 Nettoluotonanto (+) / nettoluotonotto (-)</t>
  </si>
  <si>
    <t>Sotut</t>
  </si>
  <si>
    <t>Contribution_GDP_Growth</t>
  </si>
  <si>
    <t>P6-P7</t>
  </si>
  <si>
    <t>bkt_suhde</t>
  </si>
  <si>
    <t>Suhde BKT:hen, %</t>
  </si>
  <si>
    <t>Tavaroiden ja palvelujen nettovienti</t>
  </si>
  <si>
    <t>INFO</t>
  </si>
  <si>
    <t>S15</t>
  </si>
  <si>
    <t>%-m.</t>
  </si>
  <si>
    <t>maa:</t>
  </si>
  <si>
    <t>Vaihtotase, maksutaseperusteinen</t>
  </si>
  <si>
    <t>Tavaroiden ja palveluiden tase</t>
  </si>
  <si>
    <t>Rakennusinvestointien kontribuutio kokonaisinvestointien kasvuun</t>
  </si>
  <si>
    <t>Kone- ja laiteinvestointien kontribuutio kokonaisinvestointien kasvuun</t>
  </si>
  <si>
    <t>T&amp;K-investointien kontribuutio kokonaisinvestointien kasvuun</t>
  </si>
  <si>
    <t>Kiinteän pääoman bruttomuodostus, yhteensä, kiintein hinnoin, määrän muutos</t>
  </si>
  <si>
    <t>Nettovienti</t>
  </si>
  <si>
    <t>Muu kotimainen kysyntä</t>
  </si>
  <si>
    <t>BKT, määrän muutos, %</t>
  </si>
  <si>
    <t>Koko kansantalous</t>
  </si>
  <si>
    <t>2028</t>
  </si>
  <si>
    <t>Alkuperäinen sarja, viitevuosi 2015, miljoonaa euroa</t>
  </si>
  <si>
    <t>Kotitaloudet</t>
  </si>
  <si>
    <t>Ulkomaat</t>
  </si>
  <si>
    <t>Obligaatiokorko 10 v</t>
  </si>
  <si>
    <t>Kotitalouksia palvelevat voittoa tavoittelemattomat yhteisöt</t>
  </si>
  <si>
    <t>Koneet laitteet kuljetusvälineet ja asejärjestelmät</t>
  </si>
  <si>
    <t>Kasvatettavat varat ja henkiset omaisuustuotteet</t>
  </si>
  <si>
    <t>3 kk EURIBOR-korko (tod.pv/365)</t>
  </si>
  <si>
    <t>Julkisyhteisöt</t>
  </si>
  <si>
    <t>Valtionhallinto</t>
  </si>
  <si>
    <t>Työeläkelaitokset</t>
  </si>
  <si>
    <t>Muut sosiaaliturvarahastot</t>
  </si>
  <si>
    <t>S13131KH</t>
  </si>
  <si>
    <t>Paikallishallinto pl. Hyvinvointialuehallinto</t>
  </si>
  <si>
    <t>S13132HV</t>
  </si>
  <si>
    <t>Hyvinvointialuehallinto</t>
  </si>
  <si>
    <t>HV</t>
  </si>
  <si>
    <t>Label</t>
  </si>
  <si>
    <t>(National currency: 2015 = 100)</t>
  </si>
  <si>
    <t>Germany</t>
  </si>
  <si>
    <t>EA20.3.1.0.0.PLCS</t>
  </si>
  <si>
    <t>Suhteessa BKT</t>
  </si>
  <si>
    <t>Mrd.euroa</t>
  </si>
  <si>
    <t>Vaihtotase, maksutaseperusteinen, %/BKT</t>
  </si>
  <si>
    <t>Tavaroiden ja palveluiden tase, %/BKT</t>
  </si>
  <si>
    <t>Kotitalouksien säästämisaste, % käytettävissäolevista tuloista</t>
  </si>
  <si>
    <t>Kotitalouksien velkaantumisaste, % käytettävissäolevista tuloista</t>
  </si>
  <si>
    <t>Valtiontalouden nettoluotonanto, %/BKT</t>
  </si>
  <si>
    <t>Sosiaaliturvarahastojen nettoluotonanto, %/BKT</t>
  </si>
  <si>
    <t>Julkisyhteisöjen nettoluotonanto, %/BKT</t>
  </si>
  <si>
    <t>Kuntien nettoluotonanto, %/BKT</t>
  </si>
  <si>
    <t>Hyvinvointialueiden nettoluotonanto, %/BKT</t>
  </si>
  <si>
    <t>kansallisessa valuutassa</t>
  </si>
  <si>
    <t>Työvoimatutkimuksen mukaan</t>
  </si>
  <si>
    <t>Kansantalouden tilinpidon mukaan</t>
  </si>
  <si>
    <t>Julkinen velka</t>
  </si>
  <si>
    <t>KHI</t>
  </si>
  <si>
    <t>Germany ("linked")</t>
  </si>
  <si>
    <t>Tiedosto sisältää VM:n taloudellisessa katsauksessa syyskuussa 2024 julkaistuja keskeisiä ennustelukuja</t>
  </si>
  <si>
    <t>Julkaistu 23.9.2024, klo. 11.00</t>
  </si>
  <si>
    <t>Ennusteet perustuvat 23.8.2024 käytettävissä olleisiin lähdetietoihin</t>
  </si>
  <si>
    <t>2024**</t>
  </si>
  <si>
    <t>2025**</t>
  </si>
  <si>
    <t>2026**</t>
  </si>
  <si>
    <t>2027**</t>
  </si>
  <si>
    <t>2028**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</si>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</sst>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7">
    <numFmt numFmtId="5" formatCode="#,##0\ &quot;€&quot;;\-#,##0\ &quot;€&quot;"/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\ _€_-;\-* #,##0\ _€_-;_-* &quot;-&quot;\ _€_-;_-@_-"/>
    <numFmt numFmtId="165" formatCode="_-* #,##0.00\ _€_-;\-* #,##0.00\ _€_-;_-* &quot;-&quot;??\ _€_-;_-@_-"/>
    <numFmt numFmtId="166" formatCode="0.0"/>
    <numFmt numFmtId="167" formatCode="0.0_ ;[Red]\-0.0\ "/>
    <numFmt numFmtId="168" formatCode="#,##0.0"/>
    <numFmt numFmtId="169" formatCode="#,##0&quot; mk&quot;;[Red]\-#,##0&quot; mk&quot;"/>
    <numFmt numFmtId="170" formatCode="_-* #,##0.00\ [$€-1]_-;\-* #,##0.00\ [$€-1]_-;_-* &quot;-&quot;??\ [$€-1]_-"/>
    <numFmt numFmtId="171" formatCode="_-* #,##0.00\ _m_k_-;\-* #,##0.00\ _m_k_-;_-* &quot;-&quot;??\ _m_k_-;_-@_-"/>
    <numFmt numFmtId="172" formatCode="&quot;   &quot;@"/>
    <numFmt numFmtId="173" formatCode="&quot;      &quot;@"/>
    <numFmt numFmtId="174" formatCode="&quot;         &quot;@"/>
    <numFmt numFmtId="175" formatCode="&quot;            &quot;@"/>
    <numFmt numFmtId="176" formatCode="&quot;               &quot;@"/>
    <numFmt numFmtId="177" formatCode="#,##0.0;\-#,##0.0;;"/>
    <numFmt numFmtId="178" formatCode="_-[$CHF]\ \ #,##0.00_-;\-[$CHF]\ * #,##0.00_-;_-[$CHF]\ * &quot;-&quot;??_-;_-@_-"/>
    <numFmt numFmtId="179" formatCode="#,##0\ &quot;SIT&quot;;\-#,##0\ &quot;SIT&quot;"/>
    <numFmt numFmtId="180" formatCode="[$DEM-4C0A]#,##0.00_ ;\-[$DEM-4C0A]#,##0.00\ "/>
    <numFmt numFmtId="181" formatCode="_-[$€-2]* #,##0.00_-;\-[$€-2]* #,##0.00_-;_-[$€-2]* &quot;-&quot;??_-"/>
    <numFmt numFmtId="182" formatCode="[&gt;0.05]#,##0.0;[&lt;-0.05]\-#,##0.0;\-\-&quot; &quot;;"/>
    <numFmt numFmtId="183" formatCode="[&gt;0.5]#,##0;[&lt;-0.5]\-#,##0;\-\-&quot; &quot;;"/>
    <numFmt numFmtId="184" formatCode="[$JPY]\ #,##0.00;\-[$JPY]\ #,##0.00"/>
    <numFmt numFmtId="185" formatCode="#,##0\ &quot;Kč&quot;;\-#,##0\ &quot;Kč&quot;"/>
    <numFmt numFmtId="186" formatCode="_-* #,##0.00\ &quot;Kč&quot;_-;\-* #,##0.00\ &quot;Kč&quot;_-;_-* &quot;-&quot;??\ &quot;Kč&quot;_-;_-@_-"/>
    <numFmt numFmtId="187" formatCode="_-&quot;¢&quot;* #,##0_-;\-&quot;¢&quot;* #,##0_-;_-&quot;¢&quot;* &quot;-&quot;_-;_-@_-"/>
    <numFmt numFmtId="188" formatCode="_-&quot;¢&quot;* #,##0.00_-;\-&quot;¢&quot;* #,##0.00_-;_-&quot;¢&quot;* &quot;-&quot;??_-;_-@_-"/>
    <numFmt numFmtId="189" formatCode="ddd\ d\-mmm\-yy"/>
    <numFmt numFmtId="190" formatCode="0.00_)"/>
    <numFmt numFmtId="191" formatCode="[Black]#,##0.0;[Black]\-#,##0.0;;"/>
    <numFmt numFmtId="192" formatCode="[Black][&gt;0.05]#,##0.0;[Black][&lt;-0.05]\-#,##0.0;;"/>
    <numFmt numFmtId="193" formatCode="[Black][&gt;0.5]#,##0;[Black][&lt;-0.5]\-#,##0;;"/>
    <numFmt numFmtId="194" formatCode="#,##0_)"/>
    <numFmt numFmtId="195" formatCode="#\ ###\ ##0;&quot;-&quot;#\ ###\ ##0"/>
    <numFmt numFmtId="196" formatCode="[$$-409]#,##0.00_ ;\-[$$-409]#,##0.00\ "/>
    <numFmt numFmtId="197" formatCode="\(\$#,###\)"/>
    <numFmt numFmtId="198" formatCode="[$$-1009]#,##0.00;\-[$$-1009]#,##0.00"/>
    <numFmt numFmtId="199" formatCode="_-* #,##0.00\ &quot;mk&quot;_-;\-* #,##0.00\ &quot;mk&quot;_-;_-* &quot;-&quot;??\ &quot;mk&quot;_-;_-@_-"/>
    <numFmt numFmtId="200" formatCode="General\ \ \ \ \ \ "/>
    <numFmt numFmtId="201" formatCode="0.0\ \ \ \ \ \ \ \ "/>
    <numFmt numFmtId="202" formatCode="mmmm\ yyyy"/>
    <numFmt numFmtId="203" formatCode="_-&quot;ÖS&quot;\ * #,##0_-;\-&quot;ÖS&quot;\ * #,##0_-;_-&quot;ÖS&quot;\ * &quot;-&quot;_-;_-@_-"/>
    <numFmt numFmtId="204" formatCode="_-&quot;ÖS&quot;\ * #,##0.00_-;\-&quot;ÖS&quot;\ * #,##0.00_-;_-&quot;ÖS&quot;\ * &quot;-&quot;??_-;_-@_-"/>
    <numFmt numFmtId="205" formatCode="0.0\ \ "/>
  </numFmts>
  <fonts count="1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MS Sans Serif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8"/>
      <name val="MS Sans Serif"/>
      <family val="2"/>
    </font>
    <font>
      <sz val="8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8.5"/>
      <name val="MS Sans Serif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name val="Tms Rmn"/>
    </font>
    <font>
      <sz val="9"/>
      <name val="Times New Roman"/>
      <family val="1"/>
    </font>
    <font>
      <b/>
      <sz val="11"/>
      <color indexed="63"/>
      <name val="Calibri"/>
      <family val="2"/>
    </font>
    <font>
      <sz val="8"/>
      <color indexed="55"/>
      <name val="MS Sans Serif"/>
      <family val="2"/>
    </font>
    <font>
      <sz val="8"/>
      <name val="Verdana"/>
      <family val="2"/>
    </font>
    <font>
      <sz val="8"/>
      <name val="MS Sans Serif"/>
      <family val="2"/>
    </font>
    <font>
      <sz val="8"/>
      <name val="Helvetica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0"/>
      <name val="Times New Roman"/>
      <family val="1"/>
    </font>
    <font>
      <sz val="9"/>
      <name val="Arial"/>
      <family val="2"/>
    </font>
    <font>
      <sz val="8"/>
      <color theme="1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sz val="18"/>
      <color theme="3"/>
      <name val="Calibri Light"/>
      <family val="2"/>
      <scheme val="major"/>
    </font>
    <font>
      <sz val="10"/>
      <color theme="0"/>
      <name val="Arial"/>
      <family val="2"/>
    </font>
    <font>
      <sz val="9"/>
      <name val="Times"/>
      <family val="1"/>
    </font>
    <font>
      <u/>
      <sz val="10"/>
      <color indexed="14"/>
      <name val="MS Sans Serif"/>
      <family val="2"/>
    </font>
    <font>
      <sz val="10"/>
      <color indexed="9"/>
      <name val="Arial"/>
      <family val="2"/>
    </font>
    <font>
      <sz val="10"/>
      <color rgb="FFFF0000"/>
      <name val="Arial"/>
      <family val="2"/>
    </font>
    <font>
      <b/>
      <sz val="9"/>
      <name val="Arial"/>
      <family val="2"/>
    </font>
    <font>
      <sz val="11"/>
      <name val="Tms Rmn"/>
    </font>
    <font>
      <sz val="10"/>
      <color indexed="8"/>
      <name val="Arial"/>
      <family val="2"/>
    </font>
    <font>
      <u/>
      <sz val="10"/>
      <color indexed="36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sz val="10"/>
      <name val="Arial CE"/>
      <charset val="238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4"/>
      <name val="Helv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7.5"/>
      <color theme="10"/>
      <name val="Tms Rmn"/>
    </font>
    <font>
      <sz val="10"/>
      <name val="Arial Cyr"/>
      <charset val="204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name val="Times New Roman CE"/>
      <charset val="238"/>
    </font>
    <font>
      <sz val="10"/>
      <color rgb="FF9C6500"/>
      <name val="Arial"/>
      <family val="2"/>
    </font>
    <font>
      <sz val="10"/>
      <name val="Courier"/>
      <family val="3"/>
    </font>
    <font>
      <b/>
      <i/>
      <sz val="8"/>
      <name val="Helv"/>
    </font>
    <font>
      <b/>
      <i/>
      <sz val="16"/>
      <name val="Helv"/>
    </font>
    <font>
      <i/>
      <sz val="10"/>
      <name val="Helv"/>
    </font>
    <font>
      <b/>
      <sz val="10"/>
      <color rgb="FF3F3F3F"/>
      <name val="Arial"/>
      <family val="2"/>
    </font>
    <font>
      <sz val="6.5"/>
      <name val="Univers"/>
      <family val="2"/>
    </font>
    <font>
      <b/>
      <sz val="10"/>
      <color theme="1"/>
      <name val="Arial"/>
      <family val="2"/>
    </font>
    <font>
      <sz val="12"/>
      <name val="Comic Sans MS"/>
      <family val="4"/>
    </font>
    <font>
      <sz val="10"/>
      <name val="Comic Sans MS"/>
      <family val="4"/>
    </font>
    <font>
      <vertAlign val="superscript"/>
      <sz val="9"/>
      <color indexed="8"/>
      <name val="Times New Roman"/>
      <family val="1"/>
    </font>
    <font>
      <sz val="9"/>
      <color indexed="8"/>
      <name val="Times New Roman"/>
      <family val="1"/>
    </font>
    <font>
      <b/>
      <sz val="18"/>
      <name val="Arial CE"/>
      <charset val="238"/>
    </font>
    <font>
      <b/>
      <sz val="12"/>
      <name val="Arial CE"/>
      <charset val="238"/>
    </font>
    <font>
      <sz val="12"/>
      <color indexed="24"/>
      <name val="Modern"/>
      <family val="3"/>
      <charset val="255"/>
    </font>
    <font>
      <b/>
      <sz val="18"/>
      <color indexed="24"/>
      <name val="Modern"/>
      <family val="3"/>
      <charset val="255"/>
    </font>
    <font>
      <b/>
      <sz val="12"/>
      <color indexed="24"/>
      <name val="Modern"/>
      <family val="3"/>
      <charset val="255"/>
    </font>
    <font>
      <sz val="10"/>
      <color indexed="20"/>
      <name val="Arial"/>
      <family val="2"/>
    </font>
    <font>
      <b/>
      <sz val="11"/>
      <color indexed="52"/>
      <name val="Calibri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2"/>
      <color theme="1"/>
      <name val="Arial"/>
      <family val="2"/>
    </font>
    <font>
      <u/>
      <sz val="10"/>
      <color theme="10"/>
      <name val="Arial"/>
      <family val="2"/>
    </font>
    <font>
      <sz val="11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8"/>
      <color rgb="FF7030A0"/>
      <name val="Arial"/>
      <family val="2"/>
    </font>
    <font>
      <b/>
      <sz val="8"/>
      <color theme="1"/>
      <name val="Arial"/>
      <family val="2"/>
    </font>
  </fonts>
  <fills count="7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27"/>
        <bgColor indexed="8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1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1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8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2297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/>
    <xf numFmtId="0" fontId="26" fillId="10" borderId="0" applyNumberFormat="0" applyBorder="0" applyAlignment="0" applyProtection="0"/>
    <xf numFmtId="0" fontId="26" fillId="14" borderId="0" applyNumberFormat="0" applyBorder="0" applyAlignment="0" applyProtection="0"/>
    <xf numFmtId="0" fontId="26" fillId="18" borderId="0" applyNumberFormat="0" applyBorder="0" applyAlignment="0" applyProtection="0"/>
    <xf numFmtId="0" fontId="26" fillId="22" borderId="0" applyNumberFormat="0" applyBorder="0" applyAlignment="0" applyProtection="0"/>
    <xf numFmtId="0" fontId="26" fillId="26" borderId="0" applyNumberFormat="0" applyBorder="0" applyAlignment="0" applyProtection="0"/>
    <xf numFmtId="0" fontId="26" fillId="30" borderId="0" applyNumberFormat="0" applyBorder="0" applyAlignment="0" applyProtection="0"/>
    <xf numFmtId="0" fontId="27" fillId="34" borderId="0" applyNumberFormat="0" applyBorder="0" applyAlignment="0" applyProtection="0"/>
    <xf numFmtId="0" fontId="8" fillId="10" borderId="0" applyNumberFormat="0" applyBorder="0" applyAlignment="0" applyProtection="0"/>
    <xf numFmtId="0" fontId="27" fillId="35" borderId="0" applyNumberFormat="0" applyBorder="0" applyAlignment="0" applyProtection="0"/>
    <xf numFmtId="0" fontId="8" fillId="14" borderId="0" applyNumberFormat="0" applyBorder="0" applyAlignment="0" applyProtection="0"/>
    <xf numFmtId="0" fontId="27" fillId="36" borderId="0" applyNumberFormat="0" applyBorder="0" applyAlignment="0" applyProtection="0"/>
    <xf numFmtId="0" fontId="8" fillId="18" borderId="0" applyNumberFormat="0" applyBorder="0" applyAlignment="0" applyProtection="0"/>
    <xf numFmtId="0" fontId="27" fillId="37" borderId="0" applyNumberFormat="0" applyBorder="0" applyAlignment="0" applyProtection="0"/>
    <xf numFmtId="0" fontId="8" fillId="22" borderId="0" applyNumberFormat="0" applyBorder="0" applyAlignment="0" applyProtection="0"/>
    <xf numFmtId="0" fontId="27" fillId="38" borderId="0" applyNumberFormat="0" applyBorder="0" applyAlignment="0" applyProtection="0"/>
    <xf numFmtId="0" fontId="8" fillId="26" borderId="0" applyNumberFormat="0" applyBorder="0" applyAlignment="0" applyProtection="0"/>
    <xf numFmtId="0" fontId="27" fillId="36" borderId="0" applyNumberFormat="0" applyBorder="0" applyAlignment="0" applyProtection="0"/>
    <xf numFmtId="0" fontId="8" fillId="30" borderId="0" applyNumberFormat="0" applyBorder="0" applyAlignment="0" applyProtection="0"/>
    <xf numFmtId="0" fontId="26" fillId="11" borderId="0" applyNumberFormat="0" applyBorder="0" applyAlignment="0" applyProtection="0"/>
    <xf numFmtId="0" fontId="26" fillId="15" borderId="0" applyNumberFormat="0" applyBorder="0" applyAlignment="0" applyProtection="0"/>
    <xf numFmtId="0" fontId="26" fillId="19" borderId="0" applyNumberFormat="0" applyBorder="0" applyAlignment="0" applyProtection="0"/>
    <xf numFmtId="0" fontId="26" fillId="23" borderId="0" applyNumberFormat="0" applyBorder="0" applyAlignment="0" applyProtection="0"/>
    <xf numFmtId="0" fontId="26" fillId="27" borderId="0" applyNumberFormat="0" applyBorder="0" applyAlignment="0" applyProtection="0"/>
    <xf numFmtId="0" fontId="26" fillId="31" borderId="0" applyNumberFormat="0" applyBorder="0" applyAlignment="0" applyProtection="0"/>
    <xf numFmtId="0" fontId="27" fillId="38" borderId="0" applyNumberFormat="0" applyBorder="0" applyAlignment="0" applyProtection="0"/>
    <xf numFmtId="0" fontId="8" fillId="11" borderId="0" applyNumberFormat="0" applyBorder="0" applyAlignment="0" applyProtection="0"/>
    <xf numFmtId="0" fontId="27" fillId="35" borderId="0" applyNumberFormat="0" applyBorder="0" applyAlignment="0" applyProtection="0"/>
    <xf numFmtId="0" fontId="8" fillId="15" borderId="0" applyNumberFormat="0" applyBorder="0" applyAlignment="0" applyProtection="0"/>
    <xf numFmtId="0" fontId="27" fillId="39" borderId="0" applyNumberFormat="0" applyBorder="0" applyAlignment="0" applyProtection="0"/>
    <xf numFmtId="0" fontId="8" fillId="19" borderId="0" applyNumberFormat="0" applyBorder="0" applyAlignment="0" applyProtection="0"/>
    <xf numFmtId="0" fontId="27" fillId="40" borderId="0" applyNumberFormat="0" applyBorder="0" applyAlignment="0" applyProtection="0"/>
    <xf numFmtId="0" fontId="8" fillId="23" borderId="0" applyNumberFormat="0" applyBorder="0" applyAlignment="0" applyProtection="0"/>
    <xf numFmtId="0" fontId="27" fillId="38" borderId="0" applyNumberFormat="0" applyBorder="0" applyAlignment="0" applyProtection="0"/>
    <xf numFmtId="0" fontId="8" fillId="27" borderId="0" applyNumberFormat="0" applyBorder="0" applyAlignment="0" applyProtection="0"/>
    <xf numFmtId="0" fontId="27" fillId="36" borderId="0" applyNumberFormat="0" applyBorder="0" applyAlignment="0" applyProtection="0"/>
    <xf numFmtId="0" fontId="8" fillId="31" borderId="0" applyNumberFormat="0" applyBorder="0" applyAlignment="0" applyProtection="0"/>
    <xf numFmtId="0" fontId="28" fillId="38" borderId="0" applyNumberFormat="0" applyBorder="0" applyAlignment="0" applyProtection="0"/>
    <xf numFmtId="0" fontId="22" fillId="12" borderId="0" applyNumberFormat="0" applyBorder="0" applyAlignment="0" applyProtection="0"/>
    <xf numFmtId="0" fontId="28" fillId="41" borderId="0" applyNumberFormat="0" applyBorder="0" applyAlignment="0" applyProtection="0"/>
    <xf numFmtId="0" fontId="22" fillId="16" borderId="0" applyNumberFormat="0" applyBorder="0" applyAlignment="0" applyProtection="0"/>
    <xf numFmtId="0" fontId="28" fillId="42" borderId="0" applyNumberFormat="0" applyBorder="0" applyAlignment="0" applyProtection="0"/>
    <xf numFmtId="0" fontId="22" fillId="20" borderId="0" applyNumberFormat="0" applyBorder="0" applyAlignment="0" applyProtection="0"/>
    <xf numFmtId="0" fontId="28" fillId="40" borderId="0" applyNumberFormat="0" applyBorder="0" applyAlignment="0" applyProtection="0"/>
    <xf numFmtId="0" fontId="22" fillId="24" borderId="0" applyNumberFormat="0" applyBorder="0" applyAlignment="0" applyProtection="0"/>
    <xf numFmtId="0" fontId="28" fillId="38" borderId="0" applyNumberFormat="0" applyBorder="0" applyAlignment="0" applyProtection="0"/>
    <xf numFmtId="0" fontId="22" fillId="28" borderId="0" applyNumberFormat="0" applyBorder="0" applyAlignment="0" applyProtection="0"/>
    <xf numFmtId="0" fontId="28" fillId="35" borderId="0" applyNumberFormat="0" applyBorder="0" applyAlignment="0" applyProtection="0"/>
    <xf numFmtId="0" fontId="22" fillId="32" borderId="0" applyNumberFormat="0" applyBorder="0" applyAlignment="0" applyProtection="0"/>
    <xf numFmtId="0" fontId="28" fillId="43" borderId="0" applyNumberFormat="0" applyBorder="0" applyAlignment="0" applyProtection="0"/>
    <xf numFmtId="0" fontId="22" fillId="9" borderId="0" applyNumberFormat="0" applyBorder="0" applyAlignment="0" applyProtection="0"/>
    <xf numFmtId="0" fontId="28" fillId="41" borderId="0" applyNumberFormat="0" applyBorder="0" applyAlignment="0" applyProtection="0"/>
    <xf numFmtId="0" fontId="22" fillId="13" borderId="0" applyNumberFormat="0" applyBorder="0" applyAlignment="0" applyProtection="0"/>
    <xf numFmtId="0" fontId="28" fillId="42" borderId="0" applyNumberFormat="0" applyBorder="0" applyAlignment="0" applyProtection="0"/>
    <xf numFmtId="0" fontId="22" fillId="17" borderId="0" applyNumberFormat="0" applyBorder="0" applyAlignment="0" applyProtection="0"/>
    <xf numFmtId="0" fontId="28" fillId="44" borderId="0" applyNumberFormat="0" applyBorder="0" applyAlignment="0" applyProtection="0"/>
    <xf numFmtId="0" fontId="22" fillId="21" borderId="0" applyNumberFormat="0" applyBorder="0" applyAlignment="0" applyProtection="0"/>
    <xf numFmtId="0" fontId="28" fillId="45" borderId="0" applyNumberFormat="0" applyBorder="0" applyAlignment="0" applyProtection="0"/>
    <xf numFmtId="0" fontId="22" fillId="25" borderId="0" applyNumberFormat="0" applyBorder="0" applyAlignment="0" applyProtection="0"/>
    <xf numFmtId="0" fontId="28" fillId="46" borderId="0" applyNumberFormat="0" applyBorder="0" applyAlignment="0" applyProtection="0"/>
    <xf numFmtId="0" fontId="22" fillId="29" borderId="0" applyNumberFormat="0" applyBorder="0" applyAlignment="0" applyProtection="0"/>
    <xf numFmtId="0" fontId="25" fillId="0" borderId="0" applyNumberFormat="0" applyFill="0" applyBorder="0" applyAlignment="0" applyProtection="0"/>
    <xf numFmtId="0" fontId="29" fillId="47" borderId="0" applyNumberFormat="0" applyBorder="0" applyAlignment="0" applyProtection="0"/>
    <xf numFmtId="0" fontId="14" fillId="3" borderId="0" applyNumberFormat="0" applyBorder="0" applyAlignment="0" applyProtection="0"/>
    <xf numFmtId="0" fontId="30" fillId="48" borderId="10" applyNumberFormat="0" applyAlignment="0" applyProtection="0"/>
    <xf numFmtId="0" fontId="18" fillId="6" borderId="4" applyNumberFormat="0" applyAlignment="0" applyProtection="0"/>
    <xf numFmtId="0" fontId="31" fillId="49" borderId="11" applyNumberFormat="0" applyAlignment="0" applyProtection="0"/>
    <xf numFmtId="0" fontId="20" fillId="7" borderId="7" applyNumberFormat="0" applyAlignment="0" applyProtection="0"/>
    <xf numFmtId="38" fontId="32" fillId="0" borderId="0" applyFont="0" applyFill="0" applyBorder="0" applyAlignment="0" applyProtection="0"/>
    <xf numFmtId="169" fontId="32" fillId="0" borderId="0" applyFont="0" applyFill="0" applyBorder="0" applyAlignment="0" applyProtection="0"/>
    <xf numFmtId="170" fontId="25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4" fillId="38" borderId="0" applyNumberFormat="0" applyBorder="0" applyAlignment="0" applyProtection="0"/>
    <xf numFmtId="0" fontId="13" fillId="2" borderId="0" applyNumberFormat="0" applyBorder="0" applyAlignment="0" applyProtection="0"/>
    <xf numFmtId="0" fontId="35" fillId="50" borderId="0" applyAlignment="0"/>
    <xf numFmtId="0" fontId="36" fillId="0" borderId="0">
      <alignment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8" fillId="0" borderId="13" applyNumberFormat="0" applyFill="0" applyAlignment="0" applyProtection="0"/>
    <xf numFmtId="0" fontId="10" fillId="0" borderId="1" applyNumberFormat="0" applyFill="0" applyAlignment="0" applyProtection="0"/>
    <xf numFmtId="0" fontId="39" fillId="0" borderId="14" applyNumberFormat="0" applyFill="0" applyAlignment="0" applyProtection="0"/>
    <xf numFmtId="0" fontId="11" fillId="0" borderId="2" applyNumberFormat="0" applyFill="0" applyAlignment="0" applyProtection="0"/>
    <xf numFmtId="0" fontId="40" fillId="0" borderId="15" applyNumberFormat="0" applyFill="0" applyAlignment="0" applyProtection="0"/>
    <xf numFmtId="0" fontId="12" fillId="0" borderId="3" applyNumberFormat="0" applyFill="0" applyAlignment="0" applyProtection="0"/>
    <xf numFmtId="0" fontId="4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41" fillId="39" borderId="10" applyNumberFormat="0" applyAlignment="0" applyProtection="0"/>
    <xf numFmtId="0" fontId="16" fillId="5" borderId="4" applyNumberFormat="0" applyAlignment="0" applyProtection="0"/>
    <xf numFmtId="0" fontId="42" fillId="0" borderId="0">
      <alignment vertical="top"/>
    </xf>
    <xf numFmtId="0" fontId="43" fillId="0" borderId="16" applyNumberFormat="0" applyFill="0" applyAlignment="0" applyProtection="0"/>
    <xf numFmtId="0" fontId="19" fillId="0" borderId="6" applyNumberFormat="0" applyFill="0" applyAlignment="0" applyProtection="0"/>
    <xf numFmtId="0" fontId="44" fillId="39" borderId="0" applyNumberFormat="0" applyBorder="0" applyAlignment="0" applyProtection="0"/>
    <xf numFmtId="0" fontId="15" fillId="4" borderId="0" applyNumberFormat="0" applyBorder="0" applyAlignment="0" applyProtection="0"/>
    <xf numFmtId="0" fontId="25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/>
    <xf numFmtId="0" fontId="27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/>
    <xf numFmtId="0" fontId="25" fillId="0" borderId="0"/>
    <xf numFmtId="0" fontId="26" fillId="0" borderId="0"/>
    <xf numFmtId="0" fontId="26" fillId="0" borderId="0"/>
    <xf numFmtId="0" fontId="8" fillId="0" borderId="0"/>
    <xf numFmtId="0" fontId="45" fillId="0" borderId="0"/>
    <xf numFmtId="0" fontId="25" fillId="0" borderId="0"/>
    <xf numFmtId="0" fontId="26" fillId="0" borderId="0"/>
    <xf numFmtId="0" fontId="46" fillId="0" borderId="17" applyNumberFormat="0" applyFill="0" applyAlignment="0" applyProtection="0"/>
    <xf numFmtId="0" fontId="25" fillId="36" borderId="18" applyNumberFormat="0" applyFont="0" applyAlignment="0" applyProtection="0"/>
    <xf numFmtId="0" fontId="25" fillId="8" borderId="8" applyNumberFormat="0" applyFont="0" applyAlignment="0" applyProtection="0"/>
    <xf numFmtId="0" fontId="47" fillId="48" borderId="19" applyNumberFormat="0" applyAlignment="0" applyProtection="0"/>
    <xf numFmtId="0" fontId="17" fillId="6" borderId="5" applyNumberFormat="0" applyAlignment="0" applyProtection="0"/>
    <xf numFmtId="0" fontId="48" fillId="0" borderId="0" applyNumberFormat="0">
      <alignment horizontal="left" vertical="top" wrapText="1"/>
    </xf>
    <xf numFmtId="0" fontId="49" fillId="0" borderId="18"/>
    <xf numFmtId="0" fontId="50" fillId="0" borderId="18" applyNumberFormat="0">
      <alignment horizontal="left" vertical="top" wrapText="1" shrinkToFit="1"/>
      <protection locked="0"/>
    </xf>
    <xf numFmtId="0" fontId="25" fillId="0" borderId="18">
      <protection locked="0"/>
    </xf>
    <xf numFmtId="0" fontId="49" fillId="0" borderId="18">
      <protection locked="0"/>
    </xf>
    <xf numFmtId="0" fontId="51" fillId="0" borderId="0"/>
    <xf numFmtId="0" fontId="5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3" fillId="0" borderId="20" applyNumberFormat="0" applyFill="0" applyAlignment="0" applyProtection="0"/>
    <xf numFmtId="0" fontId="7" fillId="0" borderId="9" applyNumberFormat="0" applyFill="0" applyAlignment="0" applyProtection="0"/>
    <xf numFmtId="0" fontId="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5" fillId="0" borderId="0"/>
    <xf numFmtId="0" fontId="56" fillId="0" borderId="0"/>
    <xf numFmtId="0" fontId="27" fillId="34" borderId="0" applyNumberFormat="0" applyBorder="0" applyAlignment="0" applyProtection="0"/>
    <xf numFmtId="0" fontId="26" fillId="10" borderId="0" applyNumberFormat="0" applyBorder="0" applyAlignment="0" applyProtection="0"/>
    <xf numFmtId="0" fontId="27" fillId="34" borderId="0" applyNumberFormat="0" applyBorder="0" applyAlignment="0" applyProtection="0"/>
    <xf numFmtId="0" fontId="27" fillId="35" borderId="0" applyNumberFormat="0" applyBorder="0" applyAlignment="0" applyProtection="0"/>
    <xf numFmtId="0" fontId="26" fillId="14" borderId="0" applyNumberFormat="0" applyBorder="0" applyAlignment="0" applyProtection="0"/>
    <xf numFmtId="0" fontId="27" fillId="35" borderId="0" applyNumberFormat="0" applyBorder="0" applyAlignment="0" applyProtection="0"/>
    <xf numFmtId="0" fontId="27" fillId="36" borderId="0" applyNumberFormat="0" applyBorder="0" applyAlignment="0" applyProtection="0"/>
    <xf numFmtId="0" fontId="26" fillId="18" borderId="0" applyNumberFormat="0" applyBorder="0" applyAlignment="0" applyProtection="0"/>
    <xf numFmtId="0" fontId="27" fillId="36" borderId="0" applyNumberFormat="0" applyBorder="0" applyAlignment="0" applyProtection="0"/>
    <xf numFmtId="0" fontId="27" fillId="37" borderId="0" applyNumberFormat="0" applyBorder="0" applyAlignment="0" applyProtection="0"/>
    <xf numFmtId="0" fontId="26" fillId="22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6" fillId="26" borderId="0" applyNumberFormat="0" applyBorder="0" applyAlignment="0" applyProtection="0"/>
    <xf numFmtId="0" fontId="27" fillId="38" borderId="0" applyNumberFormat="0" applyBorder="0" applyAlignment="0" applyProtection="0"/>
    <xf numFmtId="0" fontId="27" fillId="36" borderId="0" applyNumberFormat="0" applyBorder="0" applyAlignment="0" applyProtection="0"/>
    <xf numFmtId="0" fontId="26" fillId="30" borderId="0" applyNumberFormat="0" applyBorder="0" applyAlignment="0" applyProtection="0"/>
    <xf numFmtId="0" fontId="27" fillId="36" borderId="0" applyNumberFormat="0" applyBorder="0" applyAlignment="0" applyProtection="0"/>
    <xf numFmtId="0" fontId="27" fillId="38" borderId="0" applyNumberFormat="0" applyBorder="0" applyAlignment="0" applyProtection="0"/>
    <xf numFmtId="0" fontId="26" fillId="11" borderId="0" applyNumberFormat="0" applyBorder="0" applyAlignment="0" applyProtection="0"/>
    <xf numFmtId="0" fontId="27" fillId="38" borderId="0" applyNumberFormat="0" applyBorder="0" applyAlignment="0" applyProtection="0"/>
    <xf numFmtId="0" fontId="27" fillId="35" borderId="0" applyNumberFormat="0" applyBorder="0" applyAlignment="0" applyProtection="0"/>
    <xf numFmtId="0" fontId="26" fillId="15" borderId="0" applyNumberFormat="0" applyBorder="0" applyAlignment="0" applyProtection="0"/>
    <xf numFmtId="0" fontId="27" fillId="35" borderId="0" applyNumberFormat="0" applyBorder="0" applyAlignment="0" applyProtection="0"/>
    <xf numFmtId="0" fontId="27" fillId="39" borderId="0" applyNumberFormat="0" applyBorder="0" applyAlignment="0" applyProtection="0"/>
    <xf numFmtId="0" fontId="26" fillId="19" borderId="0" applyNumberFormat="0" applyBorder="0" applyAlignment="0" applyProtection="0"/>
    <xf numFmtId="0" fontId="27" fillId="39" borderId="0" applyNumberFormat="0" applyBorder="0" applyAlignment="0" applyProtection="0"/>
    <xf numFmtId="0" fontId="27" fillId="40" borderId="0" applyNumberFormat="0" applyBorder="0" applyAlignment="0" applyProtection="0"/>
    <xf numFmtId="0" fontId="26" fillId="23" borderId="0" applyNumberFormat="0" applyBorder="0" applyAlignment="0" applyProtection="0"/>
    <xf numFmtId="0" fontId="27" fillId="40" borderId="0" applyNumberFormat="0" applyBorder="0" applyAlignment="0" applyProtection="0"/>
    <xf numFmtId="0" fontId="27" fillId="38" borderId="0" applyNumberFormat="0" applyBorder="0" applyAlignment="0" applyProtection="0"/>
    <xf numFmtId="0" fontId="26" fillId="27" borderId="0" applyNumberFormat="0" applyBorder="0" applyAlignment="0" applyProtection="0"/>
    <xf numFmtId="0" fontId="27" fillId="38" borderId="0" applyNumberFormat="0" applyBorder="0" applyAlignment="0" applyProtection="0"/>
    <xf numFmtId="0" fontId="27" fillId="36" borderId="0" applyNumberFormat="0" applyBorder="0" applyAlignment="0" applyProtection="0"/>
    <xf numFmtId="0" fontId="26" fillId="31" borderId="0" applyNumberFormat="0" applyBorder="0" applyAlignment="0" applyProtection="0"/>
    <xf numFmtId="0" fontId="27" fillId="36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2" fontId="25" fillId="33" borderId="0"/>
    <xf numFmtId="0" fontId="30" fillId="48" borderId="10" applyNumberFormat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25" fillId="36" borderId="18" applyNumberFormat="0" applyFont="0" applyAlignment="0" applyProtection="0"/>
    <xf numFmtId="0" fontId="26" fillId="8" borderId="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2" fontId="25" fillId="51" borderId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8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8" fillId="0" borderId="0"/>
    <xf numFmtId="0" fontId="46" fillId="0" borderId="17" applyNumberFormat="0" applyFill="0" applyAlignment="0" applyProtection="0"/>
    <xf numFmtId="0" fontId="25" fillId="8" borderId="8" applyNumberFormat="0" applyFont="0" applyAlignment="0" applyProtection="0"/>
    <xf numFmtId="0" fontId="52" fillId="0" borderId="0" applyNumberFormat="0" applyFill="0" applyBorder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40" fillId="0" borderId="15" applyNumberFormat="0" applyFill="0" applyAlignment="0" applyProtection="0"/>
    <xf numFmtId="0" fontId="40" fillId="0" borderId="15" applyNumberFormat="0" applyFill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7" fillId="48" borderId="19" applyNumberFormat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49" fillId="0" borderId="18"/>
    <xf numFmtId="0" fontId="50" fillId="0" borderId="18" applyNumberFormat="0">
      <alignment horizontal="left" vertical="top" wrapText="1" shrinkToFit="1"/>
      <protection locked="0"/>
    </xf>
    <xf numFmtId="0" fontId="25" fillId="0" borderId="18">
      <protection locked="0"/>
    </xf>
    <xf numFmtId="0" fontId="49" fillId="0" borderId="18">
      <protection locked="0"/>
    </xf>
    <xf numFmtId="0" fontId="25" fillId="0" borderId="18">
      <protection locked="0"/>
    </xf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31" fillId="49" borderId="11" applyNumberFormat="0" applyAlignment="0" applyProtection="0"/>
    <xf numFmtId="0" fontId="31" fillId="49" borderId="11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0" fillId="48" borderId="10" applyNumberFormat="0" applyAlignment="0" applyProtection="0"/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6" fillId="0" borderId="17" applyNumberFormat="0" applyFill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50" fillId="0" borderId="18" applyNumberFormat="0">
      <alignment horizontal="left" vertical="top" wrapText="1" shrinkToFit="1"/>
      <protection locked="0"/>
    </xf>
    <xf numFmtId="0" fontId="46" fillId="0" borderId="17" applyNumberFormat="0" applyFill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37" fillId="0" borderId="12" applyBorder="0">
      <alignment horizontal="left" vertical="top"/>
    </xf>
    <xf numFmtId="0" fontId="25" fillId="36" borderId="18" applyNumberFormat="0" applyFont="0" applyAlignment="0" applyProtection="0"/>
    <xf numFmtId="0" fontId="53" fillId="0" borderId="20" applyNumberFormat="0" applyFill="0" applyAlignment="0" applyProtection="0"/>
    <xf numFmtId="0" fontId="25" fillId="0" borderId="0"/>
    <xf numFmtId="0" fontId="37" fillId="0" borderId="12" applyBorder="0">
      <alignment horizontal="left" vertical="top"/>
    </xf>
    <xf numFmtId="0" fontId="47" fillId="48" borderId="19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25" fillId="0" borderId="18">
      <protection locked="0"/>
    </xf>
    <xf numFmtId="0" fontId="49" fillId="0" borderId="18">
      <protection locked="0"/>
    </xf>
    <xf numFmtId="0" fontId="49" fillId="0" borderId="18"/>
    <xf numFmtId="0" fontId="47" fillId="48" borderId="19" applyNumberFormat="0" applyAlignment="0" applyProtection="0"/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0" fillId="48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37" fillId="0" borderId="12" applyBorder="0">
      <alignment horizontal="left" vertical="top"/>
    </xf>
    <xf numFmtId="0" fontId="30" fillId="48" borderId="10" applyNumberFormat="0" applyAlignment="0" applyProtection="0"/>
    <xf numFmtId="0" fontId="30" fillId="48" borderId="10" applyNumberFormat="0" applyAlignment="0" applyProtection="0"/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41" fillId="39" borderId="10" applyNumberForma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53" fillId="0" borderId="20" applyNumberFormat="0" applyFill="0" applyAlignment="0" applyProtection="0"/>
    <xf numFmtId="0" fontId="46" fillId="0" borderId="17" applyNumberFormat="0" applyFill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37" fillId="0" borderId="12" applyBorder="0">
      <alignment horizontal="left" vertical="top"/>
    </xf>
    <xf numFmtId="0" fontId="47" fillId="48" borderId="19" applyNumberFormat="0" applyAlignment="0" applyProtection="0"/>
    <xf numFmtId="0" fontId="30" fillId="48" borderId="10" applyNumberFormat="0" applyAlignment="0" applyProtection="0"/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32" fillId="0" borderId="0" applyNumberFormat="0" applyFill="0" applyBorder="0" applyAlignment="0" applyProtection="0"/>
    <xf numFmtId="0" fontId="8" fillId="0" borderId="0"/>
    <xf numFmtId="0" fontId="32" fillId="0" borderId="0" applyNumberFormat="0" applyFill="0" applyBorder="0" applyAlignment="0" applyProtection="0"/>
    <xf numFmtId="9" fontId="32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7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36" borderId="0" applyNumberFormat="0" applyBorder="0" applyAlignment="0" applyProtection="0"/>
    <xf numFmtId="0" fontId="27" fillId="38" borderId="0" applyNumberFormat="0" applyBorder="0" applyAlignment="0" applyProtection="0"/>
    <xf numFmtId="0" fontId="27" fillId="35" borderId="0" applyNumberFormat="0" applyBorder="0" applyAlignment="0" applyProtection="0"/>
    <xf numFmtId="0" fontId="27" fillId="39" borderId="0" applyNumberFormat="0" applyBorder="0" applyAlignment="0" applyProtection="0"/>
    <xf numFmtId="0" fontId="27" fillId="40" borderId="0" applyNumberFormat="0" applyBorder="0" applyAlignment="0" applyProtection="0"/>
    <xf numFmtId="0" fontId="27" fillId="38" borderId="0" applyNumberFormat="0" applyBorder="0" applyAlignment="0" applyProtection="0"/>
    <xf numFmtId="0" fontId="27" fillId="36" borderId="0" applyNumberFormat="0" applyBorder="0" applyAlignment="0" applyProtection="0"/>
    <xf numFmtId="0" fontId="28" fillId="38" borderId="0" applyNumberFormat="0" applyBorder="0" applyAlignment="0" applyProtection="0"/>
    <xf numFmtId="0" fontId="28" fillId="41" borderId="0" applyNumberFormat="0" applyBorder="0" applyAlignment="0" applyProtection="0"/>
    <xf numFmtId="0" fontId="28" fillId="42" borderId="0" applyNumberFormat="0" applyBorder="0" applyAlignment="0" applyProtection="0"/>
    <xf numFmtId="0" fontId="28" fillId="40" borderId="0" applyNumberFormat="0" applyBorder="0" applyAlignment="0" applyProtection="0"/>
    <xf numFmtId="0" fontId="28" fillId="38" borderId="0" applyNumberFormat="0" applyBorder="0" applyAlignment="0" applyProtection="0"/>
    <xf numFmtId="0" fontId="28" fillId="35" borderId="0" applyNumberFormat="0" applyBorder="0" applyAlignment="0" applyProtection="0"/>
    <xf numFmtId="0" fontId="28" fillId="43" borderId="0" applyNumberFormat="0" applyBorder="0" applyAlignment="0" applyProtection="0"/>
    <xf numFmtId="0" fontId="28" fillId="41" borderId="0" applyNumberFormat="0" applyBorder="0" applyAlignment="0" applyProtection="0"/>
    <xf numFmtId="0" fontId="28" fillId="42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5" fillId="36" borderId="18" applyNumberFormat="0" applyFont="0" applyAlignment="0" applyProtection="0"/>
    <xf numFmtId="0" fontId="29" fillId="47" borderId="0" applyNumberFormat="0" applyBorder="0" applyAlignment="0" applyProtection="0"/>
    <xf numFmtId="0" fontId="34" fillId="38" borderId="0" applyNumberFormat="0" applyBorder="0" applyAlignment="0" applyProtection="0"/>
    <xf numFmtId="0" fontId="30" fillId="48" borderId="10" applyNumberFormat="0" applyAlignment="0" applyProtection="0"/>
    <xf numFmtId="0" fontId="43" fillId="0" borderId="16" applyNumberFormat="0" applyFill="0" applyAlignment="0" applyProtection="0"/>
    <xf numFmtId="0" fontId="44" fillId="39" borderId="0" applyNumberFormat="0" applyBorder="0" applyAlignment="0" applyProtection="0"/>
    <xf numFmtId="0" fontId="52" fillId="0" borderId="0" applyNumberFormat="0" applyFill="0" applyBorder="0" applyAlignment="0" applyProtection="0"/>
    <xf numFmtId="0" fontId="38" fillId="0" borderId="13" applyNumberFormat="0" applyFill="0" applyAlignment="0" applyProtection="0"/>
    <xf numFmtId="0" fontId="39" fillId="0" borderId="14" applyNumberFormat="0" applyFill="0" applyAlignment="0" applyProtection="0"/>
    <xf numFmtId="0" fontId="40" fillId="0" borderId="15" applyNumberFormat="0" applyFill="0" applyAlignment="0" applyProtection="0"/>
    <xf numFmtId="0" fontId="40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31" fillId="49" borderId="11" applyNumberFormat="0" applyAlignment="0" applyProtection="0"/>
    <xf numFmtId="0" fontId="47" fillId="48" borderId="19" applyNumberFormat="0" applyAlignment="0" applyProtection="0"/>
    <xf numFmtId="0" fontId="43" fillId="0" borderId="0" applyNumberFormat="0" applyFill="0" applyBorder="0" applyAlignment="0" applyProtection="0"/>
    <xf numFmtId="0" fontId="25" fillId="0" borderId="0"/>
    <xf numFmtId="0" fontId="25" fillId="0" borderId="0"/>
    <xf numFmtId="0" fontId="26" fillId="10" borderId="0" applyNumberFormat="0" applyBorder="0" applyAlignment="0" applyProtection="0"/>
    <xf numFmtId="0" fontId="26" fillId="14" borderId="0" applyNumberFormat="0" applyBorder="0" applyAlignment="0" applyProtection="0"/>
    <xf numFmtId="0" fontId="26" fillId="18" borderId="0" applyNumberFormat="0" applyBorder="0" applyAlignment="0" applyProtection="0"/>
    <xf numFmtId="0" fontId="26" fillId="22" borderId="0" applyNumberFormat="0" applyBorder="0" applyAlignment="0" applyProtection="0"/>
    <xf numFmtId="0" fontId="26" fillId="26" borderId="0" applyNumberFormat="0" applyBorder="0" applyAlignment="0" applyProtection="0"/>
    <xf numFmtId="0" fontId="26" fillId="30" borderId="0" applyNumberFormat="0" applyBorder="0" applyAlignment="0" applyProtection="0"/>
    <xf numFmtId="0" fontId="26" fillId="11" borderId="0" applyNumberFormat="0" applyBorder="0" applyAlignment="0" applyProtection="0"/>
    <xf numFmtId="0" fontId="26" fillId="15" borderId="0" applyNumberFormat="0" applyBorder="0" applyAlignment="0" applyProtection="0"/>
    <xf numFmtId="0" fontId="26" fillId="19" borderId="0" applyNumberFormat="0" applyBorder="0" applyAlignment="0" applyProtection="0"/>
    <xf numFmtId="0" fontId="26" fillId="23" borderId="0" applyNumberFormat="0" applyBorder="0" applyAlignment="0" applyProtection="0"/>
    <xf numFmtId="0" fontId="26" fillId="27" borderId="0" applyNumberFormat="0" applyBorder="0" applyAlignment="0" applyProtection="0"/>
    <xf numFmtId="0" fontId="26" fillId="31" borderId="0" applyNumberFormat="0" applyBorder="0" applyAlignment="0" applyProtection="0"/>
    <xf numFmtId="0" fontId="63" fillId="0" borderId="0"/>
    <xf numFmtId="0" fontId="63" fillId="0" borderId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0" borderId="0"/>
    <xf numFmtId="0" fontId="25" fillId="0" borderId="0"/>
    <xf numFmtId="0" fontId="5" fillId="0" borderId="0" applyNumberFormat="0" applyBorder="0" applyAlignment="0"/>
    <xf numFmtId="0" fontId="26" fillId="0" borderId="0"/>
    <xf numFmtId="0" fontId="26" fillId="0" borderId="0"/>
    <xf numFmtId="0" fontId="26" fillId="0" borderId="0"/>
    <xf numFmtId="0" fontId="63" fillId="0" borderId="0"/>
    <xf numFmtId="0" fontId="26" fillId="0" borderId="0"/>
    <xf numFmtId="0" fontId="26" fillId="0" borderId="0"/>
    <xf numFmtId="0" fontId="26" fillId="0" borderId="0"/>
    <xf numFmtId="0" fontId="64" fillId="0" borderId="0" applyNumberFormat="0" applyFill="0" applyBorder="0" applyAlignment="0" applyProtection="0"/>
    <xf numFmtId="0" fontId="49" fillId="0" borderId="18">
      <protection locked="0"/>
    </xf>
    <xf numFmtId="172" fontId="68" fillId="0" borderId="0" applyFont="0" applyFill="0" applyBorder="0" applyAlignment="0" applyProtection="0"/>
    <xf numFmtId="172" fontId="68" fillId="0" borderId="0" applyFont="0" applyFill="0" applyBorder="0" applyAlignment="0" applyProtection="0"/>
    <xf numFmtId="172" fontId="46" fillId="0" borderId="0" applyFont="0" applyFill="0" applyBorder="0" applyAlignment="0" applyProtection="0"/>
    <xf numFmtId="173" fontId="68" fillId="0" borderId="0" applyFont="0" applyFill="0" applyBorder="0" applyAlignment="0" applyProtection="0"/>
    <xf numFmtId="173" fontId="68" fillId="0" borderId="0" applyFont="0" applyFill="0" applyBorder="0" applyAlignment="0" applyProtection="0"/>
    <xf numFmtId="173" fontId="46" fillId="0" borderId="0" applyFont="0" applyFill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26" fillId="10" borderId="0" applyNumberFormat="0" applyBorder="0" applyAlignment="0" applyProtection="0"/>
    <xf numFmtId="0" fontId="8" fillId="10" borderId="0" applyNumberFormat="0" applyBorder="0" applyAlignment="0" applyProtection="0"/>
    <xf numFmtId="0" fontId="2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26" fillId="10" borderId="0" applyNumberFormat="0" applyBorder="0" applyAlignment="0" applyProtection="0"/>
    <xf numFmtId="0" fontId="8" fillId="10" borderId="0" applyNumberFormat="0" applyBorder="0" applyAlignment="0" applyProtection="0"/>
    <xf numFmtId="0" fontId="2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26" fillId="14" borderId="0" applyNumberFormat="0" applyBorder="0" applyAlignment="0" applyProtection="0"/>
    <xf numFmtId="0" fontId="8" fillId="14" borderId="0" applyNumberFormat="0" applyBorder="0" applyAlignment="0" applyProtection="0"/>
    <xf numFmtId="0" fontId="26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26" fillId="14" borderId="0" applyNumberFormat="0" applyBorder="0" applyAlignment="0" applyProtection="0"/>
    <xf numFmtId="0" fontId="8" fillId="14" borderId="0" applyNumberFormat="0" applyBorder="0" applyAlignment="0" applyProtection="0"/>
    <xf numFmtId="0" fontId="26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26" fillId="18" borderId="0" applyNumberFormat="0" applyBorder="0" applyAlignment="0" applyProtection="0"/>
    <xf numFmtId="0" fontId="8" fillId="18" borderId="0" applyNumberFormat="0" applyBorder="0" applyAlignment="0" applyProtection="0"/>
    <xf numFmtId="0" fontId="26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26" fillId="18" borderId="0" applyNumberFormat="0" applyBorder="0" applyAlignment="0" applyProtection="0"/>
    <xf numFmtId="0" fontId="8" fillId="18" borderId="0" applyNumberFormat="0" applyBorder="0" applyAlignment="0" applyProtection="0"/>
    <xf numFmtId="0" fontId="26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26" fillId="22" borderId="0" applyNumberFormat="0" applyBorder="0" applyAlignment="0" applyProtection="0"/>
    <xf numFmtId="0" fontId="8" fillId="22" borderId="0" applyNumberFormat="0" applyBorder="0" applyAlignment="0" applyProtection="0"/>
    <xf numFmtId="0" fontId="26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26" fillId="22" borderId="0" applyNumberFormat="0" applyBorder="0" applyAlignment="0" applyProtection="0"/>
    <xf numFmtId="0" fontId="8" fillId="22" borderId="0" applyNumberFormat="0" applyBorder="0" applyAlignment="0" applyProtection="0"/>
    <xf numFmtId="0" fontId="26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26" fillId="26" borderId="0" applyNumberFormat="0" applyBorder="0" applyAlignment="0" applyProtection="0"/>
    <xf numFmtId="0" fontId="8" fillId="26" borderId="0" applyNumberFormat="0" applyBorder="0" applyAlignment="0" applyProtection="0"/>
    <xf numFmtId="0" fontId="26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26" fillId="26" borderId="0" applyNumberFormat="0" applyBorder="0" applyAlignment="0" applyProtection="0"/>
    <xf numFmtId="0" fontId="8" fillId="26" borderId="0" applyNumberFormat="0" applyBorder="0" applyAlignment="0" applyProtection="0"/>
    <xf numFmtId="0" fontId="26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26" fillId="30" borderId="0" applyNumberFormat="0" applyBorder="0" applyAlignment="0" applyProtection="0"/>
    <xf numFmtId="0" fontId="8" fillId="30" borderId="0" applyNumberFormat="0" applyBorder="0" applyAlignment="0" applyProtection="0"/>
    <xf numFmtId="0" fontId="26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26" fillId="30" borderId="0" applyNumberFormat="0" applyBorder="0" applyAlignment="0" applyProtection="0"/>
    <xf numFmtId="0" fontId="8" fillId="30" borderId="0" applyNumberFormat="0" applyBorder="0" applyAlignment="0" applyProtection="0"/>
    <xf numFmtId="0" fontId="26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2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174" fontId="68" fillId="0" borderId="0" applyFont="0" applyFill="0" applyBorder="0" applyAlignment="0" applyProtection="0"/>
    <xf numFmtId="174" fontId="68" fillId="0" borderId="0" applyFont="0" applyFill="0" applyBorder="0" applyAlignment="0" applyProtection="0"/>
    <xf numFmtId="174" fontId="46" fillId="0" borderId="0" applyFont="0" applyFill="0" applyBorder="0" applyAlignment="0" applyProtection="0"/>
    <xf numFmtId="175" fontId="68" fillId="0" borderId="0" applyFont="0" applyFill="0" applyBorder="0" applyAlignment="0" applyProtection="0"/>
    <xf numFmtId="175" fontId="68" fillId="0" borderId="0" applyFont="0" applyFill="0" applyBorder="0" applyAlignment="0" applyProtection="0"/>
    <xf numFmtId="175" fontId="46" fillId="0" borderId="0" applyFont="0" applyFill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26" fillId="11" borderId="0" applyNumberFormat="0" applyBorder="0" applyAlignment="0" applyProtection="0"/>
    <xf numFmtId="0" fontId="8" fillId="11" borderId="0" applyNumberFormat="0" applyBorder="0" applyAlignment="0" applyProtection="0"/>
    <xf numFmtId="0" fontId="26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26" fillId="11" borderId="0" applyNumberFormat="0" applyBorder="0" applyAlignment="0" applyProtection="0"/>
    <xf numFmtId="0" fontId="8" fillId="11" borderId="0" applyNumberFormat="0" applyBorder="0" applyAlignment="0" applyProtection="0"/>
    <xf numFmtId="0" fontId="26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26" fillId="15" borderId="0" applyNumberFormat="0" applyBorder="0" applyAlignment="0" applyProtection="0"/>
    <xf numFmtId="0" fontId="8" fillId="15" borderId="0" applyNumberFormat="0" applyBorder="0" applyAlignment="0" applyProtection="0"/>
    <xf numFmtId="0" fontId="26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26" fillId="15" borderId="0" applyNumberFormat="0" applyBorder="0" applyAlignment="0" applyProtection="0"/>
    <xf numFmtId="0" fontId="8" fillId="15" borderId="0" applyNumberFormat="0" applyBorder="0" applyAlignment="0" applyProtection="0"/>
    <xf numFmtId="0" fontId="26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26" fillId="19" borderId="0" applyNumberFormat="0" applyBorder="0" applyAlignment="0" applyProtection="0"/>
    <xf numFmtId="0" fontId="8" fillId="19" borderId="0" applyNumberFormat="0" applyBorder="0" applyAlignment="0" applyProtection="0"/>
    <xf numFmtId="0" fontId="26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26" fillId="19" borderId="0" applyNumberFormat="0" applyBorder="0" applyAlignment="0" applyProtection="0"/>
    <xf numFmtId="0" fontId="8" fillId="19" borderId="0" applyNumberFormat="0" applyBorder="0" applyAlignment="0" applyProtection="0"/>
    <xf numFmtId="0" fontId="26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26" fillId="23" borderId="0" applyNumberFormat="0" applyBorder="0" applyAlignment="0" applyProtection="0"/>
    <xf numFmtId="0" fontId="8" fillId="23" borderId="0" applyNumberFormat="0" applyBorder="0" applyAlignment="0" applyProtection="0"/>
    <xf numFmtId="0" fontId="26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26" fillId="23" borderId="0" applyNumberFormat="0" applyBorder="0" applyAlignment="0" applyProtection="0"/>
    <xf numFmtId="0" fontId="8" fillId="23" borderId="0" applyNumberFormat="0" applyBorder="0" applyAlignment="0" applyProtection="0"/>
    <xf numFmtId="0" fontId="26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26" fillId="27" borderId="0" applyNumberFormat="0" applyBorder="0" applyAlignment="0" applyProtection="0"/>
    <xf numFmtId="0" fontId="8" fillId="27" borderId="0" applyNumberFormat="0" applyBorder="0" applyAlignment="0" applyProtection="0"/>
    <xf numFmtId="0" fontId="26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26" fillId="27" borderId="0" applyNumberFormat="0" applyBorder="0" applyAlignment="0" applyProtection="0"/>
    <xf numFmtId="0" fontId="8" fillId="27" borderId="0" applyNumberFormat="0" applyBorder="0" applyAlignment="0" applyProtection="0"/>
    <xf numFmtId="0" fontId="26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26" fillId="31" borderId="0" applyNumberFormat="0" applyBorder="0" applyAlignment="0" applyProtection="0"/>
    <xf numFmtId="0" fontId="8" fillId="31" borderId="0" applyNumberFormat="0" applyBorder="0" applyAlignment="0" applyProtection="0"/>
    <xf numFmtId="0" fontId="26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26" fillId="31" borderId="0" applyNumberFormat="0" applyBorder="0" applyAlignment="0" applyProtection="0"/>
    <xf numFmtId="0" fontId="8" fillId="31" borderId="0" applyNumberFormat="0" applyBorder="0" applyAlignment="0" applyProtection="0"/>
    <xf numFmtId="0" fontId="26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26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176" fontId="46" fillId="0" borderId="0" applyFont="0" applyFill="0" applyBorder="0" applyAlignment="0" applyProtection="0"/>
    <xf numFmtId="0" fontId="22" fillId="12" borderId="0" applyNumberFormat="0" applyBorder="0" applyAlignment="0" applyProtection="0"/>
    <xf numFmtId="0" fontId="22" fillId="16" borderId="0" applyNumberFormat="0" applyBorder="0" applyAlignment="0" applyProtection="0"/>
    <xf numFmtId="0" fontId="22" fillId="20" borderId="0" applyNumberFormat="0" applyBorder="0" applyAlignment="0" applyProtection="0"/>
    <xf numFmtId="0" fontId="22" fillId="24" borderId="0" applyNumberFormat="0" applyBorder="0" applyAlignment="0" applyProtection="0"/>
    <xf numFmtId="0" fontId="22" fillId="28" borderId="0" applyNumberFormat="0" applyBorder="0" applyAlignment="0" applyProtection="0"/>
    <xf numFmtId="0" fontId="22" fillId="32" borderId="0" applyNumberFormat="0" applyBorder="0" applyAlignment="0" applyProtection="0"/>
    <xf numFmtId="0" fontId="62" fillId="12" borderId="0" applyNumberFormat="0" applyBorder="0" applyAlignment="0" applyProtection="0"/>
    <xf numFmtId="0" fontId="62" fillId="16" borderId="0" applyNumberFormat="0" applyBorder="0" applyAlignment="0" applyProtection="0"/>
    <xf numFmtId="0" fontId="62" fillId="20" borderId="0" applyNumberFormat="0" applyBorder="0" applyAlignment="0" applyProtection="0"/>
    <xf numFmtId="0" fontId="62" fillId="24" borderId="0" applyNumberFormat="0" applyBorder="0" applyAlignment="0" applyProtection="0"/>
    <xf numFmtId="0" fontId="62" fillId="28" borderId="0" applyNumberFormat="0" applyBorder="0" applyAlignment="0" applyProtection="0"/>
    <xf numFmtId="0" fontId="62" fillId="32" borderId="0" applyNumberFormat="0" applyBorder="0" applyAlignment="0" applyProtection="0"/>
    <xf numFmtId="177" fontId="46" fillId="0" borderId="0"/>
    <xf numFmtId="0" fontId="62" fillId="9" borderId="0" applyNumberFormat="0" applyBorder="0" applyAlignment="0" applyProtection="0"/>
    <xf numFmtId="0" fontId="62" fillId="13" borderId="0" applyNumberFormat="0" applyBorder="0" applyAlignment="0" applyProtection="0"/>
    <xf numFmtId="0" fontId="62" fillId="17" borderId="0" applyNumberFormat="0" applyBorder="0" applyAlignment="0" applyProtection="0"/>
    <xf numFmtId="0" fontId="62" fillId="21" borderId="0" applyNumberFormat="0" applyBorder="0" applyAlignment="0" applyProtection="0"/>
    <xf numFmtId="0" fontId="62" fillId="25" borderId="0" applyNumberFormat="0" applyBorder="0" applyAlignment="0" applyProtection="0"/>
    <xf numFmtId="0" fontId="62" fillId="29" borderId="0" applyNumberFormat="0" applyBorder="0" applyAlignment="0" applyProtection="0"/>
    <xf numFmtId="0" fontId="6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13" borderId="0" applyNumberFormat="0" applyBorder="0" applyAlignment="0" applyProtection="0"/>
    <xf numFmtId="0" fontId="22" fillId="17" borderId="0" applyNumberFormat="0" applyBorder="0" applyAlignment="0" applyProtection="0"/>
    <xf numFmtId="0" fontId="22" fillId="21" borderId="0" applyNumberFormat="0" applyBorder="0" applyAlignment="0" applyProtection="0"/>
    <xf numFmtId="0" fontId="22" fillId="25" borderId="0" applyNumberFormat="0" applyBorder="0" applyAlignment="0" applyProtection="0"/>
    <xf numFmtId="0" fontId="49" fillId="0" borderId="18"/>
    <xf numFmtId="0" fontId="22" fillId="29" borderId="0" applyNumberFormat="0" applyBorder="0" applyAlignment="0" applyProtection="0"/>
    <xf numFmtId="0" fontId="50" fillId="0" borderId="18" applyNumberFormat="0">
      <alignment horizontal="left" vertical="top" wrapText="1" shrinkToFit="1"/>
      <protection locked="0"/>
    </xf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49" fillId="0" borderId="18"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1" fillId="3" borderId="0" applyNumberFormat="0" applyBorder="0" applyAlignment="0" applyProtection="0"/>
    <xf numFmtId="0" fontId="72" fillId="6" borderId="4" applyNumberFormat="0" applyAlignment="0" applyProtection="0"/>
    <xf numFmtId="0" fontId="73" fillId="0" borderId="24" applyNumberFormat="0" applyFont="0" applyFill="0" applyAlignment="0" applyProtection="0"/>
    <xf numFmtId="0" fontId="74" fillId="7" borderId="7" applyNumberFormat="0" applyAlignment="0" applyProtection="0"/>
    <xf numFmtId="178" fontId="57" fillId="0" borderId="0"/>
    <xf numFmtId="43" fontId="54" fillId="0" borderId="0" applyFont="0" applyFill="0" applyBorder="0" applyAlignment="0" applyProtection="0"/>
    <xf numFmtId="43" fontId="25" fillId="0" borderId="0" applyFont="0" applyFill="0" applyBorder="0" applyAlignment="0" applyProtection="0"/>
    <xf numFmtId="3" fontId="25" fillId="52" borderId="0" applyFont="0" applyFill="0" applyBorder="0" applyAlignment="0" applyProtection="0"/>
    <xf numFmtId="0" fontId="7" fillId="0" borderId="9" applyNumberFormat="0" applyFill="0" applyAlignment="0" applyProtection="0"/>
    <xf numFmtId="0" fontId="25" fillId="0" borderId="0"/>
    <xf numFmtId="179" fontId="25" fillId="52" borderId="0" applyFont="0" applyFill="0" applyBorder="0" applyAlignment="0" applyProtection="0"/>
    <xf numFmtId="0" fontId="25" fillId="52" borderId="0" applyFont="0" applyFill="0" applyBorder="0" applyAlignment="0" applyProtection="0"/>
    <xf numFmtId="0" fontId="73" fillId="0" borderId="0" applyFont="0" applyFill="0" applyBorder="0" applyAlignment="0" applyProtection="0"/>
    <xf numFmtId="15" fontId="67" fillId="0" borderId="0"/>
    <xf numFmtId="180" fontId="54" fillId="0" borderId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6" fillId="0" borderId="0" applyFont="0" applyFill="0" applyBorder="0" applyAlignment="0" applyProtection="0"/>
    <xf numFmtId="171" fontId="25" fillId="0" borderId="0" applyFont="0" applyFill="0" applyBorder="0" applyAlignment="0" applyProtection="0"/>
    <xf numFmtId="0" fontId="16" fillId="5" borderId="4" applyNumberFormat="0" applyAlignment="0" applyProtection="0"/>
    <xf numFmtId="44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0" fontId="75" fillId="0" borderId="0" applyNumberFormat="0" applyFill="0" applyBorder="0" applyAlignment="0" applyProtection="0"/>
    <xf numFmtId="3" fontId="73" fillId="0" borderId="0" applyFont="0" applyFill="0" applyBorder="0" applyAlignment="0" applyProtection="0"/>
    <xf numFmtId="3" fontId="73" fillId="0" borderId="0" applyFont="0" applyFill="0" applyBorder="0" applyAlignment="0" applyProtection="0"/>
    <xf numFmtId="2" fontId="25" fillId="52" borderId="0" applyFont="0" applyFill="0" applyBorder="0" applyAlignment="0" applyProtection="0"/>
    <xf numFmtId="0" fontId="76" fillId="0" borderId="0"/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7" fillId="2" borderId="0" applyNumberFormat="0" applyBorder="0" applyAlignment="0" applyProtection="0"/>
    <xf numFmtId="38" fontId="37" fillId="50" borderId="0" applyNumberFormat="0" applyBorder="0" applyAlignment="0" applyProtection="0"/>
    <xf numFmtId="0" fontId="58" fillId="0" borderId="0"/>
    <xf numFmtId="0" fontId="35" fillId="0" borderId="0"/>
    <xf numFmtId="0" fontId="78" fillId="0" borderId="1" applyNumberFormat="0" applyFill="0" applyAlignment="0" applyProtection="0"/>
    <xf numFmtId="0" fontId="10" fillId="0" borderId="1" applyNumberFormat="0" applyFill="0" applyAlignment="0" applyProtection="0"/>
    <xf numFmtId="0" fontId="79" fillId="0" borderId="2" applyNumberFormat="0" applyFill="0" applyAlignment="0" applyProtection="0"/>
    <xf numFmtId="0" fontId="11" fillId="0" borderId="2" applyNumberFormat="0" applyFill="0" applyAlignment="0" applyProtection="0"/>
    <xf numFmtId="0" fontId="35" fillId="52" borderId="0" applyNumberFormat="0" applyFont="0" applyFill="0" applyAlignment="0" applyProtection="0"/>
    <xf numFmtId="0" fontId="80" fillId="0" borderId="3" applyNumberFormat="0" applyFill="0" applyAlignment="0" applyProtection="0"/>
    <xf numFmtId="0" fontId="80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26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26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26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26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14" fillId="3" borderId="0" applyNumberFormat="0" applyBorder="0" applyAlignment="0" applyProtection="0"/>
    <xf numFmtId="0" fontId="17" fillId="6" borderId="5" applyNumberFormat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13" fillId="2" borderId="0" applyNumberFormat="0" applyBorder="0" applyAlignment="0" applyProtection="0"/>
    <xf numFmtId="0" fontId="82" fillId="0" borderId="0"/>
    <xf numFmtId="182" fontId="68" fillId="0" borderId="0" applyFont="0" applyFill="0" applyBorder="0" applyAlignment="0" applyProtection="0"/>
    <xf numFmtId="182" fontId="68" fillId="0" borderId="0" applyFont="0" applyFill="0" applyBorder="0" applyAlignment="0" applyProtection="0"/>
    <xf numFmtId="168" fontId="46" fillId="0" borderId="0" applyFont="0" applyFill="0" applyBorder="0" applyAlignment="0" applyProtection="0"/>
    <xf numFmtId="183" fontId="68" fillId="0" borderId="0" applyFont="0" applyFill="0" applyBorder="0" applyAlignment="0" applyProtection="0"/>
    <xf numFmtId="183" fontId="68" fillId="0" borderId="0" applyFont="0" applyFill="0" applyBorder="0" applyAlignment="0" applyProtection="0"/>
    <xf numFmtId="3" fontId="46" fillId="0" borderId="0" applyFont="0" applyFill="0" applyBorder="0" applyAlignment="0" applyProtection="0"/>
    <xf numFmtId="10" fontId="37" fillId="53" borderId="17" applyNumberFormat="0" applyBorder="0" applyAlignment="0" applyProtection="0"/>
    <xf numFmtId="0" fontId="83" fillId="5" borderId="4" applyNumberFormat="0" applyAlignment="0" applyProtection="0"/>
    <xf numFmtId="184" fontId="57" fillId="0" borderId="0"/>
    <xf numFmtId="0" fontId="18" fillId="6" borderId="4" applyNumberFormat="0" applyAlignment="0" applyProtection="0"/>
    <xf numFmtId="0" fontId="30" fillId="48" borderId="10" applyNumberFormat="0" applyAlignment="0" applyProtection="0"/>
    <xf numFmtId="0" fontId="84" fillId="0" borderId="6" applyNumberFormat="0" applyFill="0" applyAlignment="0" applyProtection="0"/>
    <xf numFmtId="0" fontId="19" fillId="0" borderId="6" applyNumberFormat="0" applyFill="0" applyAlignment="0" applyProtection="0"/>
    <xf numFmtId="185" fontId="73" fillId="0" borderId="0" applyFont="0" applyFill="0" applyBorder="0" applyAlignment="0" applyProtection="0"/>
    <xf numFmtId="186" fontId="85" fillId="0" borderId="0" applyFont="0" applyFill="0" applyBorder="0" applyAlignment="0" applyProtection="0"/>
    <xf numFmtId="41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4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5" fontId="73" fillId="0" borderId="0" applyFont="0" applyFill="0" applyBorder="0" applyAlignment="0" applyProtection="0"/>
    <xf numFmtId="187" fontId="54" fillId="0" borderId="0" applyFont="0" applyFill="0" applyBorder="0" applyAlignment="0" applyProtection="0"/>
    <xf numFmtId="188" fontId="54" fillId="0" borderId="0" applyFont="0" applyFill="0" applyBorder="0" applyAlignment="0" applyProtection="0"/>
    <xf numFmtId="42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189" fontId="55" fillId="0" borderId="0"/>
    <xf numFmtId="0" fontId="73" fillId="0" borderId="0"/>
    <xf numFmtId="0" fontId="15" fillId="4" borderId="0" applyNumberFormat="0" applyBorder="0" applyAlignment="0" applyProtection="0"/>
    <xf numFmtId="0" fontId="86" fillId="4" borderId="0" applyNumberFormat="0" applyBorder="0" applyAlignment="0" applyProtection="0"/>
    <xf numFmtId="0" fontId="25" fillId="0" borderId="0"/>
    <xf numFmtId="0" fontId="25" fillId="0" borderId="0"/>
    <xf numFmtId="0" fontId="5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8" fillId="0" borderId="0"/>
    <xf numFmtId="0" fontId="25" fillId="0" borderId="0"/>
    <xf numFmtId="0" fontId="25" fillId="0" borderId="0"/>
    <xf numFmtId="0" fontId="8" fillId="0" borderId="0"/>
    <xf numFmtId="0" fontId="54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25" fillId="0" borderId="0"/>
    <xf numFmtId="0" fontId="8" fillId="0" borderId="0"/>
    <xf numFmtId="0" fontId="25" fillId="0" borderId="0"/>
    <xf numFmtId="0" fontId="25" fillId="0" borderId="0"/>
    <xf numFmtId="0" fontId="8" fillId="0" borderId="0"/>
    <xf numFmtId="0" fontId="25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8" fillId="0" borderId="0"/>
    <xf numFmtId="0" fontId="25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0" borderId="0"/>
    <xf numFmtId="0" fontId="25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25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25" fillId="0" borderId="0"/>
    <xf numFmtId="0" fontId="8" fillId="0" borderId="0"/>
    <xf numFmtId="0" fontId="25" fillId="0" borderId="0"/>
    <xf numFmtId="0" fontId="25" fillId="0" borderId="0"/>
    <xf numFmtId="0" fontId="8" fillId="0" borderId="0"/>
    <xf numFmtId="0" fontId="25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8" fillId="0" borderId="0"/>
    <xf numFmtId="0" fontId="25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9" fillId="0" borderId="0" applyNumberFormat="0" applyFill="0" applyBorder="0" applyAlignment="0" applyProtection="0"/>
    <xf numFmtId="0" fontId="25" fillId="0" borderId="0"/>
    <xf numFmtId="0" fontId="3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0" borderId="0"/>
    <xf numFmtId="0" fontId="45" fillId="0" borderId="0"/>
    <xf numFmtId="0" fontId="87" fillId="0" borderId="0"/>
    <xf numFmtId="0" fontId="25" fillId="0" borderId="0"/>
    <xf numFmtId="0" fontId="25" fillId="0" borderId="0" applyFont="0"/>
    <xf numFmtId="0" fontId="8" fillId="0" borderId="0"/>
    <xf numFmtId="0" fontId="87" fillId="0" borderId="0"/>
    <xf numFmtId="0" fontId="25" fillId="0" borderId="0"/>
    <xf numFmtId="0" fontId="87" fillId="0" borderId="0"/>
    <xf numFmtId="0" fontId="8" fillId="0" borderId="0"/>
    <xf numFmtId="0" fontId="25" fillId="0" borderId="0"/>
    <xf numFmtId="0" fontId="25" fillId="0" borderId="0"/>
    <xf numFmtId="0" fontId="25" fillId="0" borderId="0" applyFont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 applyFont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 applyFont="0"/>
    <xf numFmtId="0" fontId="25" fillId="0" borderId="0" applyFont="0"/>
    <xf numFmtId="0" fontId="25" fillId="0" borderId="0" applyFont="0"/>
    <xf numFmtId="0" fontId="25" fillId="0" borderId="0" applyFont="0"/>
    <xf numFmtId="0" fontId="25" fillId="0" borderId="0" applyFont="0"/>
    <xf numFmtId="0" fontId="25" fillId="0" borderId="0"/>
    <xf numFmtId="0" fontId="25" fillId="0" borderId="0" applyFont="0"/>
    <xf numFmtId="0" fontId="8" fillId="0" borderId="0"/>
    <xf numFmtId="0" fontId="25" fillId="0" borderId="0" applyFont="0"/>
    <xf numFmtId="0" fontId="8" fillId="0" borderId="0"/>
    <xf numFmtId="0" fontId="8" fillId="0" borderId="0"/>
    <xf numFmtId="0" fontId="8" fillId="0" borderId="0"/>
    <xf numFmtId="0" fontId="25" fillId="0" borderId="0" applyFont="0"/>
    <xf numFmtId="0" fontId="25" fillId="0" borderId="0" applyFont="0"/>
    <xf numFmtId="0" fontId="25" fillId="0" borderId="0" applyFont="0"/>
    <xf numFmtId="0" fontId="25" fillId="0" borderId="0" applyFont="0"/>
    <xf numFmtId="0" fontId="25" fillId="0" borderId="0" applyFont="0"/>
    <xf numFmtId="0" fontId="25" fillId="0" borderId="0" applyFont="0"/>
    <xf numFmtId="0" fontId="69" fillId="0" borderId="0" applyNumberFormat="0" applyFill="0" applyBorder="0" applyAlignment="0" applyProtection="0"/>
    <xf numFmtId="0" fontId="25" fillId="0" borderId="0" applyFont="0"/>
    <xf numFmtId="0" fontId="69" fillId="0" borderId="0" applyNumberFormat="0" applyFill="0" applyBorder="0" applyAlignment="0" applyProtection="0"/>
    <xf numFmtId="0" fontId="25" fillId="0" borderId="0" applyFont="0"/>
    <xf numFmtId="0" fontId="25" fillId="0" borderId="0" applyFont="0"/>
    <xf numFmtId="0" fontId="8" fillId="0" borderId="0"/>
    <xf numFmtId="0" fontId="25" fillId="0" borderId="0"/>
    <xf numFmtId="0" fontId="25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25" fillId="0" borderId="0"/>
    <xf numFmtId="0" fontId="8" fillId="0" borderId="0"/>
    <xf numFmtId="0" fontId="25" fillId="0" borderId="0"/>
    <xf numFmtId="0" fontId="25" fillId="0" borderId="0"/>
    <xf numFmtId="0" fontId="8" fillId="0" borderId="0"/>
    <xf numFmtId="0" fontId="25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5" fillId="0" borderId="0" applyNumberFormat="0" applyBorder="0" applyAlignment="0"/>
    <xf numFmtId="0" fontId="25" fillId="0" borderId="0"/>
    <xf numFmtId="0" fontId="8" fillId="0" borderId="0"/>
    <xf numFmtId="0" fontId="25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25" fillId="0" borderId="0"/>
    <xf numFmtId="0" fontId="8" fillId="0" borderId="0"/>
    <xf numFmtId="0" fontId="25" fillId="0" borderId="0"/>
    <xf numFmtId="0" fontId="25" fillId="0" borderId="0"/>
    <xf numFmtId="0" fontId="8" fillId="0" borderId="0"/>
    <xf numFmtId="0" fontId="25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5" fillId="0" borderId="0" applyNumberFormat="0" applyBorder="0" applyAlignment="0"/>
    <xf numFmtId="0" fontId="25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 applyNumberFormat="0" applyBorder="0" applyAlignment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5" fillId="0" borderId="0" applyNumberFormat="0" applyBorder="0" applyAlignment="0"/>
    <xf numFmtId="0" fontId="25" fillId="0" borderId="0"/>
    <xf numFmtId="0" fontId="25" fillId="0" borderId="0"/>
    <xf numFmtId="0" fontId="5" fillId="0" borderId="0" applyNumberFormat="0" applyBorder="0" applyAlignment="0"/>
    <xf numFmtId="0" fontId="25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 applyNumberFormat="0" applyBorder="0" applyAlignment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 applyFont="0"/>
    <xf numFmtId="0" fontId="25" fillId="0" borderId="0"/>
    <xf numFmtId="0" fontId="25" fillId="0" borderId="0"/>
    <xf numFmtId="0" fontId="25" fillId="0" borderId="0"/>
    <xf numFmtId="0" fontId="25" fillId="0" borderId="0" applyFont="0"/>
    <xf numFmtId="0" fontId="25" fillId="0" borderId="0"/>
    <xf numFmtId="0" fontId="25" fillId="0" borderId="0" applyFont="0"/>
    <xf numFmtId="0" fontId="25" fillId="0" borderId="0"/>
    <xf numFmtId="0" fontId="25" fillId="0" borderId="0" applyFont="0"/>
    <xf numFmtId="0" fontId="25" fillId="0" borderId="0" applyFont="0"/>
    <xf numFmtId="0" fontId="25" fillId="0" borderId="0" applyFont="0"/>
    <xf numFmtId="0" fontId="25" fillId="0" borderId="0" applyFont="0"/>
    <xf numFmtId="0" fontId="25" fillId="0" borderId="0" applyFont="0"/>
    <xf numFmtId="0" fontId="5" fillId="0" borderId="0" applyNumberFormat="0" applyBorder="0" applyAlignment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5" fillId="0" borderId="0" applyNumberFormat="0" applyBorder="0" applyAlignment="0"/>
    <xf numFmtId="0" fontId="25" fillId="0" borderId="0"/>
    <xf numFmtId="0" fontId="25" fillId="0" borderId="0"/>
    <xf numFmtId="0" fontId="25" fillId="0" borderId="0"/>
    <xf numFmtId="0" fontId="5" fillId="0" borderId="0" applyNumberFormat="0" applyBorder="0" applyAlignment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5" fillId="0" borderId="0" applyNumberFormat="0" applyBorder="0" applyAlignment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26" fillId="0" borderId="0"/>
    <xf numFmtId="0" fontId="8" fillId="0" borderId="0"/>
    <xf numFmtId="0" fontId="25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26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25" fillId="0" borderId="0"/>
    <xf numFmtId="0" fontId="25" fillId="0" borderId="0"/>
    <xf numFmtId="0" fontId="25" fillId="0" borderId="0"/>
    <xf numFmtId="0" fontId="8" fillId="0" borderId="0"/>
    <xf numFmtId="0" fontId="25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/>
    <xf numFmtId="0" fontId="2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0" borderId="0"/>
    <xf numFmtId="0" fontId="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 applyNumberFormat="0" applyBorder="0" applyAlignment="0"/>
    <xf numFmtId="0" fontId="8" fillId="0" borderId="0"/>
    <xf numFmtId="0" fontId="8" fillId="0" borderId="0"/>
    <xf numFmtId="0" fontId="25" fillId="0" borderId="0"/>
    <xf numFmtId="0" fontId="88" fillId="0" borderId="0"/>
    <xf numFmtId="0" fontId="88" fillId="0" borderId="0"/>
    <xf numFmtId="190" fontId="89" fillId="0" borderId="0"/>
    <xf numFmtId="0" fontId="54" fillId="0" borderId="0"/>
    <xf numFmtId="0" fontId="25" fillId="0" borderId="0"/>
    <xf numFmtId="0" fontId="25" fillId="0" borderId="0"/>
    <xf numFmtId="0" fontId="25" fillId="0" borderId="0" applyFont="0"/>
    <xf numFmtId="0" fontId="25" fillId="0" borderId="0"/>
    <xf numFmtId="0" fontId="25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54" fillId="0" borderId="0"/>
    <xf numFmtId="0" fontId="5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6" fillId="0" borderId="0"/>
    <xf numFmtId="0" fontId="25" fillId="0" borderId="0"/>
    <xf numFmtId="0" fontId="25" fillId="0" borderId="0" applyFont="0"/>
    <xf numFmtId="0" fontId="26" fillId="0" borderId="0"/>
    <xf numFmtId="0" fontId="25" fillId="0" borderId="0"/>
    <xf numFmtId="0" fontId="25" fillId="0" borderId="0"/>
    <xf numFmtId="0" fontId="26" fillId="0" borderId="0"/>
    <xf numFmtId="0" fontId="25" fillId="0" borderId="0" applyFont="0"/>
    <xf numFmtId="0" fontId="54" fillId="0" borderId="0" applyNumberFormat="0" applyFill="0" applyBorder="0" applyAlignment="0" applyProtection="0"/>
    <xf numFmtId="0" fontId="25" fillId="0" borderId="0"/>
    <xf numFmtId="0" fontId="25" fillId="0" borderId="0"/>
    <xf numFmtId="0" fontId="25" fillId="0" borderId="0" applyFont="0"/>
    <xf numFmtId="0" fontId="25" fillId="0" borderId="0" applyNumberFormat="0" applyFont="0" applyFill="0" applyBorder="0" applyAlignment="0" applyProtection="0"/>
    <xf numFmtId="0" fontId="25" fillId="0" borderId="0"/>
    <xf numFmtId="0" fontId="25" fillId="0" borderId="0"/>
    <xf numFmtId="0" fontId="25" fillId="0" borderId="0" applyFont="0"/>
    <xf numFmtId="0" fontId="8" fillId="0" borderId="0"/>
    <xf numFmtId="0" fontId="25" fillId="0" borderId="0"/>
    <xf numFmtId="0" fontId="25" fillId="0" borderId="0"/>
    <xf numFmtId="0" fontId="25" fillId="0" borderId="0" applyNumberFormat="0" applyFont="0" applyFill="0" applyBorder="0" applyAlignment="0" applyProtection="0"/>
    <xf numFmtId="0" fontId="25" fillId="0" borderId="0"/>
    <xf numFmtId="0" fontId="25" fillId="0" borderId="0"/>
    <xf numFmtId="0" fontId="25" fillId="0" borderId="0" applyFont="0"/>
    <xf numFmtId="0" fontId="46" fillId="0" borderId="17" applyNumberFormat="0" applyFill="0" applyAlignment="0" applyProtection="0"/>
    <xf numFmtId="177" fontId="46" fillId="0" borderId="0"/>
    <xf numFmtId="0" fontId="85" fillId="0" borderId="0"/>
    <xf numFmtId="0" fontId="54" fillId="0" borderId="0"/>
    <xf numFmtId="0" fontId="54" fillId="0" borderId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25" fillId="8" borderId="8" applyNumberFormat="0" applyFont="0" applyAlignment="0" applyProtection="0"/>
    <xf numFmtId="0" fontId="90" fillId="0" borderId="22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91" fillId="6" borderId="5" applyNumberFormat="0" applyAlignment="0" applyProtection="0"/>
    <xf numFmtId="10" fontId="25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191" fontId="68" fillId="0" borderId="0" applyFont="0" applyFill="0" applyBorder="0" applyAlignment="0" applyProtection="0"/>
    <xf numFmtId="191" fontId="25" fillId="0" borderId="0" applyFont="0" applyFill="0" applyBorder="0" applyAlignment="0" applyProtection="0"/>
    <xf numFmtId="191" fontId="68" fillId="0" borderId="0" applyFont="0" applyFill="0" applyBorder="0" applyAlignment="0" applyProtection="0"/>
    <xf numFmtId="191" fontId="25" fillId="0" borderId="0" applyFont="0" applyFill="0" applyBorder="0" applyAlignment="0" applyProtection="0"/>
    <xf numFmtId="192" fontId="46" fillId="0" borderId="0" applyFont="0" applyFill="0" applyBorder="0" applyAlignment="0" applyProtection="0"/>
    <xf numFmtId="193" fontId="46" fillId="0" borderId="0" applyFont="0" applyFill="0" applyBorder="0" applyAlignment="0" applyProtection="0"/>
    <xf numFmtId="2" fontId="73" fillId="0" borderId="0" applyFont="0" applyFill="0" applyBorder="0" applyAlignment="0" applyProtection="0"/>
    <xf numFmtId="165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94" fontId="54" fillId="0" borderId="0" applyFill="0" applyBorder="0" applyAlignment="0"/>
    <xf numFmtId="194" fontId="54" fillId="0" borderId="0" applyFill="0" applyBorder="0" applyAlignment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49" fillId="0" borderId="18"/>
    <xf numFmtId="0" fontId="50" fillId="0" borderId="18" applyNumberFormat="0">
      <alignment horizontal="left" vertical="top" wrapText="1" shrinkToFit="1"/>
      <protection locked="0"/>
    </xf>
    <xf numFmtId="0" fontId="49" fillId="0" borderId="18">
      <protection locked="0"/>
    </xf>
    <xf numFmtId="0" fontId="49" fillId="0" borderId="18">
      <protection locked="0"/>
    </xf>
    <xf numFmtId="0" fontId="25" fillId="0" borderId="18">
      <protection locked="0"/>
    </xf>
    <xf numFmtId="0" fontId="21" fillId="0" borderId="0" applyNumberFormat="0" applyFill="0" applyBorder="0" applyAlignment="0" applyProtection="0"/>
    <xf numFmtId="195" fontId="92" fillId="0" borderId="0"/>
    <xf numFmtId="0" fontId="7" fillId="0" borderId="9" applyNumberFormat="0" applyFill="0" applyAlignment="0" applyProtection="0"/>
    <xf numFmtId="0" fontId="53" fillId="0" borderId="20" applyNumberFormat="0" applyFill="0" applyAlignment="0" applyProtection="0"/>
    <xf numFmtId="0" fontId="16" fillId="5" borderId="4" applyNumberFormat="0" applyAlignment="0" applyProtection="0"/>
    <xf numFmtId="0" fontId="41" fillId="39" borderId="10" applyNumberFormat="0" applyAlignment="0" applyProtection="0"/>
    <xf numFmtId="0" fontId="20" fillId="7" borderId="7" applyNumberFormat="0" applyAlignment="0" applyProtection="0"/>
    <xf numFmtId="0" fontId="25" fillId="0" borderId="0" applyNumberFormat="0"/>
    <xf numFmtId="0" fontId="61" fillId="0" borderId="0" applyNumberFormat="0" applyFill="0" applyBorder="0" applyAlignment="0" applyProtection="0"/>
    <xf numFmtId="0" fontId="93" fillId="0" borderId="9" applyNumberFormat="0" applyFill="0" applyAlignment="0" applyProtection="0"/>
    <xf numFmtId="0" fontId="7" fillId="0" borderId="9" applyNumberFormat="0" applyFill="0" applyAlignment="0" applyProtection="0"/>
    <xf numFmtId="0" fontId="17" fillId="6" borderId="5" applyNumberFormat="0" applyAlignment="0" applyProtection="0"/>
    <xf numFmtId="0" fontId="47" fillId="48" borderId="19" applyNumberFormat="0" applyAlignment="0" applyProtection="0"/>
    <xf numFmtId="0" fontId="87" fillId="0" borderId="0"/>
    <xf numFmtId="196" fontId="25" fillId="0" borderId="0">
      <alignment horizontal="center"/>
    </xf>
    <xf numFmtId="197" fontId="57" fillId="0" borderId="0"/>
    <xf numFmtId="198" fontId="25" fillId="0" borderId="25"/>
    <xf numFmtId="199" fontId="25" fillId="0" borderId="0" applyFont="0" applyFill="0" applyBorder="0" applyAlignment="0" applyProtection="0"/>
    <xf numFmtId="199" fontId="25" fillId="0" borderId="0" applyFont="0" applyFill="0" applyBorder="0" applyAlignment="0" applyProtection="0"/>
    <xf numFmtId="199" fontId="25" fillId="0" borderId="0" applyFont="0" applyFill="0" applyBorder="0" applyAlignment="0" applyProtection="0"/>
    <xf numFmtId="44" fontId="8" fillId="0" borderId="0" applyFont="0" applyFill="0" applyBorder="0" applyAlignment="0" applyProtection="0"/>
    <xf numFmtId="199" fontId="25" fillId="0" borderId="0" applyFont="0" applyFill="0" applyBorder="0" applyAlignment="0" applyProtection="0"/>
    <xf numFmtId="199" fontId="25" fillId="0" borderId="0" applyFont="0" applyFill="0" applyBorder="0" applyAlignment="0" applyProtection="0"/>
    <xf numFmtId="199" fontId="25" fillId="0" borderId="0" applyFont="0" applyFill="0" applyBorder="0" applyAlignment="0" applyProtection="0"/>
    <xf numFmtId="199" fontId="25" fillId="0" borderId="0" applyFont="0" applyFill="0" applyBorder="0" applyAlignment="0" applyProtection="0"/>
    <xf numFmtId="199" fontId="25" fillId="0" borderId="0" applyFont="0" applyFill="0" applyBorder="0" applyAlignment="0" applyProtection="0"/>
    <xf numFmtId="199" fontId="25" fillId="0" borderId="0" applyFont="0" applyFill="0" applyBorder="0" applyAlignment="0" applyProtection="0"/>
    <xf numFmtId="199" fontId="45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6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9" fillId="0" borderId="0" applyNumberFormat="0" applyFont="0" applyFill="0" applyBorder="0" applyAlignment="0" applyProtection="0">
      <alignment vertical="top"/>
    </xf>
    <xf numFmtId="0" fontId="60" fillId="0" borderId="0" applyNumberFormat="0" applyFont="0" applyFill="0" applyBorder="0" applyAlignment="0" applyProtection="0">
      <alignment vertical="top"/>
    </xf>
    <xf numFmtId="0" fontId="60" fillId="0" borderId="0" applyNumberFormat="0" applyFont="0" applyFill="0" applyBorder="0" applyAlignment="0" applyProtection="0">
      <alignment vertical="top"/>
    </xf>
    <xf numFmtId="0" fontId="59" fillId="0" borderId="0" applyNumberFormat="0" applyFont="0" applyFill="0" applyBorder="0" applyAlignment="0" applyProtection="0"/>
    <xf numFmtId="0" fontId="59" fillId="0" borderId="0" applyNumberFormat="0" applyFont="0" applyFill="0" applyBorder="0" applyAlignment="0" applyProtection="0">
      <alignment horizontal="left" vertical="top"/>
    </xf>
    <xf numFmtId="0" fontId="59" fillId="0" borderId="0" applyNumberFormat="0" applyFont="0" applyFill="0" applyBorder="0" applyAlignment="0" applyProtection="0">
      <alignment horizontal="left" vertical="top"/>
    </xf>
    <xf numFmtId="0" fontId="59" fillId="0" borderId="0" applyNumberFormat="0" applyFont="0" applyFill="0" applyBorder="0" applyAlignment="0" applyProtection="0">
      <alignment horizontal="left" vertical="top"/>
    </xf>
    <xf numFmtId="0" fontId="94" fillId="0" borderId="0" applyNumberFormat="0" applyFont="0" applyFill="0" applyBorder="0" applyAlignment="0" applyProtection="0">
      <alignment horizontal="center"/>
    </xf>
    <xf numFmtId="0" fontId="94" fillId="0" borderId="0" applyNumberFormat="0" applyFont="0" applyFill="0" applyBorder="0" applyAlignment="0" applyProtection="0">
      <alignment horizontal="center"/>
    </xf>
    <xf numFmtId="0" fontId="95" fillId="0" borderId="0" applyNumberFormat="0" applyFont="0" applyFill="0" applyBorder="0" applyAlignment="0" applyProtection="0"/>
    <xf numFmtId="0" fontId="96" fillId="0" borderId="0">
      <alignment horizontal="left" wrapText="1"/>
    </xf>
    <xf numFmtId="0" fontId="97" fillId="0" borderId="21" applyNumberFormat="0" applyFont="0" applyFill="0" applyBorder="0" applyAlignment="0" applyProtection="0">
      <alignment horizontal="center" wrapText="1"/>
    </xf>
    <xf numFmtId="200" fontId="46" fillId="0" borderId="0" applyNumberFormat="0" applyFont="0" applyFill="0" applyBorder="0" applyAlignment="0" applyProtection="0">
      <alignment horizontal="right"/>
    </xf>
    <xf numFmtId="0" fontId="97" fillId="0" borderId="0" applyNumberFormat="0" applyFont="0" applyFill="0" applyBorder="0" applyAlignment="0" applyProtection="0">
      <alignment horizontal="left" indent="1"/>
    </xf>
    <xf numFmtId="201" fontId="97" fillId="0" borderId="0" applyNumberFormat="0" applyFont="0" applyFill="0" applyBorder="0" applyAlignment="0" applyProtection="0"/>
    <xf numFmtId="0" fontId="95" fillId="0" borderId="23" applyNumberFormat="0" applyFont="0" applyFill="0" applyBorder="0" applyAlignment="0" applyProtection="0"/>
    <xf numFmtId="0" fontId="54" fillId="0" borderId="0" applyNumberFormat="0" applyFont="0" applyFill="0" applyBorder="0" applyAlignment="0" applyProtection="0">
      <alignment horizontal="left" wrapText="1" indent="1"/>
    </xf>
    <xf numFmtId="0" fontId="97" fillId="0" borderId="0" applyNumberFormat="0" applyFont="0" applyFill="0" applyBorder="0" applyAlignment="0" applyProtection="0">
      <alignment horizontal="left" indent="1"/>
    </xf>
    <xf numFmtId="0" fontId="54" fillId="0" borderId="0" applyNumberFormat="0" applyFont="0" applyFill="0" applyBorder="0" applyAlignment="0" applyProtection="0">
      <alignment horizontal="left" wrapText="1" indent="2"/>
    </xf>
    <xf numFmtId="202" fontId="54" fillId="0" borderId="0">
      <alignment horizontal="right"/>
    </xf>
    <xf numFmtId="203" fontId="25" fillId="0" borderId="0" applyFont="0" applyFill="0" applyBorder="0" applyAlignment="0" applyProtection="0"/>
    <xf numFmtId="204" fontId="25" fillId="0" borderId="0" applyFon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100" fillId="0" borderId="0" applyProtection="0"/>
    <xf numFmtId="42" fontId="54" fillId="0" borderId="0" applyFont="0" applyFill="0" applyBorder="0" applyAlignment="0" applyProtection="0"/>
    <xf numFmtId="44" fontId="54" fillId="0" borderId="0" applyFont="0" applyFill="0" applyBorder="0" applyAlignment="0" applyProtection="0"/>
    <xf numFmtId="0" fontId="101" fillId="0" borderId="0" applyProtection="0"/>
    <xf numFmtId="0" fontId="102" fillId="0" borderId="0" applyProtection="0"/>
    <xf numFmtId="0" fontId="100" fillId="0" borderId="26" applyProtection="0"/>
    <xf numFmtId="0" fontId="42" fillId="0" borderId="0"/>
    <xf numFmtId="10" fontId="100" fillId="0" borderId="0" applyProtection="0"/>
    <xf numFmtId="0" fontId="100" fillId="0" borderId="0"/>
    <xf numFmtId="2" fontId="100" fillId="0" borderId="0" applyProtection="0"/>
    <xf numFmtId="41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46" fillId="0" borderId="17" applyNumberFormat="0" applyFill="0" applyAlignment="0" applyProtection="0"/>
    <xf numFmtId="0" fontId="18" fillId="6" borderId="4" applyNumberFormat="0" applyAlignment="0" applyProtection="0"/>
    <xf numFmtId="0" fontId="16" fillId="5" borderId="4" applyNumberFormat="0" applyAlignment="0" applyProtection="0"/>
    <xf numFmtId="0" fontId="18" fillId="6" borderId="4" applyNumberFormat="0" applyAlignment="0" applyProtection="0"/>
    <xf numFmtId="0" fontId="16" fillId="5" borderId="4" applyNumberFormat="0" applyAlignment="0" applyProtection="0"/>
    <xf numFmtId="0" fontId="16" fillId="5" borderId="4" applyNumberFormat="0" applyAlignment="0" applyProtection="0"/>
    <xf numFmtId="0" fontId="18" fillId="6" borderId="4" applyNumberFormat="0" applyAlignment="0" applyProtection="0"/>
    <xf numFmtId="0" fontId="16" fillId="5" borderId="4" applyNumberFormat="0" applyAlignment="0" applyProtection="0"/>
    <xf numFmtId="0" fontId="18" fillId="6" borderId="4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49" fillId="0" borderId="18">
      <protection locked="0"/>
    </xf>
    <xf numFmtId="0" fontId="49" fillId="0" borderId="18">
      <protection locked="0"/>
    </xf>
    <xf numFmtId="0" fontId="49" fillId="0" borderId="18">
      <protection locked="0"/>
    </xf>
    <xf numFmtId="0" fontId="25" fillId="0" borderId="18">
      <protection locked="0"/>
    </xf>
    <xf numFmtId="0" fontId="50" fillId="0" borderId="18" applyNumberFormat="0">
      <alignment horizontal="left" vertical="top" wrapText="1" shrinkToFit="1"/>
      <protection locked="0"/>
    </xf>
    <xf numFmtId="0" fontId="50" fillId="0" borderId="18" applyNumberFormat="0">
      <alignment horizontal="left" vertical="top" wrapText="1" shrinkToFit="1"/>
      <protection locked="0"/>
    </xf>
    <xf numFmtId="0" fontId="50" fillId="0" borderId="18" applyNumberFormat="0">
      <alignment horizontal="left" vertical="top" wrapText="1" shrinkToFit="1"/>
      <protection locked="0"/>
    </xf>
    <xf numFmtId="0" fontId="49" fillId="0" borderId="18"/>
    <xf numFmtId="0" fontId="49" fillId="0" borderId="18"/>
    <xf numFmtId="0" fontId="49" fillId="0" borderId="18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9" fillId="0" borderId="18"/>
    <xf numFmtId="0" fontId="50" fillId="0" borderId="18" applyNumberFormat="0">
      <alignment horizontal="left" vertical="top" wrapText="1" shrinkToFit="1"/>
      <protection locked="0"/>
    </xf>
    <xf numFmtId="0" fontId="49" fillId="0" borderId="18">
      <protection locked="0"/>
    </xf>
    <xf numFmtId="0" fontId="49" fillId="0" borderId="18">
      <protection locked="0"/>
    </xf>
    <xf numFmtId="0" fontId="49" fillId="0" borderId="18"/>
    <xf numFmtId="0" fontId="50" fillId="0" borderId="18" applyNumberFormat="0">
      <alignment horizontal="left" vertical="top" wrapText="1" shrinkToFit="1"/>
      <protection locked="0"/>
    </xf>
    <xf numFmtId="0" fontId="49" fillId="0" borderId="18">
      <protection locked="0"/>
    </xf>
    <xf numFmtId="0" fontId="49" fillId="0" borderId="18">
      <protection locked="0"/>
    </xf>
    <xf numFmtId="0" fontId="7" fillId="0" borderId="9" applyNumberFormat="0" applyFill="0" applyAlignment="0" applyProtection="0"/>
    <xf numFmtId="0" fontId="16" fillId="5" borderId="4" applyNumberFormat="0" applyAlignment="0" applyProtection="0"/>
    <xf numFmtId="0" fontId="7" fillId="0" borderId="9" applyNumberFormat="0" applyFill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32" fillId="0" borderId="0" applyNumberFormat="0" applyFill="0" applyBorder="0" applyAlignment="0" applyProtection="0"/>
    <xf numFmtId="0" fontId="1" fillId="0" borderId="0"/>
    <xf numFmtId="0" fontId="7" fillId="0" borderId="9" applyNumberFormat="0" applyFill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2" fillId="8" borderId="8" applyNumberFormat="0" applyFont="0" applyAlignment="0" applyProtection="0"/>
    <xf numFmtId="0" fontId="18" fillId="6" borderId="4" applyNumberFormat="0" applyAlignment="0" applyProtection="0"/>
    <xf numFmtId="0" fontId="61" fillId="0" borderId="0" applyNumberFormat="0" applyFill="0" applyBorder="0" applyAlignment="0" applyProtection="0"/>
    <xf numFmtId="0" fontId="7" fillId="0" borderId="9" applyNumberFormat="0" applyFill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26" fillId="31" borderId="0" applyNumberFormat="0" applyBorder="0" applyAlignment="0" applyProtection="0"/>
    <xf numFmtId="0" fontId="49" fillId="0" borderId="18">
      <protection locked="0"/>
    </xf>
    <xf numFmtId="0" fontId="50" fillId="0" borderId="18" applyNumberFormat="0">
      <alignment horizontal="left" vertical="top" wrapText="1" shrinkToFit="1"/>
      <protection locked="0"/>
    </xf>
    <xf numFmtId="0" fontId="26" fillId="22" borderId="0" applyNumberFormat="0" applyBorder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18" fillId="6" borderId="4" applyNumberFormat="0" applyAlignment="0" applyProtection="0"/>
    <xf numFmtId="0" fontId="49" fillId="0" borderId="18"/>
    <xf numFmtId="0" fontId="49" fillId="0" borderId="18">
      <protection locked="0"/>
    </xf>
    <xf numFmtId="0" fontId="26" fillId="11" borderId="0" applyNumberFormat="0" applyBorder="0" applyAlignment="0" applyProtection="0"/>
    <xf numFmtId="0" fontId="26" fillId="0" borderId="0"/>
    <xf numFmtId="0" fontId="26" fillId="30" borderId="0" applyNumberFormat="0" applyBorder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61" fillId="0" borderId="0" applyNumberFormat="0" applyFill="0" applyBorder="0" applyAlignment="0" applyProtection="0"/>
    <xf numFmtId="0" fontId="25" fillId="0" borderId="18">
      <protection locked="0"/>
    </xf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26" fillId="26" borderId="0" applyNumberFormat="0" applyBorder="0" applyAlignment="0" applyProtection="0"/>
    <xf numFmtId="0" fontId="8" fillId="0" borderId="0"/>
    <xf numFmtId="0" fontId="26" fillId="0" borderId="0"/>
    <xf numFmtId="0" fontId="26" fillId="18" borderId="0" applyNumberFormat="0" applyBorder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6" fillId="5" borderId="4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18" fillId="6" borderId="4" applyNumberFormat="0" applyAlignment="0" applyProtection="0"/>
    <xf numFmtId="0" fontId="32" fillId="8" borderId="8" applyNumberFormat="0" applyFon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9" fillId="0" borderId="18"/>
    <xf numFmtId="0" fontId="49" fillId="0" borderId="18"/>
    <xf numFmtId="0" fontId="50" fillId="0" borderId="18" applyNumberFormat="0">
      <alignment horizontal="left" vertical="top" wrapText="1" shrinkToFit="1"/>
      <protection locked="0"/>
    </xf>
    <xf numFmtId="0" fontId="50" fillId="0" borderId="18" applyNumberFormat="0">
      <alignment horizontal="left" vertical="top" wrapText="1" shrinkToFit="1"/>
      <protection locked="0"/>
    </xf>
    <xf numFmtId="0" fontId="49" fillId="0" borderId="18">
      <protection locked="0"/>
    </xf>
    <xf numFmtId="0" fontId="49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26" fillId="27" borderId="0" applyNumberFormat="0" applyBorder="0" applyAlignment="0" applyProtection="0"/>
    <xf numFmtId="0" fontId="26" fillId="8" borderId="8" applyNumberFormat="0" applyFont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/>
    <xf numFmtId="0" fontId="56" fillId="0" borderId="0"/>
    <xf numFmtId="0" fontId="25" fillId="0" borderId="18">
      <protection locked="0"/>
    </xf>
    <xf numFmtId="0" fontId="26" fillId="10" borderId="0" applyNumberFormat="0" applyBorder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26" fillId="10" borderId="0" applyNumberFormat="0" applyBorder="0" applyAlignment="0" applyProtection="0"/>
    <xf numFmtId="0" fontId="27" fillId="34" borderId="0" applyNumberFormat="0" applyBorder="0" applyAlignment="0" applyProtection="0"/>
    <xf numFmtId="0" fontId="26" fillId="10" borderId="0" applyNumberFormat="0" applyBorder="0" applyAlignment="0" applyProtection="0"/>
    <xf numFmtId="0" fontId="27" fillId="34" borderId="0" applyNumberFormat="0" applyBorder="0" applyAlignment="0" applyProtection="0"/>
    <xf numFmtId="0" fontId="26" fillId="14" borderId="0" applyNumberFormat="0" applyBorder="0" applyAlignment="0" applyProtection="0"/>
    <xf numFmtId="0" fontId="27" fillId="35" borderId="0" applyNumberFormat="0" applyBorder="0" applyAlignment="0" applyProtection="0"/>
    <xf numFmtId="0" fontId="26" fillId="14" borderId="0" applyNumberFormat="0" applyBorder="0" applyAlignment="0" applyProtection="0"/>
    <xf numFmtId="0" fontId="27" fillId="35" borderId="0" applyNumberFormat="0" applyBorder="0" applyAlignment="0" applyProtection="0"/>
    <xf numFmtId="0" fontId="26" fillId="18" borderId="0" applyNumberFormat="0" applyBorder="0" applyAlignment="0" applyProtection="0"/>
    <xf numFmtId="0" fontId="27" fillId="36" borderId="0" applyNumberFormat="0" applyBorder="0" applyAlignment="0" applyProtection="0"/>
    <xf numFmtId="0" fontId="26" fillId="18" borderId="0" applyNumberFormat="0" applyBorder="0" applyAlignment="0" applyProtection="0"/>
    <xf numFmtId="0" fontId="27" fillId="36" borderId="0" applyNumberFormat="0" applyBorder="0" applyAlignment="0" applyProtection="0"/>
    <xf numFmtId="0" fontId="26" fillId="22" borderId="0" applyNumberFormat="0" applyBorder="0" applyAlignment="0" applyProtection="0"/>
    <xf numFmtId="0" fontId="27" fillId="37" borderId="0" applyNumberFormat="0" applyBorder="0" applyAlignment="0" applyProtection="0"/>
    <xf numFmtId="0" fontId="26" fillId="22" borderId="0" applyNumberFormat="0" applyBorder="0" applyAlignment="0" applyProtection="0"/>
    <xf numFmtId="0" fontId="27" fillId="37" borderId="0" applyNumberFormat="0" applyBorder="0" applyAlignment="0" applyProtection="0"/>
    <xf numFmtId="0" fontId="26" fillId="26" borderId="0" applyNumberFormat="0" applyBorder="0" applyAlignment="0" applyProtection="0"/>
    <xf numFmtId="0" fontId="27" fillId="38" borderId="0" applyNumberFormat="0" applyBorder="0" applyAlignment="0" applyProtection="0"/>
    <xf numFmtId="0" fontId="26" fillId="26" borderId="0" applyNumberFormat="0" applyBorder="0" applyAlignment="0" applyProtection="0"/>
    <xf numFmtId="0" fontId="27" fillId="38" borderId="0" applyNumberFormat="0" applyBorder="0" applyAlignment="0" applyProtection="0"/>
    <xf numFmtId="0" fontId="26" fillId="14" borderId="0" applyNumberFormat="0" applyBorder="0" applyAlignment="0" applyProtection="0"/>
    <xf numFmtId="0" fontId="26" fillId="30" borderId="0" applyNumberFormat="0" applyBorder="0" applyAlignment="0" applyProtection="0"/>
    <xf numFmtId="0" fontId="27" fillId="36" borderId="0" applyNumberFormat="0" applyBorder="0" applyAlignment="0" applyProtection="0"/>
    <xf numFmtId="0" fontId="26" fillId="30" borderId="0" applyNumberFormat="0" applyBorder="0" applyAlignment="0" applyProtection="0"/>
    <xf numFmtId="0" fontId="27" fillId="36" borderId="0" applyNumberFormat="0" applyBorder="0" applyAlignment="0" applyProtection="0"/>
    <xf numFmtId="0" fontId="8" fillId="10" borderId="0" applyNumberFormat="0" applyBorder="0" applyAlignment="0" applyProtection="0"/>
    <xf numFmtId="0" fontId="27" fillId="34" borderId="0" applyNumberFormat="0" applyBorder="0" applyAlignment="0" applyProtection="0"/>
    <xf numFmtId="0" fontId="8" fillId="14" borderId="0" applyNumberFormat="0" applyBorder="0" applyAlignment="0" applyProtection="0"/>
    <xf numFmtId="0" fontId="27" fillId="35" borderId="0" applyNumberFormat="0" applyBorder="0" applyAlignment="0" applyProtection="0"/>
    <xf numFmtId="0" fontId="8" fillId="18" borderId="0" applyNumberFormat="0" applyBorder="0" applyAlignment="0" applyProtection="0"/>
    <xf numFmtId="0" fontId="27" fillId="36" borderId="0" applyNumberFormat="0" applyBorder="0" applyAlignment="0" applyProtection="0"/>
    <xf numFmtId="0" fontId="8" fillId="22" borderId="0" applyNumberFormat="0" applyBorder="0" applyAlignment="0" applyProtection="0"/>
    <xf numFmtId="0" fontId="27" fillId="37" borderId="0" applyNumberFormat="0" applyBorder="0" applyAlignment="0" applyProtection="0"/>
    <xf numFmtId="0" fontId="8" fillId="26" borderId="0" applyNumberFormat="0" applyBorder="0" applyAlignment="0" applyProtection="0"/>
    <xf numFmtId="0" fontId="27" fillId="38" borderId="0" applyNumberFormat="0" applyBorder="0" applyAlignment="0" applyProtection="0"/>
    <xf numFmtId="0" fontId="8" fillId="30" borderId="0" applyNumberFormat="0" applyBorder="0" applyAlignment="0" applyProtection="0"/>
    <xf numFmtId="0" fontId="27" fillId="36" borderId="0" applyNumberFormat="0" applyBorder="0" applyAlignment="0" applyProtection="0"/>
    <xf numFmtId="0" fontId="26" fillId="11" borderId="0" applyNumberFormat="0" applyBorder="0" applyAlignment="0" applyProtection="0"/>
    <xf numFmtId="0" fontId="27" fillId="38" borderId="0" applyNumberFormat="0" applyBorder="0" applyAlignment="0" applyProtection="0"/>
    <xf numFmtId="0" fontId="26" fillId="11" borderId="0" applyNumberFormat="0" applyBorder="0" applyAlignment="0" applyProtection="0"/>
    <xf numFmtId="0" fontId="27" fillId="38" borderId="0" applyNumberFormat="0" applyBorder="0" applyAlignment="0" applyProtection="0"/>
    <xf numFmtId="0" fontId="26" fillId="15" borderId="0" applyNumberFormat="0" applyBorder="0" applyAlignment="0" applyProtection="0"/>
    <xf numFmtId="0" fontId="27" fillId="35" borderId="0" applyNumberFormat="0" applyBorder="0" applyAlignment="0" applyProtection="0"/>
    <xf numFmtId="0" fontId="26" fillId="15" borderId="0" applyNumberFormat="0" applyBorder="0" applyAlignment="0" applyProtection="0"/>
    <xf numFmtId="0" fontId="27" fillId="35" borderId="0" applyNumberFormat="0" applyBorder="0" applyAlignment="0" applyProtection="0"/>
    <xf numFmtId="0" fontId="26" fillId="19" borderId="0" applyNumberFormat="0" applyBorder="0" applyAlignment="0" applyProtection="0"/>
    <xf numFmtId="0" fontId="27" fillId="39" borderId="0" applyNumberFormat="0" applyBorder="0" applyAlignment="0" applyProtection="0"/>
    <xf numFmtId="0" fontId="26" fillId="19" borderId="0" applyNumberFormat="0" applyBorder="0" applyAlignment="0" applyProtection="0"/>
    <xf numFmtId="0" fontId="27" fillId="39" borderId="0" applyNumberFormat="0" applyBorder="0" applyAlignment="0" applyProtection="0"/>
    <xf numFmtId="0" fontId="26" fillId="23" borderId="0" applyNumberFormat="0" applyBorder="0" applyAlignment="0" applyProtection="0"/>
    <xf numFmtId="0" fontId="27" fillId="40" borderId="0" applyNumberFormat="0" applyBorder="0" applyAlignment="0" applyProtection="0"/>
    <xf numFmtId="0" fontId="26" fillId="23" borderId="0" applyNumberFormat="0" applyBorder="0" applyAlignment="0" applyProtection="0"/>
    <xf numFmtId="0" fontId="27" fillId="40" borderId="0" applyNumberFormat="0" applyBorder="0" applyAlignment="0" applyProtection="0"/>
    <xf numFmtId="0" fontId="26" fillId="27" borderId="0" applyNumberFormat="0" applyBorder="0" applyAlignment="0" applyProtection="0"/>
    <xf numFmtId="0" fontId="27" fillId="38" borderId="0" applyNumberFormat="0" applyBorder="0" applyAlignment="0" applyProtection="0"/>
    <xf numFmtId="0" fontId="26" fillId="27" borderId="0" applyNumberFormat="0" applyBorder="0" applyAlignment="0" applyProtection="0"/>
    <xf numFmtId="0" fontId="27" fillId="38" borderId="0" applyNumberFormat="0" applyBorder="0" applyAlignment="0" applyProtection="0"/>
    <xf numFmtId="0" fontId="26" fillId="31" borderId="0" applyNumberFormat="0" applyBorder="0" applyAlignment="0" applyProtection="0"/>
    <xf numFmtId="0" fontId="27" fillId="36" borderId="0" applyNumberFormat="0" applyBorder="0" applyAlignment="0" applyProtection="0"/>
    <xf numFmtId="0" fontId="26" fillId="31" borderId="0" applyNumberFormat="0" applyBorder="0" applyAlignment="0" applyProtection="0"/>
    <xf numFmtId="0" fontId="27" fillId="36" borderId="0" applyNumberFormat="0" applyBorder="0" applyAlignment="0" applyProtection="0"/>
    <xf numFmtId="0" fontId="8" fillId="11" borderId="0" applyNumberFormat="0" applyBorder="0" applyAlignment="0" applyProtection="0"/>
    <xf numFmtId="0" fontId="27" fillId="38" borderId="0" applyNumberFormat="0" applyBorder="0" applyAlignment="0" applyProtection="0"/>
    <xf numFmtId="0" fontId="8" fillId="15" borderId="0" applyNumberFormat="0" applyBorder="0" applyAlignment="0" applyProtection="0"/>
    <xf numFmtId="0" fontId="27" fillId="35" borderId="0" applyNumberFormat="0" applyBorder="0" applyAlignment="0" applyProtection="0"/>
    <xf numFmtId="0" fontId="8" fillId="19" borderId="0" applyNumberFormat="0" applyBorder="0" applyAlignment="0" applyProtection="0"/>
    <xf numFmtId="0" fontId="27" fillId="39" borderId="0" applyNumberFormat="0" applyBorder="0" applyAlignment="0" applyProtection="0"/>
    <xf numFmtId="0" fontId="8" fillId="23" borderId="0" applyNumberFormat="0" applyBorder="0" applyAlignment="0" applyProtection="0"/>
    <xf numFmtId="0" fontId="27" fillId="40" borderId="0" applyNumberFormat="0" applyBorder="0" applyAlignment="0" applyProtection="0"/>
    <xf numFmtId="0" fontId="8" fillId="27" borderId="0" applyNumberFormat="0" applyBorder="0" applyAlignment="0" applyProtection="0"/>
    <xf numFmtId="0" fontId="27" fillId="38" borderId="0" applyNumberFormat="0" applyBorder="0" applyAlignment="0" applyProtection="0"/>
    <xf numFmtId="0" fontId="8" fillId="31" borderId="0" applyNumberFormat="0" applyBorder="0" applyAlignment="0" applyProtection="0"/>
    <xf numFmtId="0" fontId="27" fillId="36" borderId="0" applyNumberFormat="0" applyBorder="0" applyAlignment="0" applyProtection="0"/>
    <xf numFmtId="0" fontId="28" fillId="38" borderId="0" applyNumberFormat="0" applyBorder="0" applyAlignment="0" applyProtection="0"/>
    <xf numFmtId="0" fontId="28" fillId="41" borderId="0" applyNumberFormat="0" applyBorder="0" applyAlignment="0" applyProtection="0"/>
    <xf numFmtId="0" fontId="28" fillId="42" borderId="0" applyNumberFormat="0" applyBorder="0" applyAlignment="0" applyProtection="0"/>
    <xf numFmtId="0" fontId="28" fillId="40" borderId="0" applyNumberFormat="0" applyBorder="0" applyAlignment="0" applyProtection="0"/>
    <xf numFmtId="0" fontId="28" fillId="38" borderId="0" applyNumberFormat="0" applyBorder="0" applyAlignment="0" applyProtection="0"/>
    <xf numFmtId="0" fontId="28" fillId="35" borderId="0" applyNumberFormat="0" applyBorder="0" applyAlignment="0" applyProtection="0"/>
    <xf numFmtId="0" fontId="22" fillId="12" borderId="0" applyNumberFormat="0" applyBorder="0" applyAlignment="0" applyProtection="0"/>
    <xf numFmtId="0" fontId="28" fillId="38" borderId="0" applyNumberFormat="0" applyBorder="0" applyAlignment="0" applyProtection="0"/>
    <xf numFmtId="0" fontId="22" fillId="16" borderId="0" applyNumberFormat="0" applyBorder="0" applyAlignment="0" applyProtection="0"/>
    <xf numFmtId="0" fontId="28" fillId="41" borderId="0" applyNumberFormat="0" applyBorder="0" applyAlignment="0" applyProtection="0"/>
    <xf numFmtId="0" fontId="22" fillId="20" borderId="0" applyNumberFormat="0" applyBorder="0" applyAlignment="0" applyProtection="0"/>
    <xf numFmtId="0" fontId="28" fillId="42" borderId="0" applyNumberFormat="0" applyBorder="0" applyAlignment="0" applyProtection="0"/>
    <xf numFmtId="0" fontId="22" fillId="24" borderId="0" applyNumberFormat="0" applyBorder="0" applyAlignment="0" applyProtection="0"/>
    <xf numFmtId="0" fontId="28" fillId="40" borderId="0" applyNumberFormat="0" applyBorder="0" applyAlignment="0" applyProtection="0"/>
    <xf numFmtId="0" fontId="22" fillId="28" borderId="0" applyNumberFormat="0" applyBorder="0" applyAlignment="0" applyProtection="0"/>
    <xf numFmtId="0" fontId="28" fillId="38" borderId="0" applyNumberFormat="0" applyBorder="0" applyAlignment="0" applyProtection="0"/>
    <xf numFmtId="0" fontId="22" fillId="32" borderId="0" applyNumberFormat="0" applyBorder="0" applyAlignment="0" applyProtection="0"/>
    <xf numFmtId="0" fontId="28" fillId="35" borderId="0" applyNumberFormat="0" applyBorder="0" applyAlignment="0" applyProtection="0"/>
    <xf numFmtId="0" fontId="22" fillId="9" borderId="0" applyNumberFormat="0" applyBorder="0" applyAlignment="0" applyProtection="0"/>
    <xf numFmtId="0" fontId="28" fillId="43" borderId="0" applyNumberFormat="0" applyBorder="0" applyAlignment="0" applyProtection="0"/>
    <xf numFmtId="0" fontId="22" fillId="13" borderId="0" applyNumberFormat="0" applyBorder="0" applyAlignment="0" applyProtection="0"/>
    <xf numFmtId="0" fontId="28" fillId="41" borderId="0" applyNumberFormat="0" applyBorder="0" applyAlignment="0" applyProtection="0"/>
    <xf numFmtId="0" fontId="22" fillId="17" borderId="0" applyNumberFormat="0" applyBorder="0" applyAlignment="0" applyProtection="0"/>
    <xf numFmtId="0" fontId="28" fillId="42" borderId="0" applyNumberFormat="0" applyBorder="0" applyAlignment="0" applyProtection="0"/>
    <xf numFmtId="0" fontId="22" fillId="21" borderId="0" applyNumberFormat="0" applyBorder="0" applyAlignment="0" applyProtection="0"/>
    <xf numFmtId="0" fontId="28" fillId="44" borderId="0" applyNumberFormat="0" applyBorder="0" applyAlignment="0" applyProtection="0"/>
    <xf numFmtId="0" fontId="22" fillId="25" borderId="0" applyNumberFormat="0" applyBorder="0" applyAlignment="0" applyProtection="0"/>
    <xf numFmtId="0" fontId="28" fillId="45" borderId="0" applyNumberFormat="0" applyBorder="0" applyAlignment="0" applyProtection="0"/>
    <xf numFmtId="0" fontId="22" fillId="29" borderId="0" applyNumberFormat="0" applyBorder="0" applyAlignment="0" applyProtection="0"/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1" borderId="0" applyNumberFormat="0" applyBorder="0" applyAlignment="0" applyProtection="0"/>
    <xf numFmtId="0" fontId="28" fillId="42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14" fillId="3" borderId="0" applyNumberFormat="0" applyBorder="0" applyAlignment="0" applyProtection="0"/>
    <xf numFmtId="0" fontId="29" fillId="47" borderId="0" applyNumberFormat="0" applyBorder="0" applyAlignment="0" applyProtection="0"/>
    <xf numFmtId="0" fontId="18" fillId="6" borderId="4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20" fillId="7" borderId="7" applyNumberFormat="0" applyAlignment="0" applyProtection="0"/>
    <xf numFmtId="0" fontId="31" fillId="49" borderId="11" applyNumberFormat="0" applyAlignment="0" applyProtection="0"/>
    <xf numFmtId="0" fontId="2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34" fillId="38" borderId="0" applyNumberFormat="0" applyBorder="0" applyAlignment="0" applyProtection="0"/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10" fillId="0" borderId="1" applyNumberFormat="0" applyFill="0" applyAlignment="0" applyProtection="0"/>
    <xf numFmtId="0" fontId="38" fillId="0" borderId="13" applyNumberFormat="0" applyFill="0" applyAlignment="0" applyProtection="0"/>
    <xf numFmtId="0" fontId="11" fillId="0" borderId="2" applyNumberFormat="0" applyFill="0" applyAlignment="0" applyProtection="0"/>
    <xf numFmtId="0" fontId="39" fillId="0" borderId="14" applyNumberFormat="0" applyFill="0" applyAlignment="0" applyProtection="0"/>
    <xf numFmtId="0" fontId="12" fillId="0" borderId="3" applyNumberFormat="0" applyFill="0" applyAlignment="0" applyProtection="0"/>
    <xf numFmtId="0" fontId="40" fillId="0" borderId="15" applyNumberFormat="0" applyFill="0" applyAlignment="0" applyProtection="0"/>
    <xf numFmtId="0" fontId="1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6" fillId="8" borderId="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9" fillId="47" borderId="0" applyNumberFormat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34" fillId="38" borderId="0" applyNumberFormat="0" applyBorder="0" applyAlignment="0" applyProtection="0"/>
    <xf numFmtId="0" fontId="16" fillId="5" borderId="4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19" fillId="0" borderId="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4" fillId="39" borderId="0" applyNumberFormat="0" applyBorder="0" applyAlignment="0" applyProtection="0"/>
    <xf numFmtId="0" fontId="15" fillId="4" borderId="0" applyNumberFormat="0" applyBorder="0" applyAlignment="0" applyProtection="0"/>
    <xf numFmtId="0" fontId="44" fillId="39" borderId="0" applyNumberFormat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/>
    <xf numFmtId="0" fontId="26" fillId="0" borderId="0"/>
    <xf numFmtId="0" fontId="25" fillId="0" borderId="0" applyNumberFormat="0" applyFill="0" applyBorder="0" applyAlignment="0" applyProtection="0"/>
    <xf numFmtId="0" fontId="25" fillId="0" borderId="0"/>
    <xf numFmtId="0" fontId="56" fillId="0" borderId="0"/>
    <xf numFmtId="0" fontId="7" fillId="0" borderId="9" applyNumberFormat="0" applyFill="0" applyAlignment="0" applyProtection="0"/>
    <xf numFmtId="0" fontId="8" fillId="8" borderId="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38" fillId="0" borderId="13" applyNumberFormat="0" applyFill="0" applyAlignment="0" applyProtection="0"/>
    <xf numFmtId="0" fontId="39" fillId="0" borderId="14" applyNumberFormat="0" applyFill="0" applyAlignment="0" applyProtection="0"/>
    <xf numFmtId="0" fontId="40" fillId="0" borderId="15" applyNumberFormat="0" applyFill="0" applyAlignment="0" applyProtection="0"/>
    <xf numFmtId="0" fontId="40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7" fillId="6" borderId="5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9" fontId="25" fillId="0" borderId="0" applyFont="0" applyFill="0" applyBorder="0" applyAlignment="0" applyProtection="0"/>
    <xf numFmtId="0" fontId="49" fillId="0" borderId="18"/>
    <xf numFmtId="0" fontId="49" fillId="0" borderId="18"/>
    <xf numFmtId="0" fontId="49" fillId="0" borderId="18"/>
    <xf numFmtId="0" fontId="49" fillId="0" borderId="18"/>
    <xf numFmtId="0" fontId="50" fillId="0" borderId="18" applyNumberFormat="0">
      <alignment horizontal="left" vertical="top" wrapText="1" shrinkToFit="1"/>
      <protection locked="0"/>
    </xf>
    <xf numFmtId="0" fontId="50" fillId="0" borderId="18" applyNumberFormat="0">
      <alignment horizontal="left" vertical="top" wrapText="1" shrinkToFit="1"/>
      <protection locked="0"/>
    </xf>
    <xf numFmtId="0" fontId="50" fillId="0" borderId="18" applyNumberFormat="0">
      <alignment horizontal="left" vertical="top" wrapText="1" shrinkToFit="1"/>
      <protection locked="0"/>
    </xf>
    <xf numFmtId="0" fontId="50" fillId="0" borderId="18" applyNumberFormat="0">
      <alignment horizontal="left" vertical="top" wrapText="1" shrinkToFit="1"/>
      <protection locked="0"/>
    </xf>
    <xf numFmtId="0" fontId="49" fillId="0" borderId="18">
      <protection locked="0"/>
    </xf>
    <xf numFmtId="0" fontId="49" fillId="0" borderId="18">
      <protection locked="0"/>
    </xf>
    <xf numFmtId="0" fontId="49" fillId="0" borderId="18">
      <protection locked="0"/>
    </xf>
    <xf numFmtId="0" fontId="49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33" fillId="0" borderId="0" applyNumberFormat="0" applyFill="0" applyBorder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31" fillId="49" borderId="11" applyNumberFormat="0" applyAlignment="0" applyProtection="0"/>
    <xf numFmtId="0" fontId="6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7" fillId="0" borderId="9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6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6" fillId="15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69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69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69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69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69" fillId="54" borderId="0" applyNumberFormat="0" applyBorder="0" applyAlignment="0" applyProtection="0"/>
    <xf numFmtId="0" fontId="27" fillId="54" borderId="0" applyNumberFormat="0" applyBorder="0" applyAlignment="0" applyProtection="0"/>
    <xf numFmtId="0" fontId="69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69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69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69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69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69" fillId="40" borderId="0" applyNumberFormat="0" applyBorder="0" applyAlignment="0" applyProtection="0"/>
    <xf numFmtId="0" fontId="27" fillId="40" borderId="0" applyNumberFormat="0" applyBorder="0" applyAlignment="0" applyProtection="0"/>
    <xf numFmtId="0" fontId="69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69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69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69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69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69" fillId="55" borderId="0" applyNumberFormat="0" applyBorder="0" applyAlignment="0" applyProtection="0"/>
    <xf numFmtId="0" fontId="27" fillId="55" borderId="0" applyNumberFormat="0" applyBorder="0" applyAlignment="0" applyProtection="0"/>
    <xf numFmtId="0" fontId="69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69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69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69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69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69" fillId="47" borderId="0" applyNumberFormat="0" applyBorder="0" applyAlignment="0" applyProtection="0"/>
    <xf numFmtId="0" fontId="27" fillId="47" borderId="0" applyNumberFormat="0" applyBorder="0" applyAlignment="0" applyProtection="0"/>
    <xf numFmtId="0" fontId="69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69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69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69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69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69" fillId="38" borderId="0" applyNumberFormat="0" applyBorder="0" applyAlignment="0" applyProtection="0"/>
    <xf numFmtId="0" fontId="27" fillId="38" borderId="0" applyNumberFormat="0" applyBorder="0" applyAlignment="0" applyProtection="0"/>
    <xf numFmtId="0" fontId="69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9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9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9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9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9" fillId="37" borderId="0" applyNumberFormat="0" applyBorder="0" applyAlignment="0" applyProtection="0"/>
    <xf numFmtId="0" fontId="27" fillId="37" borderId="0" applyNumberFormat="0" applyBorder="0" applyAlignment="0" applyProtection="0"/>
    <xf numFmtId="0" fontId="69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9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69" fillId="40" borderId="0" applyNumberFormat="0" applyBorder="0" applyAlignment="0" applyProtection="0"/>
    <xf numFmtId="0" fontId="69" fillId="40" borderId="0" applyNumberFormat="0" applyBorder="0" applyAlignment="0" applyProtection="0"/>
    <xf numFmtId="0" fontId="69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69" fillId="55" borderId="0" applyNumberFormat="0" applyBorder="0" applyAlignment="0" applyProtection="0"/>
    <xf numFmtId="0" fontId="69" fillId="55" borderId="0" applyNumberFormat="0" applyBorder="0" applyAlignment="0" applyProtection="0"/>
    <xf numFmtId="0" fontId="69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69" fillId="47" borderId="0" applyNumberFormat="0" applyBorder="0" applyAlignment="0" applyProtection="0"/>
    <xf numFmtId="0" fontId="69" fillId="47" borderId="0" applyNumberFormat="0" applyBorder="0" applyAlignment="0" applyProtection="0"/>
    <xf numFmtId="0" fontId="69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69" fillId="38" borderId="0" applyNumberFormat="0" applyBorder="0" applyAlignment="0" applyProtection="0"/>
    <xf numFmtId="0" fontId="69" fillId="38" borderId="0" applyNumberFormat="0" applyBorder="0" applyAlignment="0" applyProtection="0"/>
    <xf numFmtId="0" fontId="69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9" fillId="37" borderId="0" applyNumberFormat="0" applyBorder="0" applyAlignment="0" applyProtection="0"/>
    <xf numFmtId="0" fontId="69" fillId="37" borderId="0" applyNumberFormat="0" applyBorder="0" applyAlignment="0" applyProtection="0"/>
    <xf numFmtId="0" fontId="41" fillId="39" borderId="10" applyNumberFormat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69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69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69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69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69" fillId="34" borderId="0" applyNumberFormat="0" applyBorder="0" applyAlignment="0" applyProtection="0"/>
    <xf numFmtId="0" fontId="27" fillId="34" borderId="0" applyNumberFormat="0" applyBorder="0" applyAlignment="0" applyProtection="0"/>
    <xf numFmtId="0" fontId="69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69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69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69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69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69" fillId="35" borderId="0" applyNumberFormat="0" applyBorder="0" applyAlignment="0" applyProtection="0"/>
    <xf numFmtId="0" fontId="27" fillId="35" borderId="0" applyNumberFormat="0" applyBorder="0" applyAlignment="0" applyProtection="0"/>
    <xf numFmtId="0" fontId="69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69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69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69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69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69" fillId="56" borderId="0" applyNumberFormat="0" applyBorder="0" applyAlignment="0" applyProtection="0"/>
    <xf numFmtId="0" fontId="27" fillId="56" borderId="0" applyNumberFormat="0" applyBorder="0" applyAlignment="0" applyProtection="0"/>
    <xf numFmtId="0" fontId="69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69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69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69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69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69" fillId="47" borderId="0" applyNumberFormat="0" applyBorder="0" applyAlignment="0" applyProtection="0"/>
    <xf numFmtId="0" fontId="27" fillId="47" borderId="0" applyNumberFormat="0" applyBorder="0" applyAlignment="0" applyProtection="0"/>
    <xf numFmtId="0" fontId="69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69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69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69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69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69" fillId="34" borderId="0" applyNumberFormat="0" applyBorder="0" applyAlignment="0" applyProtection="0"/>
    <xf numFmtId="0" fontId="27" fillId="34" borderId="0" applyNumberFormat="0" applyBorder="0" applyAlignment="0" applyProtection="0"/>
    <xf numFmtId="0" fontId="69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69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69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69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69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69" fillId="42" borderId="0" applyNumberFormat="0" applyBorder="0" applyAlignment="0" applyProtection="0"/>
    <xf numFmtId="0" fontId="27" fillId="42" borderId="0" applyNumberFormat="0" applyBorder="0" applyAlignment="0" applyProtection="0"/>
    <xf numFmtId="0" fontId="69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69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69" fillId="34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69" fillId="35" borderId="0" applyNumberFormat="0" applyBorder="0" applyAlignment="0" applyProtection="0"/>
    <xf numFmtId="0" fontId="69" fillId="35" borderId="0" applyNumberFormat="0" applyBorder="0" applyAlignment="0" applyProtection="0"/>
    <xf numFmtId="0" fontId="69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69" fillId="56" borderId="0" applyNumberFormat="0" applyBorder="0" applyAlignment="0" applyProtection="0"/>
    <xf numFmtId="0" fontId="69" fillId="56" borderId="0" applyNumberFormat="0" applyBorder="0" applyAlignment="0" applyProtection="0"/>
    <xf numFmtId="0" fontId="69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69" fillId="47" borderId="0" applyNumberFormat="0" applyBorder="0" applyAlignment="0" applyProtection="0"/>
    <xf numFmtId="0" fontId="69" fillId="47" borderId="0" applyNumberFormat="0" applyBorder="0" applyAlignment="0" applyProtection="0"/>
    <xf numFmtId="0" fontId="69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69" fillId="34" borderId="0" applyNumberFormat="0" applyBorder="0" applyAlignment="0" applyProtection="0"/>
    <xf numFmtId="0" fontId="69" fillId="34" borderId="0" applyNumberFormat="0" applyBorder="0" applyAlignment="0" applyProtection="0"/>
    <xf numFmtId="0" fontId="69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69" fillId="42" borderId="0" applyNumberFormat="0" applyBorder="0" applyAlignment="0" applyProtection="0"/>
    <xf numFmtId="0" fontId="69" fillId="42" borderId="0" applyNumberFormat="0" applyBorder="0" applyAlignment="0" applyProtection="0"/>
    <xf numFmtId="0" fontId="28" fillId="57" borderId="0" applyNumberFormat="0" applyBorder="0" applyAlignment="0" applyProtection="0"/>
    <xf numFmtId="0" fontId="28" fillId="35" borderId="0" applyNumberFormat="0" applyBorder="0" applyAlignment="0" applyProtection="0"/>
    <xf numFmtId="0" fontId="28" fillId="56" borderId="0" applyNumberFormat="0" applyBorder="0" applyAlignment="0" applyProtection="0"/>
    <xf numFmtId="0" fontId="28" fillId="58" borderId="0" applyNumberFormat="0" applyBorder="0" applyAlignment="0" applyProtection="0"/>
    <xf numFmtId="0" fontId="28" fillId="45" borderId="0" applyNumberFormat="0" applyBorder="0" applyAlignment="0" applyProtection="0"/>
    <xf numFmtId="0" fontId="28" fillId="59" borderId="0" applyNumberFormat="0" applyBorder="0" applyAlignment="0" applyProtection="0"/>
    <xf numFmtId="0" fontId="28" fillId="57" borderId="0" applyNumberFormat="0" applyBorder="0" applyAlignment="0" applyProtection="0"/>
    <xf numFmtId="0" fontId="65" fillId="57" borderId="0" applyNumberFormat="0" applyBorder="0" applyAlignment="0" applyProtection="0"/>
    <xf numFmtId="0" fontId="28" fillId="35" borderId="0" applyNumberFormat="0" applyBorder="0" applyAlignment="0" applyProtection="0"/>
    <xf numFmtId="0" fontId="65" fillId="35" borderId="0" applyNumberFormat="0" applyBorder="0" applyAlignment="0" applyProtection="0"/>
    <xf numFmtId="0" fontId="28" fillId="56" borderId="0" applyNumberFormat="0" applyBorder="0" applyAlignment="0" applyProtection="0"/>
    <xf numFmtId="0" fontId="65" fillId="56" borderId="0" applyNumberFormat="0" applyBorder="0" applyAlignment="0" applyProtection="0"/>
    <xf numFmtId="0" fontId="28" fillId="58" borderId="0" applyNumberFormat="0" applyBorder="0" applyAlignment="0" applyProtection="0"/>
    <xf numFmtId="0" fontId="65" fillId="58" borderId="0" applyNumberFormat="0" applyBorder="0" applyAlignment="0" applyProtection="0"/>
    <xf numFmtId="0" fontId="28" fillId="45" borderId="0" applyNumberFormat="0" applyBorder="0" applyAlignment="0" applyProtection="0"/>
    <xf numFmtId="0" fontId="65" fillId="45" borderId="0" applyNumberFormat="0" applyBorder="0" applyAlignment="0" applyProtection="0"/>
    <xf numFmtId="0" fontId="28" fillId="59" borderId="0" applyNumberFormat="0" applyBorder="0" applyAlignment="0" applyProtection="0"/>
    <xf numFmtId="0" fontId="65" fillId="59" borderId="0" applyNumberFormat="0" applyBorder="0" applyAlignment="0" applyProtection="0"/>
    <xf numFmtId="0" fontId="28" fillId="60" borderId="0" applyNumberFormat="0" applyBorder="0" applyAlignment="0" applyProtection="0"/>
    <xf numFmtId="0" fontId="65" fillId="60" borderId="0" applyNumberFormat="0" applyBorder="0" applyAlignment="0" applyProtection="0"/>
    <xf numFmtId="0" fontId="28" fillId="46" borderId="0" applyNumberFormat="0" applyBorder="0" applyAlignment="0" applyProtection="0"/>
    <xf numFmtId="0" fontId="65" fillId="46" borderId="0" applyNumberFormat="0" applyBorder="0" applyAlignment="0" applyProtection="0"/>
    <xf numFmtId="0" fontId="28" fillId="61" borderId="0" applyNumberFormat="0" applyBorder="0" applyAlignment="0" applyProtection="0"/>
    <xf numFmtId="0" fontId="65" fillId="61" borderId="0" applyNumberFormat="0" applyBorder="0" applyAlignment="0" applyProtection="0"/>
    <xf numFmtId="0" fontId="28" fillId="58" borderId="0" applyNumberFormat="0" applyBorder="0" applyAlignment="0" applyProtection="0"/>
    <xf numFmtId="0" fontId="65" fillId="58" borderId="0" applyNumberFormat="0" applyBorder="0" applyAlignment="0" applyProtection="0"/>
    <xf numFmtId="0" fontId="28" fillId="45" borderId="0" applyNumberFormat="0" applyBorder="0" applyAlignment="0" applyProtection="0"/>
    <xf numFmtId="0" fontId="65" fillId="45" borderId="0" applyNumberFormat="0" applyBorder="0" applyAlignment="0" applyProtection="0"/>
    <xf numFmtId="0" fontId="28" fillId="41" borderId="0" applyNumberFormat="0" applyBorder="0" applyAlignment="0" applyProtection="0"/>
    <xf numFmtId="0" fontId="65" fillId="41" borderId="0" applyNumberFormat="0" applyBorder="0" applyAlignment="0" applyProtection="0"/>
    <xf numFmtId="0" fontId="28" fillId="60" borderId="0" applyNumberFormat="0" applyBorder="0" applyAlignment="0" applyProtection="0"/>
    <xf numFmtId="0" fontId="65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46" borderId="0" applyNumberFormat="0" applyBorder="0" applyAlignment="0" applyProtection="0"/>
    <xf numFmtId="0" fontId="28" fillId="61" borderId="0" applyNumberFormat="0" applyBorder="0" applyAlignment="0" applyProtection="0"/>
    <xf numFmtId="0" fontId="28" fillId="58" borderId="0" applyNumberFormat="0" applyBorder="0" applyAlignment="0" applyProtection="0"/>
    <xf numFmtId="0" fontId="28" fillId="45" borderId="0" applyNumberFormat="0" applyBorder="0" applyAlignment="0" applyProtection="0"/>
    <xf numFmtId="0" fontId="28" fillId="41" borderId="0" applyNumberFormat="0" applyBorder="0" applyAlignment="0" applyProtection="0"/>
    <xf numFmtId="0" fontId="29" fillId="40" borderId="0" applyNumberFormat="0" applyBorder="0" applyAlignment="0" applyProtection="0"/>
    <xf numFmtId="0" fontId="103" fillId="40" borderId="0" applyNumberFormat="0" applyBorder="0" applyAlignment="0" applyProtection="0"/>
    <xf numFmtId="0" fontId="104" fillId="62" borderId="10" applyNumberFormat="0" applyAlignment="0" applyProtection="0"/>
    <xf numFmtId="0" fontId="105" fillId="62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1" fillId="49" borderId="11" applyNumberFormat="0" applyAlignment="0" applyProtection="0"/>
    <xf numFmtId="0" fontId="106" fillId="49" borderId="11" applyNumberFormat="0" applyAlignment="0" applyProtection="0"/>
    <xf numFmtId="165" fontId="69" fillId="0" borderId="0" applyFont="0" applyFill="0" applyBorder="0" applyAlignment="0" applyProtection="0"/>
    <xf numFmtId="165" fontId="69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6" fillId="0" borderId="0"/>
    <xf numFmtId="0" fontId="7" fillId="0" borderId="9" applyNumberFormat="0" applyFill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19" borderId="0" applyNumberFormat="0" applyBorder="0" applyAlignment="0" applyProtection="0"/>
    <xf numFmtId="0" fontId="26" fillId="23" borderId="0" applyNumberFormat="0" applyBorder="0" applyAlignment="0" applyProtection="0"/>
    <xf numFmtId="0" fontId="26" fillId="27" borderId="0" applyNumberFormat="0" applyBorder="0" applyAlignment="0" applyProtection="0"/>
    <xf numFmtId="0" fontId="26" fillId="31" borderId="0" applyNumberFormat="0" applyBorder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17" fillId="6" borderId="5" applyNumberFormat="0" applyAlignment="0" applyProtection="0"/>
    <xf numFmtId="0" fontId="61" fillId="0" borderId="0" applyNumberFormat="0" applyFill="0" applyBorder="0" applyAlignment="0" applyProtection="0"/>
    <xf numFmtId="0" fontId="16" fillId="5" borderId="4" applyNumberFormat="0" applyAlignment="0" applyProtection="0"/>
    <xf numFmtId="0" fontId="7" fillId="0" borderId="9" applyNumberFormat="0" applyFill="0" applyAlignment="0" applyProtection="0"/>
    <xf numFmtId="0" fontId="26" fillId="0" borderId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26" fillId="10" borderId="0" applyNumberFormat="0" applyBorder="0" applyAlignment="0" applyProtection="0"/>
    <xf numFmtId="0" fontId="26" fillId="14" borderId="0" applyNumberFormat="0" applyBorder="0" applyAlignment="0" applyProtection="0"/>
    <xf numFmtId="0" fontId="26" fillId="18" borderId="0" applyNumberFormat="0" applyBorder="0" applyAlignment="0" applyProtection="0"/>
    <xf numFmtId="0" fontId="26" fillId="22" borderId="0" applyNumberFormat="0" applyBorder="0" applyAlignment="0" applyProtection="0"/>
    <xf numFmtId="0" fontId="26" fillId="26" borderId="0" applyNumberFormat="0" applyBorder="0" applyAlignment="0" applyProtection="0"/>
    <xf numFmtId="0" fontId="26" fillId="30" borderId="0" applyNumberFormat="0" applyBorder="0" applyAlignment="0" applyProtection="0"/>
    <xf numFmtId="0" fontId="26" fillId="11" borderId="0" applyNumberFormat="0" applyBorder="0" applyAlignment="0" applyProtection="0"/>
    <xf numFmtId="0" fontId="26" fillId="15" borderId="0" applyNumberFormat="0" applyBorder="0" applyAlignment="0" applyProtection="0"/>
    <xf numFmtId="0" fontId="26" fillId="19" borderId="0" applyNumberFormat="0" applyBorder="0" applyAlignment="0" applyProtection="0"/>
    <xf numFmtId="0" fontId="26" fillId="23" borderId="0" applyNumberFormat="0" applyBorder="0" applyAlignment="0" applyProtection="0"/>
    <xf numFmtId="0" fontId="17" fillId="6" borderId="5" applyNumberFormat="0" applyAlignment="0" applyProtection="0"/>
    <xf numFmtId="0" fontId="105" fillId="62" borderId="10" applyNumberFormat="0" applyAlignment="0" applyProtection="0"/>
    <xf numFmtId="0" fontId="26" fillId="31" borderId="0" applyNumberFormat="0" applyBorder="0" applyAlignment="0" applyProtection="0"/>
    <xf numFmtId="0" fontId="26" fillId="27" borderId="0" applyNumberFormat="0" applyBorder="0" applyAlignment="0" applyProtection="0"/>
    <xf numFmtId="0" fontId="26" fillId="23" borderId="0" applyNumberFormat="0" applyBorder="0" applyAlignment="0" applyProtection="0"/>
    <xf numFmtId="0" fontId="26" fillId="19" borderId="0" applyNumberFormat="0" applyBorder="0" applyAlignment="0" applyProtection="0"/>
    <xf numFmtId="0" fontId="26" fillId="15" borderId="0" applyNumberFormat="0" applyBorder="0" applyAlignment="0" applyProtection="0"/>
    <xf numFmtId="0" fontId="26" fillId="11" borderId="0" applyNumberFormat="0" applyBorder="0" applyAlignment="0" applyProtection="0"/>
    <xf numFmtId="0" fontId="26" fillId="30" borderId="0" applyNumberFormat="0" applyBorder="0" applyAlignment="0" applyProtection="0"/>
    <xf numFmtId="0" fontId="26" fillId="26" borderId="0" applyNumberFormat="0" applyBorder="0" applyAlignment="0" applyProtection="0"/>
    <xf numFmtId="0" fontId="26" fillId="22" borderId="0" applyNumberFormat="0" applyBorder="0" applyAlignment="0" applyProtection="0"/>
    <xf numFmtId="0" fontId="26" fillId="18" borderId="0" applyNumberFormat="0" applyBorder="0" applyAlignment="0" applyProtection="0"/>
    <xf numFmtId="0" fontId="26" fillId="14" borderId="0" applyNumberFormat="0" applyBorder="0" applyAlignment="0" applyProtection="0"/>
    <xf numFmtId="0" fontId="26" fillId="10" borderId="0" applyNumberFormat="0" applyBorder="0" applyAlignment="0" applyProtection="0"/>
    <xf numFmtId="0" fontId="41" fillId="39" borderId="10" applyNumberFormat="0" applyAlignment="0" applyProtection="0"/>
    <xf numFmtId="0" fontId="17" fillId="6" borderId="5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26" fillId="23" borderId="0" applyNumberFormat="0" applyBorder="0" applyAlignment="0" applyProtection="0"/>
    <xf numFmtId="0" fontId="26" fillId="19" borderId="0" applyNumberFormat="0" applyBorder="0" applyAlignment="0" applyProtection="0"/>
    <xf numFmtId="0" fontId="26" fillId="15" borderId="0" applyNumberFormat="0" applyBorder="0" applyAlignment="0" applyProtection="0"/>
    <xf numFmtId="0" fontId="26" fillId="11" borderId="0" applyNumberFormat="0" applyBorder="0" applyAlignment="0" applyProtection="0"/>
    <xf numFmtId="0" fontId="26" fillId="30" borderId="0" applyNumberFormat="0" applyBorder="0" applyAlignment="0" applyProtection="0"/>
    <xf numFmtId="0" fontId="26" fillId="26" borderId="0" applyNumberFormat="0" applyBorder="0" applyAlignment="0" applyProtection="0"/>
    <xf numFmtId="0" fontId="26" fillId="22" borderId="0" applyNumberFormat="0" applyBorder="0" applyAlignment="0" applyProtection="0"/>
    <xf numFmtId="0" fontId="26" fillId="18" borderId="0" applyNumberFormat="0" applyBorder="0" applyAlignment="0" applyProtection="0"/>
    <xf numFmtId="0" fontId="26" fillId="14" borderId="0" applyNumberFormat="0" applyBorder="0" applyAlignment="0" applyProtection="0"/>
    <xf numFmtId="0" fontId="26" fillId="10" borderId="0" applyNumberFormat="0" applyBorder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26" fillId="0" borderId="0"/>
    <xf numFmtId="0" fontId="7" fillId="0" borderId="9" applyNumberFormat="0" applyFill="0" applyAlignment="0" applyProtection="0"/>
    <xf numFmtId="0" fontId="16" fillId="5" borderId="4" applyNumberFormat="0" applyAlignment="0" applyProtection="0"/>
    <xf numFmtId="0" fontId="61" fillId="0" borderId="0" applyNumberFormat="0" applyFill="0" applyBorder="0" applyAlignment="0" applyProtection="0"/>
    <xf numFmtId="0" fontId="18" fillId="6" borderId="4" applyNumberFormat="0" applyAlignment="0" applyProtection="0"/>
    <xf numFmtId="0" fontId="32" fillId="8" borderId="8" applyNumberFormat="0" applyFont="0" applyAlignment="0" applyProtection="0"/>
    <xf numFmtId="0" fontId="26" fillId="31" borderId="0" applyNumberFormat="0" applyBorder="0" applyAlignment="0" applyProtection="0"/>
    <xf numFmtId="0" fontId="26" fillId="27" borderId="0" applyNumberFormat="0" applyBorder="0" applyAlignment="0" applyProtection="0"/>
    <xf numFmtId="0" fontId="32" fillId="8" borderId="8" applyNumberFormat="0" applyFont="0" applyAlignment="0" applyProtection="0"/>
    <xf numFmtId="0" fontId="61" fillId="0" borderId="0" applyNumberFormat="0" applyFill="0" applyBorder="0" applyAlignment="0" applyProtection="0"/>
    <xf numFmtId="0" fontId="18" fillId="6" borderId="4" applyNumberFormat="0" applyAlignment="0" applyProtection="0"/>
    <xf numFmtId="0" fontId="32" fillId="8" borderId="8" applyNumberFormat="0" applyFont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69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69" fillId="54" borderId="0" applyNumberFormat="0" applyBorder="0" applyAlignment="0" applyProtection="0"/>
    <xf numFmtId="0" fontId="27" fillId="54" borderId="0" applyNumberFormat="0" applyBorder="0" applyAlignment="0" applyProtection="0"/>
    <xf numFmtId="0" fontId="69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69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69" fillId="40" borderId="0" applyNumberFormat="0" applyBorder="0" applyAlignment="0" applyProtection="0"/>
    <xf numFmtId="0" fontId="27" fillId="40" borderId="0" applyNumberFormat="0" applyBorder="0" applyAlignment="0" applyProtection="0"/>
    <xf numFmtId="0" fontId="69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69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69" fillId="55" borderId="0" applyNumberFormat="0" applyBorder="0" applyAlignment="0" applyProtection="0"/>
    <xf numFmtId="0" fontId="27" fillId="55" borderId="0" applyNumberFormat="0" applyBorder="0" applyAlignment="0" applyProtection="0"/>
    <xf numFmtId="0" fontId="69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69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69" fillId="47" borderId="0" applyNumberFormat="0" applyBorder="0" applyAlignment="0" applyProtection="0"/>
    <xf numFmtId="0" fontId="27" fillId="47" borderId="0" applyNumberFormat="0" applyBorder="0" applyAlignment="0" applyProtection="0"/>
    <xf numFmtId="0" fontId="69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69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69" fillId="38" borderId="0" applyNumberFormat="0" applyBorder="0" applyAlignment="0" applyProtection="0"/>
    <xf numFmtId="0" fontId="27" fillId="38" borderId="0" applyNumberFormat="0" applyBorder="0" applyAlignment="0" applyProtection="0"/>
    <xf numFmtId="0" fontId="69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9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9" fillId="37" borderId="0" applyNumberFormat="0" applyBorder="0" applyAlignment="0" applyProtection="0"/>
    <xf numFmtId="0" fontId="27" fillId="37" borderId="0" applyNumberFormat="0" applyBorder="0" applyAlignment="0" applyProtection="0"/>
    <xf numFmtId="0" fontId="69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8" fillId="0" borderId="0"/>
    <xf numFmtId="0" fontId="43" fillId="0" borderId="0" applyNumberFormat="0" applyFill="0" applyBorder="0" applyAlignment="0" applyProtection="0"/>
    <xf numFmtId="0" fontId="27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36" borderId="0" applyNumberFormat="0" applyBorder="0" applyAlignment="0" applyProtection="0"/>
    <xf numFmtId="0" fontId="27" fillId="38" borderId="0" applyNumberFormat="0" applyBorder="0" applyAlignment="0" applyProtection="0"/>
    <xf numFmtId="0" fontId="27" fillId="35" borderId="0" applyNumberFormat="0" applyBorder="0" applyAlignment="0" applyProtection="0"/>
    <xf numFmtId="0" fontId="27" fillId="39" borderId="0" applyNumberFormat="0" applyBorder="0" applyAlignment="0" applyProtection="0"/>
    <xf numFmtId="0" fontId="27" fillId="40" borderId="0" applyNumberFormat="0" applyBorder="0" applyAlignment="0" applyProtection="0"/>
    <xf numFmtId="0" fontId="27" fillId="38" borderId="0" applyNumberFormat="0" applyBorder="0" applyAlignment="0" applyProtection="0"/>
    <xf numFmtId="0" fontId="27" fillId="36" borderId="0" applyNumberFormat="0" applyBorder="0" applyAlignment="0" applyProtection="0"/>
    <xf numFmtId="0" fontId="28" fillId="38" borderId="0" applyNumberFormat="0" applyBorder="0" applyAlignment="0" applyProtection="0"/>
    <xf numFmtId="0" fontId="28" fillId="41" borderId="0" applyNumberFormat="0" applyBorder="0" applyAlignment="0" applyProtection="0"/>
    <xf numFmtId="0" fontId="28" fillId="42" borderId="0" applyNumberFormat="0" applyBorder="0" applyAlignment="0" applyProtection="0"/>
    <xf numFmtId="0" fontId="28" fillId="40" borderId="0" applyNumberFormat="0" applyBorder="0" applyAlignment="0" applyProtection="0"/>
    <xf numFmtId="0" fontId="28" fillId="38" borderId="0" applyNumberFormat="0" applyBorder="0" applyAlignment="0" applyProtection="0"/>
    <xf numFmtId="0" fontId="28" fillId="35" borderId="0" applyNumberFormat="0" applyBorder="0" applyAlignment="0" applyProtection="0"/>
    <xf numFmtId="0" fontId="28" fillId="43" borderId="0" applyNumberFormat="0" applyBorder="0" applyAlignment="0" applyProtection="0"/>
    <xf numFmtId="0" fontId="28" fillId="41" borderId="0" applyNumberFormat="0" applyBorder="0" applyAlignment="0" applyProtection="0"/>
    <xf numFmtId="0" fontId="28" fillId="42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53" fillId="0" borderId="20" applyNumberFormat="0" applyFill="0" applyAlignment="0" applyProtection="0"/>
    <xf numFmtId="0" fontId="25" fillId="36" borderId="18" applyNumberFormat="0" applyFont="0" applyAlignment="0" applyProtection="0"/>
    <xf numFmtId="0" fontId="29" fillId="47" borderId="0" applyNumberFormat="0" applyBorder="0" applyAlignment="0" applyProtection="0"/>
    <xf numFmtId="0" fontId="34" fillId="38" borderId="0" applyNumberFormat="0" applyBorder="0" applyAlignment="0" applyProtection="0"/>
    <xf numFmtId="0" fontId="30" fillId="48" borderId="10" applyNumberFormat="0" applyAlignment="0" applyProtection="0"/>
    <xf numFmtId="0" fontId="43" fillId="0" borderId="16" applyNumberFormat="0" applyFill="0" applyAlignment="0" applyProtection="0"/>
    <xf numFmtId="0" fontId="44" fillId="39" borderId="0" applyNumberFormat="0" applyBorder="0" applyAlignment="0" applyProtection="0"/>
    <xf numFmtId="0" fontId="52" fillId="0" borderId="0" applyNumberFormat="0" applyFill="0" applyBorder="0" applyAlignment="0" applyProtection="0"/>
    <xf numFmtId="0" fontId="38" fillId="0" borderId="13" applyNumberFormat="0" applyFill="0" applyAlignment="0" applyProtection="0"/>
    <xf numFmtId="0" fontId="39" fillId="0" borderId="14" applyNumberFormat="0" applyFill="0" applyAlignment="0" applyProtection="0"/>
    <xf numFmtId="0" fontId="40" fillId="0" borderId="15" applyNumberFormat="0" applyFill="0" applyAlignment="0" applyProtection="0"/>
    <xf numFmtId="0" fontId="40" fillId="0" borderId="0" applyNumberFormat="0" applyFill="0" applyBorder="0" applyAlignment="0" applyProtection="0"/>
    <xf numFmtId="0" fontId="47" fillId="48" borderId="19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25" fillId="0" borderId="18">
      <protection locked="0"/>
    </xf>
    <xf numFmtId="0" fontId="33" fillId="0" borderId="0" applyNumberFormat="0" applyFill="0" applyBorder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31" fillId="49" borderId="11" applyNumberForma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49" fillId="0" borderId="18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2" fillId="0" borderId="0" applyNumberFormat="0" applyFill="0" applyBorder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9" fontId="32" fillId="0" borderId="0" applyFont="0" applyFill="0" applyBorder="0" applyAlignment="0" applyProtection="0"/>
    <xf numFmtId="0" fontId="49" fillId="0" borderId="18"/>
    <xf numFmtId="0" fontId="49" fillId="0" borderId="18"/>
    <xf numFmtId="0" fontId="50" fillId="0" borderId="18" applyNumberFormat="0">
      <alignment horizontal="left" vertical="top" wrapText="1" shrinkToFit="1"/>
      <protection locked="0"/>
    </xf>
    <xf numFmtId="0" fontId="50" fillId="0" borderId="18" applyNumberFormat="0">
      <alignment horizontal="left" vertical="top" wrapText="1" shrinkToFit="1"/>
      <protection locked="0"/>
    </xf>
    <xf numFmtId="0" fontId="49" fillId="0" borderId="18">
      <protection locked="0"/>
    </xf>
    <xf numFmtId="0" fontId="49" fillId="0" borderId="18">
      <protection locked="0"/>
    </xf>
    <xf numFmtId="0" fontId="49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30" fillId="48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69" fillId="54" borderId="0" applyNumberFormat="0" applyBorder="0" applyAlignment="0" applyProtection="0"/>
    <xf numFmtId="0" fontId="47" fillId="48" borderId="19" applyNumberFormat="0" applyAlignment="0" applyProtection="0"/>
    <xf numFmtId="0" fontId="69" fillId="54" borderId="0" applyNumberFormat="0" applyBorder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25" fillId="0" borderId="18">
      <protection locked="0"/>
    </xf>
    <xf numFmtId="0" fontId="30" fillId="48" borderId="10" applyNumberFormat="0" applyAlignment="0" applyProtection="0"/>
    <xf numFmtId="0" fontId="69" fillId="47" borderId="0" applyNumberFormat="0" applyBorder="0" applyAlignment="0" applyProtection="0"/>
    <xf numFmtId="0" fontId="25" fillId="36" borderId="18" applyNumberFormat="0" applyFon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69" fillId="40" borderId="0" applyNumberFormat="0" applyBorder="0" applyAlignment="0" applyProtection="0"/>
    <xf numFmtId="0" fontId="69" fillId="40" borderId="0" applyNumberFormat="0" applyBorder="0" applyAlignment="0" applyProtection="0"/>
    <xf numFmtId="0" fontId="50" fillId="0" borderId="18" applyNumberFormat="0">
      <alignment horizontal="left" vertical="top" wrapText="1" shrinkToFit="1"/>
      <protection locked="0"/>
    </xf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49" fillId="0" borderId="18"/>
    <xf numFmtId="0" fontId="30" fillId="48" borderId="10" applyNumberFormat="0" applyAlignment="0" applyProtection="0"/>
    <xf numFmtId="0" fontId="41" fillId="39" borderId="10" applyNumberFormat="0" applyAlignment="0" applyProtection="0"/>
    <xf numFmtId="0" fontId="49" fillId="0" borderId="18"/>
    <xf numFmtId="0" fontId="47" fillId="48" borderId="19" applyNumberFormat="0" applyAlignment="0" applyProtection="0"/>
    <xf numFmtId="0" fontId="25" fillId="0" borderId="18">
      <protection locked="0"/>
    </xf>
    <xf numFmtId="0" fontId="41" fillId="39" borderId="10" applyNumberFormat="0" applyAlignment="0" applyProtection="0"/>
    <xf numFmtId="0" fontId="41" fillId="39" borderId="10" applyNumberFormat="0" applyAlignment="0" applyProtection="0"/>
    <xf numFmtId="0" fontId="69" fillId="55" borderId="0" applyNumberFormat="0" applyBorder="0" applyAlignment="0" applyProtection="0"/>
    <xf numFmtId="0" fontId="69" fillId="55" borderId="0" applyNumberFormat="0" applyBorder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0" borderId="18">
      <protection locked="0"/>
    </xf>
    <xf numFmtId="0" fontId="47" fillId="48" borderId="19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0" borderId="18">
      <protection locked="0"/>
    </xf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30" fillId="48" borderId="10" applyNumberFormat="0" applyAlignment="0" applyProtection="0"/>
    <xf numFmtId="0" fontId="69" fillId="47" borderId="0" applyNumberFormat="0" applyBorder="0" applyAlignment="0" applyProtection="0"/>
    <xf numFmtId="0" fontId="69" fillId="47" borderId="0" applyNumberFormat="0" applyBorder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41" fillId="39" borderId="10" applyNumberForma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69" fillId="38" borderId="0" applyNumberFormat="0" applyBorder="0" applyAlignment="0" applyProtection="0"/>
    <xf numFmtId="0" fontId="53" fillId="0" borderId="20" applyNumberFormat="0" applyFill="0" applyAlignment="0" applyProtection="0"/>
    <xf numFmtId="0" fontId="69" fillId="38" borderId="0" applyNumberFormat="0" applyBorder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49" fillId="0" borderId="18">
      <protection locked="0"/>
    </xf>
    <xf numFmtId="0" fontId="69" fillId="54" borderId="0" applyNumberFormat="0" applyBorder="0" applyAlignment="0" applyProtection="0"/>
    <xf numFmtId="0" fontId="105" fillId="62" borderId="10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69" fillId="37" borderId="0" applyNumberFormat="0" applyBorder="0" applyAlignment="0" applyProtection="0"/>
    <xf numFmtId="0" fontId="69" fillId="37" borderId="0" applyNumberFormat="0" applyBorder="0" applyAlignment="0" applyProtection="0"/>
    <xf numFmtId="0" fontId="25" fillId="36" borderId="18" applyNumberFormat="0" applyFont="0" applyAlignment="0" applyProtection="0"/>
    <xf numFmtId="0" fontId="49" fillId="0" borderId="18">
      <protection locked="0"/>
    </xf>
    <xf numFmtId="0" fontId="49" fillId="0" borderId="18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49" fillId="0" borderId="18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47" fillId="48" borderId="19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69" fillId="34" borderId="0" applyNumberFormat="0" applyBorder="0" applyAlignment="0" applyProtection="0"/>
    <xf numFmtId="0" fontId="69" fillId="34" borderId="0" applyNumberFormat="0" applyBorder="0" applyAlignment="0" applyProtection="0"/>
    <xf numFmtId="0" fontId="69" fillId="34" borderId="0" applyNumberFormat="0" applyBorder="0" applyAlignment="0" applyProtection="0"/>
    <xf numFmtId="0" fontId="41" fillId="39" borderId="10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25" fillId="36" borderId="18" applyNumberFormat="0" applyFont="0" applyAlignment="0" applyProtection="0"/>
    <xf numFmtId="0" fontId="69" fillId="47" borderId="0" applyNumberFormat="0" applyBorder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0" fillId="0" borderId="18" applyNumberFormat="0">
      <alignment horizontal="left" vertical="top" wrapText="1" shrinkToFit="1"/>
      <protection locked="0"/>
    </xf>
    <xf numFmtId="0" fontId="47" fillId="48" borderId="19" applyNumberFormat="0" applyAlignment="0" applyProtection="0"/>
    <xf numFmtId="0" fontId="49" fillId="0" borderId="18"/>
    <xf numFmtId="0" fontId="1" fillId="0" borderId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69" fillId="35" borderId="0" applyNumberFormat="0" applyBorder="0" applyAlignment="0" applyProtection="0"/>
    <xf numFmtId="0" fontId="69" fillId="35" borderId="0" applyNumberFormat="0" applyBorder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47" fillId="48" borderId="19" applyNumberFormat="0" applyAlignment="0" applyProtection="0"/>
    <xf numFmtId="0" fontId="41" fillId="39" borderId="10" applyNumberFormat="0" applyAlignment="0" applyProtection="0"/>
    <xf numFmtId="0" fontId="25" fillId="0" borderId="18">
      <protection locked="0"/>
    </xf>
    <xf numFmtId="0" fontId="47" fillId="48" borderId="19" applyNumberFormat="0" applyAlignment="0" applyProtection="0"/>
    <xf numFmtId="0" fontId="30" fillId="48" borderId="10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1" fillId="0" borderId="0"/>
    <xf numFmtId="0" fontId="25" fillId="0" borderId="18">
      <protection locked="0"/>
    </xf>
    <xf numFmtId="0" fontId="49" fillId="0" borderId="18"/>
    <xf numFmtId="0" fontId="30" fillId="48" borderId="10" applyNumberFormat="0" applyAlignment="0" applyProtection="0"/>
    <xf numFmtId="0" fontId="69" fillId="56" borderId="0" applyNumberFormat="0" applyBorder="0" applyAlignment="0" applyProtection="0"/>
    <xf numFmtId="0" fontId="69" fillId="56" borderId="0" applyNumberFormat="0" applyBorder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9" fontId="32" fillId="0" borderId="0" applyFont="0" applyFill="0" applyBorder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9" fillId="0" borderId="18">
      <protection locked="0"/>
    </xf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49" fillId="0" borderId="18">
      <protection locked="0"/>
    </xf>
    <xf numFmtId="0" fontId="69" fillId="40" borderId="0" applyNumberFormat="0" applyBorder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69" fillId="47" borderId="0" applyNumberFormat="0" applyBorder="0" applyAlignment="0" applyProtection="0"/>
    <xf numFmtId="0" fontId="41" fillId="39" borderId="10" applyNumberFormat="0" applyAlignment="0" applyProtection="0"/>
    <xf numFmtId="0" fontId="25" fillId="0" borderId="18">
      <protection locked="0"/>
    </xf>
    <xf numFmtId="0" fontId="69" fillId="47" borderId="0" applyNumberFormat="0" applyBorder="0" applyAlignment="0" applyProtection="0"/>
    <xf numFmtId="0" fontId="69" fillId="47" borderId="0" applyNumberFormat="0" applyBorder="0" applyAlignment="0" applyProtection="0"/>
    <xf numFmtId="0" fontId="69" fillId="38" borderId="0" applyNumberFormat="0" applyBorder="0" applyAlignment="0" applyProtection="0"/>
    <xf numFmtId="0" fontId="53" fillId="0" borderId="20" applyNumberFormat="0" applyFill="0" applyAlignment="0" applyProtection="0"/>
    <xf numFmtId="0" fontId="69" fillId="37" borderId="0" applyNumberFormat="0" applyBorder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30" fillId="48" borderId="10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69" fillId="34" borderId="0" applyNumberFormat="0" applyBorder="0" applyAlignment="0" applyProtection="0"/>
    <xf numFmtId="0" fontId="69" fillId="34" borderId="0" applyNumberFormat="0" applyBorder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9" fontId="32" fillId="0" borderId="0" applyFont="0" applyFill="0" applyBorder="0" applyAlignment="0" applyProtection="0"/>
    <xf numFmtId="0" fontId="69" fillId="40" borderId="0" applyNumberFormat="0" applyBorder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69" fillId="35" borderId="0" applyNumberFormat="0" applyBorder="0" applyAlignment="0" applyProtection="0"/>
    <xf numFmtId="0" fontId="69" fillId="34" borderId="0" applyNumberFormat="0" applyBorder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69" fillId="42" borderId="0" applyNumberFormat="0" applyBorder="0" applyAlignment="0" applyProtection="0"/>
    <xf numFmtId="0" fontId="69" fillId="42" borderId="0" applyNumberFormat="0" applyBorder="0" applyAlignment="0" applyProtection="0"/>
    <xf numFmtId="0" fontId="69" fillId="34" borderId="0" applyNumberFormat="0" applyBorder="0" applyAlignment="0" applyProtection="0"/>
    <xf numFmtId="0" fontId="25" fillId="0" borderId="18">
      <protection locked="0"/>
    </xf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25" fillId="0" borderId="18">
      <protection locked="0"/>
    </xf>
    <xf numFmtId="0" fontId="69" fillId="42" borderId="0" applyNumberFormat="0" applyBorder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43" fontId="25" fillId="0" borderId="0" applyFont="0" applyFill="0" applyBorder="0" applyAlignment="0" applyProtection="0"/>
    <xf numFmtId="43" fontId="69" fillId="0" borderId="0" applyFont="0" applyFill="0" applyBorder="0" applyAlignment="0" applyProtection="0"/>
    <xf numFmtId="0" fontId="30" fillId="48" borderId="10" applyNumberFormat="0" applyAlignment="0" applyProtection="0"/>
    <xf numFmtId="43" fontId="69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25" fillId="36" borderId="18" applyNumberFormat="0" applyFont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30" fillId="48" borderId="10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49" fillId="0" borderId="18">
      <protection locked="0"/>
    </xf>
    <xf numFmtId="0" fontId="47" fillId="48" borderId="19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69" fillId="35" borderId="0" applyNumberFormat="0" applyBorder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0" fillId="0" borderId="18" applyNumberFormat="0">
      <alignment horizontal="left" vertical="top" wrapText="1" shrinkToFit="1"/>
      <protection locked="0"/>
    </xf>
    <xf numFmtId="0" fontId="53" fillId="0" borderId="20" applyNumberFormat="0" applyFill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25" fillId="0" borderId="18">
      <protection locked="0"/>
    </xf>
    <xf numFmtId="0" fontId="25" fillId="0" borderId="18">
      <protection locked="0"/>
    </xf>
    <xf numFmtId="0" fontId="30" fillId="48" borderId="10" applyNumberFormat="0" applyAlignment="0" applyProtection="0"/>
    <xf numFmtId="0" fontId="49" fillId="0" borderId="18"/>
    <xf numFmtId="0" fontId="25" fillId="36" borderId="18" applyNumberFormat="0" applyFont="0" applyAlignment="0" applyProtection="0"/>
    <xf numFmtId="0" fontId="49" fillId="0" borderId="18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69" fillId="37" borderId="0" applyNumberFormat="0" applyBorder="0" applyAlignment="0" applyProtection="0"/>
    <xf numFmtId="0" fontId="69" fillId="47" borderId="0" applyNumberFormat="0" applyBorder="0" applyAlignment="0" applyProtection="0"/>
    <xf numFmtId="0" fontId="25" fillId="0" borderId="18">
      <protection locked="0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49" fillId="0" borderId="18">
      <protection locked="0"/>
    </xf>
    <xf numFmtId="0" fontId="30" fillId="48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69" fillId="56" borderId="0" applyNumberFormat="0" applyBorder="0" applyAlignment="0" applyProtection="0"/>
    <xf numFmtId="0" fontId="69" fillId="34" borderId="0" applyNumberFormat="0" applyBorder="0" applyAlignment="0" applyProtection="0"/>
    <xf numFmtId="0" fontId="105" fillId="62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69" fillId="35" borderId="0" applyNumberFormat="0" applyBorder="0" applyAlignment="0" applyProtection="0"/>
    <xf numFmtId="0" fontId="49" fillId="0" borderId="18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25" fillId="0" borderId="18">
      <protection locked="0"/>
    </xf>
    <xf numFmtId="0" fontId="47" fillId="48" borderId="19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9" fillId="0" borderId="18">
      <protection locked="0"/>
    </xf>
    <xf numFmtId="0" fontId="69" fillId="34" borderId="0" applyNumberFormat="0" applyBorder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9" fillId="0" borderId="18">
      <protection locked="0"/>
    </xf>
    <xf numFmtId="0" fontId="47" fillId="48" borderId="19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69" fillId="37" borderId="0" applyNumberFormat="0" applyBorder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30" fillId="48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69" fillId="47" borderId="0" applyNumberFormat="0" applyBorder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47" fillId="48" borderId="19" applyNumberFormat="0" applyAlignment="0" applyProtection="0"/>
    <xf numFmtId="0" fontId="30" fillId="48" borderId="10" applyNumberFormat="0" applyAlignment="0" applyProtection="0"/>
    <xf numFmtId="0" fontId="27" fillId="0" borderId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9" fillId="0" borderId="18"/>
    <xf numFmtId="0" fontId="41" fillId="39" borderId="10" applyNumberFormat="0" applyAlignment="0" applyProtection="0"/>
    <xf numFmtId="0" fontId="49" fillId="0" borderId="18">
      <protection locked="0"/>
    </xf>
    <xf numFmtId="0" fontId="25" fillId="36" borderId="18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27" fillId="0" borderId="0"/>
    <xf numFmtId="0" fontId="53" fillId="0" borderId="20" applyNumberFormat="0" applyFill="0" applyAlignment="0" applyProtection="0"/>
    <xf numFmtId="0" fontId="27" fillId="0" borderId="0"/>
    <xf numFmtId="0" fontId="25" fillId="0" borderId="18">
      <protection locked="0"/>
    </xf>
    <xf numFmtId="0" fontId="25" fillId="0" borderId="18">
      <protection locked="0"/>
    </xf>
    <xf numFmtId="0" fontId="49" fillId="0" borderId="18">
      <protection locked="0"/>
    </xf>
    <xf numFmtId="0" fontId="50" fillId="0" borderId="18" applyNumberFormat="0">
      <alignment horizontal="left" vertical="top" wrapText="1" shrinkToFit="1"/>
      <protection locked="0"/>
    </xf>
    <xf numFmtId="0" fontId="49" fillId="0" borderId="18"/>
    <xf numFmtId="0" fontId="47" fillId="48" borderId="19" applyNumberForma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47" fillId="48" borderId="19" applyNumberForma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0" fillId="48" borderId="10" applyNumberFormat="0" applyAlignment="0" applyProtection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53" fillId="0" borderId="20" applyNumberFormat="0" applyFill="0" applyAlignment="0" applyProtection="0"/>
    <xf numFmtId="0" fontId="27" fillId="0" borderId="0"/>
    <xf numFmtId="0" fontId="27" fillId="0" borderId="0"/>
    <xf numFmtId="0" fontId="25" fillId="36" borderId="18" applyNumberFormat="0" applyFont="0" applyAlignment="0" applyProtection="0"/>
    <xf numFmtId="0" fontId="69" fillId="38" borderId="0" applyNumberFormat="0" applyBorder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43" fontId="25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69" fillId="55" borderId="0" applyNumberFormat="0" applyBorder="0" applyAlignment="0" applyProtection="0"/>
    <xf numFmtId="0" fontId="30" fillId="48" borderId="10" applyNumberFormat="0" applyAlignment="0" applyProtection="0"/>
    <xf numFmtId="0" fontId="49" fillId="0" borderId="18">
      <protection locked="0"/>
    </xf>
    <xf numFmtId="0" fontId="25" fillId="0" borderId="18">
      <protection locked="0"/>
    </xf>
    <xf numFmtId="0" fontId="25" fillId="36" borderId="18" applyNumberFormat="0" applyFont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69" fillId="56" borderId="0" applyNumberFormat="0" applyBorder="0" applyAlignment="0" applyProtection="0"/>
    <xf numFmtId="0" fontId="69" fillId="56" borderId="0" applyNumberFormat="0" applyBorder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69" fillId="40" borderId="0" applyNumberFormat="0" applyBorder="0" applyAlignment="0" applyProtection="0"/>
    <xf numFmtId="0" fontId="69" fillId="40" borderId="0" applyNumberFormat="0" applyBorder="0" applyAlignment="0" applyProtection="0"/>
    <xf numFmtId="0" fontId="69" fillId="40" borderId="0" applyNumberFormat="0" applyBorder="0" applyAlignment="0" applyProtection="0"/>
    <xf numFmtId="0" fontId="69" fillId="40" borderId="0" applyNumberFormat="0" applyBorder="0" applyAlignment="0" applyProtection="0"/>
    <xf numFmtId="0" fontId="69" fillId="40" borderId="0" applyNumberFormat="0" applyBorder="0" applyAlignment="0" applyProtection="0"/>
    <xf numFmtId="0" fontId="41" fillId="39" borderId="10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25" fillId="0" borderId="18">
      <protection locked="0"/>
    </xf>
    <xf numFmtId="0" fontId="30" fillId="48" borderId="10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49" fillId="0" borderId="18"/>
    <xf numFmtId="0" fontId="41" fillId="39" borderId="10" applyNumberFormat="0" applyAlignment="0" applyProtection="0"/>
    <xf numFmtId="0" fontId="41" fillId="39" borderId="10" applyNumberFormat="0" applyAlignment="0" applyProtection="0"/>
    <xf numFmtId="0" fontId="49" fillId="0" borderId="18"/>
    <xf numFmtId="0" fontId="30" fillId="48" borderId="10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69" fillId="55" borderId="0" applyNumberFormat="0" applyBorder="0" applyAlignment="0" applyProtection="0"/>
    <xf numFmtId="0" fontId="69" fillId="55" borderId="0" applyNumberFormat="0" applyBorder="0" applyAlignment="0" applyProtection="0"/>
    <xf numFmtId="0" fontId="69" fillId="55" borderId="0" applyNumberFormat="0" applyBorder="0" applyAlignment="0" applyProtection="0"/>
    <xf numFmtId="0" fontId="69" fillId="55" borderId="0" applyNumberFormat="0" applyBorder="0" applyAlignment="0" applyProtection="0"/>
    <xf numFmtId="0" fontId="69" fillId="55" borderId="0" applyNumberFormat="0" applyBorder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49" fillId="0" borderId="18">
      <protection locked="0"/>
    </xf>
    <xf numFmtId="0" fontId="69" fillId="47" borderId="0" applyNumberFormat="0" applyBorder="0" applyAlignment="0" applyProtection="0"/>
    <xf numFmtId="0" fontId="69" fillId="47" borderId="0" applyNumberFormat="0" applyBorder="0" applyAlignment="0" applyProtection="0"/>
    <xf numFmtId="0" fontId="69" fillId="47" borderId="0" applyNumberFormat="0" applyBorder="0" applyAlignment="0" applyProtection="0"/>
    <xf numFmtId="0" fontId="69" fillId="47" borderId="0" applyNumberFormat="0" applyBorder="0" applyAlignment="0" applyProtection="0"/>
    <xf numFmtId="0" fontId="69" fillId="47" borderId="0" applyNumberFormat="0" applyBorder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9" fillId="0" borderId="18">
      <protection locked="0"/>
    </xf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69" fillId="38" borderId="0" applyNumberFormat="0" applyBorder="0" applyAlignment="0" applyProtection="0"/>
    <xf numFmtId="0" fontId="69" fillId="38" borderId="0" applyNumberFormat="0" applyBorder="0" applyAlignment="0" applyProtection="0"/>
    <xf numFmtId="0" fontId="69" fillId="38" borderId="0" applyNumberFormat="0" applyBorder="0" applyAlignment="0" applyProtection="0"/>
    <xf numFmtId="0" fontId="69" fillId="38" borderId="0" applyNumberFormat="0" applyBorder="0" applyAlignment="0" applyProtection="0"/>
    <xf numFmtId="0" fontId="69" fillId="38" borderId="0" applyNumberFormat="0" applyBorder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25" fillId="0" borderId="18">
      <protection locked="0"/>
    </xf>
    <xf numFmtId="0" fontId="49" fillId="0" borderId="18"/>
    <xf numFmtId="0" fontId="41" fillId="39" borderId="10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25" fillId="0" borderId="18">
      <protection locked="0"/>
    </xf>
    <xf numFmtId="0" fontId="30" fillId="48" borderId="10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105" fillId="62" borderId="10" applyNumberFormat="0" applyAlignment="0" applyProtection="0"/>
    <xf numFmtId="0" fontId="41" fillId="39" borderId="10" applyNumberFormat="0" applyAlignment="0" applyProtection="0"/>
    <xf numFmtId="0" fontId="69" fillId="35" borderId="0" applyNumberFormat="0" applyBorder="0" applyAlignment="0" applyProtection="0"/>
    <xf numFmtId="0" fontId="25" fillId="36" borderId="18" applyNumberFormat="0" applyFont="0" applyAlignment="0" applyProtection="0"/>
    <xf numFmtId="0" fontId="69" fillId="37" borderId="0" applyNumberFormat="0" applyBorder="0" applyAlignment="0" applyProtection="0"/>
    <xf numFmtId="0" fontId="69" fillId="37" borderId="0" applyNumberFormat="0" applyBorder="0" applyAlignment="0" applyProtection="0"/>
    <xf numFmtId="0" fontId="69" fillId="37" borderId="0" applyNumberFormat="0" applyBorder="0" applyAlignment="0" applyProtection="0"/>
    <xf numFmtId="0" fontId="69" fillId="37" borderId="0" applyNumberFormat="0" applyBorder="0" applyAlignment="0" applyProtection="0"/>
    <xf numFmtId="0" fontId="69" fillId="37" borderId="0" applyNumberFormat="0" applyBorder="0" applyAlignment="0" applyProtection="0"/>
    <xf numFmtId="0" fontId="25" fillId="36" borderId="18" applyNumberFormat="0" applyFont="0" applyAlignment="0" applyProtection="0"/>
    <xf numFmtId="0" fontId="49" fillId="0" borderId="18">
      <protection locked="0"/>
    </xf>
    <xf numFmtId="0" fontId="105" fillId="62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53" fillId="0" borderId="20" applyNumberFormat="0" applyFill="0" applyAlignment="0" applyProtection="0"/>
    <xf numFmtId="0" fontId="1" fillId="0" borderId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49" fillId="0" borderId="18">
      <protection locked="0"/>
    </xf>
    <xf numFmtId="0" fontId="50" fillId="0" borderId="18" applyNumberFormat="0">
      <alignment horizontal="left" vertical="top" wrapText="1" shrinkToFit="1"/>
      <protection locked="0"/>
    </xf>
    <xf numFmtId="0" fontId="30" fillId="48" borderId="10" applyNumberFormat="0" applyAlignment="0" applyProtection="0"/>
    <xf numFmtId="0" fontId="69" fillId="34" borderId="0" applyNumberFormat="0" applyBorder="0" applyAlignment="0" applyProtection="0"/>
    <xf numFmtId="0" fontId="69" fillId="34" borderId="0" applyNumberFormat="0" applyBorder="0" applyAlignment="0" applyProtection="0"/>
    <xf numFmtId="0" fontId="69" fillId="34" borderId="0" applyNumberFormat="0" applyBorder="0" applyAlignment="0" applyProtection="0"/>
    <xf numFmtId="0" fontId="69" fillId="34" borderId="0" applyNumberFormat="0" applyBorder="0" applyAlignment="0" applyProtection="0"/>
    <xf numFmtId="0" fontId="69" fillId="34" borderId="0" applyNumberFormat="0" applyBorder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30" fillId="48" borderId="10" applyNumberFormat="0" applyAlignment="0" applyProtection="0"/>
    <xf numFmtId="0" fontId="25" fillId="0" borderId="18">
      <protection locked="0"/>
    </xf>
    <xf numFmtId="0" fontId="41" fillId="39" borderId="10" applyNumberFormat="0" applyAlignment="0" applyProtection="0"/>
    <xf numFmtId="0" fontId="25" fillId="0" borderId="18">
      <protection locked="0"/>
    </xf>
    <xf numFmtId="0" fontId="30" fillId="48" borderId="10" applyNumberFormat="0" applyAlignment="0" applyProtection="0"/>
    <xf numFmtId="0" fontId="105" fillId="62" borderId="10" applyNumberFormat="0" applyAlignment="0" applyProtection="0"/>
    <xf numFmtId="0" fontId="47" fillId="48" borderId="19" applyNumberFormat="0" applyAlignment="0" applyProtection="0"/>
    <xf numFmtId="0" fontId="49" fillId="0" borderId="18">
      <protection locked="0"/>
    </xf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25" fillId="0" borderId="18">
      <protection locked="0"/>
    </xf>
    <xf numFmtId="0" fontId="47" fillId="48" borderId="19" applyNumberFormat="0" applyAlignment="0" applyProtection="0"/>
    <xf numFmtId="0" fontId="25" fillId="0" borderId="18">
      <protection locked="0"/>
    </xf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69" fillId="37" borderId="0" applyNumberFormat="0" applyBorder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49" fillId="0" borderId="18">
      <protection locked="0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36" borderId="18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53" fillId="0" borderId="20" applyNumberFormat="0" applyFill="0" applyAlignment="0" applyProtection="0"/>
    <xf numFmtId="0" fontId="27" fillId="0" borderId="0"/>
    <xf numFmtId="0" fontId="27" fillId="0" borderId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27" fillId="0" borderId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69" fillId="42" borderId="0" applyNumberFormat="0" applyBorder="0" applyAlignment="0" applyProtection="0"/>
    <xf numFmtId="0" fontId="50" fillId="0" borderId="18" applyNumberFormat="0">
      <alignment horizontal="left" vertical="top" wrapText="1" shrinkToFit="1"/>
      <protection locked="0"/>
    </xf>
    <xf numFmtId="0" fontId="49" fillId="0" borderId="18"/>
    <xf numFmtId="0" fontId="49" fillId="0" borderId="18">
      <protection locked="0"/>
    </xf>
    <xf numFmtId="0" fontId="30" fillId="48" borderId="10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69" fillId="34" borderId="0" applyNumberFormat="0" applyBorder="0" applyAlignment="0" applyProtection="0"/>
    <xf numFmtId="0" fontId="49" fillId="0" borderId="18"/>
    <xf numFmtId="0" fontId="41" fillId="39" borderId="10" applyNumberFormat="0" applyAlignment="0" applyProtection="0"/>
    <xf numFmtId="0" fontId="41" fillId="39" borderId="10" applyNumberFormat="0" applyAlignment="0" applyProtection="0"/>
    <xf numFmtId="0" fontId="49" fillId="0" borderId="18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27" fillId="0" borderId="0"/>
    <xf numFmtId="0" fontId="49" fillId="0" borderId="18">
      <protection locked="0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9" fillId="34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0" fillId="48" borderId="10" applyNumberForma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47" fillId="48" borderId="19" applyNumberForma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9" fillId="0" borderId="18"/>
    <xf numFmtId="0" fontId="41" fillId="39" borderId="10" applyNumberFormat="0" applyAlignment="0" applyProtection="0"/>
    <xf numFmtId="0" fontId="49" fillId="0" borderId="18">
      <protection locked="0"/>
    </xf>
    <xf numFmtId="0" fontId="47" fillId="48" borderId="19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27" fillId="0" borderId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9" fillId="0" borderId="18">
      <protection locked="0"/>
    </xf>
    <xf numFmtId="0" fontId="49" fillId="0" borderId="18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49" fillId="0" borderId="18">
      <protection locked="0"/>
    </xf>
    <xf numFmtId="0" fontId="27" fillId="0" borderId="0"/>
    <xf numFmtId="0" fontId="69" fillId="38" borderId="0" applyNumberFormat="0" applyBorder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27" fillId="0" borderId="0"/>
    <xf numFmtId="0" fontId="69" fillId="47" borderId="0" applyNumberFormat="0" applyBorder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69" fillId="55" borderId="0" applyNumberFormat="0" applyBorder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27" fillId="0" borderId="0"/>
    <xf numFmtId="0" fontId="27" fillId="0" borderId="0"/>
    <xf numFmtId="0" fontId="41" fillId="39" borderId="10" applyNumberFormat="0" applyAlignment="0" applyProtection="0"/>
    <xf numFmtId="0" fontId="27" fillId="0" borderId="0"/>
    <xf numFmtId="0" fontId="50" fillId="0" borderId="18" applyNumberFormat="0">
      <alignment horizontal="left" vertical="top" wrapText="1" shrinkToFit="1"/>
      <protection locked="0"/>
    </xf>
    <xf numFmtId="0" fontId="41" fillId="39" borderId="10" applyNumberFormat="0" applyAlignment="0" applyProtection="0"/>
    <xf numFmtId="0" fontId="27" fillId="0" borderId="0"/>
    <xf numFmtId="0" fontId="27" fillId="0" borderId="0"/>
    <xf numFmtId="0" fontId="27" fillId="0" borderId="0"/>
    <xf numFmtId="0" fontId="41" fillId="39" borderId="10" applyNumberFormat="0" applyAlignment="0" applyProtection="0"/>
    <xf numFmtId="0" fontId="27" fillId="0" borderId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27" fillId="0" borderId="0"/>
    <xf numFmtId="0" fontId="47" fillId="48" borderId="19" applyNumberFormat="0" applyAlignment="0" applyProtection="0"/>
    <xf numFmtId="0" fontId="69" fillId="40" borderId="0" applyNumberFormat="0" applyBorder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9" fillId="0" borderId="18"/>
    <xf numFmtId="0" fontId="25" fillId="36" borderId="18" applyNumberFormat="0" applyFont="0" applyAlignment="0" applyProtection="0"/>
    <xf numFmtId="0" fontId="27" fillId="0" borderId="0"/>
    <xf numFmtId="0" fontId="69" fillId="54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30" fillId="48" borderId="10" applyNumberForma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05" fillId="62" borderId="10" applyNumberForma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25" fillId="0" borderId="18">
      <protection locked="0"/>
    </xf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27" fillId="0" borderId="0"/>
    <xf numFmtId="0" fontId="25" fillId="0" borderId="18">
      <protection locked="0"/>
    </xf>
    <xf numFmtId="0" fontId="25" fillId="0" borderId="18">
      <protection locked="0"/>
    </xf>
    <xf numFmtId="0" fontId="49" fillId="0" borderId="18">
      <protection locked="0"/>
    </xf>
    <xf numFmtId="0" fontId="50" fillId="0" borderId="18" applyNumberFormat="0">
      <alignment horizontal="left" vertical="top" wrapText="1" shrinkToFit="1"/>
      <protection locked="0"/>
    </xf>
    <xf numFmtId="0" fontId="49" fillId="0" borderId="18"/>
    <xf numFmtId="9" fontId="32" fillId="0" borderId="0" applyFont="0" applyFill="0" applyBorder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36" borderId="18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41" fillId="39" borderId="10" applyNumberFormat="0" applyAlignment="0" applyProtection="0"/>
    <xf numFmtId="0" fontId="27" fillId="0" borderId="0"/>
    <xf numFmtId="0" fontId="27" fillId="0" borderId="0"/>
    <xf numFmtId="0" fontId="41" fillId="39" borderId="10" applyNumberFormat="0" applyAlignment="0" applyProtection="0"/>
    <xf numFmtId="0" fontId="27" fillId="0" borderId="0"/>
    <xf numFmtId="0" fontId="32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27" fillId="0" borderId="0"/>
    <xf numFmtId="0" fontId="41" fillId="39" borderId="10" applyNumberForma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0" fillId="48" borderId="10" applyNumberForma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36" borderId="18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53" fillId="0" borderId="20" applyNumberFormat="0" applyFill="0" applyAlignment="0" applyProtection="0"/>
    <xf numFmtId="0" fontId="27" fillId="0" borderId="0"/>
    <xf numFmtId="0" fontId="27" fillId="0" borderId="0"/>
    <xf numFmtId="0" fontId="53" fillId="0" borderId="20" applyNumberFormat="0" applyFill="0" applyAlignment="0" applyProtection="0"/>
    <xf numFmtId="0" fontId="27" fillId="0" borderId="0"/>
    <xf numFmtId="0" fontId="50" fillId="0" borderId="18" applyNumberFormat="0">
      <alignment horizontal="left" vertical="top" wrapText="1" shrinkToFit="1"/>
      <protection locked="0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47" fillId="48" borderId="19" applyNumberForma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47" fillId="48" borderId="19" applyNumberForma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1" fillId="0" borderId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25" fillId="0" borderId="18">
      <protection locked="0"/>
    </xf>
    <xf numFmtId="0" fontId="47" fillId="48" borderId="19" applyNumberFormat="0" applyAlignment="0" applyProtection="0"/>
    <xf numFmtId="0" fontId="47" fillId="48" borderId="19" applyNumberFormat="0" applyAlignment="0" applyProtection="0"/>
    <xf numFmtId="0" fontId="69" fillId="34" borderId="0" applyNumberFormat="0" applyBorder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47" fillId="48" borderId="19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69" fillId="42" borderId="0" applyNumberFormat="0" applyBorder="0" applyAlignment="0" applyProtection="0"/>
    <xf numFmtId="0" fontId="41" fillId="39" borderId="10" applyNumberFormat="0" applyAlignment="0" applyProtection="0"/>
    <xf numFmtId="0" fontId="49" fillId="0" borderId="18">
      <protection locked="0"/>
    </xf>
    <xf numFmtId="0" fontId="41" fillId="39" borderId="10" applyNumberFormat="0" applyAlignment="0" applyProtection="0"/>
    <xf numFmtId="0" fontId="25" fillId="0" borderId="18">
      <protection locked="0"/>
    </xf>
    <xf numFmtId="0" fontId="49" fillId="0" borderId="18"/>
    <xf numFmtId="0" fontId="50" fillId="0" borderId="18" applyNumberFormat="0">
      <alignment horizontal="left" vertical="top" wrapText="1" shrinkToFit="1"/>
      <protection locked="0"/>
    </xf>
    <xf numFmtId="0" fontId="41" fillId="39" borderId="10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25" fillId="0" borderId="18">
      <protection locked="0"/>
    </xf>
    <xf numFmtId="0" fontId="32" fillId="0" borderId="0" applyNumberFormat="0" applyFill="0" applyBorder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69" fillId="55" borderId="0" applyNumberFormat="0" applyBorder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9" fillId="0" borderId="18">
      <protection locked="0"/>
    </xf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25" fillId="0" borderId="18">
      <protection locked="0"/>
    </xf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25" fillId="0" borderId="18">
      <protection locked="0"/>
    </xf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32" fillId="0" borderId="0" applyNumberFormat="0" applyFill="0" applyBorder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25" fillId="0" borderId="18">
      <protection locked="0"/>
    </xf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41" fillId="39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25" fillId="0" borderId="18">
      <protection locked="0"/>
    </xf>
    <xf numFmtId="0" fontId="41" fillId="39" borderId="10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8" fillId="0" borderId="0"/>
    <xf numFmtId="0" fontId="27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6" borderId="0" applyNumberFormat="0" applyBorder="0" applyAlignment="0" applyProtection="0"/>
    <xf numFmtId="0" fontId="27" fillId="37" borderId="0" applyNumberFormat="0" applyBorder="0" applyAlignment="0" applyProtection="0"/>
    <xf numFmtId="0" fontId="27" fillId="36" borderId="0" applyNumberFormat="0" applyBorder="0" applyAlignment="0" applyProtection="0"/>
    <xf numFmtId="0" fontId="27" fillId="38" borderId="0" applyNumberFormat="0" applyBorder="0" applyAlignment="0" applyProtection="0"/>
    <xf numFmtId="0" fontId="27" fillId="39" borderId="0" applyNumberFormat="0" applyBorder="0" applyAlignment="0" applyProtection="0"/>
    <xf numFmtId="0" fontId="27" fillId="40" borderId="0" applyNumberFormat="0" applyBorder="0" applyAlignment="0" applyProtection="0"/>
    <xf numFmtId="0" fontId="27" fillId="38" borderId="0" applyNumberFormat="0" applyBorder="0" applyAlignment="0" applyProtection="0"/>
    <xf numFmtId="0" fontId="27" fillId="36" borderId="0" applyNumberFormat="0" applyBorder="0" applyAlignment="0" applyProtection="0"/>
    <xf numFmtId="0" fontId="25" fillId="36" borderId="18" applyNumberFormat="0" applyFont="0" applyAlignment="0" applyProtection="0"/>
    <xf numFmtId="0" fontId="52" fillId="0" borderId="0" applyNumberFormat="0" applyFill="0" applyBorder="0" applyAlignment="0" applyProtection="0"/>
    <xf numFmtId="0" fontId="50" fillId="0" borderId="18" applyNumberFormat="0">
      <alignment horizontal="left" vertical="top" wrapText="1" shrinkToFit="1"/>
      <protection locked="0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47" fillId="48" borderId="19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9" fillId="0" borderId="18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25" fillId="0" borderId="18">
      <protection locked="0"/>
    </xf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25" fillId="0" borderId="18">
      <protection locked="0"/>
    </xf>
    <xf numFmtId="0" fontId="47" fillId="48" borderId="19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37" fillId="0" borderId="12" applyBorder="0">
      <alignment horizontal="left" vertical="top"/>
    </xf>
    <xf numFmtId="0" fontId="49" fillId="0" borderId="18"/>
    <xf numFmtId="0" fontId="27" fillId="39" borderId="0" applyNumberFormat="0" applyBorder="0" applyAlignment="0" applyProtection="0"/>
    <xf numFmtId="0" fontId="47" fillId="48" borderId="19" applyNumberFormat="0" applyAlignment="0" applyProtection="0"/>
    <xf numFmtId="0" fontId="27" fillId="38" borderId="0" applyNumberFormat="0" applyBorder="0" applyAlignment="0" applyProtection="0"/>
    <xf numFmtId="0" fontId="27" fillId="36" borderId="0" applyNumberFormat="0" applyBorder="0" applyAlignment="0" applyProtection="0"/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49" fillId="0" borderId="18">
      <protection locked="0"/>
    </xf>
    <xf numFmtId="0" fontId="25" fillId="0" borderId="18">
      <protection locked="0"/>
    </xf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52" fillId="0" borderId="0" applyNumberFormat="0" applyFill="0" applyBorder="0" applyAlignment="0" applyProtection="0"/>
    <xf numFmtId="0" fontId="8" fillId="0" borderId="0"/>
    <xf numFmtId="0" fontId="53" fillId="0" borderId="20" applyNumberFormat="0" applyFill="0" applyAlignment="0" applyProtection="0"/>
    <xf numFmtId="0" fontId="49" fillId="0" borderId="18">
      <protection locked="0"/>
    </xf>
    <xf numFmtId="0" fontId="47" fillId="48" borderId="19" applyNumberFormat="0" applyAlignment="0" applyProtection="0"/>
    <xf numFmtId="0" fontId="41" fillId="39" borderId="10" applyNumberFormat="0" applyAlignment="0" applyProtection="0"/>
    <xf numFmtId="0" fontId="105" fillId="62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37" fillId="0" borderId="12" applyBorder="0">
      <alignment horizontal="left" vertical="top"/>
    </xf>
    <xf numFmtId="0" fontId="27" fillId="35" borderId="0" applyNumberFormat="0" applyBorder="0" applyAlignment="0" applyProtection="0"/>
    <xf numFmtId="0" fontId="27" fillId="40" borderId="0" applyNumberFormat="0" applyBorder="0" applyAlignment="0" applyProtection="0"/>
    <xf numFmtId="0" fontId="25" fillId="36" borderId="18" applyNumberFormat="0" applyFont="0" applyAlignment="0" applyProtection="0"/>
    <xf numFmtId="0" fontId="25" fillId="0" borderId="18">
      <protection locked="0"/>
    </xf>
    <xf numFmtId="0" fontId="30" fillId="48" borderId="10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27" fillId="38" borderId="0" applyNumberFormat="0" applyBorder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0" fillId="0" borderId="18" applyNumberFormat="0">
      <alignment horizontal="left" vertical="top" wrapText="1" shrinkToFit="1"/>
      <protection locked="0"/>
    </xf>
    <xf numFmtId="0" fontId="41" fillId="39" borderId="10" applyNumberFormat="0" applyAlignment="0" applyProtection="0"/>
    <xf numFmtId="0" fontId="47" fillId="48" borderId="19" applyNumberFormat="0" applyAlignment="0" applyProtection="0"/>
    <xf numFmtId="0" fontId="27" fillId="34" borderId="0" applyNumberFormat="0" applyBorder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9" fillId="0" borderId="18"/>
    <xf numFmtId="0" fontId="47" fillId="48" borderId="19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37" fillId="0" borderId="12" applyBorder="0">
      <alignment horizontal="left" vertical="top"/>
    </xf>
    <xf numFmtId="0" fontId="41" fillId="39" borderId="10" applyNumberFormat="0" applyAlignment="0" applyProtection="0"/>
    <xf numFmtId="0" fontId="52" fillId="0" borderId="0" applyNumberFormat="0" applyFill="0" applyBorder="0" applyAlignment="0" applyProtection="0"/>
    <xf numFmtId="0" fontId="30" fillId="48" borderId="10" applyNumberFormat="0" applyAlignment="0" applyProtection="0"/>
    <xf numFmtId="0" fontId="27" fillId="40" borderId="0" applyNumberFormat="0" applyBorder="0" applyAlignment="0" applyProtection="0"/>
    <xf numFmtId="0" fontId="27" fillId="38" borderId="0" applyNumberFormat="0" applyBorder="0" applyAlignment="0" applyProtection="0"/>
    <xf numFmtId="0" fontId="27" fillId="37" borderId="0" applyNumberFormat="0" applyBorder="0" applyAlignment="0" applyProtection="0"/>
    <xf numFmtId="0" fontId="27" fillId="36" borderId="0" applyNumberFormat="0" applyBorder="0" applyAlignment="0" applyProtection="0"/>
    <xf numFmtId="0" fontId="27" fillId="35" borderId="0" applyNumberFormat="0" applyBorder="0" applyAlignment="0" applyProtection="0"/>
    <xf numFmtId="0" fontId="8" fillId="0" borderId="0"/>
    <xf numFmtId="0" fontId="47" fillId="48" borderId="19" applyNumberFormat="0" applyAlignment="0" applyProtection="0"/>
    <xf numFmtId="0" fontId="37" fillId="0" borderId="12" applyBorder="0">
      <alignment horizontal="left" vertical="top"/>
    </xf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105" fillId="62" borderId="10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49" fillId="0" borderId="18"/>
    <xf numFmtId="0" fontId="25" fillId="36" borderId="18" applyNumberFormat="0" applyFont="0" applyAlignment="0" applyProtection="0"/>
    <xf numFmtId="0" fontId="25" fillId="0" borderId="18">
      <protection locked="0"/>
    </xf>
    <xf numFmtId="0" fontId="41" fillId="39" borderId="10" applyNumberFormat="0" applyAlignment="0" applyProtection="0"/>
    <xf numFmtId="0" fontId="49" fillId="0" borderId="18">
      <protection locked="0"/>
    </xf>
    <xf numFmtId="0" fontId="41" fillId="39" borderId="10" applyNumberFormat="0" applyAlignment="0" applyProtection="0"/>
    <xf numFmtId="0" fontId="27" fillId="39" borderId="0" applyNumberFormat="0" applyBorder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9" fillId="0" borderId="18"/>
    <xf numFmtId="0" fontId="49" fillId="0" borderId="18">
      <protection locked="0"/>
    </xf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37" fillId="0" borderId="12" applyBorder="0">
      <alignment horizontal="left" vertical="top"/>
    </xf>
    <xf numFmtId="0" fontId="27" fillId="40" borderId="0" applyNumberFormat="0" applyBorder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9" fillId="0" borderId="18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30" fillId="48" borderId="10" applyNumberFormat="0" applyAlignment="0" applyProtection="0"/>
    <xf numFmtId="0" fontId="8" fillId="0" borderId="0"/>
    <xf numFmtId="0" fontId="27" fillId="36" borderId="0" applyNumberFormat="0" applyBorder="0" applyAlignment="0" applyProtection="0"/>
    <xf numFmtId="0" fontId="27" fillId="38" borderId="0" applyNumberFormat="0" applyBorder="0" applyAlignment="0" applyProtection="0"/>
    <xf numFmtId="0" fontId="52" fillId="0" borderId="0" applyNumberFormat="0" applyFill="0" applyBorder="0" applyAlignment="0" applyProtection="0"/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25" fillId="36" borderId="18" applyNumberFormat="0" applyFont="0" applyAlignment="0" applyProtection="0"/>
    <xf numFmtId="0" fontId="27" fillId="35" borderId="0" applyNumberFormat="0" applyBorder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25" fillId="36" borderId="18" applyNumberFormat="0" applyFont="0" applyAlignment="0" applyProtection="0"/>
    <xf numFmtId="0" fontId="25" fillId="0" borderId="18">
      <protection locked="0"/>
    </xf>
    <xf numFmtId="0" fontId="50" fillId="0" borderId="18" applyNumberFormat="0">
      <alignment horizontal="left" vertical="top" wrapText="1" shrinkToFit="1"/>
      <protection locked="0"/>
    </xf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49" fillId="0" borderId="18">
      <protection locked="0"/>
    </xf>
    <xf numFmtId="0" fontId="49" fillId="0" borderId="18">
      <protection locked="0"/>
    </xf>
    <xf numFmtId="0" fontId="49" fillId="0" borderId="18">
      <protection locked="0"/>
    </xf>
    <xf numFmtId="0" fontId="50" fillId="0" borderId="18" applyNumberFormat="0">
      <alignment horizontal="left" vertical="top" wrapText="1" shrinkToFit="1"/>
      <protection locked="0"/>
    </xf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37" fillId="0" borderId="12" applyBorder="0">
      <alignment horizontal="left" vertical="top"/>
    </xf>
    <xf numFmtId="0" fontId="30" fillId="48" borderId="10" applyNumberFormat="0" applyAlignment="0" applyProtection="0"/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47" fillId="48" borderId="19" applyNumberFormat="0" applyAlignment="0" applyProtection="0"/>
    <xf numFmtId="0" fontId="49" fillId="0" borderId="18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25" fillId="36" borderId="18" applyNumberFormat="0" applyFont="0" applyAlignment="0" applyProtection="0"/>
    <xf numFmtId="0" fontId="27" fillId="36" borderId="0" applyNumberFormat="0" applyBorder="0" applyAlignment="0" applyProtection="0"/>
    <xf numFmtId="0" fontId="27" fillId="39" borderId="0" applyNumberFormat="0" applyBorder="0" applyAlignment="0" applyProtection="0"/>
    <xf numFmtId="0" fontId="27" fillId="36" borderId="0" applyNumberFormat="0" applyBorder="0" applyAlignment="0" applyProtection="0"/>
    <xf numFmtId="0" fontId="27" fillId="34" borderId="0" applyNumberFormat="0" applyBorder="0" applyAlignment="0" applyProtection="0"/>
    <xf numFmtId="0" fontId="27" fillId="38" borderId="0" applyNumberFormat="0" applyBorder="0" applyAlignment="0" applyProtection="0"/>
    <xf numFmtId="0" fontId="50" fillId="0" borderId="18" applyNumberFormat="0">
      <alignment horizontal="left" vertical="top" wrapText="1" shrinkToFit="1"/>
      <protection locked="0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49" fillId="0" borderId="18"/>
    <xf numFmtId="0" fontId="50" fillId="0" borderId="18" applyNumberFormat="0">
      <alignment horizontal="left" vertical="top" wrapText="1" shrinkToFit="1"/>
      <protection locked="0"/>
    </xf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27" fillId="37" borderId="0" applyNumberFormat="0" applyBorder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37" fillId="0" borderId="12" applyBorder="0">
      <alignment horizontal="left" vertical="top"/>
    </xf>
    <xf numFmtId="0" fontId="27" fillId="34" borderId="0" applyNumberFormat="0" applyBorder="0" applyAlignment="0" applyProtection="0"/>
    <xf numFmtId="0" fontId="27" fillId="36" borderId="0" applyNumberFormat="0" applyBorder="0" applyAlignment="0" applyProtection="0"/>
    <xf numFmtId="0" fontId="49" fillId="0" borderId="18"/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25" fillId="0" borderId="18">
      <protection locked="0"/>
    </xf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27" fillId="37" borderId="0" applyNumberFormat="0" applyBorder="0" applyAlignment="0" applyProtection="0"/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49" fillId="0" borderId="18">
      <protection locked="0"/>
    </xf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9" fillId="0" borderId="18">
      <protection locked="0"/>
    </xf>
    <xf numFmtId="0" fontId="47" fillId="48" borderId="19" applyNumberForma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27" fillId="36" borderId="0" applyNumberFormat="0" applyBorder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37" fillId="0" borderId="12" applyBorder="0">
      <alignment horizontal="left" vertical="top"/>
    </xf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47" fillId="48" borderId="19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37" fillId="0" borderId="12" applyBorder="0">
      <alignment horizontal="left" vertical="top"/>
    </xf>
    <xf numFmtId="0" fontId="50" fillId="0" borderId="18" applyNumberFormat="0">
      <alignment horizontal="left" vertical="top" wrapText="1" shrinkToFit="1"/>
      <protection locked="0"/>
    </xf>
    <xf numFmtId="0" fontId="27" fillId="38" borderId="0" applyNumberFormat="0" applyBorder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41" fillId="39" borderId="10" applyNumberFormat="0" applyAlignment="0" applyProtection="0"/>
    <xf numFmtId="0" fontId="37" fillId="0" borderId="12" applyBorder="0">
      <alignment horizontal="left" vertical="top"/>
    </xf>
    <xf numFmtId="0" fontId="41" fillId="39" borderId="10" applyNumberFormat="0" applyAlignment="0" applyProtection="0"/>
    <xf numFmtId="0" fontId="27" fillId="36" borderId="0" applyNumberFormat="0" applyBorder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27" fillId="36" borderId="0" applyNumberFormat="0" applyBorder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0" borderId="18">
      <protection locked="0"/>
    </xf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69" fillId="54" borderId="0" applyNumberFormat="0" applyBorder="0" applyAlignment="0" applyProtection="0"/>
    <xf numFmtId="0" fontId="47" fillId="48" borderId="19" applyNumberFormat="0" applyAlignment="0" applyProtection="0"/>
    <xf numFmtId="0" fontId="25" fillId="0" borderId="18">
      <protection locked="0"/>
    </xf>
    <xf numFmtId="0" fontId="25" fillId="0" borderId="18">
      <protection locked="0"/>
    </xf>
    <xf numFmtId="0" fontId="50" fillId="0" borderId="18" applyNumberFormat="0">
      <alignment horizontal="left" vertical="top" wrapText="1" shrinkToFit="1"/>
      <protection locked="0"/>
    </xf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9" fillId="0" borderId="18">
      <protection locked="0"/>
    </xf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9" fillId="0" borderId="18">
      <protection locked="0"/>
    </xf>
    <xf numFmtId="0" fontId="47" fillId="48" borderId="19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32" fillId="0" borderId="0" applyNumberFormat="0" applyFill="0" applyBorder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9" fillId="0" borderId="18"/>
    <xf numFmtId="0" fontId="49" fillId="0" borderId="18">
      <protection locked="0"/>
    </xf>
    <xf numFmtId="0" fontId="47" fillId="48" borderId="19" applyNumberFormat="0" applyAlignment="0" applyProtection="0"/>
    <xf numFmtId="0" fontId="69" fillId="55" borderId="0" applyNumberFormat="0" applyBorder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50" fillId="0" borderId="18" applyNumberFormat="0">
      <alignment horizontal="left" vertical="top" wrapText="1" shrinkToFit="1"/>
      <protection locked="0"/>
    </xf>
    <xf numFmtId="0" fontId="30" fillId="48" borderId="10" applyNumberFormat="0" applyAlignment="0" applyProtection="0"/>
    <xf numFmtId="0" fontId="49" fillId="0" borderId="18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41" fillId="39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9" fillId="0" borderId="18"/>
    <xf numFmtId="0" fontId="30" fillId="48" borderId="10" applyNumberFormat="0" applyAlignment="0" applyProtection="0"/>
    <xf numFmtId="0" fontId="25" fillId="0" borderId="18">
      <protection locked="0"/>
    </xf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9" fillId="0" borderId="18"/>
    <xf numFmtId="0" fontId="30" fillId="48" borderId="10" applyNumberFormat="0" applyAlignment="0" applyProtection="0"/>
    <xf numFmtId="0" fontId="25" fillId="0" borderId="18">
      <protection locked="0"/>
    </xf>
    <xf numFmtId="0" fontId="53" fillId="0" borderId="20" applyNumberFormat="0" applyFill="0" applyAlignment="0" applyProtection="0"/>
    <xf numFmtId="0" fontId="25" fillId="0" borderId="18">
      <protection locked="0"/>
    </xf>
    <xf numFmtId="0" fontId="41" fillId="39" borderId="10" applyNumberFormat="0" applyAlignment="0" applyProtection="0"/>
    <xf numFmtId="0" fontId="69" fillId="56" borderId="0" applyNumberFormat="0" applyBorder="0" applyAlignment="0" applyProtection="0"/>
    <xf numFmtId="0" fontId="25" fillId="0" borderId="18">
      <protection locked="0"/>
    </xf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53" fillId="0" borderId="20" applyNumberFormat="0" applyFill="0" applyAlignment="0" applyProtection="0"/>
    <xf numFmtId="0" fontId="25" fillId="36" borderId="18" applyNumberFormat="0" applyFont="0" applyAlignment="0" applyProtection="0"/>
    <xf numFmtId="0" fontId="49" fillId="0" borderId="18">
      <protection locked="0"/>
    </xf>
    <xf numFmtId="0" fontId="47" fillId="48" borderId="19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49" fillId="0" borderId="18">
      <protection locked="0"/>
    </xf>
    <xf numFmtId="0" fontId="25" fillId="0" borderId="18">
      <protection locked="0"/>
    </xf>
    <xf numFmtId="0" fontId="53" fillId="0" borderId="20" applyNumberFormat="0" applyFill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69" fillId="38" borderId="0" applyNumberFormat="0" applyBorder="0" applyAlignment="0" applyProtection="0"/>
    <xf numFmtId="0" fontId="25" fillId="0" borderId="18">
      <protection locked="0"/>
    </xf>
    <xf numFmtId="0" fontId="49" fillId="0" borderId="18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9" fillId="0" borderId="18">
      <protection locked="0"/>
    </xf>
    <xf numFmtId="0" fontId="30" fillId="48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53" fillId="0" borderId="20" applyNumberFormat="0" applyFill="0" applyAlignment="0" applyProtection="0"/>
    <xf numFmtId="0" fontId="25" fillId="0" borderId="18">
      <protection locked="0"/>
    </xf>
    <xf numFmtId="0" fontId="41" fillId="39" borderId="10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25" fillId="0" borderId="18">
      <protection locked="0"/>
    </xf>
    <xf numFmtId="0" fontId="41" fillId="39" borderId="10" applyNumberFormat="0" applyAlignment="0" applyProtection="0"/>
    <xf numFmtId="0" fontId="41" fillId="39" borderId="10" applyNumberFormat="0" applyAlignment="0" applyProtection="0"/>
    <xf numFmtId="0" fontId="49" fillId="0" borderId="18">
      <protection locked="0"/>
    </xf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37" fillId="0" borderId="27" applyBorder="0">
      <alignment horizontal="left" vertical="top"/>
    </xf>
    <xf numFmtId="0" fontId="47" fillId="48" borderId="19" applyNumberFormat="0" applyAlignment="0" applyProtection="0"/>
    <xf numFmtId="0" fontId="47" fillId="48" borderId="19" applyNumberFormat="0" applyAlignment="0" applyProtection="0"/>
    <xf numFmtId="0" fontId="49" fillId="0" borderId="18">
      <protection locked="0"/>
    </xf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9" fillId="0" borderId="18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69" fillId="40" borderId="0" applyNumberFormat="0" applyBorder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9" fillId="0" borderId="18">
      <protection locked="0"/>
    </xf>
    <xf numFmtId="0" fontId="53" fillId="0" borderId="20" applyNumberFormat="0" applyFill="0" applyAlignment="0" applyProtection="0"/>
    <xf numFmtId="0" fontId="25" fillId="0" borderId="18">
      <protection locked="0"/>
    </xf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49" fillId="0" borderId="18"/>
    <xf numFmtId="0" fontId="47" fillId="48" borderId="19" applyNumberFormat="0" applyAlignment="0" applyProtection="0"/>
    <xf numFmtId="0" fontId="49" fillId="0" borderId="18">
      <protection locked="0"/>
    </xf>
    <xf numFmtId="0" fontId="69" fillId="42" borderId="0" applyNumberFormat="0" applyBorder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25" fillId="0" borderId="18">
      <protection locked="0"/>
    </xf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49" fillId="0" borderId="18">
      <protection locked="0"/>
    </xf>
    <xf numFmtId="0" fontId="25" fillId="36" borderId="18" applyNumberFormat="0" applyFont="0" applyAlignment="0" applyProtection="0"/>
    <xf numFmtId="0" fontId="69" fillId="47" borderId="0" applyNumberFormat="0" applyBorder="0" applyAlignment="0" applyProtection="0"/>
    <xf numFmtId="0" fontId="49" fillId="0" borderId="18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49" fillId="0" borderId="18">
      <protection locked="0"/>
    </xf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9" fillId="0" borderId="18">
      <protection locked="0"/>
    </xf>
    <xf numFmtId="0" fontId="53" fillId="0" borderId="20" applyNumberFormat="0" applyFill="0" applyAlignment="0" applyProtection="0"/>
    <xf numFmtId="0" fontId="49" fillId="0" borderId="18">
      <protection locked="0"/>
    </xf>
    <xf numFmtId="0" fontId="49" fillId="0" borderId="18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49" fillId="0" borderId="18"/>
    <xf numFmtId="0" fontId="30" fillId="48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25" fillId="0" borderId="18">
      <protection locked="0"/>
    </xf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25" fillId="0" borderId="18">
      <protection locked="0"/>
    </xf>
    <xf numFmtId="0" fontId="50" fillId="0" borderId="18" applyNumberFormat="0">
      <alignment horizontal="left" vertical="top" wrapText="1" shrinkToFit="1"/>
      <protection locked="0"/>
    </xf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9" fillId="0" borderId="18">
      <protection locked="0"/>
    </xf>
    <xf numFmtId="0" fontId="41" fillId="39" borderId="10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105" fillId="62" borderId="10" applyNumberFormat="0" applyAlignment="0" applyProtection="0"/>
    <xf numFmtId="0" fontId="25" fillId="36" borderId="18" applyNumberFormat="0" applyFont="0" applyAlignment="0" applyProtection="0"/>
    <xf numFmtId="0" fontId="49" fillId="0" borderId="18"/>
    <xf numFmtId="0" fontId="53" fillId="0" borderId="20" applyNumberFormat="0" applyFill="0" applyAlignment="0" applyProtection="0"/>
    <xf numFmtId="0" fontId="25" fillId="0" borderId="18">
      <protection locked="0"/>
    </xf>
    <xf numFmtId="0" fontId="49" fillId="0" borderId="18">
      <protection locked="0"/>
    </xf>
    <xf numFmtId="0" fontId="25" fillId="0" borderId="18">
      <protection locked="0"/>
    </xf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9" fillId="0" borderId="18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49" fillId="0" borderId="18">
      <protection locked="0"/>
    </xf>
    <xf numFmtId="0" fontId="47" fillId="48" borderId="19" applyNumberFormat="0" applyAlignment="0" applyProtection="0"/>
    <xf numFmtId="0" fontId="49" fillId="0" borderId="18">
      <protection locked="0"/>
    </xf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49" fillId="0" borderId="18">
      <protection locked="0"/>
    </xf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49" fillId="0" borderId="18">
      <protection locked="0"/>
    </xf>
    <xf numFmtId="0" fontId="41" fillId="39" borderId="10" applyNumberFormat="0" applyAlignment="0" applyProtection="0"/>
    <xf numFmtId="0" fontId="37" fillId="0" borderId="27" applyBorder="0">
      <alignment horizontal="left" vertical="top"/>
    </xf>
    <xf numFmtId="0" fontId="25" fillId="0" borderId="18">
      <protection locked="0"/>
    </xf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25" fillId="0" borderId="18">
      <protection locked="0"/>
    </xf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49" fillId="0" borderId="18"/>
    <xf numFmtId="0" fontId="41" fillId="39" borderId="10" applyNumberFormat="0" applyAlignment="0" applyProtection="0"/>
    <xf numFmtId="0" fontId="30" fillId="48" borderId="10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25" fillId="36" borderId="18" applyNumberFormat="0" applyFont="0" applyAlignment="0" applyProtection="0"/>
    <xf numFmtId="0" fontId="50" fillId="0" borderId="18" applyNumberFormat="0">
      <alignment horizontal="left" vertical="top" wrapText="1" shrinkToFit="1"/>
      <protection locked="0"/>
    </xf>
    <xf numFmtId="0" fontId="41" fillId="39" borderId="10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30" fillId="48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9" fillId="0" borderId="18">
      <protection locked="0"/>
    </xf>
    <xf numFmtId="0" fontId="49" fillId="0" borderId="18">
      <protection locked="0"/>
    </xf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47" fillId="48" borderId="19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9" fillId="0" borderId="18">
      <protection locked="0"/>
    </xf>
    <xf numFmtId="0" fontId="49" fillId="0" borderId="18">
      <protection locked="0"/>
    </xf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30" fillId="48" borderId="10" applyNumberFormat="0" applyAlignment="0" applyProtection="0"/>
    <xf numFmtId="0" fontId="41" fillId="39" borderId="10" applyNumberFormat="0" applyAlignment="0" applyProtection="0"/>
    <xf numFmtId="0" fontId="49" fillId="0" borderId="18"/>
    <xf numFmtId="0" fontId="47" fillId="48" borderId="19" applyNumberForma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49" fillId="0" borderId="18">
      <protection locked="0"/>
    </xf>
    <xf numFmtId="0" fontId="30" fillId="48" borderId="10" applyNumberFormat="0" applyAlignment="0" applyProtection="0"/>
    <xf numFmtId="0" fontId="41" fillId="39" borderId="10" applyNumberFormat="0" applyAlignment="0" applyProtection="0"/>
    <xf numFmtId="0" fontId="25" fillId="0" borderId="18">
      <protection locked="0"/>
    </xf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25" fillId="0" borderId="18">
      <protection locked="0"/>
    </xf>
    <xf numFmtId="0" fontId="69" fillId="47" borderId="0" applyNumberFormat="0" applyBorder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49" fillId="0" borderId="18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30" fillId="48" borderId="10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25" fillId="0" borderId="18">
      <protection locked="0"/>
    </xf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9" fillId="0" borderId="18"/>
    <xf numFmtId="0" fontId="47" fillId="48" borderId="19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47" fillId="48" borderId="19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9" fontId="32" fillId="0" borderId="0" applyFont="0" applyFill="0" applyBorder="0" applyAlignment="0" applyProtection="0"/>
    <xf numFmtId="0" fontId="49" fillId="0" borderId="18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8" fillId="0" borderId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25" fillId="0" borderId="0" applyNumberFormat="0" applyFill="0" applyBorder="0" applyAlignment="0" applyProtection="0"/>
    <xf numFmtId="0" fontId="26" fillId="14" borderId="0" applyNumberFormat="0" applyBorder="0" applyAlignment="0" applyProtection="0"/>
    <xf numFmtId="0" fontId="27" fillId="38" borderId="0" applyNumberFormat="0" applyBorder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53" fillId="0" borderId="20" applyNumberFormat="0" applyFill="0" applyAlignment="0" applyProtection="0"/>
    <xf numFmtId="9" fontId="8" fillId="0" borderId="0" applyFont="0" applyFill="0" applyBorder="0" applyAlignment="0" applyProtection="0"/>
    <xf numFmtId="0" fontId="8" fillId="0" borderId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27" fillId="40" borderId="0" applyNumberFormat="0" applyBorder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9" fillId="0" borderId="18"/>
    <xf numFmtId="0" fontId="41" fillId="39" borderId="10" applyNumberFormat="0" applyAlignment="0" applyProtection="0"/>
    <xf numFmtId="0" fontId="25" fillId="0" borderId="18">
      <protection locked="0"/>
    </xf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49" fillId="0" borderId="18"/>
    <xf numFmtId="0" fontId="50" fillId="0" borderId="18" applyNumberFormat="0">
      <alignment horizontal="left" vertical="top" wrapText="1" shrinkToFit="1"/>
      <protection locked="0"/>
    </xf>
    <xf numFmtId="0" fontId="25" fillId="0" borderId="18">
      <protection locked="0"/>
    </xf>
    <xf numFmtId="0" fontId="49" fillId="0" borderId="18">
      <protection locked="0"/>
    </xf>
    <xf numFmtId="0" fontId="25" fillId="0" borderId="18">
      <protection locked="0"/>
    </xf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27" fillId="36" borderId="0" applyNumberFormat="0" applyBorder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50" fillId="0" borderId="18" applyNumberFormat="0">
      <alignment horizontal="left" vertical="top" wrapText="1" shrinkToFit="1"/>
      <protection locked="0"/>
    </xf>
    <xf numFmtId="0" fontId="27" fillId="38" borderId="0" applyNumberFormat="0" applyBorder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37" fillId="0" borderId="12" applyBorder="0">
      <alignment horizontal="left" vertical="top"/>
    </xf>
    <xf numFmtId="0" fontId="25" fillId="36" borderId="18" applyNumberFormat="0" applyFon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25" fillId="0" borderId="18">
      <protection locked="0"/>
    </xf>
    <xf numFmtId="0" fontId="49" fillId="0" borderId="18">
      <protection locked="0"/>
    </xf>
    <xf numFmtId="0" fontId="49" fillId="0" borderId="18"/>
    <xf numFmtId="0" fontId="47" fillId="48" borderId="19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37" fillId="0" borderId="12" applyBorder="0">
      <alignment horizontal="left" vertical="top"/>
    </xf>
    <xf numFmtId="0" fontId="41" fillId="39" borderId="10" applyNumberForma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53" fillId="0" borderId="20" applyNumberFormat="0" applyFill="0" applyAlignment="0" applyProtection="0"/>
    <xf numFmtId="0" fontId="27" fillId="39" borderId="0" applyNumberFormat="0" applyBorder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9" fontId="32" fillId="0" borderId="0" applyFont="0" applyFill="0" applyBorder="0" applyAlignment="0" applyProtection="0"/>
    <xf numFmtId="0" fontId="27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6" borderId="0" applyNumberFormat="0" applyBorder="0" applyAlignment="0" applyProtection="0"/>
    <xf numFmtId="0" fontId="27" fillId="37" borderId="0" applyNumberFormat="0" applyBorder="0" applyAlignment="0" applyProtection="0"/>
    <xf numFmtId="0" fontId="27" fillId="36" borderId="0" applyNumberFormat="0" applyBorder="0" applyAlignment="0" applyProtection="0"/>
    <xf numFmtId="0" fontId="27" fillId="38" borderId="0" applyNumberFormat="0" applyBorder="0" applyAlignment="0" applyProtection="0"/>
    <xf numFmtId="0" fontId="27" fillId="39" borderId="0" applyNumberFormat="0" applyBorder="0" applyAlignment="0" applyProtection="0"/>
    <xf numFmtId="0" fontId="27" fillId="40" borderId="0" applyNumberFormat="0" applyBorder="0" applyAlignment="0" applyProtection="0"/>
    <xf numFmtId="0" fontId="27" fillId="38" borderId="0" applyNumberFormat="0" applyBorder="0" applyAlignment="0" applyProtection="0"/>
    <xf numFmtId="0" fontId="27" fillId="36" borderId="0" applyNumberFormat="0" applyBorder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52" fillId="0" borderId="0" applyNumberFormat="0" applyFill="0" applyBorder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25" fillId="0" borderId="18">
      <protection locked="0"/>
    </xf>
    <xf numFmtId="0" fontId="47" fillId="48" borderId="19" applyNumberFormat="0" applyAlignment="0" applyProtection="0"/>
    <xf numFmtId="0" fontId="41" fillId="39" borderId="10" applyNumberFormat="0" applyAlignment="0" applyProtection="0"/>
    <xf numFmtId="0" fontId="25" fillId="0" borderId="0" applyNumberFormat="0" applyFill="0" applyBorder="0" applyAlignment="0" applyProtection="0"/>
    <xf numFmtId="0" fontId="26" fillId="10" borderId="0" applyNumberFormat="0" applyBorder="0" applyAlignment="0" applyProtection="0"/>
    <xf numFmtId="0" fontId="26" fillId="14" borderId="0" applyNumberFormat="0" applyBorder="0" applyAlignment="0" applyProtection="0"/>
    <xf numFmtId="0" fontId="26" fillId="18" borderId="0" applyNumberFormat="0" applyBorder="0" applyAlignment="0" applyProtection="0"/>
    <xf numFmtId="0" fontId="26" fillId="22" borderId="0" applyNumberFormat="0" applyBorder="0" applyAlignment="0" applyProtection="0"/>
    <xf numFmtId="0" fontId="26" fillId="26" borderId="0" applyNumberFormat="0" applyBorder="0" applyAlignment="0" applyProtection="0"/>
    <xf numFmtId="0" fontId="26" fillId="30" borderId="0" applyNumberFormat="0" applyBorder="0" applyAlignment="0" applyProtection="0"/>
    <xf numFmtId="0" fontId="26" fillId="11" borderId="0" applyNumberFormat="0" applyBorder="0" applyAlignment="0" applyProtection="0"/>
    <xf numFmtId="0" fontId="26" fillId="15" borderId="0" applyNumberFormat="0" applyBorder="0" applyAlignment="0" applyProtection="0"/>
    <xf numFmtId="0" fontId="26" fillId="19" borderId="0" applyNumberFormat="0" applyBorder="0" applyAlignment="0" applyProtection="0"/>
    <xf numFmtId="0" fontId="26" fillId="23" borderId="0" applyNumberFormat="0" applyBorder="0" applyAlignment="0" applyProtection="0"/>
    <xf numFmtId="0" fontId="26" fillId="27" borderId="0" applyNumberFormat="0" applyBorder="0" applyAlignment="0" applyProtection="0"/>
    <xf numFmtId="0" fontId="26" fillId="31" borderId="0" applyNumberFormat="0" applyBorder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0" borderId="0"/>
    <xf numFmtId="0" fontId="25" fillId="0" borderId="0"/>
    <xf numFmtId="0" fontId="5" fillId="0" borderId="0" applyNumberFormat="0" applyBorder="0" applyAlignment="0"/>
    <xf numFmtId="0" fontId="26" fillId="0" borderId="0"/>
    <xf numFmtId="0" fontId="26" fillId="0" borderId="0"/>
    <xf numFmtId="0" fontId="26" fillId="0" borderId="0"/>
    <xf numFmtId="0" fontId="63" fillId="0" borderId="0"/>
    <xf numFmtId="0" fontId="26" fillId="0" borderId="0"/>
    <xf numFmtId="0" fontId="26" fillId="0" borderId="0"/>
    <xf numFmtId="0" fontId="26" fillId="0" borderId="0"/>
    <xf numFmtId="0" fontId="49" fillId="0" borderId="18">
      <protection locked="0"/>
    </xf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26" fillId="10" borderId="0" applyNumberFormat="0" applyBorder="0" applyAlignment="0" applyProtection="0"/>
    <xf numFmtId="0" fontId="8" fillId="10" borderId="0" applyNumberFormat="0" applyBorder="0" applyAlignment="0" applyProtection="0"/>
    <xf numFmtId="0" fontId="2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26" fillId="10" borderId="0" applyNumberFormat="0" applyBorder="0" applyAlignment="0" applyProtection="0"/>
    <xf numFmtId="0" fontId="8" fillId="10" borderId="0" applyNumberFormat="0" applyBorder="0" applyAlignment="0" applyProtection="0"/>
    <xf numFmtId="0" fontId="2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26" fillId="14" borderId="0" applyNumberFormat="0" applyBorder="0" applyAlignment="0" applyProtection="0"/>
    <xf numFmtId="0" fontId="8" fillId="14" borderId="0" applyNumberFormat="0" applyBorder="0" applyAlignment="0" applyProtection="0"/>
    <xf numFmtId="0" fontId="26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26" fillId="14" borderId="0" applyNumberFormat="0" applyBorder="0" applyAlignment="0" applyProtection="0"/>
    <xf numFmtId="0" fontId="8" fillId="14" borderId="0" applyNumberFormat="0" applyBorder="0" applyAlignment="0" applyProtection="0"/>
    <xf numFmtId="0" fontId="26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26" fillId="18" borderId="0" applyNumberFormat="0" applyBorder="0" applyAlignment="0" applyProtection="0"/>
    <xf numFmtId="0" fontId="8" fillId="18" borderId="0" applyNumberFormat="0" applyBorder="0" applyAlignment="0" applyProtection="0"/>
    <xf numFmtId="0" fontId="26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26" fillId="18" borderId="0" applyNumberFormat="0" applyBorder="0" applyAlignment="0" applyProtection="0"/>
    <xf numFmtId="0" fontId="8" fillId="18" borderId="0" applyNumberFormat="0" applyBorder="0" applyAlignment="0" applyProtection="0"/>
    <xf numFmtId="0" fontId="26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26" fillId="22" borderId="0" applyNumberFormat="0" applyBorder="0" applyAlignment="0" applyProtection="0"/>
    <xf numFmtId="0" fontId="8" fillId="22" borderId="0" applyNumberFormat="0" applyBorder="0" applyAlignment="0" applyProtection="0"/>
    <xf numFmtId="0" fontId="26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26" fillId="22" borderId="0" applyNumberFormat="0" applyBorder="0" applyAlignment="0" applyProtection="0"/>
    <xf numFmtId="0" fontId="8" fillId="22" borderId="0" applyNumberFormat="0" applyBorder="0" applyAlignment="0" applyProtection="0"/>
    <xf numFmtId="0" fontId="26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26" fillId="26" borderId="0" applyNumberFormat="0" applyBorder="0" applyAlignment="0" applyProtection="0"/>
    <xf numFmtId="0" fontId="8" fillId="26" borderId="0" applyNumberFormat="0" applyBorder="0" applyAlignment="0" applyProtection="0"/>
    <xf numFmtId="0" fontId="26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26" fillId="26" borderId="0" applyNumberFormat="0" applyBorder="0" applyAlignment="0" applyProtection="0"/>
    <xf numFmtId="0" fontId="8" fillId="26" borderId="0" applyNumberFormat="0" applyBorder="0" applyAlignment="0" applyProtection="0"/>
    <xf numFmtId="0" fontId="26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26" fillId="30" borderId="0" applyNumberFormat="0" applyBorder="0" applyAlignment="0" applyProtection="0"/>
    <xf numFmtId="0" fontId="8" fillId="30" borderId="0" applyNumberFormat="0" applyBorder="0" applyAlignment="0" applyProtection="0"/>
    <xf numFmtId="0" fontId="26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26" fillId="30" borderId="0" applyNumberFormat="0" applyBorder="0" applyAlignment="0" applyProtection="0"/>
    <xf numFmtId="0" fontId="8" fillId="30" borderId="0" applyNumberFormat="0" applyBorder="0" applyAlignment="0" applyProtection="0"/>
    <xf numFmtId="0" fontId="26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2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5" fillId="0" borderId="0"/>
    <xf numFmtId="0" fontId="25" fillId="0" borderId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26" fillId="11" borderId="0" applyNumberFormat="0" applyBorder="0" applyAlignment="0" applyProtection="0"/>
    <xf numFmtId="0" fontId="8" fillId="11" borderId="0" applyNumberFormat="0" applyBorder="0" applyAlignment="0" applyProtection="0"/>
    <xf numFmtId="0" fontId="26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26" fillId="11" borderId="0" applyNumberFormat="0" applyBorder="0" applyAlignment="0" applyProtection="0"/>
    <xf numFmtId="0" fontId="8" fillId="11" borderId="0" applyNumberFormat="0" applyBorder="0" applyAlignment="0" applyProtection="0"/>
    <xf numFmtId="0" fontId="26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26" fillId="15" borderId="0" applyNumberFormat="0" applyBorder="0" applyAlignment="0" applyProtection="0"/>
    <xf numFmtId="0" fontId="8" fillId="15" borderId="0" applyNumberFormat="0" applyBorder="0" applyAlignment="0" applyProtection="0"/>
    <xf numFmtId="0" fontId="26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26" fillId="15" borderId="0" applyNumberFormat="0" applyBorder="0" applyAlignment="0" applyProtection="0"/>
    <xf numFmtId="0" fontId="8" fillId="15" borderId="0" applyNumberFormat="0" applyBorder="0" applyAlignment="0" applyProtection="0"/>
    <xf numFmtId="0" fontId="26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26" fillId="19" borderId="0" applyNumberFormat="0" applyBorder="0" applyAlignment="0" applyProtection="0"/>
    <xf numFmtId="0" fontId="8" fillId="19" borderId="0" applyNumberFormat="0" applyBorder="0" applyAlignment="0" applyProtection="0"/>
    <xf numFmtId="0" fontId="26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26" fillId="19" borderId="0" applyNumberFormat="0" applyBorder="0" applyAlignment="0" applyProtection="0"/>
    <xf numFmtId="0" fontId="8" fillId="19" borderId="0" applyNumberFormat="0" applyBorder="0" applyAlignment="0" applyProtection="0"/>
    <xf numFmtId="0" fontId="26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26" fillId="23" borderId="0" applyNumberFormat="0" applyBorder="0" applyAlignment="0" applyProtection="0"/>
    <xf numFmtId="0" fontId="8" fillId="23" borderId="0" applyNumberFormat="0" applyBorder="0" applyAlignment="0" applyProtection="0"/>
    <xf numFmtId="0" fontId="26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26" fillId="23" borderId="0" applyNumberFormat="0" applyBorder="0" applyAlignment="0" applyProtection="0"/>
    <xf numFmtId="0" fontId="8" fillId="23" borderId="0" applyNumberFormat="0" applyBorder="0" applyAlignment="0" applyProtection="0"/>
    <xf numFmtId="0" fontId="26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26" fillId="27" borderId="0" applyNumberFormat="0" applyBorder="0" applyAlignment="0" applyProtection="0"/>
    <xf numFmtId="0" fontId="8" fillId="27" borderId="0" applyNumberFormat="0" applyBorder="0" applyAlignment="0" applyProtection="0"/>
    <xf numFmtId="0" fontId="26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26" fillId="27" borderId="0" applyNumberFormat="0" applyBorder="0" applyAlignment="0" applyProtection="0"/>
    <xf numFmtId="0" fontId="8" fillId="27" borderId="0" applyNumberFormat="0" applyBorder="0" applyAlignment="0" applyProtection="0"/>
    <xf numFmtId="0" fontId="26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26" fillId="31" borderId="0" applyNumberFormat="0" applyBorder="0" applyAlignment="0" applyProtection="0"/>
    <xf numFmtId="0" fontId="8" fillId="31" borderId="0" applyNumberFormat="0" applyBorder="0" applyAlignment="0" applyProtection="0"/>
    <xf numFmtId="0" fontId="26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26" fillId="31" borderId="0" applyNumberFormat="0" applyBorder="0" applyAlignment="0" applyProtection="0"/>
    <xf numFmtId="0" fontId="8" fillId="31" borderId="0" applyNumberFormat="0" applyBorder="0" applyAlignment="0" applyProtection="0"/>
    <xf numFmtId="0" fontId="26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26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2" fillId="12" borderId="0" applyNumberFormat="0" applyBorder="0" applyAlignment="0" applyProtection="0"/>
    <xf numFmtId="0" fontId="22" fillId="16" borderId="0" applyNumberFormat="0" applyBorder="0" applyAlignment="0" applyProtection="0"/>
    <xf numFmtId="0" fontId="22" fillId="20" borderId="0" applyNumberFormat="0" applyBorder="0" applyAlignment="0" applyProtection="0"/>
    <xf numFmtId="0" fontId="22" fillId="24" borderId="0" applyNumberFormat="0" applyBorder="0" applyAlignment="0" applyProtection="0"/>
    <xf numFmtId="0" fontId="22" fillId="28" borderId="0" applyNumberFormat="0" applyBorder="0" applyAlignment="0" applyProtection="0"/>
    <xf numFmtId="0" fontId="22" fillId="32" borderId="0" applyNumberFormat="0" applyBorder="0" applyAlignment="0" applyProtection="0"/>
    <xf numFmtId="0" fontId="62" fillId="12" borderId="0" applyNumberFormat="0" applyBorder="0" applyAlignment="0" applyProtection="0"/>
    <xf numFmtId="0" fontId="62" fillId="16" borderId="0" applyNumberFormat="0" applyBorder="0" applyAlignment="0" applyProtection="0"/>
    <xf numFmtId="0" fontId="62" fillId="20" borderId="0" applyNumberFormat="0" applyBorder="0" applyAlignment="0" applyProtection="0"/>
    <xf numFmtId="0" fontId="62" fillId="24" borderId="0" applyNumberFormat="0" applyBorder="0" applyAlignment="0" applyProtection="0"/>
    <xf numFmtId="0" fontId="62" fillId="28" borderId="0" applyNumberFormat="0" applyBorder="0" applyAlignment="0" applyProtection="0"/>
    <xf numFmtId="0" fontId="62" fillId="32" borderId="0" applyNumberFormat="0" applyBorder="0" applyAlignment="0" applyProtection="0"/>
    <xf numFmtId="0" fontId="62" fillId="9" borderId="0" applyNumberFormat="0" applyBorder="0" applyAlignment="0" applyProtection="0"/>
    <xf numFmtId="0" fontId="62" fillId="13" borderId="0" applyNumberFormat="0" applyBorder="0" applyAlignment="0" applyProtection="0"/>
    <xf numFmtId="0" fontId="62" fillId="17" borderId="0" applyNumberFormat="0" applyBorder="0" applyAlignment="0" applyProtection="0"/>
    <xf numFmtId="0" fontId="62" fillId="21" borderId="0" applyNumberFormat="0" applyBorder="0" applyAlignment="0" applyProtection="0"/>
    <xf numFmtId="0" fontId="62" fillId="25" borderId="0" applyNumberFormat="0" applyBorder="0" applyAlignment="0" applyProtection="0"/>
    <xf numFmtId="0" fontId="62" fillId="29" borderId="0" applyNumberFormat="0" applyBorder="0" applyAlignment="0" applyProtection="0"/>
    <xf numFmtId="0" fontId="6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13" borderId="0" applyNumberFormat="0" applyBorder="0" applyAlignment="0" applyProtection="0"/>
    <xf numFmtId="0" fontId="22" fillId="17" borderId="0" applyNumberFormat="0" applyBorder="0" applyAlignment="0" applyProtection="0"/>
    <xf numFmtId="0" fontId="22" fillId="21" borderId="0" applyNumberFormat="0" applyBorder="0" applyAlignment="0" applyProtection="0"/>
    <xf numFmtId="0" fontId="22" fillId="25" borderId="0" applyNumberFormat="0" applyBorder="0" applyAlignment="0" applyProtection="0"/>
    <xf numFmtId="0" fontId="49" fillId="0" borderId="18"/>
    <xf numFmtId="0" fontId="22" fillId="29" borderId="0" applyNumberFormat="0" applyBorder="0" applyAlignment="0" applyProtection="0"/>
    <xf numFmtId="0" fontId="50" fillId="0" borderId="18" applyNumberFormat="0">
      <alignment horizontal="left" vertical="top" wrapText="1" shrinkToFit="1"/>
      <protection locked="0"/>
    </xf>
    <xf numFmtId="0" fontId="49" fillId="0" borderId="18">
      <protection locked="0"/>
    </xf>
    <xf numFmtId="0" fontId="71" fillId="3" borderId="0" applyNumberFormat="0" applyBorder="0" applyAlignment="0" applyProtection="0"/>
    <xf numFmtId="0" fontId="72" fillId="6" borderId="4" applyNumberFormat="0" applyAlignment="0" applyProtection="0"/>
    <xf numFmtId="0" fontId="74" fillId="7" borderId="7" applyNumberFormat="0" applyAlignment="0" applyProtection="0"/>
    <xf numFmtId="0" fontId="7" fillId="0" borderId="9" applyNumberFormat="0" applyFill="0" applyAlignment="0" applyProtection="0"/>
    <xf numFmtId="165" fontId="26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16" fillId="5" borderId="4" applyNumberFormat="0" applyAlignment="0" applyProtection="0"/>
    <xf numFmtId="44" fontId="25" fillId="0" borderId="0" applyFont="0" applyFill="0" applyBorder="0" applyAlignment="0" applyProtection="0"/>
    <xf numFmtId="0" fontId="75" fillId="0" borderId="0" applyNumberFormat="0" applyFill="0" applyBorder="0" applyAlignment="0" applyProtection="0"/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7" fillId="2" borderId="0" applyNumberFormat="0" applyBorder="0" applyAlignment="0" applyProtection="0"/>
    <xf numFmtId="38" fontId="37" fillId="50" borderId="0" applyNumberFormat="0" applyBorder="0" applyAlignment="0" applyProtection="0"/>
    <xf numFmtId="0" fontId="58" fillId="0" borderId="0"/>
    <xf numFmtId="0" fontId="35" fillId="0" borderId="0"/>
    <xf numFmtId="0" fontId="78" fillId="0" borderId="1" applyNumberFormat="0" applyFill="0" applyAlignment="0" applyProtection="0"/>
    <xf numFmtId="0" fontId="10" fillId="0" borderId="1" applyNumberFormat="0" applyFill="0" applyAlignment="0" applyProtection="0"/>
    <xf numFmtId="0" fontId="79" fillId="0" borderId="2" applyNumberFormat="0" applyFill="0" applyAlignment="0" applyProtection="0"/>
    <xf numFmtId="0" fontId="11" fillId="0" borderId="2" applyNumberFormat="0" applyFill="0" applyAlignment="0" applyProtection="0"/>
    <xf numFmtId="0" fontId="35" fillId="52" borderId="0" applyNumberFormat="0" applyFont="0" applyFill="0" applyAlignment="0" applyProtection="0"/>
    <xf numFmtId="0" fontId="80" fillId="0" borderId="3" applyNumberFormat="0" applyFill="0" applyAlignment="0" applyProtection="0"/>
    <xf numFmtId="0" fontId="80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26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26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26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26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14" fillId="3" borderId="0" applyNumberFormat="0" applyBorder="0" applyAlignment="0" applyProtection="0"/>
    <xf numFmtId="0" fontId="17" fillId="6" borderId="5" applyNumberFormat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13" fillId="2" borderId="0" applyNumberFormat="0" applyBorder="0" applyAlignment="0" applyProtection="0"/>
    <xf numFmtId="182" fontId="68" fillId="0" borderId="0" applyFont="0" applyFill="0" applyBorder="0" applyAlignment="0" applyProtection="0"/>
    <xf numFmtId="182" fontId="68" fillId="0" borderId="0" applyFont="0" applyFill="0" applyBorder="0" applyAlignment="0" applyProtection="0"/>
    <xf numFmtId="168" fontId="46" fillId="0" borderId="0" applyFont="0" applyFill="0" applyBorder="0" applyAlignment="0" applyProtection="0"/>
    <xf numFmtId="183" fontId="68" fillId="0" borderId="0" applyFont="0" applyFill="0" applyBorder="0" applyAlignment="0" applyProtection="0"/>
    <xf numFmtId="183" fontId="68" fillId="0" borderId="0" applyFont="0" applyFill="0" applyBorder="0" applyAlignment="0" applyProtection="0"/>
    <xf numFmtId="3" fontId="46" fillId="0" borderId="0" applyFont="0" applyFill="0" applyBorder="0" applyAlignment="0" applyProtection="0"/>
    <xf numFmtId="10" fontId="37" fillId="53" borderId="17" applyNumberFormat="0" applyBorder="0" applyAlignment="0" applyProtection="0"/>
    <xf numFmtId="0" fontId="83" fillId="5" borderId="4" applyNumberFormat="0" applyAlignment="0" applyProtection="0"/>
    <xf numFmtId="184" fontId="57" fillId="0" borderId="0"/>
    <xf numFmtId="0" fontId="18" fillId="6" borderId="4" applyNumberFormat="0" applyAlignment="0" applyProtection="0"/>
    <xf numFmtId="0" fontId="30" fillId="48" borderId="10" applyNumberFormat="0" applyAlignment="0" applyProtection="0"/>
    <xf numFmtId="0" fontId="84" fillId="0" borderId="6" applyNumberFormat="0" applyFill="0" applyAlignment="0" applyProtection="0"/>
    <xf numFmtId="0" fontId="19" fillId="0" borderId="6" applyNumberFormat="0" applyFill="0" applyAlignment="0" applyProtection="0"/>
    <xf numFmtId="185" fontId="73" fillId="0" borderId="0" applyFont="0" applyFill="0" applyBorder="0" applyAlignment="0" applyProtection="0"/>
    <xf numFmtId="5" fontId="73" fillId="0" borderId="0" applyFont="0" applyFill="0" applyBorder="0" applyAlignment="0" applyProtection="0"/>
    <xf numFmtId="189" fontId="55" fillId="0" borderId="0"/>
    <xf numFmtId="0" fontId="15" fillId="4" borderId="0" applyNumberFormat="0" applyBorder="0" applyAlignment="0" applyProtection="0"/>
    <xf numFmtId="0" fontId="86" fillId="4" borderId="0" applyNumberFormat="0" applyBorder="0" applyAlignment="0" applyProtection="0"/>
    <xf numFmtId="0" fontId="25" fillId="0" borderId="0"/>
    <xf numFmtId="0" fontId="25" fillId="0" borderId="0"/>
    <xf numFmtId="0" fontId="5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8" fillId="0" borderId="0"/>
    <xf numFmtId="0" fontId="25" fillId="0" borderId="0"/>
    <xf numFmtId="0" fontId="25" fillId="0" borderId="0"/>
    <xf numFmtId="0" fontId="8" fillId="0" borderId="0"/>
    <xf numFmtId="0" fontId="54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25" fillId="0" borderId="0"/>
    <xf numFmtId="0" fontId="8" fillId="0" borderId="0"/>
    <xf numFmtId="0" fontId="25" fillId="0" borderId="0"/>
    <xf numFmtId="0" fontId="25" fillId="0" borderId="0"/>
    <xf numFmtId="0" fontId="8" fillId="0" borderId="0"/>
    <xf numFmtId="0" fontId="25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8" fillId="0" borderId="0"/>
    <xf numFmtId="0" fontId="25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0" borderId="0"/>
    <xf numFmtId="0" fontId="25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25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25" fillId="0" borderId="0"/>
    <xf numFmtId="0" fontId="8" fillId="0" borderId="0"/>
    <xf numFmtId="0" fontId="25" fillId="0" borderId="0"/>
    <xf numFmtId="0" fontId="25" fillId="0" borderId="0"/>
    <xf numFmtId="0" fontId="8" fillId="0" borderId="0"/>
    <xf numFmtId="0" fontId="25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8" fillId="0" borderId="0"/>
    <xf numFmtId="0" fontId="25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9" fillId="0" borderId="0" applyNumberFormat="0" applyFill="0" applyBorder="0" applyAlignment="0" applyProtection="0"/>
    <xf numFmtId="0" fontId="25" fillId="0" borderId="0"/>
    <xf numFmtId="0" fontId="3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0" borderId="0"/>
    <xf numFmtId="0" fontId="45" fillId="0" borderId="0"/>
    <xf numFmtId="0" fontId="87" fillId="0" borderId="0"/>
    <xf numFmtId="0" fontId="25" fillId="0" borderId="0"/>
    <xf numFmtId="0" fontId="25" fillId="0" borderId="0" applyFont="0"/>
    <xf numFmtId="0" fontId="8" fillId="0" borderId="0"/>
    <xf numFmtId="0" fontId="87" fillId="0" borderId="0"/>
    <xf numFmtId="0" fontId="25" fillId="0" borderId="0"/>
    <xf numFmtId="0" fontId="87" fillId="0" borderId="0"/>
    <xf numFmtId="0" fontId="8" fillId="0" borderId="0"/>
    <xf numFmtId="0" fontId="25" fillId="0" borderId="0"/>
    <xf numFmtId="0" fontId="25" fillId="0" borderId="0"/>
    <xf numFmtId="0" fontId="25" fillId="0" borderId="0" applyFont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 applyFont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 applyFont="0"/>
    <xf numFmtId="0" fontId="25" fillId="0" borderId="0" applyFont="0"/>
    <xf numFmtId="0" fontId="25" fillId="0" borderId="0" applyFont="0"/>
    <xf numFmtId="0" fontId="25" fillId="0" borderId="0" applyFont="0"/>
    <xf numFmtId="0" fontId="25" fillId="0" borderId="0" applyFont="0"/>
    <xf numFmtId="0" fontId="25" fillId="0" borderId="0"/>
    <xf numFmtId="0" fontId="25" fillId="0" borderId="0" applyFont="0"/>
    <xf numFmtId="0" fontId="8" fillId="0" borderId="0"/>
    <xf numFmtId="0" fontId="25" fillId="0" borderId="0" applyFont="0"/>
    <xf numFmtId="0" fontId="8" fillId="0" borderId="0"/>
    <xf numFmtId="0" fontId="8" fillId="0" borderId="0"/>
    <xf numFmtId="0" fontId="8" fillId="0" borderId="0"/>
    <xf numFmtId="0" fontId="25" fillId="0" borderId="0" applyFont="0"/>
    <xf numFmtId="0" fontId="25" fillId="0" borderId="0" applyFont="0"/>
    <xf numFmtId="0" fontId="25" fillId="0" borderId="0" applyFont="0"/>
    <xf numFmtId="0" fontId="25" fillId="0" borderId="0" applyFont="0"/>
    <xf numFmtId="0" fontId="25" fillId="0" borderId="0" applyFont="0"/>
    <xf numFmtId="0" fontId="25" fillId="0" borderId="0" applyFont="0"/>
    <xf numFmtId="0" fontId="69" fillId="0" borderId="0" applyNumberFormat="0" applyFill="0" applyBorder="0" applyAlignment="0" applyProtection="0"/>
    <xf numFmtId="0" fontId="25" fillId="0" borderId="0" applyFont="0"/>
    <xf numFmtId="0" fontId="69" fillId="0" borderId="0" applyNumberFormat="0" applyFill="0" applyBorder="0" applyAlignment="0" applyProtection="0"/>
    <xf numFmtId="0" fontId="25" fillId="0" borderId="0" applyFont="0"/>
    <xf numFmtId="0" fontId="25" fillId="0" borderId="0" applyFont="0"/>
    <xf numFmtId="0" fontId="8" fillId="0" borderId="0"/>
    <xf numFmtId="0" fontId="25" fillId="0" borderId="0"/>
    <xf numFmtId="0" fontId="25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25" fillId="0" borderId="0"/>
    <xf numFmtId="0" fontId="8" fillId="0" borderId="0"/>
    <xf numFmtId="0" fontId="25" fillId="0" borderId="0"/>
    <xf numFmtId="0" fontId="25" fillId="0" borderId="0"/>
    <xf numFmtId="0" fontId="8" fillId="0" borderId="0"/>
    <xf numFmtId="0" fontId="25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5" fillId="0" borderId="0" applyNumberFormat="0" applyBorder="0" applyAlignment="0"/>
    <xf numFmtId="0" fontId="25" fillId="0" borderId="0"/>
    <xf numFmtId="0" fontId="8" fillId="0" borderId="0"/>
    <xf numFmtId="0" fontId="25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25" fillId="0" borderId="0"/>
    <xf numFmtId="0" fontId="8" fillId="0" borderId="0"/>
    <xf numFmtId="0" fontId="25" fillId="0" borderId="0"/>
    <xf numFmtId="0" fontId="25" fillId="0" borderId="0"/>
    <xf numFmtId="0" fontId="8" fillId="0" borderId="0"/>
    <xf numFmtId="0" fontId="25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5" fillId="0" borderId="0" applyNumberFormat="0" applyBorder="0" applyAlignment="0"/>
    <xf numFmtId="0" fontId="25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 applyNumberFormat="0" applyBorder="0" applyAlignment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5" fillId="0" borderId="0" applyNumberFormat="0" applyBorder="0" applyAlignment="0"/>
    <xf numFmtId="0" fontId="25" fillId="0" borderId="0"/>
    <xf numFmtId="0" fontId="25" fillId="0" borderId="0"/>
    <xf numFmtId="0" fontId="5" fillId="0" borderId="0" applyNumberFormat="0" applyBorder="0" applyAlignment="0"/>
    <xf numFmtId="0" fontId="25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 applyNumberFormat="0" applyBorder="0" applyAlignment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 applyFont="0"/>
    <xf numFmtId="0" fontId="25" fillId="0" borderId="0"/>
    <xf numFmtId="0" fontId="25" fillId="0" borderId="0"/>
    <xf numFmtId="0" fontId="25" fillId="0" borderId="0"/>
    <xf numFmtId="0" fontId="25" fillId="0" borderId="0" applyFont="0"/>
    <xf numFmtId="0" fontId="25" fillId="0" borderId="0"/>
    <xf numFmtId="0" fontId="25" fillId="0" borderId="0" applyFont="0"/>
    <xf numFmtId="0" fontId="25" fillId="0" borderId="0"/>
    <xf numFmtId="0" fontId="25" fillId="0" borderId="0" applyFont="0"/>
    <xf numFmtId="0" fontId="25" fillId="0" borderId="0" applyFont="0"/>
    <xf numFmtId="0" fontId="25" fillId="0" borderId="0" applyFont="0"/>
    <xf numFmtId="0" fontId="25" fillId="0" borderId="0" applyFont="0"/>
    <xf numFmtId="0" fontId="25" fillId="0" borderId="0" applyFont="0"/>
    <xf numFmtId="0" fontId="5" fillId="0" borderId="0" applyNumberFormat="0" applyBorder="0" applyAlignment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5" fillId="0" borderId="0" applyNumberFormat="0" applyBorder="0" applyAlignment="0"/>
    <xf numFmtId="0" fontId="25" fillId="0" borderId="0"/>
    <xf numFmtId="0" fontId="25" fillId="0" borderId="0"/>
    <xf numFmtId="0" fontId="25" fillId="0" borderId="0"/>
    <xf numFmtId="0" fontId="5" fillId="0" borderId="0" applyNumberFormat="0" applyBorder="0" applyAlignment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5" fillId="0" borderId="0" applyNumberFormat="0" applyBorder="0" applyAlignment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26" fillId="0" borderId="0"/>
    <xf numFmtId="0" fontId="8" fillId="0" borderId="0"/>
    <xf numFmtId="0" fontId="25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26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8" fillId="0" borderId="0"/>
    <xf numFmtId="0" fontId="8" fillId="0" borderId="0"/>
    <xf numFmtId="0" fontId="25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25" fillId="0" borderId="0"/>
    <xf numFmtId="0" fontId="25" fillId="0" borderId="0"/>
    <xf numFmtId="0" fontId="25" fillId="0" borderId="0"/>
    <xf numFmtId="0" fontId="8" fillId="0" borderId="0"/>
    <xf numFmtId="0" fontId="25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/>
    <xf numFmtId="0" fontId="2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0" borderId="0"/>
    <xf numFmtId="0" fontId="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 applyNumberFormat="0" applyBorder="0" applyAlignment="0"/>
    <xf numFmtId="0" fontId="8" fillId="0" borderId="0"/>
    <xf numFmtId="0" fontId="8" fillId="0" borderId="0"/>
    <xf numFmtId="0" fontId="25" fillId="0" borderId="0"/>
    <xf numFmtId="0" fontId="88" fillId="0" borderId="0"/>
    <xf numFmtId="0" fontId="88" fillId="0" borderId="0"/>
    <xf numFmtId="190" fontId="89" fillId="0" borderId="0"/>
    <xf numFmtId="0" fontId="54" fillId="0" borderId="0"/>
    <xf numFmtId="0" fontId="25" fillId="0" borderId="0"/>
    <xf numFmtId="0" fontId="25" fillId="0" borderId="0"/>
    <xf numFmtId="0" fontId="25" fillId="0" borderId="0" applyFont="0"/>
    <xf numFmtId="0" fontId="25" fillId="0" borderId="0"/>
    <xf numFmtId="0" fontId="25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54" fillId="0" borderId="0"/>
    <xf numFmtId="0" fontId="5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6" fillId="0" borderId="0"/>
    <xf numFmtId="0" fontId="25" fillId="0" borderId="0"/>
    <xf numFmtId="0" fontId="25" fillId="0" borderId="0" applyFont="0"/>
    <xf numFmtId="0" fontId="26" fillId="0" borderId="0"/>
    <xf numFmtId="0" fontId="25" fillId="0" borderId="0"/>
    <xf numFmtId="0" fontId="25" fillId="0" borderId="0"/>
    <xf numFmtId="0" fontId="26" fillId="0" borderId="0"/>
    <xf numFmtId="0" fontId="25" fillId="0" borderId="0" applyFont="0"/>
    <xf numFmtId="0" fontId="54" fillId="0" borderId="0" applyNumberFormat="0" applyFill="0" applyBorder="0" applyAlignment="0" applyProtection="0"/>
    <xf numFmtId="0" fontId="25" fillId="0" borderId="0"/>
    <xf numFmtId="0" fontId="25" fillId="0" borderId="0"/>
    <xf numFmtId="0" fontId="25" fillId="0" borderId="0" applyFont="0"/>
    <xf numFmtId="0" fontId="25" fillId="0" borderId="0" applyNumberFormat="0" applyFont="0" applyFill="0" applyBorder="0" applyAlignment="0" applyProtection="0"/>
    <xf numFmtId="0" fontId="25" fillId="0" borderId="0"/>
    <xf numFmtId="0" fontId="25" fillId="0" borderId="0"/>
    <xf numFmtId="0" fontId="25" fillId="0" borderId="0" applyFont="0"/>
    <xf numFmtId="0" fontId="8" fillId="0" borderId="0"/>
    <xf numFmtId="0" fontId="25" fillId="0" borderId="0"/>
    <xf numFmtId="0" fontId="25" fillId="0" borderId="0"/>
    <xf numFmtId="0" fontId="25" fillId="0" borderId="0" applyNumberFormat="0" applyFont="0" applyFill="0" applyBorder="0" applyAlignment="0" applyProtection="0"/>
    <xf numFmtId="0" fontId="25" fillId="0" borderId="0"/>
    <xf numFmtId="0" fontId="25" fillId="0" borderId="0"/>
    <xf numFmtId="0" fontId="25" fillId="0" borderId="0" applyFont="0"/>
    <xf numFmtId="0" fontId="46" fillId="0" borderId="17" applyNumberFormat="0" applyFill="0" applyAlignment="0" applyProtection="0"/>
    <xf numFmtId="177" fontId="46" fillId="0" borderId="0"/>
    <xf numFmtId="0" fontId="54" fillId="0" borderId="0"/>
    <xf numFmtId="0" fontId="54" fillId="0" borderId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25" fillId="8" borderId="8" applyNumberFormat="0" applyFont="0" applyAlignment="0" applyProtection="0"/>
    <xf numFmtId="0" fontId="90" fillId="0" borderId="22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91" fillId="6" borderId="5" applyNumberFormat="0" applyAlignment="0" applyProtection="0"/>
    <xf numFmtId="10" fontId="25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191" fontId="68" fillId="0" borderId="0" applyFont="0" applyFill="0" applyBorder="0" applyAlignment="0" applyProtection="0"/>
    <xf numFmtId="191" fontId="25" fillId="0" borderId="0" applyFont="0" applyFill="0" applyBorder="0" applyAlignment="0" applyProtection="0"/>
    <xf numFmtId="191" fontId="68" fillId="0" borderId="0" applyFont="0" applyFill="0" applyBorder="0" applyAlignment="0" applyProtection="0"/>
    <xf numFmtId="191" fontId="25" fillId="0" borderId="0" applyFont="0" applyFill="0" applyBorder="0" applyAlignment="0" applyProtection="0"/>
    <xf numFmtId="192" fontId="46" fillId="0" borderId="0" applyFont="0" applyFill="0" applyBorder="0" applyAlignment="0" applyProtection="0"/>
    <xf numFmtId="193" fontId="46" fillId="0" borderId="0" applyFont="0" applyFill="0" applyBorder="0" applyAlignment="0" applyProtection="0"/>
    <xf numFmtId="2" fontId="73" fillId="0" borderId="0" applyFont="0" applyFill="0" applyBorder="0" applyAlignment="0" applyProtection="0"/>
    <xf numFmtId="165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94" fontId="54" fillId="0" borderId="0" applyFill="0" applyBorder="0" applyAlignment="0"/>
    <xf numFmtId="194" fontId="54" fillId="0" borderId="0" applyFill="0" applyBorder="0" applyAlignment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49" fillId="0" borderId="18"/>
    <xf numFmtId="0" fontId="50" fillId="0" borderId="18" applyNumberFormat="0">
      <alignment horizontal="left" vertical="top" wrapText="1" shrinkToFit="1"/>
      <protection locked="0"/>
    </xf>
    <xf numFmtId="0" fontId="49" fillId="0" borderId="18">
      <protection locked="0"/>
    </xf>
    <xf numFmtId="0" fontId="49" fillId="0" borderId="18">
      <protection locked="0"/>
    </xf>
    <xf numFmtId="0" fontId="25" fillId="0" borderId="18">
      <protection locked="0"/>
    </xf>
    <xf numFmtId="0" fontId="21" fillId="0" borderId="0" applyNumberFormat="0" applyFill="0" applyBorder="0" applyAlignment="0" applyProtection="0"/>
    <xf numFmtId="195" fontId="92" fillId="0" borderId="0"/>
    <xf numFmtId="0" fontId="7" fillId="0" borderId="9" applyNumberFormat="0" applyFill="0" applyAlignment="0" applyProtection="0"/>
    <xf numFmtId="0" fontId="53" fillId="0" borderId="20" applyNumberFormat="0" applyFill="0" applyAlignment="0" applyProtection="0"/>
    <xf numFmtId="0" fontId="16" fillId="5" borderId="4" applyNumberFormat="0" applyAlignment="0" applyProtection="0"/>
    <xf numFmtId="0" fontId="41" fillId="39" borderId="10" applyNumberFormat="0" applyAlignment="0" applyProtection="0"/>
    <xf numFmtId="0" fontId="20" fillId="7" borderId="7" applyNumberFormat="0" applyAlignment="0" applyProtection="0"/>
    <xf numFmtId="0" fontId="25" fillId="0" borderId="0" applyNumberFormat="0"/>
    <xf numFmtId="0" fontId="61" fillId="0" borderId="0" applyNumberFormat="0" applyFill="0" applyBorder="0" applyAlignment="0" applyProtection="0"/>
    <xf numFmtId="0" fontId="93" fillId="0" borderId="9" applyNumberFormat="0" applyFill="0" applyAlignment="0" applyProtection="0"/>
    <xf numFmtId="0" fontId="7" fillId="0" borderId="9" applyNumberFormat="0" applyFill="0" applyAlignment="0" applyProtection="0"/>
    <xf numFmtId="0" fontId="17" fillId="6" borderId="5" applyNumberFormat="0" applyAlignment="0" applyProtection="0"/>
    <xf numFmtId="0" fontId="47" fillId="48" borderId="19" applyNumberFormat="0" applyAlignment="0" applyProtection="0"/>
    <xf numFmtId="0" fontId="87" fillId="0" borderId="0"/>
    <xf numFmtId="196" fontId="25" fillId="0" borderId="0">
      <alignment horizontal="center"/>
    </xf>
    <xf numFmtId="197" fontId="57" fillId="0" borderId="0"/>
    <xf numFmtId="199" fontId="25" fillId="0" borderId="0" applyFont="0" applyFill="0" applyBorder="0" applyAlignment="0" applyProtection="0"/>
    <xf numFmtId="199" fontId="25" fillId="0" borderId="0" applyFont="0" applyFill="0" applyBorder="0" applyAlignment="0" applyProtection="0"/>
    <xf numFmtId="199" fontId="25" fillId="0" borderId="0" applyFont="0" applyFill="0" applyBorder="0" applyAlignment="0" applyProtection="0"/>
    <xf numFmtId="44" fontId="8" fillId="0" borderId="0" applyFont="0" applyFill="0" applyBorder="0" applyAlignment="0" applyProtection="0"/>
    <xf numFmtId="199" fontId="25" fillId="0" borderId="0" applyFont="0" applyFill="0" applyBorder="0" applyAlignment="0" applyProtection="0"/>
    <xf numFmtId="199" fontId="25" fillId="0" borderId="0" applyFont="0" applyFill="0" applyBorder="0" applyAlignment="0" applyProtection="0"/>
    <xf numFmtId="199" fontId="25" fillId="0" borderId="0" applyFont="0" applyFill="0" applyBorder="0" applyAlignment="0" applyProtection="0"/>
    <xf numFmtId="199" fontId="25" fillId="0" borderId="0" applyFont="0" applyFill="0" applyBorder="0" applyAlignment="0" applyProtection="0"/>
    <xf numFmtId="199" fontId="25" fillId="0" borderId="0" applyFont="0" applyFill="0" applyBorder="0" applyAlignment="0" applyProtection="0"/>
    <xf numFmtId="199" fontId="25" fillId="0" borderId="0" applyFont="0" applyFill="0" applyBorder="0" applyAlignment="0" applyProtection="0"/>
    <xf numFmtId="199" fontId="45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6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9" fillId="0" borderId="0" applyNumberFormat="0" applyFont="0" applyFill="0" applyBorder="0" applyAlignment="0" applyProtection="0">
      <alignment vertical="top"/>
    </xf>
    <xf numFmtId="0" fontId="60" fillId="0" borderId="0" applyNumberFormat="0" applyFont="0" applyFill="0" applyBorder="0" applyAlignment="0" applyProtection="0">
      <alignment vertical="top"/>
    </xf>
    <xf numFmtId="0" fontId="60" fillId="0" borderId="0" applyNumberFormat="0" applyFont="0" applyFill="0" applyBorder="0" applyAlignment="0" applyProtection="0">
      <alignment vertical="top"/>
    </xf>
    <xf numFmtId="0" fontId="59" fillId="0" borderId="0" applyNumberFormat="0" applyFont="0" applyFill="0" applyBorder="0" applyAlignment="0" applyProtection="0"/>
    <xf numFmtId="0" fontId="59" fillId="0" borderId="0" applyNumberFormat="0" applyFont="0" applyFill="0" applyBorder="0" applyAlignment="0" applyProtection="0">
      <alignment horizontal="left" vertical="top"/>
    </xf>
    <xf numFmtId="0" fontId="59" fillId="0" borderId="0" applyNumberFormat="0" applyFont="0" applyFill="0" applyBorder="0" applyAlignment="0" applyProtection="0">
      <alignment horizontal="left" vertical="top"/>
    </xf>
    <xf numFmtId="0" fontId="59" fillId="0" borderId="0" applyNumberFormat="0" applyFont="0" applyFill="0" applyBorder="0" applyAlignment="0" applyProtection="0">
      <alignment horizontal="left" vertical="top"/>
    </xf>
    <xf numFmtId="0" fontId="94" fillId="0" borderId="0" applyNumberFormat="0" applyFont="0" applyFill="0" applyBorder="0" applyAlignment="0" applyProtection="0">
      <alignment horizontal="center"/>
    </xf>
    <xf numFmtId="0" fontId="94" fillId="0" borderId="0" applyNumberFormat="0" applyFont="0" applyFill="0" applyBorder="0" applyAlignment="0" applyProtection="0">
      <alignment horizontal="center"/>
    </xf>
    <xf numFmtId="0" fontId="95" fillId="0" borderId="0" applyNumberFormat="0" applyFont="0" applyFill="0" applyBorder="0" applyAlignment="0" applyProtection="0"/>
    <xf numFmtId="0" fontId="96" fillId="0" borderId="0">
      <alignment horizontal="left" wrapText="1"/>
    </xf>
    <xf numFmtId="0" fontId="97" fillId="0" borderId="21" applyNumberFormat="0" applyFont="0" applyFill="0" applyBorder="0" applyAlignment="0" applyProtection="0">
      <alignment horizontal="center" wrapText="1"/>
    </xf>
    <xf numFmtId="200" fontId="46" fillId="0" borderId="0" applyNumberFormat="0" applyFont="0" applyFill="0" applyBorder="0" applyAlignment="0" applyProtection="0">
      <alignment horizontal="right"/>
    </xf>
    <xf numFmtId="0" fontId="97" fillId="0" borderId="0" applyNumberFormat="0" applyFont="0" applyFill="0" applyBorder="0" applyAlignment="0" applyProtection="0">
      <alignment horizontal="left" indent="1"/>
    </xf>
    <xf numFmtId="201" fontId="97" fillId="0" borderId="0" applyNumberFormat="0" applyFont="0" applyFill="0" applyBorder="0" applyAlignment="0" applyProtection="0"/>
    <xf numFmtId="0" fontId="95" fillId="0" borderId="23" applyNumberFormat="0" applyFont="0" applyFill="0" applyBorder="0" applyAlignment="0" applyProtection="0"/>
    <xf numFmtId="0" fontId="54" fillId="0" borderId="0" applyNumberFormat="0" applyFont="0" applyFill="0" applyBorder="0" applyAlignment="0" applyProtection="0">
      <alignment horizontal="left" wrapText="1" indent="1"/>
    </xf>
    <xf numFmtId="0" fontId="97" fillId="0" borderId="0" applyNumberFormat="0" applyFont="0" applyFill="0" applyBorder="0" applyAlignment="0" applyProtection="0">
      <alignment horizontal="left" indent="1"/>
    </xf>
    <xf numFmtId="0" fontId="54" fillId="0" borderId="0" applyNumberFormat="0" applyFont="0" applyFill="0" applyBorder="0" applyAlignment="0" applyProtection="0">
      <alignment horizontal="left" wrapText="1" indent="2"/>
    </xf>
    <xf numFmtId="202" fontId="54" fillId="0" borderId="0">
      <alignment horizontal="right"/>
    </xf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100" fillId="0" borderId="0" applyProtection="0"/>
    <xf numFmtId="0" fontId="101" fillId="0" borderId="0" applyProtection="0"/>
    <xf numFmtId="0" fontId="102" fillId="0" borderId="0" applyProtection="0"/>
    <xf numFmtId="0" fontId="100" fillId="0" borderId="26" applyProtection="0"/>
    <xf numFmtId="0" fontId="100" fillId="0" borderId="0"/>
    <xf numFmtId="2" fontId="100" fillId="0" borderId="0" applyProtection="0"/>
    <xf numFmtId="0" fontId="46" fillId="0" borderId="17" applyNumberFormat="0" applyFill="0" applyAlignment="0" applyProtection="0"/>
    <xf numFmtId="0" fontId="18" fillId="6" borderId="4" applyNumberFormat="0" applyAlignment="0" applyProtection="0"/>
    <xf numFmtId="0" fontId="16" fillId="5" borderId="4" applyNumberFormat="0" applyAlignment="0" applyProtection="0"/>
    <xf numFmtId="0" fontId="18" fillId="6" borderId="4" applyNumberFormat="0" applyAlignment="0" applyProtection="0"/>
    <xf numFmtId="0" fontId="16" fillId="5" borderId="4" applyNumberFormat="0" applyAlignment="0" applyProtection="0"/>
    <xf numFmtId="0" fontId="16" fillId="5" borderId="4" applyNumberFormat="0" applyAlignment="0" applyProtection="0"/>
    <xf numFmtId="0" fontId="18" fillId="6" borderId="4" applyNumberFormat="0" applyAlignment="0" applyProtection="0"/>
    <xf numFmtId="0" fontId="16" fillId="5" borderId="4" applyNumberFormat="0" applyAlignment="0" applyProtection="0"/>
    <xf numFmtId="0" fontId="18" fillId="6" borderId="4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49" fillId="0" borderId="18">
      <protection locked="0"/>
    </xf>
    <xf numFmtId="0" fontId="49" fillId="0" borderId="18">
      <protection locked="0"/>
    </xf>
    <xf numFmtId="0" fontId="49" fillId="0" borderId="18">
      <protection locked="0"/>
    </xf>
    <xf numFmtId="0" fontId="25" fillId="0" borderId="18">
      <protection locked="0"/>
    </xf>
    <xf numFmtId="0" fontId="50" fillId="0" borderId="18" applyNumberFormat="0">
      <alignment horizontal="left" vertical="top" wrapText="1" shrinkToFit="1"/>
      <protection locked="0"/>
    </xf>
    <xf numFmtId="0" fontId="50" fillId="0" borderId="18" applyNumberFormat="0">
      <alignment horizontal="left" vertical="top" wrapText="1" shrinkToFit="1"/>
      <protection locked="0"/>
    </xf>
    <xf numFmtId="0" fontId="50" fillId="0" borderId="18" applyNumberFormat="0">
      <alignment horizontal="left" vertical="top" wrapText="1" shrinkToFit="1"/>
      <protection locked="0"/>
    </xf>
    <xf numFmtId="0" fontId="49" fillId="0" borderId="18"/>
    <xf numFmtId="0" fontId="49" fillId="0" borderId="18"/>
    <xf numFmtId="0" fontId="49" fillId="0" borderId="18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9" fillId="0" borderId="18"/>
    <xf numFmtId="0" fontId="50" fillId="0" borderId="18" applyNumberFormat="0">
      <alignment horizontal="left" vertical="top" wrapText="1" shrinkToFit="1"/>
      <protection locked="0"/>
    </xf>
    <xf numFmtId="0" fontId="49" fillId="0" borderId="18">
      <protection locked="0"/>
    </xf>
    <xf numFmtId="0" fontId="49" fillId="0" borderId="18">
      <protection locked="0"/>
    </xf>
    <xf numFmtId="0" fontId="49" fillId="0" borderId="18"/>
    <xf numFmtId="0" fontId="50" fillId="0" borderId="18" applyNumberFormat="0">
      <alignment horizontal="left" vertical="top" wrapText="1" shrinkToFit="1"/>
      <protection locked="0"/>
    </xf>
    <xf numFmtId="0" fontId="49" fillId="0" borderId="18">
      <protection locked="0"/>
    </xf>
    <xf numFmtId="0" fontId="49" fillId="0" borderId="18">
      <protection locked="0"/>
    </xf>
    <xf numFmtId="0" fontId="7" fillId="0" borderId="9" applyNumberFormat="0" applyFill="0" applyAlignment="0" applyProtection="0"/>
    <xf numFmtId="0" fontId="16" fillId="5" borderId="4" applyNumberFormat="0" applyAlignment="0" applyProtection="0"/>
    <xf numFmtId="0" fontId="7" fillId="0" borderId="9" applyNumberFormat="0" applyFill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32" fillId="0" borderId="0" applyNumberFormat="0" applyFill="0" applyBorder="0" applyAlignment="0" applyProtection="0"/>
    <xf numFmtId="0" fontId="1" fillId="0" borderId="0"/>
    <xf numFmtId="0" fontId="7" fillId="0" borderId="9" applyNumberFormat="0" applyFill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2" fillId="8" borderId="8" applyNumberFormat="0" applyFont="0" applyAlignment="0" applyProtection="0"/>
    <xf numFmtId="0" fontId="18" fillId="6" borderId="4" applyNumberFormat="0" applyAlignment="0" applyProtection="0"/>
    <xf numFmtId="0" fontId="61" fillId="0" borderId="0" applyNumberFormat="0" applyFill="0" applyBorder="0" applyAlignment="0" applyProtection="0"/>
    <xf numFmtId="0" fontId="7" fillId="0" borderId="9" applyNumberFormat="0" applyFill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26" fillId="31" borderId="0" applyNumberFormat="0" applyBorder="0" applyAlignment="0" applyProtection="0"/>
    <xf numFmtId="0" fontId="49" fillId="0" borderId="18">
      <protection locked="0"/>
    </xf>
    <xf numFmtId="0" fontId="50" fillId="0" borderId="18" applyNumberFormat="0">
      <alignment horizontal="left" vertical="top" wrapText="1" shrinkToFit="1"/>
      <protection locked="0"/>
    </xf>
    <xf numFmtId="0" fontId="26" fillId="22" borderId="0" applyNumberFormat="0" applyBorder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18" fillId="6" borderId="4" applyNumberFormat="0" applyAlignment="0" applyProtection="0"/>
    <xf numFmtId="0" fontId="49" fillId="0" borderId="18"/>
    <xf numFmtId="0" fontId="49" fillId="0" borderId="18">
      <protection locked="0"/>
    </xf>
    <xf numFmtId="0" fontId="26" fillId="11" borderId="0" applyNumberFormat="0" applyBorder="0" applyAlignment="0" applyProtection="0"/>
    <xf numFmtId="0" fontId="26" fillId="0" borderId="0"/>
    <xf numFmtId="0" fontId="26" fillId="30" borderId="0" applyNumberFormat="0" applyBorder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61" fillId="0" borderId="0" applyNumberFormat="0" applyFill="0" applyBorder="0" applyAlignment="0" applyProtection="0"/>
    <xf numFmtId="0" fontId="25" fillId="0" borderId="18">
      <protection locked="0"/>
    </xf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26" fillId="26" borderId="0" applyNumberFormat="0" applyBorder="0" applyAlignment="0" applyProtection="0"/>
    <xf numFmtId="0" fontId="8" fillId="0" borderId="0"/>
    <xf numFmtId="0" fontId="26" fillId="0" borderId="0"/>
    <xf numFmtId="0" fontId="26" fillId="18" borderId="0" applyNumberFormat="0" applyBorder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6" fillId="5" borderId="4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18" fillId="6" borderId="4" applyNumberFormat="0" applyAlignment="0" applyProtection="0"/>
    <xf numFmtId="0" fontId="32" fillId="8" borderId="8" applyNumberFormat="0" applyFon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9" fillId="0" borderId="18"/>
    <xf numFmtId="0" fontId="49" fillId="0" borderId="18"/>
    <xf numFmtId="0" fontId="50" fillId="0" borderId="18" applyNumberFormat="0">
      <alignment horizontal="left" vertical="top" wrapText="1" shrinkToFit="1"/>
      <protection locked="0"/>
    </xf>
    <xf numFmtId="0" fontId="50" fillId="0" borderId="18" applyNumberFormat="0">
      <alignment horizontal="left" vertical="top" wrapText="1" shrinkToFit="1"/>
      <protection locked="0"/>
    </xf>
    <xf numFmtId="0" fontId="49" fillId="0" borderId="18">
      <protection locked="0"/>
    </xf>
    <xf numFmtId="0" fontId="49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26" fillId="27" borderId="0" applyNumberFormat="0" applyBorder="0" applyAlignment="0" applyProtection="0"/>
    <xf numFmtId="0" fontId="26" fillId="10" borderId="0" applyNumberFormat="0" applyBorder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26" fillId="10" borderId="0" applyNumberFormat="0" applyBorder="0" applyAlignment="0" applyProtection="0"/>
    <xf numFmtId="0" fontId="26" fillId="14" borderId="0" applyNumberFormat="0" applyBorder="0" applyAlignment="0" applyProtection="0"/>
    <xf numFmtId="0" fontId="26" fillId="18" borderId="0" applyNumberFormat="0" applyBorder="0" applyAlignment="0" applyProtection="0"/>
    <xf numFmtId="0" fontId="30" fillId="48" borderId="10" applyNumberFormat="0" applyAlignment="0" applyProtection="0"/>
    <xf numFmtId="0" fontId="26" fillId="22" borderId="0" applyNumberFormat="0" applyBorder="0" applyAlignment="0" applyProtection="0"/>
    <xf numFmtId="0" fontId="30" fillId="48" borderId="10" applyNumberFormat="0" applyAlignment="0" applyProtection="0"/>
    <xf numFmtId="0" fontId="26" fillId="26" borderId="0" applyNumberFormat="0" applyBorder="0" applyAlignment="0" applyProtection="0"/>
    <xf numFmtId="0" fontId="26" fillId="14" borderId="0" applyNumberFormat="0" applyBorder="0" applyAlignment="0" applyProtection="0"/>
    <xf numFmtId="0" fontId="26" fillId="30" borderId="0" applyNumberFormat="0" applyBorder="0" applyAlignment="0" applyProtection="0"/>
    <xf numFmtId="0" fontId="25" fillId="0" borderId="0"/>
    <xf numFmtId="0" fontId="26" fillId="11" borderId="0" applyNumberFormat="0" applyBorder="0" applyAlignment="0" applyProtection="0"/>
    <xf numFmtId="0" fontId="26" fillId="15" borderId="0" applyNumberFormat="0" applyBorder="0" applyAlignment="0" applyProtection="0"/>
    <xf numFmtId="0" fontId="27" fillId="35" borderId="0" applyNumberFormat="0" applyBorder="0" applyAlignment="0" applyProtection="0"/>
    <xf numFmtId="0" fontId="27" fillId="39" borderId="0" applyNumberFormat="0" applyBorder="0" applyAlignment="0" applyProtection="0"/>
    <xf numFmtId="0" fontId="26" fillId="19" borderId="0" applyNumberFormat="0" applyBorder="0" applyAlignment="0" applyProtection="0"/>
    <xf numFmtId="0" fontId="27" fillId="39" borderId="0" applyNumberFormat="0" applyBorder="0" applyAlignment="0" applyProtection="0"/>
    <xf numFmtId="0" fontId="27" fillId="40" borderId="0" applyNumberFormat="0" applyBorder="0" applyAlignment="0" applyProtection="0"/>
    <xf numFmtId="0" fontId="26" fillId="23" borderId="0" applyNumberFormat="0" applyBorder="0" applyAlignment="0" applyProtection="0"/>
    <xf numFmtId="0" fontId="27" fillId="40" borderId="0" applyNumberFormat="0" applyBorder="0" applyAlignment="0" applyProtection="0"/>
    <xf numFmtId="0" fontId="27" fillId="38" borderId="0" applyNumberFormat="0" applyBorder="0" applyAlignment="0" applyProtection="0"/>
    <xf numFmtId="0" fontId="26" fillId="27" borderId="0" applyNumberFormat="0" applyBorder="0" applyAlignment="0" applyProtection="0"/>
    <xf numFmtId="0" fontId="27" fillId="38" borderId="0" applyNumberFormat="0" applyBorder="0" applyAlignment="0" applyProtection="0"/>
    <xf numFmtId="0" fontId="27" fillId="36" borderId="0" applyNumberFormat="0" applyBorder="0" applyAlignment="0" applyProtection="0"/>
    <xf numFmtId="0" fontId="26" fillId="31" borderId="0" applyNumberFormat="0" applyBorder="0" applyAlignment="0" applyProtection="0"/>
    <xf numFmtId="0" fontId="27" fillId="36" borderId="0" applyNumberFormat="0" applyBorder="0" applyAlignment="0" applyProtection="0"/>
    <xf numFmtId="0" fontId="27" fillId="38" borderId="0" applyNumberFormat="0" applyBorder="0" applyAlignment="0" applyProtection="0"/>
    <xf numFmtId="0" fontId="27" fillId="35" borderId="0" applyNumberFormat="0" applyBorder="0" applyAlignment="0" applyProtection="0"/>
    <xf numFmtId="0" fontId="27" fillId="39" borderId="0" applyNumberFormat="0" applyBorder="0" applyAlignment="0" applyProtection="0"/>
    <xf numFmtId="0" fontId="27" fillId="40" borderId="0" applyNumberFormat="0" applyBorder="0" applyAlignment="0" applyProtection="0"/>
    <xf numFmtId="0" fontId="27" fillId="38" borderId="0" applyNumberFormat="0" applyBorder="0" applyAlignment="0" applyProtection="0"/>
    <xf numFmtId="0" fontId="53" fillId="0" borderId="20" applyNumberFormat="0" applyFill="0" applyAlignment="0" applyProtection="0"/>
    <xf numFmtId="0" fontId="27" fillId="36" borderId="0" applyNumberFormat="0" applyBorder="0" applyAlignment="0" applyProtection="0"/>
    <xf numFmtId="0" fontId="28" fillId="38" borderId="0" applyNumberFormat="0" applyBorder="0" applyAlignment="0" applyProtection="0"/>
    <xf numFmtId="0" fontId="28" fillId="41" borderId="0" applyNumberFormat="0" applyBorder="0" applyAlignment="0" applyProtection="0"/>
    <xf numFmtId="0" fontId="28" fillId="42" borderId="0" applyNumberFormat="0" applyBorder="0" applyAlignment="0" applyProtection="0"/>
    <xf numFmtId="0" fontId="28" fillId="40" borderId="0" applyNumberFormat="0" applyBorder="0" applyAlignment="0" applyProtection="0"/>
    <xf numFmtId="0" fontId="28" fillId="38" borderId="0" applyNumberFormat="0" applyBorder="0" applyAlignment="0" applyProtection="0"/>
    <xf numFmtId="0" fontId="28" fillId="35" borderId="0" applyNumberFormat="0" applyBorder="0" applyAlignment="0" applyProtection="0"/>
    <xf numFmtId="0" fontId="28" fillId="38" borderId="0" applyNumberFormat="0" applyBorder="0" applyAlignment="0" applyProtection="0"/>
    <xf numFmtId="0" fontId="28" fillId="41" borderId="0" applyNumberFormat="0" applyBorder="0" applyAlignment="0" applyProtection="0"/>
    <xf numFmtId="0" fontId="28" fillId="42" borderId="0" applyNumberFormat="0" applyBorder="0" applyAlignment="0" applyProtection="0"/>
    <xf numFmtId="0" fontId="25" fillId="0" borderId="18">
      <protection locked="0"/>
    </xf>
    <xf numFmtId="0" fontId="28" fillId="40" borderId="0" applyNumberFormat="0" applyBorder="0" applyAlignment="0" applyProtection="0"/>
    <xf numFmtId="0" fontId="41" fillId="39" borderId="10" applyNumberFormat="0" applyAlignment="0" applyProtection="0"/>
    <xf numFmtId="0" fontId="28" fillId="38" borderId="0" applyNumberFormat="0" applyBorder="0" applyAlignment="0" applyProtection="0"/>
    <xf numFmtId="0" fontId="28" fillId="35" borderId="0" applyNumberFormat="0" applyBorder="0" applyAlignment="0" applyProtection="0"/>
    <xf numFmtId="0" fontId="28" fillId="43" borderId="0" applyNumberFormat="0" applyBorder="0" applyAlignment="0" applyProtection="0"/>
    <xf numFmtId="0" fontId="28" fillId="41" borderId="0" applyNumberFormat="0" applyBorder="0" applyAlignment="0" applyProtection="0"/>
    <xf numFmtId="0" fontId="28" fillId="42" borderId="0" applyNumberFormat="0" applyBorder="0" applyAlignment="0" applyProtection="0"/>
    <xf numFmtId="0" fontId="30" fillId="48" borderId="10" applyNumberFormat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47" fillId="48" borderId="19" applyNumberFormat="0" applyAlignment="0" applyProtection="0"/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1" borderId="0" applyNumberFormat="0" applyBorder="0" applyAlignment="0" applyProtection="0"/>
    <xf numFmtId="0" fontId="28" fillId="42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0" applyNumberFormat="0" applyBorder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1" fillId="49" borderId="11" applyNumberFormat="0" applyAlignment="0" applyProtection="0"/>
    <xf numFmtId="0" fontId="33" fillId="0" borderId="0" applyNumberFormat="0" applyFill="0" applyBorder="0" applyAlignment="0" applyProtection="0"/>
    <xf numFmtId="0" fontId="34" fillId="38" borderId="0" applyNumberFormat="0" applyBorder="0" applyAlignment="0" applyProtection="0"/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8" fillId="0" borderId="13" applyNumberFormat="0" applyFill="0" applyAlignment="0" applyProtection="0"/>
    <xf numFmtId="0" fontId="39" fillId="0" borderId="14" applyNumberFormat="0" applyFill="0" applyAlignment="0" applyProtection="0"/>
    <xf numFmtId="0" fontId="25" fillId="36" borderId="18" applyNumberFormat="0" applyFont="0" applyAlignment="0" applyProtection="0"/>
    <xf numFmtId="0" fontId="40" fillId="0" borderId="15" applyNumberFormat="0" applyFill="0" applyAlignment="0" applyProtection="0"/>
    <xf numFmtId="0" fontId="40" fillId="0" borderId="0" applyNumberFormat="0" applyFill="0" applyBorder="0" applyAlignment="0" applyProtection="0"/>
    <xf numFmtId="0" fontId="26" fillId="8" borderId="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9" fillId="47" borderId="0" applyNumberFormat="0" applyBorder="0" applyAlignment="0" applyProtection="0"/>
    <xf numFmtId="0" fontId="34" fillId="38" borderId="0" applyNumberFormat="0" applyBorder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/>
    <xf numFmtId="0" fontId="26" fillId="0" borderId="0"/>
    <xf numFmtId="0" fontId="25" fillId="0" borderId="0" applyNumberFormat="0" applyFill="0" applyBorder="0" applyAlignment="0" applyProtection="0"/>
    <xf numFmtId="0" fontId="25" fillId="0" borderId="0"/>
    <xf numFmtId="0" fontId="56" fillId="0" borderId="0"/>
    <xf numFmtId="0" fontId="7" fillId="0" borderId="9" applyNumberFormat="0" applyFill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38" fillId="0" borderId="13" applyNumberFormat="0" applyFill="0" applyAlignment="0" applyProtection="0"/>
    <xf numFmtId="0" fontId="39" fillId="0" borderId="14" applyNumberFormat="0" applyFill="0" applyAlignment="0" applyProtection="0"/>
    <xf numFmtId="0" fontId="40" fillId="0" borderId="15" applyNumberFormat="0" applyFill="0" applyAlignment="0" applyProtection="0"/>
    <xf numFmtId="0" fontId="40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9" fontId="25" fillId="0" borderId="0" applyFont="0" applyFill="0" applyBorder="0" applyAlignment="0" applyProtection="0"/>
    <xf numFmtId="0" fontId="49" fillId="0" borderId="18"/>
    <xf numFmtId="0" fontId="49" fillId="0" borderId="18"/>
    <xf numFmtId="0" fontId="49" fillId="0" borderId="18"/>
    <xf numFmtId="0" fontId="49" fillId="0" borderId="18"/>
    <xf numFmtId="0" fontId="50" fillId="0" borderId="18" applyNumberFormat="0">
      <alignment horizontal="left" vertical="top" wrapText="1" shrinkToFit="1"/>
      <protection locked="0"/>
    </xf>
    <xf numFmtId="0" fontId="50" fillId="0" borderId="18" applyNumberFormat="0">
      <alignment horizontal="left" vertical="top" wrapText="1" shrinkToFit="1"/>
      <protection locked="0"/>
    </xf>
    <xf numFmtId="0" fontId="50" fillId="0" borderId="18" applyNumberFormat="0">
      <alignment horizontal="left" vertical="top" wrapText="1" shrinkToFit="1"/>
      <protection locked="0"/>
    </xf>
    <xf numFmtId="0" fontId="50" fillId="0" borderId="18" applyNumberFormat="0">
      <alignment horizontal="left" vertical="top" wrapText="1" shrinkToFit="1"/>
      <protection locked="0"/>
    </xf>
    <xf numFmtId="0" fontId="49" fillId="0" borderId="18">
      <protection locked="0"/>
    </xf>
    <xf numFmtId="0" fontId="49" fillId="0" borderId="18">
      <protection locked="0"/>
    </xf>
    <xf numFmtId="0" fontId="49" fillId="0" borderId="18">
      <protection locked="0"/>
    </xf>
    <xf numFmtId="0" fontId="49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33" fillId="0" borderId="0" applyNumberFormat="0" applyFill="0" applyBorder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31" fillId="49" borderId="11" applyNumberFormat="0" applyAlignment="0" applyProtection="0"/>
    <xf numFmtId="0" fontId="52" fillId="0" borderId="0" applyNumberFormat="0" applyFill="0" applyBorder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6" fillId="15" borderId="0" applyNumberFormat="0" applyBorder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53" fillId="0" borderId="20" applyNumberFormat="0" applyFill="0" applyAlignment="0" applyProtection="0"/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49" fillId="0" borderId="18">
      <protection locked="0"/>
    </xf>
    <xf numFmtId="0" fontId="49" fillId="0" borderId="18">
      <protection locked="0"/>
    </xf>
    <xf numFmtId="0" fontId="50" fillId="0" borderId="18" applyNumberFormat="0">
      <alignment horizontal="left" vertical="top" wrapText="1" shrinkToFit="1"/>
      <protection locked="0"/>
    </xf>
    <xf numFmtId="0" fontId="49" fillId="0" borderId="18"/>
    <xf numFmtId="0" fontId="49" fillId="0" borderId="18"/>
    <xf numFmtId="0" fontId="47" fillId="48" borderId="19" applyNumberFormat="0" applyAlignment="0" applyProtection="0"/>
    <xf numFmtId="0" fontId="47" fillId="48" borderId="19" applyNumberFormat="0" applyAlignment="0" applyProtection="0"/>
    <xf numFmtId="0" fontId="49" fillId="0" borderId="18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9" fillId="0" borderId="18"/>
    <xf numFmtId="0" fontId="49" fillId="0" borderId="18">
      <protection locked="0"/>
    </xf>
    <xf numFmtId="0" fontId="25" fillId="0" borderId="18">
      <protection locked="0"/>
    </xf>
    <xf numFmtId="0" fontId="50" fillId="0" borderId="18" applyNumberFormat="0">
      <alignment horizontal="left" vertical="top" wrapText="1" shrinkToFit="1"/>
      <protection locked="0"/>
    </xf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25" fillId="0" borderId="18">
      <protection locked="0"/>
    </xf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49" fillId="0" borderId="18">
      <protection locked="0"/>
    </xf>
    <xf numFmtId="0" fontId="49" fillId="0" borderId="18">
      <protection locked="0"/>
    </xf>
    <xf numFmtId="0" fontId="30" fillId="48" borderId="10" applyNumberFormat="0" applyAlignment="0" applyProtection="0"/>
    <xf numFmtId="0" fontId="1" fillId="0" borderId="0"/>
    <xf numFmtId="0" fontId="1" fillId="0" borderId="0"/>
    <xf numFmtId="0" fontId="49" fillId="0" borderId="18">
      <protection locked="0"/>
    </xf>
    <xf numFmtId="0" fontId="49" fillId="0" borderId="18">
      <protection locked="0"/>
    </xf>
    <xf numFmtId="0" fontId="50" fillId="0" borderId="18" applyNumberFormat="0">
      <alignment horizontal="left" vertical="top" wrapText="1" shrinkToFit="1"/>
      <protection locked="0"/>
    </xf>
    <xf numFmtId="0" fontId="50" fillId="0" borderId="18" applyNumberFormat="0">
      <alignment horizontal="left" vertical="top" wrapText="1" shrinkToFit="1"/>
      <protection locked="0"/>
    </xf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49" fillId="0" borderId="18"/>
    <xf numFmtId="0" fontId="47" fillId="48" borderId="19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50" fillId="0" borderId="18" applyNumberFormat="0">
      <alignment horizontal="left" vertical="top" wrapText="1" shrinkToFit="1"/>
      <protection locked="0"/>
    </xf>
    <xf numFmtId="0" fontId="49" fillId="0" borderId="18">
      <protection locked="0"/>
    </xf>
    <xf numFmtId="0" fontId="49" fillId="0" borderId="18">
      <protection locked="0"/>
    </xf>
    <xf numFmtId="0" fontId="25" fillId="0" borderId="18">
      <protection locked="0"/>
    </xf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25" fillId="0" borderId="18">
      <protection locked="0"/>
    </xf>
    <xf numFmtId="0" fontId="49" fillId="0" borderId="18">
      <protection locked="0"/>
    </xf>
    <xf numFmtId="0" fontId="49" fillId="0" borderId="18"/>
    <xf numFmtId="191" fontId="68" fillId="0" borderId="0" applyFont="0" applyFill="0" applyBorder="0" applyAlignment="0" applyProtection="0"/>
    <xf numFmtId="0" fontId="8" fillId="0" borderId="0"/>
    <xf numFmtId="0" fontId="26" fillId="0" borderId="0"/>
    <xf numFmtId="0" fontId="54" fillId="0" borderId="0"/>
    <xf numFmtId="0" fontId="25" fillId="0" borderId="0"/>
    <xf numFmtId="0" fontId="25" fillId="0" borderId="0"/>
    <xf numFmtId="0" fontId="25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5" fillId="0" borderId="0" applyNumberFormat="0" applyBorder="0" applyAlignment="0"/>
    <xf numFmtId="0" fontId="5" fillId="0" borderId="0" applyNumberFormat="0" applyBorder="0" applyAlignment="0"/>
    <xf numFmtId="0" fontId="25" fillId="0" borderId="0"/>
    <xf numFmtId="0" fontId="1" fillId="0" borderId="0"/>
    <xf numFmtId="0" fontId="1" fillId="0" borderId="0"/>
    <xf numFmtId="0" fontId="5" fillId="0" borderId="0" applyNumberFormat="0" applyBorder="0" applyAlignment="0"/>
    <xf numFmtId="0" fontId="25" fillId="0" borderId="0"/>
    <xf numFmtId="0" fontId="5" fillId="0" borderId="0" applyNumberFormat="0" applyBorder="0" applyAlignment="0"/>
    <xf numFmtId="0" fontId="5" fillId="0" borderId="0" applyNumberFormat="0" applyBorder="0" applyAlignment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5" fillId="0" borderId="0" applyNumberFormat="0" applyBorder="0" applyAlignment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8" fillId="0" borderId="0"/>
    <xf numFmtId="0" fontId="8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8" fillId="0" borderId="0"/>
    <xf numFmtId="0" fontId="25" fillId="0" borderId="0"/>
    <xf numFmtId="0" fontId="25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69" fillId="35" borderId="0" applyNumberFormat="0" applyBorder="0" applyAlignment="0" applyProtection="0"/>
    <xf numFmtId="0" fontId="27" fillId="35" borderId="0" applyNumberFormat="0" applyBorder="0" applyAlignment="0" applyProtection="0"/>
    <xf numFmtId="0" fontId="69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69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69" fillId="56" borderId="0" applyNumberFormat="0" applyBorder="0" applyAlignment="0" applyProtection="0"/>
    <xf numFmtId="0" fontId="27" fillId="56" borderId="0" applyNumberFormat="0" applyBorder="0" applyAlignment="0" applyProtection="0"/>
    <xf numFmtId="0" fontId="69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69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69" fillId="47" borderId="0" applyNumberFormat="0" applyBorder="0" applyAlignment="0" applyProtection="0"/>
    <xf numFmtId="0" fontId="27" fillId="47" borderId="0" applyNumberFormat="0" applyBorder="0" applyAlignment="0" applyProtection="0"/>
    <xf numFmtId="0" fontId="69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69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69" fillId="34" borderId="0" applyNumberFormat="0" applyBorder="0" applyAlignment="0" applyProtection="0"/>
    <xf numFmtId="0" fontId="27" fillId="34" borderId="0" applyNumberFormat="0" applyBorder="0" applyAlignment="0" applyProtection="0"/>
    <xf numFmtId="0" fontId="69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69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69" fillId="42" borderId="0" applyNumberFormat="0" applyBorder="0" applyAlignment="0" applyProtection="0"/>
    <xf numFmtId="0" fontId="27" fillId="42" borderId="0" applyNumberFormat="0" applyBorder="0" applyAlignment="0" applyProtection="0"/>
    <xf numFmtId="0" fontId="69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69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69" fillId="34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69" fillId="35" borderId="0" applyNumberFormat="0" applyBorder="0" applyAlignment="0" applyProtection="0"/>
    <xf numFmtId="0" fontId="69" fillId="35" borderId="0" applyNumberFormat="0" applyBorder="0" applyAlignment="0" applyProtection="0"/>
    <xf numFmtId="0" fontId="69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69" fillId="56" borderId="0" applyNumberFormat="0" applyBorder="0" applyAlignment="0" applyProtection="0"/>
    <xf numFmtId="0" fontId="69" fillId="56" borderId="0" applyNumberFormat="0" applyBorder="0" applyAlignment="0" applyProtection="0"/>
    <xf numFmtId="0" fontId="69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69" fillId="47" borderId="0" applyNumberFormat="0" applyBorder="0" applyAlignment="0" applyProtection="0"/>
    <xf numFmtId="0" fontId="69" fillId="47" borderId="0" applyNumberFormat="0" applyBorder="0" applyAlignment="0" applyProtection="0"/>
    <xf numFmtId="0" fontId="69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69" fillId="34" borderId="0" applyNumberFormat="0" applyBorder="0" applyAlignment="0" applyProtection="0"/>
    <xf numFmtId="0" fontId="69" fillId="34" borderId="0" applyNumberFormat="0" applyBorder="0" applyAlignment="0" applyProtection="0"/>
    <xf numFmtId="0" fontId="69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69" fillId="42" borderId="0" applyNumberFormat="0" applyBorder="0" applyAlignment="0" applyProtection="0"/>
    <xf numFmtId="0" fontId="69" fillId="42" borderId="0" applyNumberFormat="0" applyBorder="0" applyAlignment="0" applyProtection="0"/>
    <xf numFmtId="0" fontId="28" fillId="57" borderId="0" applyNumberFormat="0" applyBorder="0" applyAlignment="0" applyProtection="0"/>
    <xf numFmtId="0" fontId="28" fillId="35" borderId="0" applyNumberFormat="0" applyBorder="0" applyAlignment="0" applyProtection="0"/>
    <xf numFmtId="0" fontId="28" fillId="56" borderId="0" applyNumberFormat="0" applyBorder="0" applyAlignment="0" applyProtection="0"/>
    <xf numFmtId="0" fontId="28" fillId="58" borderId="0" applyNumberFormat="0" applyBorder="0" applyAlignment="0" applyProtection="0"/>
    <xf numFmtId="0" fontId="28" fillId="45" borderId="0" applyNumberFormat="0" applyBorder="0" applyAlignment="0" applyProtection="0"/>
    <xf numFmtId="0" fontId="28" fillId="59" borderId="0" applyNumberFormat="0" applyBorder="0" applyAlignment="0" applyProtection="0"/>
    <xf numFmtId="0" fontId="65" fillId="57" borderId="0" applyNumberFormat="0" applyBorder="0" applyAlignment="0" applyProtection="0"/>
    <xf numFmtId="0" fontId="65" fillId="35" borderId="0" applyNumberFormat="0" applyBorder="0" applyAlignment="0" applyProtection="0"/>
    <xf numFmtId="0" fontId="65" fillId="56" borderId="0" applyNumberFormat="0" applyBorder="0" applyAlignment="0" applyProtection="0"/>
    <xf numFmtId="0" fontId="65" fillId="58" borderId="0" applyNumberFormat="0" applyBorder="0" applyAlignment="0" applyProtection="0"/>
    <xf numFmtId="0" fontId="65" fillId="45" borderId="0" applyNumberFormat="0" applyBorder="0" applyAlignment="0" applyProtection="0"/>
    <xf numFmtId="0" fontId="65" fillId="59" borderId="0" applyNumberFormat="0" applyBorder="0" applyAlignment="0" applyProtection="0"/>
    <xf numFmtId="0" fontId="65" fillId="60" borderId="0" applyNumberFormat="0" applyBorder="0" applyAlignment="0" applyProtection="0"/>
    <xf numFmtId="0" fontId="65" fillId="46" borderId="0" applyNumberFormat="0" applyBorder="0" applyAlignment="0" applyProtection="0"/>
    <xf numFmtId="0" fontId="65" fillId="61" borderId="0" applyNumberFormat="0" applyBorder="0" applyAlignment="0" applyProtection="0"/>
    <xf numFmtId="0" fontId="65" fillId="58" borderId="0" applyNumberFormat="0" applyBorder="0" applyAlignment="0" applyProtection="0"/>
    <xf numFmtId="0" fontId="65" fillId="45" borderId="0" applyNumberFormat="0" applyBorder="0" applyAlignment="0" applyProtection="0"/>
    <xf numFmtId="0" fontId="65" fillId="41" borderId="0" applyNumberFormat="0" applyBorder="0" applyAlignment="0" applyProtection="0"/>
    <xf numFmtId="0" fontId="28" fillId="60" borderId="0" applyNumberFormat="0" applyBorder="0" applyAlignment="0" applyProtection="0"/>
    <xf numFmtId="0" fontId="65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46" borderId="0" applyNumberFormat="0" applyBorder="0" applyAlignment="0" applyProtection="0"/>
    <xf numFmtId="0" fontId="28" fillId="61" borderId="0" applyNumberFormat="0" applyBorder="0" applyAlignment="0" applyProtection="0"/>
    <xf numFmtId="0" fontId="28" fillId="58" borderId="0" applyNumberFormat="0" applyBorder="0" applyAlignment="0" applyProtection="0"/>
    <xf numFmtId="0" fontId="28" fillId="45" borderId="0" applyNumberFormat="0" applyBorder="0" applyAlignment="0" applyProtection="0"/>
    <xf numFmtId="0" fontId="28" fillId="41" borderId="0" applyNumberFormat="0" applyBorder="0" applyAlignment="0" applyProtection="0"/>
    <xf numFmtId="0" fontId="103" fillId="40" borderId="0" applyNumberFormat="0" applyBorder="0" applyAlignment="0" applyProtection="0"/>
    <xf numFmtId="0" fontId="105" fillId="62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106" fillId="49" borderId="11" applyNumberFormat="0" applyAlignment="0" applyProtection="0"/>
    <xf numFmtId="165" fontId="69" fillId="0" borderId="0" applyFont="0" applyFill="0" applyBorder="0" applyAlignment="0" applyProtection="0"/>
    <xf numFmtId="165" fontId="69" fillId="0" borderId="0" applyFont="0" applyFill="0" applyBorder="0" applyAlignment="0" applyProtection="0"/>
    <xf numFmtId="0" fontId="107" fillId="0" borderId="0" applyNumberFormat="0" applyFill="0" applyBorder="0" applyAlignment="0" applyProtection="0"/>
    <xf numFmtId="0" fontId="26" fillId="0" borderId="0"/>
    <xf numFmtId="0" fontId="7" fillId="0" borderId="9" applyNumberFormat="0" applyFill="0" applyAlignment="0" applyProtection="0"/>
    <xf numFmtId="0" fontId="26" fillId="0" borderId="0"/>
    <xf numFmtId="0" fontId="49" fillId="0" borderId="18">
      <protection locked="0"/>
    </xf>
    <xf numFmtId="0" fontId="26" fillId="0" borderId="0"/>
    <xf numFmtId="0" fontId="26" fillId="0" borderId="0"/>
    <xf numFmtId="0" fontId="26" fillId="8" borderId="8" applyNumberFormat="0" applyFont="0" applyAlignment="0" applyProtection="0"/>
    <xf numFmtId="0" fontId="5" fillId="0" borderId="0" applyNumberFormat="0" applyBorder="0" applyAlignment="0"/>
    <xf numFmtId="0" fontId="26" fillId="0" borderId="0"/>
    <xf numFmtId="0" fontId="26" fillId="8" borderId="8" applyNumberFormat="0" applyFont="0" applyAlignment="0" applyProtection="0"/>
    <xf numFmtId="0" fontId="26" fillId="18" borderId="0" applyNumberFormat="0" applyBorder="0" applyAlignment="0" applyProtection="0"/>
    <xf numFmtId="0" fontId="26" fillId="8" borderId="8" applyNumberFormat="0" applyFont="0" applyAlignment="0" applyProtection="0"/>
    <xf numFmtId="0" fontId="26" fillId="27" borderId="0" applyNumberFormat="0" applyBorder="0" applyAlignment="0" applyProtection="0"/>
    <xf numFmtId="0" fontId="26" fillId="19" borderId="0" applyNumberFormat="0" applyBorder="0" applyAlignment="0" applyProtection="0"/>
    <xf numFmtId="0" fontId="26" fillId="11" borderId="0" applyNumberFormat="0" applyBorder="0" applyAlignment="0" applyProtection="0"/>
    <xf numFmtId="0" fontId="26" fillId="30" borderId="0" applyNumberFormat="0" applyBorder="0" applyAlignment="0" applyProtection="0"/>
    <xf numFmtId="0" fontId="26" fillId="22" borderId="0" applyNumberFormat="0" applyBorder="0" applyAlignment="0" applyProtection="0"/>
    <xf numFmtId="0" fontId="26" fillId="10" borderId="0" applyNumberFormat="0" applyBorder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27" fillId="36" borderId="0" applyNumberFormat="0" applyBorder="0" applyAlignment="0" applyProtection="0"/>
    <xf numFmtId="0" fontId="27" fillId="37" borderId="0" applyNumberFormat="0" applyBorder="0" applyAlignment="0" applyProtection="0"/>
    <xf numFmtId="0" fontId="27" fillId="36" borderId="0" applyNumberFormat="0" applyBorder="0" applyAlignment="0" applyProtection="0"/>
    <xf numFmtId="0" fontId="27" fillId="35" borderId="0" applyNumberFormat="0" applyBorder="0" applyAlignment="0" applyProtection="0"/>
    <xf numFmtId="0" fontId="27" fillId="34" borderId="0" applyNumberFormat="0" applyBorder="0" applyAlignment="0" applyProtection="0"/>
    <xf numFmtId="9" fontId="32" fillId="0" borderId="0" applyFont="0" applyFill="0" applyBorder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0" fillId="0" borderId="18" applyNumberFormat="0">
      <alignment horizontal="left" vertical="top" wrapText="1" shrinkToFit="1"/>
      <protection locked="0"/>
    </xf>
    <xf numFmtId="0" fontId="30" fillId="48" borderId="10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53" fillId="0" borderId="20" applyNumberFormat="0" applyFill="0" applyAlignment="0" applyProtection="0"/>
    <xf numFmtId="0" fontId="49" fillId="0" borderId="18">
      <protection locked="0"/>
    </xf>
    <xf numFmtId="0" fontId="25" fillId="0" borderId="18">
      <protection locked="0"/>
    </xf>
    <xf numFmtId="0" fontId="50" fillId="0" borderId="18" applyNumberFormat="0">
      <alignment horizontal="left" vertical="top" wrapText="1" shrinkToFit="1"/>
      <protection locked="0"/>
    </xf>
    <xf numFmtId="0" fontId="49" fillId="0" borderId="18"/>
    <xf numFmtId="0" fontId="47" fillId="48" borderId="19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7" fillId="0" borderId="12" applyBorder="0">
      <alignment horizontal="left" vertical="top"/>
    </xf>
    <xf numFmtId="0" fontId="30" fillId="48" borderId="10" applyNumberFormat="0" applyAlignment="0" applyProtection="0"/>
    <xf numFmtId="9" fontId="8" fillId="0" borderId="0" applyFont="0" applyFill="0" applyBorder="0" applyAlignment="0" applyProtection="0"/>
    <xf numFmtId="0" fontId="8" fillId="0" borderId="0"/>
    <xf numFmtId="0" fontId="26" fillId="19" borderId="0" applyNumberFormat="0" applyBorder="0" applyAlignment="0" applyProtection="0"/>
    <xf numFmtId="0" fontId="26" fillId="23" borderId="0" applyNumberFormat="0" applyBorder="0" applyAlignment="0" applyProtection="0"/>
    <xf numFmtId="0" fontId="26" fillId="27" borderId="0" applyNumberFormat="0" applyBorder="0" applyAlignment="0" applyProtection="0"/>
    <xf numFmtId="0" fontId="26" fillId="31" borderId="0" applyNumberFormat="0" applyBorder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17" fillId="6" borderId="5" applyNumberFormat="0" applyAlignment="0" applyProtection="0"/>
    <xf numFmtId="0" fontId="61" fillId="0" borderId="0" applyNumberFormat="0" applyFill="0" applyBorder="0" applyAlignment="0" applyProtection="0"/>
    <xf numFmtId="0" fontId="16" fillId="5" borderId="4" applyNumberFormat="0" applyAlignment="0" applyProtection="0"/>
    <xf numFmtId="0" fontId="7" fillId="0" borderId="9" applyNumberFormat="0" applyFill="0" applyAlignment="0" applyProtection="0"/>
    <xf numFmtId="0" fontId="26" fillId="0" borderId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26" fillId="10" borderId="0" applyNumberFormat="0" applyBorder="0" applyAlignment="0" applyProtection="0"/>
    <xf numFmtId="0" fontId="26" fillId="14" borderId="0" applyNumberFormat="0" applyBorder="0" applyAlignment="0" applyProtection="0"/>
    <xf numFmtId="0" fontId="26" fillId="18" borderId="0" applyNumberFormat="0" applyBorder="0" applyAlignment="0" applyProtection="0"/>
    <xf numFmtId="0" fontId="26" fillId="22" borderId="0" applyNumberFormat="0" applyBorder="0" applyAlignment="0" applyProtection="0"/>
    <xf numFmtId="0" fontId="26" fillId="26" borderId="0" applyNumberFormat="0" applyBorder="0" applyAlignment="0" applyProtection="0"/>
    <xf numFmtId="0" fontId="26" fillId="30" borderId="0" applyNumberFormat="0" applyBorder="0" applyAlignment="0" applyProtection="0"/>
    <xf numFmtId="0" fontId="26" fillId="11" borderId="0" applyNumberFormat="0" applyBorder="0" applyAlignment="0" applyProtection="0"/>
    <xf numFmtId="0" fontId="26" fillId="15" borderId="0" applyNumberFormat="0" applyBorder="0" applyAlignment="0" applyProtection="0"/>
    <xf numFmtId="0" fontId="26" fillId="19" borderId="0" applyNumberFormat="0" applyBorder="0" applyAlignment="0" applyProtection="0"/>
    <xf numFmtId="0" fontId="26" fillId="23" borderId="0" applyNumberFormat="0" applyBorder="0" applyAlignment="0" applyProtection="0"/>
    <xf numFmtId="0" fontId="17" fillId="6" borderId="5" applyNumberFormat="0" applyAlignment="0" applyProtection="0"/>
    <xf numFmtId="0" fontId="105" fillId="62" borderId="10" applyNumberFormat="0" applyAlignment="0" applyProtection="0"/>
    <xf numFmtId="0" fontId="26" fillId="31" borderId="0" applyNumberFormat="0" applyBorder="0" applyAlignment="0" applyProtection="0"/>
    <xf numFmtId="0" fontId="26" fillId="27" borderId="0" applyNumberFormat="0" applyBorder="0" applyAlignment="0" applyProtection="0"/>
    <xf numFmtId="0" fontId="26" fillId="23" borderId="0" applyNumberFormat="0" applyBorder="0" applyAlignment="0" applyProtection="0"/>
    <xf numFmtId="0" fontId="26" fillId="19" borderId="0" applyNumberFormat="0" applyBorder="0" applyAlignment="0" applyProtection="0"/>
    <xf numFmtId="0" fontId="26" fillId="15" borderId="0" applyNumberFormat="0" applyBorder="0" applyAlignment="0" applyProtection="0"/>
    <xf numFmtId="0" fontId="26" fillId="11" borderId="0" applyNumberFormat="0" applyBorder="0" applyAlignment="0" applyProtection="0"/>
    <xf numFmtId="0" fontId="26" fillId="30" borderId="0" applyNumberFormat="0" applyBorder="0" applyAlignment="0" applyProtection="0"/>
    <xf numFmtId="0" fontId="26" fillId="26" borderId="0" applyNumberFormat="0" applyBorder="0" applyAlignment="0" applyProtection="0"/>
    <xf numFmtId="0" fontId="26" fillId="22" borderId="0" applyNumberFormat="0" applyBorder="0" applyAlignment="0" applyProtection="0"/>
    <xf numFmtId="0" fontId="26" fillId="18" borderId="0" applyNumberFormat="0" applyBorder="0" applyAlignment="0" applyProtection="0"/>
    <xf numFmtId="0" fontId="26" fillId="14" borderId="0" applyNumberFormat="0" applyBorder="0" applyAlignment="0" applyProtection="0"/>
    <xf numFmtId="0" fontId="26" fillId="10" borderId="0" applyNumberFormat="0" applyBorder="0" applyAlignment="0" applyProtection="0"/>
    <xf numFmtId="0" fontId="41" fillId="39" borderId="10" applyNumberFormat="0" applyAlignment="0" applyProtection="0"/>
    <xf numFmtId="0" fontId="17" fillId="6" borderId="5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26" fillId="23" borderId="0" applyNumberFormat="0" applyBorder="0" applyAlignment="0" applyProtection="0"/>
    <xf numFmtId="0" fontId="26" fillId="19" borderId="0" applyNumberFormat="0" applyBorder="0" applyAlignment="0" applyProtection="0"/>
    <xf numFmtId="0" fontId="26" fillId="15" borderId="0" applyNumberFormat="0" applyBorder="0" applyAlignment="0" applyProtection="0"/>
    <xf numFmtId="0" fontId="26" fillId="11" borderId="0" applyNumberFormat="0" applyBorder="0" applyAlignment="0" applyProtection="0"/>
    <xf numFmtId="0" fontId="26" fillId="30" borderId="0" applyNumberFormat="0" applyBorder="0" applyAlignment="0" applyProtection="0"/>
    <xf numFmtId="0" fontId="26" fillId="26" borderId="0" applyNumberFormat="0" applyBorder="0" applyAlignment="0" applyProtection="0"/>
    <xf numFmtId="0" fontId="26" fillId="22" borderId="0" applyNumberFormat="0" applyBorder="0" applyAlignment="0" applyProtection="0"/>
    <xf numFmtId="0" fontId="26" fillId="18" borderId="0" applyNumberFormat="0" applyBorder="0" applyAlignment="0" applyProtection="0"/>
    <xf numFmtId="0" fontId="26" fillId="14" borderId="0" applyNumberFormat="0" applyBorder="0" applyAlignment="0" applyProtection="0"/>
    <xf numFmtId="0" fontId="26" fillId="10" borderId="0" applyNumberFormat="0" applyBorder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26" fillId="0" borderId="0"/>
    <xf numFmtId="0" fontId="7" fillId="0" borderId="9" applyNumberFormat="0" applyFill="0" applyAlignment="0" applyProtection="0"/>
    <xf numFmtId="0" fontId="16" fillId="5" borderId="4" applyNumberFormat="0" applyAlignment="0" applyProtection="0"/>
    <xf numFmtId="0" fontId="61" fillId="0" borderId="0" applyNumberFormat="0" applyFill="0" applyBorder="0" applyAlignment="0" applyProtection="0"/>
    <xf numFmtId="0" fontId="18" fillId="6" borderId="4" applyNumberFormat="0" applyAlignment="0" applyProtection="0"/>
    <xf numFmtId="0" fontId="32" fillId="8" borderId="8" applyNumberFormat="0" applyFont="0" applyAlignment="0" applyProtection="0"/>
    <xf numFmtId="0" fontId="26" fillId="31" borderId="0" applyNumberFormat="0" applyBorder="0" applyAlignment="0" applyProtection="0"/>
    <xf numFmtId="0" fontId="26" fillId="27" borderId="0" applyNumberFormat="0" applyBorder="0" applyAlignment="0" applyProtection="0"/>
    <xf numFmtId="0" fontId="32" fillId="8" borderId="8" applyNumberFormat="0" applyFont="0" applyAlignment="0" applyProtection="0"/>
    <xf numFmtId="0" fontId="61" fillId="0" borderId="0" applyNumberFormat="0" applyFill="0" applyBorder="0" applyAlignment="0" applyProtection="0"/>
    <xf numFmtId="0" fontId="18" fillId="6" borderId="4" applyNumberFormat="0" applyAlignment="0" applyProtection="0"/>
    <xf numFmtId="0" fontId="32" fillId="8" borderId="8" applyNumberFormat="0" applyFon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49" fillId="0" borderId="18">
      <protection locked="0"/>
    </xf>
    <xf numFmtId="0" fontId="49" fillId="0" borderId="18">
      <protection locked="0"/>
    </xf>
    <xf numFmtId="0" fontId="50" fillId="0" borderId="18" applyNumberFormat="0">
      <alignment horizontal="left" vertical="top" wrapText="1" shrinkToFit="1"/>
      <protection locked="0"/>
    </xf>
    <xf numFmtId="0" fontId="50" fillId="0" borderId="18" applyNumberFormat="0">
      <alignment horizontal="left" vertical="top" wrapText="1" shrinkToFit="1"/>
      <protection locked="0"/>
    </xf>
    <xf numFmtId="0" fontId="49" fillId="0" borderId="18"/>
    <xf numFmtId="0" fontId="47" fillId="48" borderId="19" applyNumberForma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49" fillId="0" borderId="18">
      <protection locked="0"/>
    </xf>
    <xf numFmtId="0" fontId="49" fillId="0" borderId="18"/>
    <xf numFmtId="0" fontId="47" fillId="48" borderId="19" applyNumberForma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25" fillId="36" borderId="18" applyNumberFormat="0" applyFont="0" applyAlignment="0" applyProtection="0"/>
    <xf numFmtId="0" fontId="53" fillId="0" borderId="20" applyNumberFormat="0" applyFill="0" applyAlignment="0" applyProtection="0"/>
    <xf numFmtId="0" fontId="49" fillId="0" borderId="18"/>
    <xf numFmtId="0" fontId="30" fillId="48" borderId="10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30" fillId="48" borderId="10" applyNumberFormat="0" applyAlignment="0" applyProtection="0"/>
    <xf numFmtId="0" fontId="1" fillId="0" borderId="0"/>
    <xf numFmtId="0" fontId="1" fillId="0" borderId="0"/>
    <xf numFmtId="0" fontId="49" fillId="0" borderId="18">
      <protection locked="0"/>
    </xf>
    <xf numFmtId="0" fontId="49" fillId="0" borderId="18">
      <protection locked="0"/>
    </xf>
    <xf numFmtId="0" fontId="49" fillId="0" borderId="18"/>
    <xf numFmtId="0" fontId="49" fillId="0" borderId="18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49" fillId="0" borderId="18"/>
    <xf numFmtId="0" fontId="49" fillId="0" borderId="18"/>
    <xf numFmtId="0" fontId="50" fillId="0" borderId="18" applyNumberFormat="0">
      <alignment horizontal="left" vertical="top" wrapText="1" shrinkToFit="1"/>
      <protection locked="0"/>
    </xf>
    <xf numFmtId="0" fontId="25" fillId="0" borderId="18">
      <protection locked="0"/>
    </xf>
    <xf numFmtId="0" fontId="49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9" fillId="0" borderId="18">
      <protection locked="0"/>
    </xf>
    <xf numFmtId="0" fontId="50" fillId="0" borderId="18" applyNumberFormat="0">
      <alignment horizontal="left" vertical="top" wrapText="1" shrinkToFit="1"/>
      <protection locked="0"/>
    </xf>
    <xf numFmtId="9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25" fillId="0" borderId="0" applyNumberFormat="0" applyFont="0" applyFill="0" applyBorder="0" applyAlignment="0" applyProtection="0"/>
    <xf numFmtId="0" fontId="25" fillId="0" borderId="0" applyNumberFormat="0" applyFont="0" applyFill="0" applyBorder="0" applyAlignment="0" applyProtection="0"/>
    <xf numFmtId="0" fontId="54" fillId="0" borderId="0" applyNumberFormat="0" applyFill="0" applyBorder="0" applyAlignment="0" applyProtection="0"/>
    <xf numFmtId="0" fontId="26" fillId="0" borderId="0"/>
    <xf numFmtId="0" fontId="5" fillId="0" borderId="0" applyNumberFormat="0" applyBorder="0" applyAlignment="0"/>
    <xf numFmtId="0" fontId="26" fillId="0" borderId="0"/>
    <xf numFmtId="0" fontId="25" fillId="0" borderId="0"/>
    <xf numFmtId="0" fontId="8" fillId="0" borderId="0"/>
    <xf numFmtId="0" fontId="25" fillId="0" borderId="0"/>
    <xf numFmtId="0" fontId="25" fillId="0" borderId="0"/>
    <xf numFmtId="0" fontId="25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5" fillId="0" borderId="0" applyNumberFormat="0" applyBorder="0" applyAlignment="0"/>
    <xf numFmtId="0" fontId="5" fillId="0" borderId="0" applyNumberFormat="0" applyBorder="0" applyAlignment="0"/>
    <xf numFmtId="0" fontId="1" fillId="0" borderId="0"/>
    <xf numFmtId="0" fontId="5" fillId="0" borderId="0" applyNumberFormat="0" applyBorder="0" applyAlignment="0"/>
    <xf numFmtId="0" fontId="25" fillId="0" borderId="0"/>
    <xf numFmtId="0" fontId="25" fillId="0" borderId="0"/>
    <xf numFmtId="0" fontId="25" fillId="0" borderId="0"/>
    <xf numFmtId="0" fontId="5" fillId="0" borderId="0" applyNumberFormat="0" applyBorder="0" applyAlignment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9" fillId="0" borderId="0" applyNumberForma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8" fillId="0" borderId="0"/>
    <xf numFmtId="0" fontId="69" fillId="0" borderId="0" applyNumberForma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7" fillId="0" borderId="0"/>
    <xf numFmtId="0" fontId="27" fillId="0" borderId="0"/>
    <xf numFmtId="0" fontId="26" fillId="0" borderId="0"/>
    <xf numFmtId="0" fontId="26" fillId="8" borderId="8" applyNumberFormat="0" applyFont="0" applyAlignment="0" applyProtection="0"/>
    <xf numFmtId="0" fontId="26" fillId="31" borderId="0" applyNumberFormat="0" applyBorder="0" applyAlignment="0" applyProtection="0"/>
    <xf numFmtId="0" fontId="26" fillId="23" borderId="0" applyNumberFormat="0" applyBorder="0" applyAlignment="0" applyProtection="0"/>
    <xf numFmtId="0" fontId="26" fillId="15" borderId="0" applyNumberFormat="0" applyBorder="0" applyAlignment="0" applyProtection="0"/>
    <xf numFmtId="0" fontId="26" fillId="26" borderId="0" applyNumberFormat="0" applyBorder="0" applyAlignment="0" applyProtection="0"/>
    <xf numFmtId="0" fontId="52" fillId="0" borderId="0" applyNumberFormat="0" applyFill="0" applyBorder="0" applyAlignment="0" applyProtection="0"/>
    <xf numFmtId="0" fontId="25" fillId="36" borderId="18" applyNumberFormat="0" applyFont="0" applyAlignment="0" applyProtection="0"/>
    <xf numFmtId="0" fontId="53" fillId="0" borderId="20" applyNumberFormat="0" applyFill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9" fillId="0" borderId="18">
      <protection locked="0"/>
    </xf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25" fillId="0" borderId="18">
      <protection locked="0"/>
    </xf>
    <xf numFmtId="0" fontId="47" fillId="48" borderId="19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25" fillId="0" borderId="18">
      <protection locked="0"/>
    </xf>
    <xf numFmtId="0" fontId="69" fillId="54" borderId="0" applyNumberFormat="0" applyBorder="0" applyAlignment="0" applyProtection="0"/>
    <xf numFmtId="0" fontId="30" fillId="48" borderId="10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9" fillId="0" borderId="18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9" fillId="0" borderId="18">
      <protection locked="0"/>
    </xf>
    <xf numFmtId="0" fontId="37" fillId="0" borderId="12" applyBorder="0">
      <alignment horizontal="left" vertical="top"/>
    </xf>
    <xf numFmtId="0" fontId="47" fillId="48" borderId="19" applyNumberFormat="0" applyAlignment="0" applyProtection="0"/>
    <xf numFmtId="0" fontId="49" fillId="0" borderId="18"/>
    <xf numFmtId="0" fontId="49" fillId="0" borderId="18">
      <protection locked="0"/>
    </xf>
    <xf numFmtId="0" fontId="41" fillId="39" borderId="10" applyNumberForma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25" fillId="36" borderId="18" applyNumberFormat="0" applyFont="0" applyAlignment="0" applyProtection="0"/>
    <xf numFmtId="0" fontId="50" fillId="0" borderId="18" applyNumberFormat="0">
      <alignment horizontal="left" vertical="top" wrapText="1" shrinkToFit="1"/>
      <protection locked="0"/>
    </xf>
    <xf numFmtId="0" fontId="41" fillId="39" borderId="10" applyNumberFormat="0" applyAlignment="0" applyProtection="0"/>
    <xf numFmtId="0" fontId="49" fillId="0" borderId="18">
      <protection locked="0"/>
    </xf>
    <xf numFmtId="0" fontId="25" fillId="0" borderId="18">
      <protection locked="0"/>
    </xf>
    <xf numFmtId="0" fontId="105" fillId="62" borderId="10" applyNumberFormat="0" applyAlignment="0" applyProtection="0"/>
    <xf numFmtId="0" fontId="25" fillId="0" borderId="18">
      <protection locked="0"/>
    </xf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25" fillId="0" borderId="18">
      <protection locked="0"/>
    </xf>
    <xf numFmtId="0" fontId="25" fillId="0" borderId="18">
      <protection locked="0"/>
    </xf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49" fillId="0" borderId="18"/>
    <xf numFmtId="0" fontId="47" fillId="48" borderId="19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9" fillId="0" borderId="18"/>
    <xf numFmtId="0" fontId="30" fillId="48" borderId="10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47" fillId="48" borderId="19" applyNumberFormat="0" applyAlignment="0" applyProtection="0"/>
    <xf numFmtId="0" fontId="41" fillId="39" borderId="10" applyNumberFormat="0" applyAlignment="0" applyProtection="0"/>
    <xf numFmtId="0" fontId="49" fillId="0" borderId="18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41" fillId="39" borderId="10" applyNumberFormat="0" applyAlignment="0" applyProtection="0"/>
    <xf numFmtId="0" fontId="30" fillId="48" borderId="10" applyNumberFormat="0" applyAlignment="0" applyProtection="0"/>
    <xf numFmtId="0" fontId="49" fillId="0" borderId="18">
      <protection locked="0"/>
    </xf>
    <xf numFmtId="0" fontId="49" fillId="0" borderId="18"/>
    <xf numFmtId="0" fontId="25" fillId="0" borderId="18">
      <protection locked="0"/>
    </xf>
    <xf numFmtId="0" fontId="50" fillId="0" borderId="18" applyNumberFormat="0">
      <alignment horizontal="left" vertical="top" wrapText="1" shrinkToFit="1"/>
      <protection locked="0"/>
    </xf>
    <xf numFmtId="0" fontId="30" fillId="48" borderId="10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25" fillId="0" borderId="18">
      <protection locked="0"/>
    </xf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49" fillId="0" borderId="18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49" fillId="0" borderId="18"/>
    <xf numFmtId="0" fontId="32" fillId="0" borderId="0" applyNumberFormat="0" applyFill="0" applyBorder="0" applyAlignment="0" applyProtection="0"/>
    <xf numFmtId="0" fontId="49" fillId="0" borderId="18">
      <protection locked="0"/>
    </xf>
    <xf numFmtId="0" fontId="50" fillId="0" borderId="18" applyNumberFormat="0">
      <alignment horizontal="left" vertical="top" wrapText="1" shrinkToFit="1"/>
      <protection locked="0"/>
    </xf>
    <xf numFmtId="0" fontId="49" fillId="0" borderId="18"/>
    <xf numFmtId="0" fontId="30" fillId="48" borderId="10" applyNumberFormat="0" applyAlignment="0" applyProtection="0"/>
    <xf numFmtId="0" fontId="8" fillId="0" borderId="0"/>
    <xf numFmtId="0" fontId="25" fillId="36" borderId="18" applyNumberFormat="0" applyFont="0" applyAlignment="0" applyProtection="0"/>
    <xf numFmtId="0" fontId="50" fillId="0" borderId="18" applyNumberFormat="0">
      <alignment horizontal="left" vertical="top" wrapText="1" shrinkToFit="1"/>
      <protection locked="0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47" fillId="48" borderId="19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9" fillId="0" borderId="18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37" fillId="0" borderId="12" applyBorder="0">
      <alignment horizontal="left" vertical="top"/>
    </xf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25" fillId="0" borderId="18">
      <protection locked="0"/>
    </xf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49" fillId="0" borderId="18">
      <protection locked="0"/>
    </xf>
    <xf numFmtId="0" fontId="25" fillId="0" borderId="18">
      <protection locked="0"/>
    </xf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105" fillId="62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25" fillId="0" borderId="18">
      <protection locked="0"/>
    </xf>
    <xf numFmtId="0" fontId="30" fillId="48" borderId="10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9" fillId="0" borderId="18"/>
    <xf numFmtId="0" fontId="47" fillId="48" borderId="19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37" fillId="0" borderId="12" applyBorder="0">
      <alignment horizontal="left" vertical="top"/>
    </xf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9" fillId="0" borderId="18"/>
    <xf numFmtId="0" fontId="49" fillId="0" borderId="18">
      <protection locked="0"/>
    </xf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37" fillId="0" borderId="12" applyBorder="0">
      <alignment horizontal="left" vertical="top"/>
    </xf>
    <xf numFmtId="0" fontId="41" fillId="39" borderId="10" applyNumberForma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49" fillId="0" borderId="18">
      <protection locked="0"/>
    </xf>
    <xf numFmtId="0" fontId="49" fillId="0" borderId="18">
      <protection locked="0"/>
    </xf>
    <xf numFmtId="0" fontId="49" fillId="0" borderId="18">
      <protection locked="0"/>
    </xf>
    <xf numFmtId="0" fontId="50" fillId="0" borderId="18" applyNumberFormat="0">
      <alignment horizontal="left" vertical="top" wrapText="1" shrinkToFit="1"/>
      <protection locked="0"/>
    </xf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37" fillId="0" borderId="12" applyBorder="0">
      <alignment horizontal="left" vertical="top"/>
    </xf>
    <xf numFmtId="0" fontId="30" fillId="48" borderId="10" applyNumberFormat="0" applyAlignment="0" applyProtection="0"/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0" fillId="48" borderId="10" applyNumberFormat="0" applyAlignment="0" applyProtection="0"/>
    <xf numFmtId="0" fontId="49" fillId="0" borderId="18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25" fillId="36" borderId="18" applyNumberFormat="0" applyFont="0" applyAlignment="0" applyProtection="0"/>
    <xf numFmtId="0" fontId="50" fillId="0" borderId="18" applyNumberFormat="0">
      <alignment horizontal="left" vertical="top" wrapText="1" shrinkToFit="1"/>
      <protection locked="0"/>
    </xf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49" fillId="0" borderId="18"/>
    <xf numFmtId="0" fontId="50" fillId="0" borderId="18" applyNumberFormat="0">
      <alignment horizontal="left" vertical="top" wrapText="1" shrinkToFit="1"/>
      <protection locked="0"/>
    </xf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9" fillId="0" borderId="18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25" fillId="0" borderId="18">
      <protection locked="0"/>
    </xf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49" fillId="0" borderId="18">
      <protection locked="0"/>
    </xf>
    <xf numFmtId="0" fontId="30" fillId="48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47" fillId="48" borderId="19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37" fillId="0" borderId="12" applyBorder="0">
      <alignment horizontal="left" vertical="top"/>
    </xf>
    <xf numFmtId="0" fontId="50" fillId="0" borderId="18" applyNumberFormat="0">
      <alignment horizontal="left" vertical="top" wrapText="1" shrinkToFit="1"/>
      <protection locked="0"/>
    </xf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50" fillId="0" borderId="18" applyNumberFormat="0">
      <alignment horizontal="left" vertical="top" wrapText="1" shrinkToFit="1"/>
      <protection locked="0"/>
    </xf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105" fillId="62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105" fillId="62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25" fillId="0" borderId="18">
      <protection locked="0"/>
    </xf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9" fillId="0" borderId="18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9" fillId="0" borderId="18"/>
    <xf numFmtId="0" fontId="49" fillId="0" borderId="18"/>
    <xf numFmtId="0" fontId="50" fillId="0" borderId="18" applyNumberFormat="0">
      <alignment horizontal="left" vertical="top" wrapText="1" shrinkToFit="1"/>
      <protection locked="0"/>
    </xf>
    <xf numFmtId="0" fontId="50" fillId="0" borderId="18" applyNumberFormat="0">
      <alignment horizontal="left" vertical="top" wrapText="1" shrinkToFit="1"/>
      <protection locked="0"/>
    </xf>
    <xf numFmtId="0" fontId="49" fillId="0" borderId="18">
      <protection locked="0"/>
    </xf>
    <xf numFmtId="0" fontId="49" fillId="0" borderId="18">
      <protection locked="0"/>
    </xf>
    <xf numFmtId="0" fontId="49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30" fillId="48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25" fillId="0" borderId="18">
      <protection locked="0"/>
    </xf>
    <xf numFmtId="0" fontId="49" fillId="0" borderId="18">
      <protection locked="0"/>
    </xf>
    <xf numFmtId="0" fontId="50" fillId="0" borderId="18" applyNumberFormat="0">
      <alignment horizontal="left" vertical="top" wrapText="1" shrinkToFit="1"/>
      <protection locked="0"/>
    </xf>
    <xf numFmtId="0" fontId="49" fillId="0" borderId="18"/>
    <xf numFmtId="0" fontId="47" fillId="48" borderId="19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25" fillId="0" borderId="18">
      <protection locked="0"/>
    </xf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25" fillId="0" borderId="18">
      <protection locked="0"/>
    </xf>
    <xf numFmtId="0" fontId="49" fillId="0" borderId="18">
      <protection locked="0"/>
    </xf>
    <xf numFmtId="0" fontId="50" fillId="0" borderId="18" applyNumberFormat="0">
      <alignment horizontal="left" vertical="top" wrapText="1" shrinkToFit="1"/>
      <protection locked="0"/>
    </xf>
    <xf numFmtId="0" fontId="49" fillId="0" borderId="18"/>
    <xf numFmtId="0" fontId="47" fillId="48" borderId="19" applyNumberForma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50" fillId="0" borderId="18" applyNumberFormat="0">
      <alignment horizontal="left" vertical="top" wrapText="1" shrinkToFit="1"/>
      <protection locked="0"/>
    </xf>
    <xf numFmtId="0" fontId="47" fillId="48" borderId="19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9" fillId="0" borderId="18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25" fillId="0" borderId="18">
      <protection locked="0"/>
    </xf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25" fillId="0" borderId="18">
      <protection locked="0"/>
    </xf>
    <xf numFmtId="0" fontId="47" fillId="48" borderId="19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9" fillId="0" borderId="18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49" fillId="0" borderId="18">
      <protection locked="0"/>
    </xf>
    <xf numFmtId="0" fontId="25" fillId="0" borderId="18">
      <protection locked="0"/>
    </xf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53" fillId="0" borderId="20" applyNumberFormat="0" applyFill="0" applyAlignment="0" applyProtection="0"/>
    <xf numFmtId="0" fontId="49" fillId="0" borderId="18">
      <protection locked="0"/>
    </xf>
    <xf numFmtId="0" fontId="47" fillId="48" borderId="19" applyNumberFormat="0" applyAlignment="0" applyProtection="0"/>
    <xf numFmtId="0" fontId="41" fillId="39" borderId="10" applyNumberFormat="0" applyAlignment="0" applyProtection="0"/>
    <xf numFmtId="0" fontId="105" fillId="62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25" fillId="0" borderId="18">
      <protection locked="0"/>
    </xf>
    <xf numFmtId="0" fontId="30" fillId="48" borderId="10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0" fillId="0" borderId="18" applyNumberFormat="0">
      <alignment horizontal="left" vertical="top" wrapText="1" shrinkToFit="1"/>
      <protection locked="0"/>
    </xf>
    <xf numFmtId="0" fontId="41" fillId="39" borderId="10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9" fillId="0" borderId="18"/>
    <xf numFmtId="0" fontId="47" fillId="48" borderId="19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105" fillId="62" borderId="10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49" fillId="0" borderId="18"/>
    <xf numFmtId="0" fontId="25" fillId="36" borderId="18" applyNumberFormat="0" applyFont="0" applyAlignment="0" applyProtection="0"/>
    <xf numFmtId="0" fontId="25" fillId="0" borderId="18">
      <protection locked="0"/>
    </xf>
    <xf numFmtId="0" fontId="41" fillId="39" borderId="10" applyNumberFormat="0" applyAlignment="0" applyProtection="0"/>
    <xf numFmtId="0" fontId="49" fillId="0" borderId="18">
      <protection locked="0"/>
    </xf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9" fillId="0" borderId="18"/>
    <xf numFmtId="0" fontId="49" fillId="0" borderId="18">
      <protection locked="0"/>
    </xf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9" fillId="0" borderId="18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30" fillId="48" borderId="10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25" fillId="36" borderId="18" applyNumberFormat="0" applyFont="0" applyAlignment="0" applyProtection="0"/>
    <xf numFmtId="0" fontId="25" fillId="0" borderId="18">
      <protection locked="0"/>
    </xf>
    <xf numFmtId="0" fontId="50" fillId="0" borderId="18" applyNumberFormat="0">
      <alignment horizontal="left" vertical="top" wrapText="1" shrinkToFit="1"/>
      <protection locked="0"/>
    </xf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49" fillId="0" borderId="18">
      <protection locked="0"/>
    </xf>
    <xf numFmtId="0" fontId="49" fillId="0" borderId="18">
      <protection locked="0"/>
    </xf>
    <xf numFmtId="0" fontId="49" fillId="0" borderId="18">
      <protection locked="0"/>
    </xf>
    <xf numFmtId="0" fontId="50" fillId="0" borderId="18" applyNumberFormat="0">
      <alignment horizontal="left" vertical="top" wrapText="1" shrinkToFit="1"/>
      <protection locked="0"/>
    </xf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49" fillId="0" borderId="18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25" fillId="36" borderId="18" applyNumberFormat="0" applyFont="0" applyAlignment="0" applyProtection="0"/>
    <xf numFmtId="0" fontId="50" fillId="0" borderId="18" applyNumberFormat="0">
      <alignment horizontal="left" vertical="top" wrapText="1" shrinkToFit="1"/>
      <protection locked="0"/>
    </xf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49" fillId="0" borderId="18"/>
    <xf numFmtId="0" fontId="50" fillId="0" borderId="18" applyNumberFormat="0">
      <alignment horizontal="left" vertical="top" wrapText="1" shrinkToFit="1"/>
      <protection locked="0"/>
    </xf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9" fillId="0" borderId="18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25" fillId="0" borderId="18">
      <protection locked="0"/>
    </xf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49" fillId="0" borderId="18">
      <protection locked="0"/>
    </xf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9" fillId="0" borderId="18">
      <protection locked="0"/>
    </xf>
    <xf numFmtId="0" fontId="47" fillId="48" borderId="19" applyNumberForma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47" fillId="48" borderId="19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50" fillId="0" borderId="18" applyNumberFormat="0">
      <alignment horizontal="left" vertical="top" wrapText="1" shrinkToFit="1"/>
      <protection locked="0"/>
    </xf>
    <xf numFmtId="0" fontId="53" fillId="0" borderId="20" applyNumberFormat="0" applyFill="0" applyAlignment="0" applyProtection="0"/>
    <xf numFmtId="0" fontId="25" fillId="0" borderId="18">
      <protection locked="0"/>
    </xf>
    <xf numFmtId="0" fontId="41" fillId="39" borderId="10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9" fillId="0" borderId="18">
      <protection locked="0"/>
    </xf>
    <xf numFmtId="0" fontId="47" fillId="48" borderId="19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9" fillId="0" borderId="18"/>
    <xf numFmtId="0" fontId="50" fillId="0" borderId="18" applyNumberFormat="0">
      <alignment horizontal="left" vertical="top" wrapText="1" shrinkToFit="1"/>
      <protection locked="0"/>
    </xf>
    <xf numFmtId="0" fontId="47" fillId="48" borderId="19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9" fillId="0" borderId="18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49" fillId="0" borderId="18">
      <protection locked="0"/>
    </xf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49" fillId="0" borderId="18">
      <protection locked="0"/>
    </xf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49" fillId="0" borderId="18">
      <protection locked="0"/>
    </xf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50" fillId="0" borderId="18" applyNumberFormat="0">
      <alignment horizontal="left" vertical="top" wrapText="1" shrinkToFit="1"/>
      <protection locked="0"/>
    </xf>
    <xf numFmtId="0" fontId="50" fillId="0" borderId="18" applyNumberFormat="0">
      <alignment horizontal="left" vertical="top" wrapText="1" shrinkToFit="1"/>
      <protection locked="0"/>
    </xf>
    <xf numFmtId="0" fontId="30" fillId="48" borderId="10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25" fillId="36" borderId="18" applyNumberFormat="0" applyFon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25" fillId="0" borderId="18">
      <protection locked="0"/>
    </xf>
    <xf numFmtId="0" fontId="30" fillId="48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49" fillId="0" borderId="18">
      <protection locked="0"/>
    </xf>
    <xf numFmtId="0" fontId="50" fillId="0" borderId="18" applyNumberFormat="0">
      <alignment horizontal="left" vertical="top" wrapText="1" shrinkToFit="1"/>
      <protection locked="0"/>
    </xf>
    <xf numFmtId="0" fontId="25" fillId="0" borderId="18">
      <protection locked="0"/>
    </xf>
    <xf numFmtId="0" fontId="47" fillId="48" borderId="19" applyNumberFormat="0" applyAlignment="0" applyProtection="0"/>
    <xf numFmtId="0" fontId="47" fillId="48" borderId="19" applyNumberFormat="0" applyAlignment="0" applyProtection="0"/>
    <xf numFmtId="0" fontId="49" fillId="0" borderId="18">
      <protection locked="0"/>
    </xf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9" fillId="0" borderId="18">
      <protection locked="0"/>
    </xf>
    <xf numFmtId="0" fontId="25" fillId="0" borderId="18">
      <protection locked="0"/>
    </xf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49" fillId="0" borderId="18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9" fillId="0" borderId="18">
      <protection locked="0"/>
    </xf>
    <xf numFmtId="0" fontId="30" fillId="48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105" fillId="62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9" fillId="0" borderId="18"/>
    <xf numFmtId="0" fontId="30" fillId="48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49" fillId="0" borderId="18"/>
    <xf numFmtId="0" fontId="50" fillId="0" borderId="18" applyNumberFormat="0">
      <alignment horizontal="left" vertical="top" wrapText="1" shrinkToFit="1"/>
      <protection locked="0"/>
    </xf>
    <xf numFmtId="0" fontId="49" fillId="0" borderId="18">
      <protection locked="0"/>
    </xf>
    <xf numFmtId="0" fontId="30" fillId="48" borderId="10" applyNumberFormat="0" applyAlignment="0" applyProtection="0"/>
    <xf numFmtId="0" fontId="47" fillId="48" borderId="19" applyNumberFormat="0" applyAlignment="0" applyProtection="0"/>
    <xf numFmtId="0" fontId="49" fillId="0" borderId="18">
      <protection locked="0"/>
    </xf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49" fillId="0" borderId="18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49" fillId="0" borderId="18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49" fillId="0" borderId="18">
      <protection locked="0"/>
    </xf>
    <xf numFmtId="0" fontId="47" fillId="48" borderId="19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9" fillId="0" borderId="18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9" fillId="0" borderId="18">
      <protection locked="0"/>
    </xf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9" fillId="0" borderId="18">
      <protection locked="0"/>
    </xf>
    <xf numFmtId="0" fontId="47" fillId="48" borderId="19" applyNumberFormat="0" applyAlignment="0" applyProtection="0"/>
    <xf numFmtId="0" fontId="1" fillId="0" borderId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49" fillId="0" borderId="18"/>
    <xf numFmtId="0" fontId="50" fillId="0" borderId="18" applyNumberFormat="0">
      <alignment horizontal="left" vertical="top" wrapText="1" shrinkToFit="1"/>
      <protection locked="0"/>
    </xf>
    <xf numFmtId="0" fontId="49" fillId="0" borderId="18">
      <protection locked="0"/>
    </xf>
    <xf numFmtId="0" fontId="49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30" fillId="48" borderId="10" applyNumberFormat="0" applyAlignment="0" applyProtection="0"/>
    <xf numFmtId="0" fontId="49" fillId="0" borderId="18"/>
    <xf numFmtId="0" fontId="50" fillId="0" borderId="18" applyNumberFormat="0">
      <alignment horizontal="left" vertical="top" wrapText="1" shrinkToFit="1"/>
      <protection locked="0"/>
    </xf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49" fillId="0" borderId="18">
      <protection locked="0"/>
    </xf>
    <xf numFmtId="0" fontId="49" fillId="0" borderId="18">
      <protection locked="0"/>
    </xf>
    <xf numFmtId="0" fontId="49" fillId="0" borderId="18">
      <protection locked="0"/>
    </xf>
    <xf numFmtId="0" fontId="25" fillId="0" borderId="18">
      <protection locked="0"/>
    </xf>
    <xf numFmtId="0" fontId="50" fillId="0" borderId="18" applyNumberFormat="0">
      <alignment horizontal="left" vertical="top" wrapText="1" shrinkToFit="1"/>
      <protection locked="0"/>
    </xf>
    <xf numFmtId="0" fontId="50" fillId="0" borderId="18" applyNumberFormat="0">
      <alignment horizontal="left" vertical="top" wrapText="1" shrinkToFit="1"/>
      <protection locked="0"/>
    </xf>
    <xf numFmtId="0" fontId="50" fillId="0" borderId="18" applyNumberFormat="0">
      <alignment horizontal="left" vertical="top" wrapText="1" shrinkToFit="1"/>
      <protection locked="0"/>
    </xf>
    <xf numFmtId="0" fontId="49" fillId="0" borderId="18"/>
    <xf numFmtId="0" fontId="49" fillId="0" borderId="18"/>
    <xf numFmtId="0" fontId="49" fillId="0" borderId="18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49" fillId="0" borderId="18"/>
    <xf numFmtId="0" fontId="50" fillId="0" borderId="18" applyNumberFormat="0">
      <alignment horizontal="left" vertical="top" wrapText="1" shrinkToFit="1"/>
      <protection locked="0"/>
    </xf>
    <xf numFmtId="0" fontId="49" fillId="0" borderId="18">
      <protection locked="0"/>
    </xf>
    <xf numFmtId="0" fontId="49" fillId="0" borderId="18">
      <protection locked="0"/>
    </xf>
    <xf numFmtId="0" fontId="49" fillId="0" borderId="18"/>
    <xf numFmtId="0" fontId="50" fillId="0" borderId="18" applyNumberFormat="0">
      <alignment horizontal="left" vertical="top" wrapText="1" shrinkToFit="1"/>
      <protection locked="0"/>
    </xf>
    <xf numFmtId="0" fontId="49" fillId="0" borderId="18">
      <protection locked="0"/>
    </xf>
    <xf numFmtId="0" fontId="49" fillId="0" borderId="18">
      <protection locked="0"/>
    </xf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49" fillId="0" borderId="18">
      <protection locked="0"/>
    </xf>
    <xf numFmtId="0" fontId="50" fillId="0" borderId="18" applyNumberFormat="0">
      <alignment horizontal="left" vertical="top" wrapText="1" shrinkToFit="1"/>
      <protection locked="0"/>
    </xf>
    <xf numFmtId="0" fontId="49" fillId="0" borderId="18"/>
    <xf numFmtId="0" fontId="49" fillId="0" borderId="18">
      <protection locked="0"/>
    </xf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25" fillId="0" borderId="18">
      <protection locked="0"/>
    </xf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50" fillId="0" borderId="18" applyNumberFormat="0">
      <alignment horizontal="left" vertical="top" wrapText="1" shrinkToFit="1"/>
      <protection locked="0"/>
    </xf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49" fillId="0" borderId="18"/>
    <xf numFmtId="0" fontId="49" fillId="0" borderId="18"/>
    <xf numFmtId="0" fontId="50" fillId="0" borderId="18" applyNumberFormat="0">
      <alignment horizontal="left" vertical="top" wrapText="1" shrinkToFit="1"/>
      <protection locked="0"/>
    </xf>
    <xf numFmtId="0" fontId="50" fillId="0" borderId="18" applyNumberFormat="0">
      <alignment horizontal="left" vertical="top" wrapText="1" shrinkToFit="1"/>
      <protection locked="0"/>
    </xf>
    <xf numFmtId="0" fontId="49" fillId="0" borderId="18">
      <protection locked="0"/>
    </xf>
    <xf numFmtId="0" fontId="49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25" fillId="0" borderId="18">
      <protection locked="0"/>
    </xf>
    <xf numFmtId="0" fontId="47" fillId="48" borderId="19" applyNumberFormat="0" applyAlignment="0" applyProtection="0"/>
    <xf numFmtId="0" fontId="49" fillId="0" borderId="18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25" fillId="0" borderId="18">
      <protection locked="0"/>
    </xf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25" fillId="0" borderId="18">
      <protection locked="0"/>
    </xf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53" fillId="0" borderId="20" applyNumberFormat="0" applyFill="0" applyAlignment="0" applyProtection="0"/>
    <xf numFmtId="0" fontId="50" fillId="0" borderId="18" applyNumberFormat="0">
      <alignment horizontal="left" vertical="top" wrapText="1" shrinkToFit="1"/>
      <protection locked="0"/>
    </xf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25" fillId="0" borderId="18">
      <protection locked="0"/>
    </xf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49" fillId="0" borderId="18"/>
    <xf numFmtId="0" fontId="49" fillId="0" borderId="18"/>
    <xf numFmtId="0" fontId="49" fillId="0" borderId="18"/>
    <xf numFmtId="0" fontId="49" fillId="0" borderId="18"/>
    <xf numFmtId="0" fontId="50" fillId="0" borderId="18" applyNumberFormat="0">
      <alignment horizontal="left" vertical="top" wrapText="1" shrinkToFit="1"/>
      <protection locked="0"/>
    </xf>
    <xf numFmtId="0" fontId="50" fillId="0" borderId="18" applyNumberFormat="0">
      <alignment horizontal="left" vertical="top" wrapText="1" shrinkToFit="1"/>
      <protection locked="0"/>
    </xf>
    <xf numFmtId="0" fontId="50" fillId="0" borderId="18" applyNumberFormat="0">
      <alignment horizontal="left" vertical="top" wrapText="1" shrinkToFit="1"/>
      <protection locked="0"/>
    </xf>
    <xf numFmtId="0" fontId="50" fillId="0" borderId="18" applyNumberFormat="0">
      <alignment horizontal="left" vertical="top" wrapText="1" shrinkToFit="1"/>
      <protection locked="0"/>
    </xf>
    <xf numFmtId="0" fontId="49" fillId="0" borderId="18">
      <protection locked="0"/>
    </xf>
    <xf numFmtId="0" fontId="49" fillId="0" borderId="18">
      <protection locked="0"/>
    </xf>
    <xf numFmtId="0" fontId="49" fillId="0" borderId="18">
      <protection locked="0"/>
    </xf>
    <xf numFmtId="0" fontId="49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9" fillId="0" borderId="18">
      <protection locked="0"/>
    </xf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49" fillId="0" borderId="18">
      <protection locked="0"/>
    </xf>
    <xf numFmtId="0" fontId="49" fillId="0" borderId="18"/>
    <xf numFmtId="0" fontId="25" fillId="0" borderId="18">
      <protection locked="0"/>
    </xf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9" fillId="0" borderId="18"/>
    <xf numFmtId="0" fontId="41" fillId="39" borderId="10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49" fillId="0" borderId="18"/>
    <xf numFmtId="0" fontId="49" fillId="0" borderId="18"/>
    <xf numFmtId="0" fontId="53" fillId="0" borderId="20" applyNumberFormat="0" applyFill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49" fillId="0" borderId="18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50" fillId="0" borderId="18" applyNumberFormat="0">
      <alignment horizontal="left" vertical="top" wrapText="1" shrinkToFit="1"/>
      <protection locked="0"/>
    </xf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49" fillId="0" borderId="18">
      <protection locked="0"/>
    </xf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9" fillId="0" borderId="18">
      <protection locked="0"/>
    </xf>
    <xf numFmtId="0" fontId="25" fillId="0" borderId="18">
      <protection locked="0"/>
    </xf>
    <xf numFmtId="0" fontId="49" fillId="0" borderId="18"/>
    <xf numFmtId="0" fontId="47" fillId="48" borderId="19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25" fillId="0" borderId="18">
      <protection locked="0"/>
    </xf>
    <xf numFmtId="0" fontId="47" fillId="48" borderId="19" applyNumberFormat="0" applyAlignment="0" applyProtection="0"/>
    <xf numFmtId="0" fontId="49" fillId="0" borderId="18">
      <protection locked="0"/>
    </xf>
    <xf numFmtId="0" fontId="41" fillId="39" borderId="10" applyNumberFormat="0" applyAlignment="0" applyProtection="0"/>
    <xf numFmtId="0" fontId="49" fillId="0" borderId="18"/>
    <xf numFmtId="0" fontId="41" fillId="39" borderId="10" applyNumberFormat="0" applyAlignment="0" applyProtection="0"/>
    <xf numFmtId="0" fontId="30" fillId="48" borderId="10" applyNumberFormat="0" applyAlignment="0" applyProtection="0"/>
    <xf numFmtId="0" fontId="49" fillId="0" borderId="18">
      <protection locked="0"/>
    </xf>
    <xf numFmtId="0" fontId="30" fillId="48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9" fillId="0" borderId="18">
      <protection locked="0"/>
    </xf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49" fillId="0" borderId="18">
      <protection locked="0"/>
    </xf>
    <xf numFmtId="0" fontId="47" fillId="48" borderId="19" applyNumberFormat="0" applyAlignment="0" applyProtection="0"/>
    <xf numFmtId="0" fontId="30" fillId="48" borderId="10" applyNumberFormat="0" applyAlignment="0" applyProtection="0"/>
    <xf numFmtId="0" fontId="25" fillId="0" borderId="18">
      <protection locked="0"/>
    </xf>
    <xf numFmtId="0" fontId="30" fillId="48" borderId="10" applyNumberFormat="0" applyAlignment="0" applyProtection="0"/>
    <xf numFmtId="0" fontId="49" fillId="0" borderId="18">
      <protection locked="0"/>
    </xf>
    <xf numFmtId="0" fontId="41" fillId="39" borderId="10" applyNumberFormat="0" applyAlignment="0" applyProtection="0"/>
    <xf numFmtId="0" fontId="41" fillId="39" borderId="10" applyNumberFormat="0" applyAlignment="0" applyProtection="0"/>
    <xf numFmtId="0" fontId="25" fillId="0" borderId="18">
      <protection locked="0"/>
    </xf>
    <xf numFmtId="0" fontId="47" fillId="48" borderId="19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49" fillId="0" borderId="18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50" fillId="0" borderId="18" applyNumberFormat="0">
      <alignment horizontal="left" vertical="top" wrapText="1" shrinkToFit="1"/>
      <protection locked="0"/>
    </xf>
    <xf numFmtId="0" fontId="25" fillId="0" borderId="18">
      <protection locked="0"/>
    </xf>
    <xf numFmtId="0" fontId="49" fillId="0" borderId="18">
      <protection locked="0"/>
    </xf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50" fillId="0" borderId="18" applyNumberFormat="0">
      <alignment horizontal="left" vertical="top" wrapText="1" shrinkToFit="1"/>
      <protection locked="0"/>
    </xf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9" fillId="0" borderId="18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9" fontId="32" fillId="0" borderId="0" applyFont="0" applyFill="0" applyBorder="0" applyAlignment="0" applyProtection="0"/>
    <xf numFmtId="0" fontId="41" fillId="39" borderId="10" applyNumberFormat="0" applyAlignment="0" applyProtection="0"/>
    <xf numFmtId="0" fontId="49" fillId="0" borderId="18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25" fillId="0" borderId="18">
      <protection locked="0"/>
    </xf>
    <xf numFmtId="0" fontId="30" fillId="48" borderId="10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0" fillId="0" borderId="18" applyNumberFormat="0">
      <alignment horizontal="left" vertical="top" wrapText="1" shrinkToFit="1"/>
      <protection locked="0"/>
    </xf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9" fillId="0" borderId="18"/>
    <xf numFmtId="0" fontId="49" fillId="0" borderId="18">
      <protection locked="0"/>
    </xf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30" fillId="48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30" fillId="48" borderId="10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49" fillId="0" borderId="18">
      <protection locked="0"/>
    </xf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9" fillId="0" borderId="18"/>
    <xf numFmtId="0" fontId="30" fillId="48" borderId="10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50" fillId="0" borderId="18" applyNumberFormat="0">
      <alignment horizontal="left" vertical="top" wrapText="1" shrinkToFit="1"/>
      <protection locked="0"/>
    </xf>
    <xf numFmtId="0" fontId="30" fillId="48" borderId="10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25" fillId="36" borderId="18" applyNumberFormat="0" applyFont="0" applyAlignment="0" applyProtection="0"/>
    <xf numFmtId="0" fontId="53" fillId="0" borderId="20" applyNumberFormat="0" applyFill="0" applyAlignment="0" applyProtection="0"/>
    <xf numFmtId="0" fontId="49" fillId="0" borderId="18">
      <protection locked="0"/>
    </xf>
    <xf numFmtId="0" fontId="41" fillId="39" borderId="10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49" fillId="0" borderId="18"/>
    <xf numFmtId="0" fontId="25" fillId="0" borderId="18">
      <protection locked="0"/>
    </xf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25" fillId="0" borderId="18">
      <protection locked="0"/>
    </xf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9" fillId="0" borderId="18">
      <protection locked="0"/>
    </xf>
    <xf numFmtId="0" fontId="41" fillId="39" borderId="10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25" fillId="36" borderId="18" applyNumberFormat="0" applyFont="0" applyAlignment="0" applyProtection="0"/>
    <xf numFmtId="0" fontId="25" fillId="0" borderId="18">
      <protection locked="0"/>
    </xf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25" fillId="36" borderId="18" applyNumberFormat="0" applyFont="0" applyAlignment="0" applyProtection="0"/>
    <xf numFmtId="0" fontId="25" fillId="0" borderId="18">
      <protection locked="0"/>
    </xf>
    <xf numFmtId="0" fontId="49" fillId="0" borderId="18"/>
    <xf numFmtId="0" fontId="25" fillId="36" borderId="18" applyNumberFormat="0" applyFont="0" applyAlignment="0" applyProtection="0"/>
    <xf numFmtId="0" fontId="25" fillId="0" borderId="18">
      <protection locked="0"/>
    </xf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49" fillId="0" borderId="18"/>
    <xf numFmtId="0" fontId="30" fillId="48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49" fillId="0" borderId="18">
      <protection locked="0"/>
    </xf>
    <xf numFmtId="0" fontId="25" fillId="36" borderId="18" applyNumberFormat="0" applyFon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49" fillId="0" borderId="18">
      <protection locked="0"/>
    </xf>
    <xf numFmtId="0" fontId="41" fillId="39" borderId="10" applyNumberFormat="0" applyAlignment="0" applyProtection="0"/>
    <xf numFmtId="0" fontId="41" fillId="39" borderId="10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25" fillId="0" borderId="18">
      <protection locked="0"/>
    </xf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49" fillId="0" borderId="18">
      <protection locked="0"/>
    </xf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9" fillId="0" borderId="18">
      <protection locked="0"/>
    </xf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9" fillId="0" borderId="18">
      <protection locked="0"/>
    </xf>
    <xf numFmtId="0" fontId="49" fillId="0" borderId="18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9" fillId="0" borderId="18">
      <protection locked="0"/>
    </xf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30" fillId="48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25" fillId="0" borderId="18">
      <protection locked="0"/>
    </xf>
    <xf numFmtId="0" fontId="47" fillId="48" borderId="19" applyNumberFormat="0" applyAlignment="0" applyProtection="0"/>
    <xf numFmtId="0" fontId="49" fillId="0" borderId="18"/>
    <xf numFmtId="0" fontId="41" fillId="39" borderId="10" applyNumberForma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50" fillId="0" borderId="18" applyNumberFormat="0">
      <alignment horizontal="left" vertical="top" wrapText="1" shrinkToFit="1"/>
      <protection locked="0"/>
    </xf>
    <xf numFmtId="0" fontId="50" fillId="0" borderId="18" applyNumberFormat="0">
      <alignment horizontal="left" vertical="top" wrapText="1" shrinkToFit="1"/>
      <protection locked="0"/>
    </xf>
    <xf numFmtId="0" fontId="41" fillId="39" borderId="10" applyNumberFormat="0" applyAlignment="0" applyProtection="0"/>
    <xf numFmtId="0" fontId="41" fillId="39" borderId="10" applyNumberFormat="0" applyAlignment="0" applyProtection="0"/>
    <xf numFmtId="0" fontId="49" fillId="0" borderId="18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0" borderId="18">
      <protection locked="0"/>
    </xf>
    <xf numFmtId="0" fontId="25" fillId="36" borderId="18" applyNumberFormat="0" applyFont="0" applyAlignment="0" applyProtection="0"/>
    <xf numFmtId="0" fontId="49" fillId="0" borderId="18">
      <protection locked="0"/>
    </xf>
    <xf numFmtId="0" fontId="25" fillId="0" borderId="18">
      <protection locked="0"/>
    </xf>
    <xf numFmtId="0" fontId="41" fillId="39" borderId="10" applyNumberFormat="0" applyAlignment="0" applyProtection="0"/>
    <xf numFmtId="0" fontId="25" fillId="0" borderId="18">
      <protection locked="0"/>
    </xf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25" fillId="0" borderId="18">
      <protection locked="0"/>
    </xf>
    <xf numFmtId="0" fontId="41" fillId="39" borderId="10" applyNumberFormat="0" applyAlignment="0" applyProtection="0"/>
    <xf numFmtId="0" fontId="41" fillId="39" borderId="10" applyNumberFormat="0" applyAlignment="0" applyProtection="0"/>
    <xf numFmtId="0" fontId="49" fillId="0" borderId="18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53" fillId="0" borderId="20" applyNumberFormat="0" applyFill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49" fillId="0" borderId="18"/>
    <xf numFmtId="0" fontId="49" fillId="0" borderId="18">
      <protection locked="0"/>
    </xf>
    <xf numFmtId="0" fontId="25" fillId="0" borderId="18">
      <protection locked="0"/>
    </xf>
    <xf numFmtId="0" fontId="53" fillId="0" borderId="20" applyNumberFormat="0" applyFill="0" applyAlignment="0" applyProtection="0"/>
    <xf numFmtId="0" fontId="25" fillId="0" borderId="18">
      <protection locked="0"/>
    </xf>
    <xf numFmtId="0" fontId="32" fillId="0" borderId="0" applyNumberFormat="0" applyFill="0" applyBorder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105" fillId="62" borderId="10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49" fillId="0" borderId="18">
      <protection locked="0"/>
    </xf>
    <xf numFmtId="0" fontId="49" fillId="0" borderId="18">
      <protection locked="0"/>
    </xf>
    <xf numFmtId="0" fontId="49" fillId="0" borderId="18">
      <protection locked="0"/>
    </xf>
    <xf numFmtId="0" fontId="50" fillId="0" borderId="18" applyNumberFormat="0">
      <alignment horizontal="left" vertical="top" wrapText="1" shrinkToFit="1"/>
      <protection locked="0"/>
    </xf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49" fillId="0" borderId="18"/>
    <xf numFmtId="0" fontId="53" fillId="0" borderId="20" applyNumberFormat="0" applyFill="0" applyAlignment="0" applyProtection="0"/>
    <xf numFmtId="0" fontId="25" fillId="0" borderId="18">
      <protection locked="0"/>
    </xf>
    <xf numFmtId="0" fontId="25" fillId="36" borderId="18" applyNumberFormat="0" applyFont="0" applyAlignment="0" applyProtection="0"/>
    <xf numFmtId="0" fontId="50" fillId="0" borderId="18" applyNumberFormat="0">
      <alignment horizontal="left" vertical="top" wrapText="1" shrinkToFit="1"/>
      <protection locked="0"/>
    </xf>
    <xf numFmtId="0" fontId="25" fillId="36" borderId="18" applyNumberFormat="0" applyFont="0" applyAlignment="0" applyProtection="0"/>
    <xf numFmtId="0" fontId="49" fillId="0" borderId="18"/>
    <xf numFmtId="0" fontId="50" fillId="0" borderId="18" applyNumberFormat="0">
      <alignment horizontal="left" vertical="top" wrapText="1" shrinkToFit="1"/>
      <protection locked="0"/>
    </xf>
    <xf numFmtId="0" fontId="49" fillId="0" borderId="18"/>
    <xf numFmtId="0" fontId="25" fillId="36" borderId="18" applyNumberFormat="0" applyFont="0" applyAlignment="0" applyProtection="0"/>
    <xf numFmtId="0" fontId="50" fillId="0" borderId="18" applyNumberFormat="0">
      <alignment horizontal="left" vertical="top" wrapText="1" shrinkToFit="1"/>
      <protection locked="0"/>
    </xf>
    <xf numFmtId="0" fontId="25" fillId="0" borderId="18">
      <protection locked="0"/>
    </xf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49" fillId="0" borderId="18">
      <protection locked="0"/>
    </xf>
    <xf numFmtId="0" fontId="25" fillId="36" borderId="18" applyNumberFormat="0" applyFont="0" applyAlignment="0" applyProtection="0"/>
    <xf numFmtId="0" fontId="49" fillId="0" borderId="18">
      <protection locked="0"/>
    </xf>
    <xf numFmtId="0" fontId="25" fillId="0" borderId="18">
      <protection locked="0"/>
    </xf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50" fillId="0" borderId="18" applyNumberFormat="0">
      <alignment horizontal="left" vertical="top" wrapText="1" shrinkToFit="1"/>
      <protection locked="0"/>
    </xf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25" fillId="0" borderId="18">
      <protection locked="0"/>
    </xf>
    <xf numFmtId="0" fontId="30" fillId="48" borderId="10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50" fillId="0" borderId="18" applyNumberFormat="0">
      <alignment horizontal="left" vertical="top" wrapText="1" shrinkToFit="1"/>
      <protection locked="0"/>
    </xf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25" fillId="0" borderId="18">
      <protection locked="0"/>
    </xf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50" fillId="0" borderId="18" applyNumberFormat="0">
      <alignment horizontal="left" vertical="top" wrapText="1" shrinkToFit="1"/>
      <protection locked="0"/>
    </xf>
    <xf numFmtId="0" fontId="25" fillId="0" borderId="18">
      <protection locked="0"/>
    </xf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25" fillId="0" borderId="18">
      <protection locked="0"/>
    </xf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49" fillId="0" borderId="18">
      <protection locked="0"/>
    </xf>
    <xf numFmtId="0" fontId="30" fillId="48" borderId="10" applyNumberFormat="0" applyAlignment="0" applyProtection="0"/>
    <xf numFmtId="0" fontId="47" fillId="48" borderId="19" applyNumberFormat="0" applyAlignment="0" applyProtection="0"/>
    <xf numFmtId="0" fontId="25" fillId="0" borderId="18">
      <protection locked="0"/>
    </xf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9" fillId="0" borderId="18"/>
    <xf numFmtId="0" fontId="49" fillId="0" borderId="18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25" fillId="0" borderId="18">
      <protection locked="0"/>
    </xf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9" fillId="0" borderId="18">
      <protection locked="0"/>
    </xf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0" borderId="18">
      <protection locked="0"/>
    </xf>
    <xf numFmtId="0" fontId="47" fillId="48" borderId="19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49" fillId="0" borderId="18"/>
    <xf numFmtId="0" fontId="50" fillId="0" borderId="18" applyNumberFormat="0">
      <alignment horizontal="left" vertical="top" wrapText="1" shrinkToFit="1"/>
      <protection locked="0"/>
    </xf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25" fillId="0" borderId="18">
      <protection locked="0"/>
    </xf>
    <xf numFmtId="0" fontId="30" fillId="48" borderId="10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25" fillId="0" borderId="18">
      <protection locked="0"/>
    </xf>
    <xf numFmtId="0" fontId="47" fillId="48" borderId="19" applyNumberFormat="0" applyAlignment="0" applyProtection="0"/>
    <xf numFmtId="0" fontId="25" fillId="0" borderId="18">
      <protection locked="0"/>
    </xf>
    <xf numFmtId="0" fontId="49" fillId="0" borderId="18"/>
    <xf numFmtId="0" fontId="41" fillId="39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9" fillId="0" borderId="18"/>
    <xf numFmtId="0" fontId="50" fillId="0" borderId="18" applyNumberFormat="0">
      <alignment horizontal="left" vertical="top" wrapText="1" shrinkToFit="1"/>
      <protection locked="0"/>
    </xf>
    <xf numFmtId="0" fontId="47" fillId="48" borderId="19" applyNumberFormat="0" applyAlignment="0" applyProtection="0"/>
    <xf numFmtId="0" fontId="69" fillId="54" borderId="0" applyNumberFormat="0" applyBorder="0" applyAlignment="0" applyProtection="0"/>
    <xf numFmtId="0" fontId="69" fillId="40" borderId="0" applyNumberFormat="0" applyBorder="0" applyAlignment="0" applyProtection="0"/>
    <xf numFmtId="0" fontId="69" fillId="55" borderId="0" applyNumberFormat="0" applyBorder="0" applyAlignment="0" applyProtection="0"/>
    <xf numFmtId="0" fontId="69" fillId="47" borderId="0" applyNumberFormat="0" applyBorder="0" applyAlignment="0" applyProtection="0"/>
    <xf numFmtId="0" fontId="69" fillId="38" borderId="0" applyNumberFormat="0" applyBorder="0" applyAlignment="0" applyProtection="0"/>
    <xf numFmtId="0" fontId="69" fillId="37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56" borderId="0" applyNumberFormat="0" applyBorder="0" applyAlignment="0" applyProtection="0"/>
    <xf numFmtId="0" fontId="69" fillId="47" borderId="0" applyNumberFormat="0" applyBorder="0" applyAlignment="0" applyProtection="0"/>
    <xf numFmtId="0" fontId="69" fillId="34" borderId="0" applyNumberFormat="0" applyBorder="0" applyAlignment="0" applyProtection="0"/>
    <xf numFmtId="0" fontId="69" fillId="42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47" fillId="48" borderId="19" applyNumberFormat="0" applyAlignment="0" applyProtection="0"/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41" fillId="39" borderId="10" applyNumberFormat="0" applyAlignment="0" applyProtection="0"/>
    <xf numFmtId="0" fontId="37" fillId="0" borderId="27" applyBorder="0">
      <alignment horizontal="left" vertical="top"/>
    </xf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50" fillId="0" borderId="18" applyNumberFormat="0">
      <alignment horizontal="left" vertical="top" wrapText="1" shrinkToFit="1"/>
      <protection locked="0"/>
    </xf>
    <xf numFmtId="0" fontId="49" fillId="0" borderId="18"/>
    <xf numFmtId="0" fontId="50" fillId="0" borderId="18" applyNumberFormat="0">
      <alignment horizontal="left" vertical="top" wrapText="1" shrinkToFit="1"/>
      <protection locked="0"/>
    </xf>
    <xf numFmtId="0" fontId="49" fillId="0" borderId="18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2" fillId="0" borderId="0" applyNumberFormat="0" applyFill="0" applyBorder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6" fillId="0" borderId="28" applyNumberFormat="0" applyFill="0" applyAlignment="0" applyProtection="0"/>
    <xf numFmtId="0" fontId="46" fillId="0" borderId="28" applyNumberFormat="0" applyFill="0" applyAlignment="0" applyProtection="0"/>
    <xf numFmtId="0" fontId="46" fillId="0" borderId="28" applyNumberFormat="0" applyFill="0" applyAlignment="0" applyProtection="0"/>
    <xf numFmtId="0" fontId="46" fillId="0" borderId="28" applyNumberFormat="0" applyFill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61" fillId="0" borderId="0" applyNumberFormat="0" applyFill="0" applyBorder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9" fontId="32" fillId="0" borderId="0" applyFont="0" applyFill="0" applyBorder="0" applyAlignment="0" applyProtection="0"/>
    <xf numFmtId="0" fontId="49" fillId="0" borderId="18"/>
    <xf numFmtId="0" fontId="49" fillId="0" borderId="18"/>
    <xf numFmtId="0" fontId="50" fillId="0" borderId="18" applyNumberFormat="0">
      <alignment horizontal="left" vertical="top" wrapText="1" shrinkToFit="1"/>
      <protection locked="0"/>
    </xf>
    <xf numFmtId="0" fontId="50" fillId="0" borderId="18" applyNumberFormat="0">
      <alignment horizontal="left" vertical="top" wrapText="1" shrinkToFit="1"/>
      <protection locked="0"/>
    </xf>
    <xf numFmtId="0" fontId="49" fillId="0" borderId="18">
      <protection locked="0"/>
    </xf>
    <xf numFmtId="0" fontId="49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32" fillId="0" borderId="0" applyNumberFormat="0" applyFill="0" applyBorder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61" fillId="0" borderId="0" applyNumberFormat="0" applyFill="0" applyBorder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9" fillId="0" borderId="18"/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105" fillId="62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105" fillId="62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61" fillId="0" borderId="0" applyNumberFormat="0" applyFill="0" applyBorder="0" applyAlignment="0" applyProtection="0"/>
    <xf numFmtId="0" fontId="25" fillId="0" borderId="18">
      <protection locked="0"/>
    </xf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41" fillId="39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49" fillId="0" borderId="18">
      <protection locked="0"/>
    </xf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32" fillId="0" borderId="0" applyNumberFormat="0" applyFill="0" applyBorder="0" applyAlignment="0" applyProtection="0"/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25" fillId="0" borderId="18">
      <protection locked="0"/>
    </xf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25" fillId="0" borderId="18">
      <protection locked="0"/>
    </xf>
    <xf numFmtId="0" fontId="49" fillId="0" borderId="18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61" fillId="0" borderId="0" applyNumberFormat="0" applyFill="0" applyBorder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32" fillId="0" borderId="0" applyNumberFormat="0" applyFill="0" applyBorder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37" fillId="0" borderId="27" applyBorder="0">
      <alignment horizontal="left" vertical="top"/>
    </xf>
    <xf numFmtId="0" fontId="53" fillId="0" borderId="20" applyNumberFormat="0" applyFill="0" applyAlignment="0" applyProtection="0"/>
    <xf numFmtId="0" fontId="49" fillId="0" borderId="18">
      <protection locked="0"/>
    </xf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6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7" fillId="0" borderId="27" applyBorder="0">
      <alignment horizontal="left" vertical="top"/>
    </xf>
    <xf numFmtId="0" fontId="30" fillId="48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25" fillId="36" borderId="18" applyNumberFormat="0" applyFont="0" applyAlignment="0" applyProtection="0"/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49" fillId="0" borderId="18">
      <protection locked="0"/>
    </xf>
    <xf numFmtId="0" fontId="49" fillId="0" borderId="18">
      <protection locked="0"/>
    </xf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61" fillId="0" borderId="0" applyNumberFormat="0" applyFill="0" applyBorder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32" fillId="0" borderId="0" applyNumberFormat="0" applyFill="0" applyBorder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37" fillId="0" borderId="27" applyBorder="0">
      <alignment horizontal="left" vertical="top"/>
    </xf>
    <xf numFmtId="0" fontId="25" fillId="0" borderId="18">
      <protection locked="0"/>
    </xf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41" fillId="39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7" fillId="0" borderId="27" applyBorder="0">
      <alignment horizontal="left" vertical="top"/>
    </xf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0" fillId="48" borderId="10" applyNumberFormat="0" applyAlignment="0" applyProtection="0"/>
    <xf numFmtId="0" fontId="41" fillId="39" borderId="10" applyNumberFormat="0" applyAlignment="0" applyProtection="0"/>
    <xf numFmtId="0" fontId="6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0" fillId="48" borderId="10" applyNumberFormat="0" applyAlignment="0" applyProtection="0"/>
    <xf numFmtId="0" fontId="30" fillId="48" borderId="10" applyNumberFormat="0" applyAlignment="0" applyProtection="0"/>
    <xf numFmtId="0" fontId="105" fillId="62" borderId="10" applyNumberFormat="0" applyAlignment="0" applyProtection="0"/>
    <xf numFmtId="0" fontId="25" fillId="0" borderId="18">
      <protection locked="0"/>
    </xf>
    <xf numFmtId="0" fontId="37" fillId="0" borderId="27" applyBorder="0">
      <alignment horizontal="left" vertical="top"/>
    </xf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50" fillId="0" borderId="18" applyNumberFormat="0">
      <alignment horizontal="left" vertical="top" wrapText="1" shrinkToFit="1"/>
      <protection locked="0"/>
    </xf>
    <xf numFmtId="0" fontId="30" fillId="48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53" fillId="0" borderId="20" applyNumberFormat="0" applyFill="0" applyAlignment="0" applyProtection="0"/>
    <xf numFmtId="0" fontId="25" fillId="36" borderId="18" applyNumberFormat="0" applyFont="0" applyAlignment="0" applyProtection="0"/>
    <xf numFmtId="0" fontId="25" fillId="0" borderId="18">
      <protection locked="0"/>
    </xf>
    <xf numFmtId="0" fontId="49" fillId="0" borderId="18">
      <protection locked="0"/>
    </xf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61" fillId="0" borderId="0" applyNumberFormat="0" applyFill="0" applyBorder="0" applyAlignment="0" applyProtection="0"/>
    <xf numFmtId="0" fontId="49" fillId="0" borderId="18">
      <protection locked="0"/>
    </xf>
    <xf numFmtId="0" fontId="32" fillId="0" borderId="0" applyNumberFormat="0" applyFill="0" applyBorder="0" applyAlignment="0" applyProtection="0"/>
    <xf numFmtId="0" fontId="37" fillId="0" borderId="27" applyBorder="0">
      <alignment horizontal="left" vertical="top"/>
    </xf>
    <xf numFmtId="0" fontId="49" fillId="0" borderId="18"/>
    <xf numFmtId="0" fontId="41" fillId="39" borderId="10" applyNumberFormat="0" applyAlignment="0" applyProtection="0"/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0" fillId="48" borderId="10" applyNumberFormat="0" applyAlignment="0" applyProtection="0"/>
    <xf numFmtId="0" fontId="30" fillId="48" borderId="10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3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53" fillId="0" borderId="20" applyNumberFormat="0" applyFill="0" applyAlignment="0" applyProtection="0"/>
    <xf numFmtId="0" fontId="32" fillId="0" borderId="0" applyNumberFormat="0" applyFill="0" applyBorder="0" applyAlignment="0" applyProtection="0"/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61" fillId="0" borderId="0" applyNumberFormat="0" applyFill="0" applyBorder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50" fillId="0" borderId="18" applyNumberFormat="0">
      <alignment horizontal="left" vertical="top" wrapText="1" shrinkToFit="1"/>
      <protection locked="0"/>
    </xf>
    <xf numFmtId="0" fontId="49" fillId="0" borderId="18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2" fillId="0" borderId="0" applyNumberFormat="0" applyFill="0" applyBorder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47" fillId="48" borderId="19" applyNumberFormat="0" applyAlignment="0" applyProtection="0"/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25" fillId="36" borderId="18" applyNumberFormat="0" applyFont="0" applyAlignment="0" applyProtection="0"/>
    <xf numFmtId="0" fontId="5" fillId="0" borderId="0" applyNumberFormat="0" applyBorder="0" applyAlignment="0"/>
    <xf numFmtId="0" fontId="53" fillId="0" borderId="20" applyNumberFormat="0" applyFill="0" applyAlignment="0" applyProtection="0"/>
    <xf numFmtId="0" fontId="49" fillId="0" borderId="18">
      <protection locked="0"/>
    </xf>
    <xf numFmtId="0" fontId="41" fillId="39" borderId="10" applyNumberFormat="0" applyAlignment="0" applyProtection="0"/>
    <xf numFmtId="0" fontId="37" fillId="0" borderId="12" applyBorder="0">
      <alignment horizontal="left" vertical="top"/>
    </xf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32" fillId="0" borderId="0" applyNumberFormat="0" applyFill="0" applyBorder="0" applyAlignment="0" applyProtection="0"/>
    <xf numFmtId="0" fontId="41" fillId="39" borderId="10" applyNumberFormat="0" applyAlignment="0" applyProtection="0"/>
    <xf numFmtId="0" fontId="49" fillId="0" borderId="18">
      <protection locked="0"/>
    </xf>
    <xf numFmtId="0" fontId="37" fillId="0" borderId="12" applyBorder="0">
      <alignment horizontal="left" vertical="top"/>
    </xf>
    <xf numFmtId="0" fontId="47" fillId="48" borderId="19" applyNumberFormat="0" applyAlignment="0" applyProtection="0"/>
    <xf numFmtId="0" fontId="37" fillId="0" borderId="12" applyBorder="0">
      <alignment horizontal="left" vertical="top"/>
    </xf>
    <xf numFmtId="0" fontId="53" fillId="0" borderId="20" applyNumberFormat="0" applyFill="0" applyAlignment="0" applyProtection="0"/>
    <xf numFmtId="0" fontId="25" fillId="0" borderId="18">
      <protection locked="0"/>
    </xf>
    <xf numFmtId="0" fontId="37" fillId="0" borderId="12" applyBorder="0">
      <alignment horizontal="left" vertical="top"/>
    </xf>
    <xf numFmtId="0" fontId="53" fillId="0" borderId="20" applyNumberFormat="0" applyFill="0" applyAlignment="0" applyProtection="0"/>
    <xf numFmtId="0" fontId="50" fillId="0" borderId="18" applyNumberFormat="0">
      <alignment horizontal="left" vertical="top" wrapText="1" shrinkToFit="1"/>
      <protection locked="0"/>
    </xf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7" fillId="0" borderId="12" applyBorder="0">
      <alignment horizontal="left" vertical="top"/>
    </xf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9" fillId="0" borderId="18">
      <protection locked="0"/>
    </xf>
    <xf numFmtId="0" fontId="30" fillId="48" borderId="10" applyNumberFormat="0" applyAlignment="0" applyProtection="0"/>
    <xf numFmtId="0" fontId="37" fillId="0" borderId="12" applyBorder="0">
      <alignment horizontal="left" vertical="top"/>
    </xf>
    <xf numFmtId="0" fontId="30" fillId="48" borderId="10" applyNumberFormat="0" applyAlignment="0" applyProtection="0"/>
    <xf numFmtId="0" fontId="41" fillId="39" borderId="10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47" fillId="48" borderId="19" applyNumberFormat="0" applyAlignment="0" applyProtection="0"/>
    <xf numFmtId="0" fontId="49" fillId="0" borderId="18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30" fillId="48" borderId="10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37" fillId="0" borderId="12" applyBorder="0">
      <alignment horizontal="left" vertical="top"/>
    </xf>
    <xf numFmtId="0" fontId="25" fillId="36" borderId="18" applyNumberFormat="0" applyFont="0" applyAlignment="0" applyProtection="0"/>
    <xf numFmtId="0" fontId="37" fillId="0" borderId="12" applyBorder="0">
      <alignment horizontal="left" vertical="top"/>
    </xf>
    <xf numFmtId="0" fontId="30" fillId="48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25" fillId="36" borderId="18" applyNumberFormat="0" applyFont="0" applyAlignment="0" applyProtection="0"/>
    <xf numFmtId="0" fontId="37" fillId="0" borderId="12" applyBorder="0">
      <alignment horizontal="left" vertical="top"/>
    </xf>
    <xf numFmtId="0" fontId="47" fillId="48" borderId="19" applyNumberFormat="0" applyAlignment="0" applyProtection="0"/>
    <xf numFmtId="0" fontId="30" fillId="48" borderId="10" applyNumberFormat="0" applyAlignment="0" applyProtection="0"/>
    <xf numFmtId="0" fontId="25" fillId="0" borderId="18">
      <protection locked="0"/>
    </xf>
    <xf numFmtId="0" fontId="47" fillId="48" borderId="19" applyNumberFormat="0" applyAlignment="0" applyProtection="0"/>
    <xf numFmtId="0" fontId="37" fillId="0" borderId="12" applyBorder="0">
      <alignment horizontal="left" vertical="top"/>
    </xf>
    <xf numFmtId="0" fontId="53" fillId="0" borderId="20" applyNumberFormat="0" applyFill="0" applyAlignment="0" applyProtection="0"/>
    <xf numFmtId="0" fontId="49" fillId="0" borderId="18"/>
    <xf numFmtId="0" fontId="47" fillId="48" borderId="19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37" fillId="0" borderId="12" applyBorder="0">
      <alignment horizontal="left" vertical="top"/>
    </xf>
    <xf numFmtId="0" fontId="41" fillId="39" borderId="10" applyNumberFormat="0" applyAlignment="0" applyProtection="0"/>
    <xf numFmtId="0" fontId="49" fillId="0" borderId="18"/>
    <xf numFmtId="0" fontId="49" fillId="0" borderId="18">
      <protection locked="0"/>
    </xf>
    <xf numFmtId="0" fontId="25" fillId="0" borderId="18">
      <protection locked="0"/>
    </xf>
    <xf numFmtId="0" fontId="47" fillId="48" borderId="19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25" fillId="36" borderId="18" applyNumberFormat="0" applyFont="0" applyAlignment="0" applyProtection="0"/>
    <xf numFmtId="0" fontId="53" fillId="0" borderId="20" applyNumberFormat="0" applyFill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37" fillId="0" borderId="12" applyBorder="0">
      <alignment horizontal="left" vertical="top"/>
    </xf>
    <xf numFmtId="0" fontId="41" fillId="39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37" fillId="0" borderId="12" applyBorder="0">
      <alignment horizontal="left" vertical="top"/>
    </xf>
    <xf numFmtId="0" fontId="41" fillId="39" borderId="10" applyNumberFormat="0" applyAlignment="0" applyProtection="0"/>
    <xf numFmtId="0" fontId="49" fillId="0" borderId="18">
      <protection locked="0"/>
    </xf>
    <xf numFmtId="0" fontId="47" fillId="48" borderId="19" applyNumberForma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37" fillId="0" borderId="12" applyBorder="0">
      <alignment horizontal="left" vertical="top"/>
    </xf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0" fillId="0" borderId="18" applyNumberFormat="0">
      <alignment horizontal="left" vertical="top" wrapText="1" shrinkToFit="1"/>
      <protection locked="0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105" fillId="62" borderId="10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105" fillId="62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7" fillId="0" borderId="12" applyBorder="0">
      <alignment horizontal="left" vertical="top"/>
    </xf>
    <xf numFmtId="0" fontId="30" fillId="48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9" fillId="0" borderId="18">
      <protection locked="0"/>
    </xf>
    <xf numFmtId="0" fontId="25" fillId="36" borderId="18" applyNumberFormat="0" applyFont="0" applyAlignment="0" applyProtection="0"/>
    <xf numFmtId="0" fontId="49" fillId="0" borderId="18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49" fillId="0" borderId="18"/>
    <xf numFmtId="0" fontId="30" fillId="48" borderId="10" applyNumberFormat="0" applyAlignment="0" applyProtection="0"/>
    <xf numFmtId="0" fontId="30" fillId="48" borderId="10" applyNumberFormat="0" applyAlignment="0" applyProtection="0"/>
    <xf numFmtId="0" fontId="5" fillId="0" borderId="0" applyNumberFormat="0" applyBorder="0" applyAlignment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37" fillId="0" borderId="12" applyBorder="0">
      <alignment horizontal="left" vertical="top"/>
    </xf>
    <xf numFmtId="0" fontId="49" fillId="0" borderId="18">
      <protection locked="0"/>
    </xf>
    <xf numFmtId="0" fontId="47" fillId="48" borderId="19" applyNumberFormat="0" applyAlignment="0" applyProtection="0"/>
    <xf numFmtId="0" fontId="37" fillId="0" borderId="12" applyBorder="0">
      <alignment horizontal="left" vertical="top"/>
    </xf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37" fillId="0" borderId="12" applyBorder="0">
      <alignment horizontal="left" vertical="top"/>
    </xf>
    <xf numFmtId="0" fontId="5" fillId="0" borderId="0" applyNumberFormat="0" applyBorder="0" applyAlignment="0"/>
    <xf numFmtId="0" fontId="41" fillId="39" borderId="10" applyNumberFormat="0" applyAlignment="0" applyProtection="0"/>
    <xf numFmtId="0" fontId="32" fillId="0" borderId="0" applyNumberFormat="0" applyFill="0" applyBorder="0" applyAlignment="0" applyProtection="0"/>
    <xf numFmtId="0" fontId="30" fillId="48" borderId="10" applyNumberFormat="0" applyAlignment="0" applyProtection="0"/>
    <xf numFmtId="0" fontId="104" fillId="62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37" fillId="0" borderId="12" applyBorder="0">
      <alignment horizontal="left" vertical="top"/>
    </xf>
    <xf numFmtId="0" fontId="47" fillId="48" borderId="19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37" fillId="0" borderId="12" applyBorder="0">
      <alignment horizontal="left" vertical="top"/>
    </xf>
    <xf numFmtId="0" fontId="47" fillId="48" borderId="19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49" fillId="0" borderId="18">
      <protection locked="0"/>
    </xf>
    <xf numFmtId="0" fontId="53" fillId="0" borderId="20" applyNumberFormat="0" applyFill="0" applyAlignment="0" applyProtection="0"/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47" fillId="48" borderId="19" applyNumberFormat="0" applyAlignment="0" applyProtection="0"/>
    <xf numFmtId="0" fontId="41" fillId="39" borderId="10" applyNumberFormat="0" applyAlignment="0" applyProtection="0"/>
    <xf numFmtId="0" fontId="37" fillId="0" borderId="12" applyBorder="0">
      <alignment horizontal="left" vertical="top"/>
    </xf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37" fillId="0" borderId="12" applyBorder="0">
      <alignment horizontal="left" vertical="top"/>
    </xf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30" fillId="48" borderId="10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5" fillId="0" borderId="0" applyNumberFormat="0" applyBorder="0" applyAlignment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9" fillId="0" borderId="18">
      <protection locked="0"/>
    </xf>
    <xf numFmtId="0" fontId="41" fillId="39" borderId="10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9" fillId="0" borderId="18">
      <protection locked="0"/>
    </xf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25" fillId="0" borderId="18">
      <protection locked="0"/>
    </xf>
    <xf numFmtId="0" fontId="41" fillId="39" borderId="10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37" fillId="0" borderId="12" applyBorder="0">
      <alignment horizontal="left" vertical="top"/>
    </xf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49" fillId="0" borderId="18"/>
    <xf numFmtId="0" fontId="47" fillId="48" borderId="19" applyNumberFormat="0" applyAlignment="0" applyProtection="0"/>
    <xf numFmtId="0" fontId="49" fillId="0" borderId="18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25" fillId="0" borderId="18">
      <protection locked="0"/>
    </xf>
    <xf numFmtId="0" fontId="30" fillId="48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25" fillId="0" borderId="18">
      <protection locked="0"/>
    </xf>
    <xf numFmtId="0" fontId="41" fillId="39" borderId="10" applyNumberFormat="0" applyAlignment="0" applyProtection="0"/>
    <xf numFmtId="0" fontId="30" fillId="48" borderId="10" applyNumberFormat="0" applyAlignment="0" applyProtection="0"/>
    <xf numFmtId="0" fontId="37" fillId="0" borderId="12" applyBorder="0">
      <alignment horizontal="left" vertical="top"/>
    </xf>
    <xf numFmtId="0" fontId="30" fillId="48" borderId="10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37" fillId="0" borderId="12" applyBorder="0">
      <alignment horizontal="left" vertical="top"/>
    </xf>
    <xf numFmtId="0" fontId="30" fillId="48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25" fillId="0" borderId="18">
      <protection locked="0"/>
    </xf>
    <xf numFmtId="0" fontId="47" fillId="48" borderId="19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37" fillId="0" borderId="12" applyBorder="0">
      <alignment horizontal="left" vertical="top"/>
    </xf>
    <xf numFmtId="0" fontId="50" fillId="0" borderId="18" applyNumberFormat="0">
      <alignment horizontal="left" vertical="top" wrapText="1" shrinkToFit="1"/>
      <protection locked="0"/>
    </xf>
    <xf numFmtId="0" fontId="50" fillId="0" borderId="18" applyNumberFormat="0">
      <alignment horizontal="left" vertical="top" wrapText="1" shrinkToFit="1"/>
      <protection locked="0"/>
    </xf>
    <xf numFmtId="0" fontId="25" fillId="0" borderId="18">
      <protection locked="0"/>
    </xf>
    <xf numFmtId="0" fontId="49" fillId="0" borderId="18">
      <protection locked="0"/>
    </xf>
    <xf numFmtId="0" fontId="47" fillId="48" borderId="19" applyNumberFormat="0" applyAlignment="0" applyProtection="0"/>
    <xf numFmtId="0" fontId="30" fillId="48" borderId="10" applyNumberFormat="0" applyAlignment="0" applyProtection="0"/>
    <xf numFmtId="0" fontId="25" fillId="0" borderId="18">
      <protection locked="0"/>
    </xf>
    <xf numFmtId="0" fontId="53" fillId="0" borderId="20" applyNumberFormat="0" applyFill="0" applyAlignment="0" applyProtection="0"/>
    <xf numFmtId="0" fontId="5" fillId="0" borderId="0" applyNumberFormat="0" applyBorder="0" applyAlignment="0"/>
    <xf numFmtId="0" fontId="37" fillId="0" borderId="12" applyBorder="0">
      <alignment horizontal="left" vertical="top"/>
    </xf>
    <xf numFmtId="0" fontId="105" fillId="62" borderId="10" applyNumberFormat="0" applyAlignment="0" applyProtection="0"/>
    <xf numFmtId="0" fontId="30" fillId="48" borderId="10" applyNumberFormat="0" applyAlignment="0" applyProtection="0"/>
    <xf numFmtId="0" fontId="32" fillId="0" borderId="0" applyNumberFormat="0" applyFill="0" applyBorder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41" fillId="39" borderId="10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37" fillId="0" borderId="12" applyBorder="0">
      <alignment horizontal="left" vertical="top"/>
    </xf>
    <xf numFmtId="0" fontId="30" fillId="48" borderId="10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32" fillId="0" borderId="0" applyNumberFormat="0" applyFill="0" applyBorder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7" fillId="0" borderId="12" applyBorder="0">
      <alignment horizontal="left" vertical="top"/>
    </xf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9" fillId="0" borderId="18">
      <protection locked="0"/>
    </xf>
    <xf numFmtId="0" fontId="30" fillId="48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37" fillId="0" borderId="12" applyBorder="0">
      <alignment horizontal="left" vertical="top"/>
    </xf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25" fillId="36" borderId="18" applyNumberFormat="0" applyFont="0" applyAlignment="0" applyProtection="0"/>
    <xf numFmtId="0" fontId="53" fillId="0" borderId="20" applyNumberFormat="0" applyFill="0" applyAlignment="0" applyProtection="0"/>
    <xf numFmtId="0" fontId="49" fillId="0" borderId="18"/>
    <xf numFmtId="0" fontId="30" fillId="48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49" fillId="0" borderId="18">
      <protection locked="0"/>
    </xf>
    <xf numFmtId="0" fontId="25" fillId="36" borderId="18" applyNumberFormat="0" applyFont="0" applyAlignment="0" applyProtection="0"/>
    <xf numFmtId="0" fontId="50" fillId="0" borderId="18" applyNumberFormat="0">
      <alignment horizontal="left" vertical="top" wrapText="1" shrinkToFit="1"/>
      <protection locked="0"/>
    </xf>
    <xf numFmtId="0" fontId="47" fillId="48" borderId="19" applyNumberFormat="0" applyAlignment="0" applyProtection="0"/>
    <xf numFmtId="0" fontId="41" fillId="39" borderId="10" applyNumberFormat="0" applyAlignment="0" applyProtection="0"/>
    <xf numFmtId="0" fontId="25" fillId="0" borderId="18">
      <protection locked="0"/>
    </xf>
    <xf numFmtId="0" fontId="30" fillId="48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49" fillId="0" borderId="18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5" borderId="0" applyNumberFormat="0" applyBorder="0" applyAlignment="0" applyProtection="0"/>
    <xf numFmtId="0" fontId="69" fillId="55" borderId="0" applyNumberFormat="0" applyBorder="0" applyAlignment="0" applyProtection="0"/>
    <xf numFmtId="0" fontId="1" fillId="0" borderId="0"/>
    <xf numFmtId="0" fontId="69" fillId="38" borderId="0" applyNumberFormat="0" applyBorder="0" applyAlignment="0" applyProtection="0"/>
    <xf numFmtId="0" fontId="69" fillId="47" borderId="0" applyNumberFormat="0" applyBorder="0" applyAlignment="0" applyProtection="0"/>
    <xf numFmtId="0" fontId="69" fillId="47" borderId="0" applyNumberFormat="0" applyBorder="0" applyAlignment="0" applyProtection="0"/>
    <xf numFmtId="0" fontId="69" fillId="40" borderId="0" applyNumberFormat="0" applyBorder="0" applyAlignment="0" applyProtection="0"/>
    <xf numFmtId="0" fontId="69" fillId="40" borderId="0" applyNumberFormat="0" applyBorder="0" applyAlignment="0" applyProtection="0"/>
    <xf numFmtId="0" fontId="69" fillId="37" borderId="0" applyNumberFormat="0" applyBorder="0" applyAlignment="0" applyProtection="0"/>
    <xf numFmtId="0" fontId="69" fillId="37" borderId="0" applyNumberFormat="0" applyBorder="0" applyAlignment="0" applyProtection="0"/>
    <xf numFmtId="0" fontId="1" fillId="0" borderId="0"/>
    <xf numFmtId="0" fontId="69" fillId="38" borderId="0" applyNumberFormat="0" applyBorder="0" applyAlignment="0" applyProtection="0"/>
    <xf numFmtId="0" fontId="69" fillId="55" borderId="0" applyNumberFormat="0" applyBorder="0" applyAlignment="0" applyProtection="0"/>
    <xf numFmtId="0" fontId="69" fillId="55" borderId="0" applyNumberFormat="0" applyBorder="0" applyAlignment="0" applyProtection="0"/>
    <xf numFmtId="0" fontId="27" fillId="54" borderId="0" applyNumberFormat="0" applyBorder="0" applyAlignment="0" applyProtection="0"/>
    <xf numFmtId="0" fontId="27" fillId="40" borderId="0" applyNumberFormat="0" applyBorder="0" applyAlignment="0" applyProtection="0"/>
    <xf numFmtId="0" fontId="27" fillId="55" borderId="0" applyNumberFormat="0" applyBorder="0" applyAlignment="0" applyProtection="0"/>
    <xf numFmtId="0" fontId="69" fillId="37" borderId="0" applyNumberFormat="0" applyBorder="0" applyAlignment="0" applyProtection="0"/>
    <xf numFmtId="0" fontId="27" fillId="0" borderId="0"/>
    <xf numFmtId="0" fontId="1" fillId="0" borderId="0"/>
    <xf numFmtId="0" fontId="27" fillId="54" borderId="0" applyNumberFormat="0" applyBorder="0" applyAlignment="0" applyProtection="0"/>
    <xf numFmtId="0" fontId="69" fillId="47" borderId="0" applyNumberFormat="0" applyBorder="0" applyAlignment="0" applyProtection="0"/>
    <xf numFmtId="0" fontId="69" fillId="47" borderId="0" applyNumberFormat="0" applyBorder="0" applyAlignment="0" applyProtection="0"/>
    <xf numFmtId="0" fontId="27" fillId="40" borderId="0" applyNumberFormat="0" applyBorder="0" applyAlignment="0" applyProtection="0"/>
    <xf numFmtId="0" fontId="27" fillId="55" borderId="0" applyNumberFormat="0" applyBorder="0" applyAlignment="0" applyProtection="0"/>
    <xf numFmtId="0" fontId="27" fillId="0" borderId="0"/>
    <xf numFmtId="0" fontId="69" fillId="35" borderId="0" applyNumberFormat="0" applyBorder="0" applyAlignment="0" applyProtection="0"/>
    <xf numFmtId="0" fontId="69" fillId="35" borderId="0" applyNumberFormat="0" applyBorder="0" applyAlignment="0" applyProtection="0"/>
    <xf numFmtId="0" fontId="69" fillId="38" borderId="0" applyNumberFormat="0" applyBorder="0" applyAlignment="0" applyProtection="0"/>
    <xf numFmtId="0" fontId="69" fillId="38" borderId="0" applyNumberFormat="0" applyBorder="0" applyAlignment="0" applyProtection="0"/>
    <xf numFmtId="0" fontId="27" fillId="0" borderId="0"/>
    <xf numFmtId="0" fontId="69" fillId="35" borderId="0" applyNumberFormat="0" applyBorder="0" applyAlignment="0" applyProtection="0"/>
    <xf numFmtId="0" fontId="69" fillId="35" borderId="0" applyNumberFormat="0" applyBorder="0" applyAlignment="0" applyProtection="0"/>
    <xf numFmtId="0" fontId="69" fillId="56" borderId="0" applyNumberFormat="0" applyBorder="0" applyAlignment="0" applyProtection="0"/>
    <xf numFmtId="0" fontId="69" fillId="56" borderId="0" applyNumberFormat="0" applyBorder="0" applyAlignment="0" applyProtection="0"/>
    <xf numFmtId="0" fontId="69" fillId="56" borderId="0" applyNumberFormat="0" applyBorder="0" applyAlignment="0" applyProtection="0"/>
    <xf numFmtId="0" fontId="69" fillId="56" borderId="0" applyNumberFormat="0" applyBorder="0" applyAlignment="0" applyProtection="0"/>
    <xf numFmtId="0" fontId="69" fillId="37" borderId="0" applyNumberFormat="0" applyBorder="0" applyAlignment="0" applyProtection="0"/>
    <xf numFmtId="0" fontId="69" fillId="37" borderId="0" applyNumberFormat="0" applyBorder="0" applyAlignment="0" applyProtection="0"/>
    <xf numFmtId="0" fontId="69" fillId="47" borderId="0" applyNumberFormat="0" applyBorder="0" applyAlignment="0" applyProtection="0"/>
    <xf numFmtId="0" fontId="69" fillId="47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54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40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69" fillId="47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69" fillId="47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55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47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38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9" fillId="34" borderId="0" applyNumberFormat="0" applyBorder="0" applyAlignment="0" applyProtection="0"/>
    <xf numFmtId="0" fontId="27" fillId="0" borderId="0"/>
    <xf numFmtId="0" fontId="27" fillId="0" borderId="0"/>
    <xf numFmtId="0" fontId="69" fillId="34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9" fillId="34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69" fillId="34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9" fillId="34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69" fillId="34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42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34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42" borderId="0" applyNumberFormat="0" applyBorder="0" applyAlignment="0" applyProtection="0"/>
    <xf numFmtId="0" fontId="27" fillId="0" borderId="0"/>
    <xf numFmtId="0" fontId="27" fillId="0" borderId="0"/>
    <xf numFmtId="0" fontId="69" fillId="35" borderId="0" applyNumberFormat="0" applyBorder="0" applyAlignment="0" applyProtection="0"/>
    <xf numFmtId="0" fontId="27" fillId="0" borderId="0"/>
    <xf numFmtId="0" fontId="27" fillId="0" borderId="0"/>
    <xf numFmtId="0" fontId="69" fillId="35" borderId="0" applyNumberFormat="0" applyBorder="0" applyAlignment="0" applyProtection="0"/>
    <xf numFmtId="0" fontId="27" fillId="47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56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42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47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35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56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47" borderId="0" applyNumberFormat="0" applyBorder="0" applyAlignment="0" applyProtection="0"/>
    <xf numFmtId="0" fontId="27" fillId="0" borderId="0"/>
    <xf numFmtId="0" fontId="27" fillId="0" borderId="0"/>
    <xf numFmtId="0" fontId="27" fillId="34" borderId="0" applyNumberFormat="0" applyBorder="0" applyAlignment="0" applyProtection="0"/>
    <xf numFmtId="0" fontId="27" fillId="0" borderId="0"/>
    <xf numFmtId="0" fontId="27" fillId="0" borderId="0"/>
    <xf numFmtId="0" fontId="69" fillId="42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35" borderId="0" applyNumberFormat="0" applyBorder="0" applyAlignment="0" applyProtection="0"/>
    <xf numFmtId="0" fontId="69" fillId="42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9" fillId="42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35" borderId="0" applyNumberFormat="0" applyBorder="0" applyAlignment="0" applyProtection="0"/>
    <xf numFmtId="0" fontId="69" fillId="42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9" fillId="56" borderId="0" applyNumberFormat="0" applyBorder="0" applyAlignment="0" applyProtection="0"/>
    <xf numFmtId="0" fontId="27" fillId="0" borderId="0"/>
    <xf numFmtId="0" fontId="27" fillId="0" borderId="0"/>
    <xf numFmtId="0" fontId="69" fillId="56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9" fillId="42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9" fillId="42" borderId="0" applyNumberFormat="0" applyBorder="0" applyAlignment="0" applyProtection="0"/>
    <xf numFmtId="0" fontId="27" fillId="0" borderId="0"/>
    <xf numFmtId="0" fontId="27" fillId="35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69" fillId="42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9" fillId="42" borderId="0" applyNumberFormat="0" applyBorder="0" applyAlignment="0" applyProtection="0"/>
    <xf numFmtId="0" fontId="27" fillId="0" borderId="0"/>
    <xf numFmtId="0" fontId="27" fillId="35" borderId="0" applyNumberFormat="0" applyBorder="0" applyAlignment="0" applyProtection="0"/>
    <xf numFmtId="0" fontId="27" fillId="0" borderId="0"/>
    <xf numFmtId="0" fontId="27" fillId="0" borderId="0"/>
    <xf numFmtId="0" fontId="69" fillId="42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47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56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47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42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34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42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9" fillId="34" borderId="0" applyNumberFormat="0" applyBorder="0" applyAlignment="0" applyProtection="0"/>
    <xf numFmtId="0" fontId="27" fillId="0" borderId="0"/>
    <xf numFmtId="0" fontId="27" fillId="0" borderId="0"/>
    <xf numFmtId="0" fontId="69" fillId="34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9" fillId="47" borderId="0" applyNumberFormat="0" applyBorder="0" applyAlignment="0" applyProtection="0"/>
    <xf numFmtId="0" fontId="27" fillId="0" borderId="0"/>
    <xf numFmtId="0" fontId="27" fillId="0" borderId="0"/>
    <xf numFmtId="0" fontId="69" fillId="47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9" fillId="34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69" fillId="34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9" fillId="34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69" fillId="34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9" fillId="47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69" fillId="47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9" fillId="34" borderId="0" applyNumberFormat="0" applyBorder="0" applyAlignment="0" applyProtection="0"/>
    <xf numFmtId="0" fontId="27" fillId="0" borderId="0"/>
    <xf numFmtId="0" fontId="27" fillId="0" borderId="0"/>
    <xf numFmtId="0" fontId="69" fillId="34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9" fillId="47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69" fillId="47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9" fillId="56" borderId="0" applyNumberFormat="0" applyBorder="0" applyAlignment="0" applyProtection="0"/>
    <xf numFmtId="0" fontId="27" fillId="0" borderId="0"/>
    <xf numFmtId="0" fontId="69" fillId="56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9" fillId="42" borderId="0" applyNumberFormat="0" applyBorder="0" applyAlignment="0" applyProtection="0"/>
    <xf numFmtId="0" fontId="27" fillId="0" borderId="0"/>
    <xf numFmtId="0" fontId="27" fillId="0" borderId="0"/>
    <xf numFmtId="0" fontId="69" fillId="42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9" fillId="47" borderId="0" applyNumberFormat="0" applyBorder="0" applyAlignment="0" applyProtection="0"/>
    <xf numFmtId="0" fontId="27" fillId="0" borderId="0"/>
    <xf numFmtId="0" fontId="27" fillId="0" borderId="0"/>
    <xf numFmtId="0" fontId="69" fillId="47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9" fillId="56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69" fillId="56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34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35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56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47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9" fillId="35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69" fillId="35" borderId="0" applyNumberFormat="0" applyBorder="0" applyAlignment="0" applyProtection="0"/>
    <xf numFmtId="0" fontId="27" fillId="0" borderId="0"/>
    <xf numFmtId="0" fontId="27" fillId="34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42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7" fillId="0" borderId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7" fillId="0" borderId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7" fillId="0" borderId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7" fillId="0" borderId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7" fillId="0" borderId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7" fillId="0" borderId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7" fillId="0" borderId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7" fillId="0" borderId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7" fillId="0" borderId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7" fillId="0" borderId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7" fillId="0" borderId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7" fillId="0" borderId="0"/>
    <xf numFmtId="2" fontId="25" fillId="63" borderId="0"/>
    <xf numFmtId="0" fontId="104" fillId="62" borderId="10" applyNumberFormat="0" applyAlignment="0" applyProtection="0"/>
    <xf numFmtId="0" fontId="104" fillId="62" borderId="10" applyNumberForma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49" borderId="11" applyNumberFormat="0" applyAlignment="0" applyProtection="0"/>
    <xf numFmtId="0" fontId="31" fillId="49" borderId="11" applyNumberFormat="0" applyAlignment="0" applyProtection="0"/>
    <xf numFmtId="0" fontId="27" fillId="0" borderId="0"/>
    <xf numFmtId="43" fontId="54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9" fillId="56" borderId="0" applyNumberFormat="0" applyBorder="0" applyAlignment="0" applyProtection="0"/>
    <xf numFmtId="0" fontId="27" fillId="0" borderId="0"/>
    <xf numFmtId="0" fontId="69" fillId="56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9" fillId="35" borderId="0" applyNumberFormat="0" applyBorder="0" applyAlignment="0" applyProtection="0"/>
    <xf numFmtId="0" fontId="69" fillId="35" borderId="0" applyNumberFormat="0" applyBorder="0" applyAlignment="0" applyProtection="0"/>
    <xf numFmtId="0" fontId="27" fillId="0" borderId="0"/>
    <xf numFmtId="0" fontId="27" fillId="55" borderId="0" applyNumberFormat="0" applyBorder="0" applyAlignment="0" applyProtection="0"/>
    <xf numFmtId="0" fontId="27" fillId="40" borderId="0" applyNumberFormat="0" applyBorder="0" applyAlignment="0" applyProtection="0"/>
    <xf numFmtId="0" fontId="27" fillId="54" borderId="0" applyNumberFormat="0" applyBorder="0" applyAlignment="0" applyProtection="0"/>
    <xf numFmtId="0" fontId="69" fillId="35" borderId="0" applyNumberFormat="0" applyBorder="0" applyAlignment="0" applyProtection="0"/>
    <xf numFmtId="0" fontId="69" fillId="35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9" fillId="37" borderId="0" applyNumberFormat="0" applyBorder="0" applyAlignment="0" applyProtection="0"/>
    <xf numFmtId="0" fontId="27" fillId="0" borderId="0"/>
    <xf numFmtId="0" fontId="27" fillId="55" borderId="0" applyNumberFormat="0" applyBorder="0" applyAlignment="0" applyProtection="0"/>
    <xf numFmtId="0" fontId="27" fillId="40" borderId="0" applyNumberFormat="0" applyBorder="0" applyAlignment="0" applyProtection="0"/>
    <xf numFmtId="0" fontId="27" fillId="54" borderId="0" applyNumberFormat="0" applyBorder="0" applyAlignment="0" applyProtection="0"/>
    <xf numFmtId="0" fontId="69" fillId="38" borderId="0" applyNumberFormat="0" applyBorder="0" applyAlignment="0" applyProtection="0"/>
    <xf numFmtId="0" fontId="27" fillId="0" borderId="0"/>
    <xf numFmtId="0" fontId="69" fillId="34" borderId="0" applyNumberFormat="0" applyBorder="0" applyAlignment="0" applyProtection="0"/>
    <xf numFmtId="0" fontId="69" fillId="34" borderId="0" applyNumberFormat="0" applyBorder="0" applyAlignment="0" applyProtection="0"/>
    <xf numFmtId="0" fontId="1" fillId="0" borderId="0"/>
    <xf numFmtId="0" fontId="69" fillId="37" borderId="0" applyNumberFormat="0" applyBorder="0" applyAlignment="0" applyProtection="0"/>
    <xf numFmtId="0" fontId="69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69" fillId="47" borderId="0" applyNumberFormat="0" applyBorder="0" applyAlignment="0" applyProtection="0"/>
    <xf numFmtId="0" fontId="27" fillId="47" borderId="0" applyNumberFormat="0" applyBorder="0" applyAlignment="0" applyProtection="0"/>
    <xf numFmtId="0" fontId="69" fillId="47" borderId="0" applyNumberFormat="0" applyBorder="0" applyAlignment="0" applyProtection="0"/>
    <xf numFmtId="0" fontId="27" fillId="55" borderId="0" applyNumberFormat="0" applyBorder="0" applyAlignment="0" applyProtection="0"/>
    <xf numFmtId="0" fontId="27" fillId="40" borderId="0" applyNumberFormat="0" applyBorder="0" applyAlignment="0" applyProtection="0"/>
    <xf numFmtId="0" fontId="27" fillId="54" borderId="0" applyNumberFormat="0" applyBorder="0" applyAlignment="0" applyProtection="0"/>
    <xf numFmtId="0" fontId="69" fillId="38" borderId="0" applyNumberFormat="0" applyBorder="0" applyAlignment="0" applyProtection="0"/>
    <xf numFmtId="0" fontId="1" fillId="0" borderId="0"/>
    <xf numFmtId="0" fontId="69" fillId="55" borderId="0" applyNumberFormat="0" applyBorder="0" applyAlignment="0" applyProtection="0"/>
    <xf numFmtId="0" fontId="69" fillId="37" borderId="0" applyNumberFormat="0" applyBorder="0" applyAlignment="0" applyProtection="0"/>
    <xf numFmtId="0" fontId="69" fillId="37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9" fillId="40" borderId="0" applyNumberFormat="0" applyBorder="0" applyAlignment="0" applyProtection="0"/>
    <xf numFmtId="0" fontId="69" fillId="47" borderId="0" applyNumberFormat="0" applyBorder="0" applyAlignment="0" applyProtection="0"/>
    <xf numFmtId="0" fontId="69" fillId="47" borderId="0" applyNumberFormat="0" applyBorder="0" applyAlignment="0" applyProtection="0"/>
    <xf numFmtId="0" fontId="69" fillId="38" borderId="0" applyNumberFormat="0" applyBorder="0" applyAlignment="0" applyProtection="0"/>
    <xf numFmtId="0" fontId="69" fillId="38" borderId="0" applyNumberFormat="0" applyBorder="0" applyAlignment="0" applyProtection="0"/>
    <xf numFmtId="0" fontId="69" fillId="55" borderId="0" applyNumberFormat="0" applyBorder="0" applyAlignment="0" applyProtection="0"/>
    <xf numFmtId="0" fontId="69" fillId="55" borderId="0" applyNumberFormat="0" applyBorder="0" applyAlignment="0" applyProtection="0"/>
    <xf numFmtId="0" fontId="27" fillId="47" borderId="0" applyNumberFormat="0" applyBorder="0" applyAlignment="0" applyProtection="0"/>
    <xf numFmtId="0" fontId="69" fillId="54" borderId="0" applyNumberFormat="0" applyBorder="0" applyAlignment="0" applyProtection="0"/>
    <xf numFmtId="0" fontId="27" fillId="34" borderId="0" applyNumberFormat="0" applyBorder="0" applyAlignment="0" applyProtection="0"/>
    <xf numFmtId="0" fontId="69" fillId="40" borderId="0" applyNumberFormat="0" applyBorder="0" applyAlignment="0" applyProtection="0"/>
    <xf numFmtId="0" fontId="69" fillId="47" borderId="0" applyNumberFormat="0" applyBorder="0" applyAlignment="0" applyProtection="0"/>
    <xf numFmtId="0" fontId="69" fillId="47" borderId="0" applyNumberFormat="0" applyBorder="0" applyAlignment="0" applyProtection="0"/>
    <xf numFmtId="0" fontId="27" fillId="38" borderId="0" applyNumberFormat="0" applyBorder="0" applyAlignment="0" applyProtection="0"/>
    <xf numFmtId="0" fontId="1" fillId="0" borderId="0"/>
    <xf numFmtId="0" fontId="27" fillId="0" borderId="0"/>
    <xf numFmtId="0" fontId="69" fillId="34" borderId="0" applyNumberFormat="0" applyBorder="0" applyAlignment="0" applyProtection="0"/>
    <xf numFmtId="0" fontId="69" fillId="54" borderId="0" applyNumberFormat="0" applyBorder="0" applyAlignment="0" applyProtection="0"/>
    <xf numFmtId="0" fontId="27" fillId="56" borderId="0" applyNumberFormat="0" applyBorder="0" applyAlignment="0" applyProtection="0"/>
    <xf numFmtId="0" fontId="69" fillId="55" borderId="0" applyNumberFormat="0" applyBorder="0" applyAlignment="0" applyProtection="0"/>
    <xf numFmtId="0" fontId="69" fillId="55" borderId="0" applyNumberFormat="0" applyBorder="0" applyAlignment="0" applyProtection="0"/>
    <xf numFmtId="0" fontId="27" fillId="47" borderId="0" applyNumberFormat="0" applyBorder="0" applyAlignment="0" applyProtection="0"/>
    <xf numFmtId="0" fontId="69" fillId="38" borderId="0" applyNumberFormat="0" applyBorder="0" applyAlignment="0" applyProtection="0"/>
    <xf numFmtId="0" fontId="69" fillId="54" borderId="0" applyNumberFormat="0" applyBorder="0" applyAlignment="0" applyProtection="0"/>
    <xf numFmtId="0" fontId="69" fillId="38" borderId="0" applyNumberFormat="0" applyBorder="0" applyAlignment="0" applyProtection="0"/>
    <xf numFmtId="0" fontId="27" fillId="34" borderId="0" applyNumberFormat="0" applyBorder="0" applyAlignment="0" applyProtection="0"/>
    <xf numFmtId="0" fontId="69" fillId="37" borderId="0" applyNumberFormat="0" applyBorder="0" applyAlignment="0" applyProtection="0"/>
    <xf numFmtId="0" fontId="69" fillId="40" borderId="0" applyNumberFormat="0" applyBorder="0" applyAlignment="0" applyProtection="0"/>
    <xf numFmtId="0" fontId="69" fillId="40" borderId="0" applyNumberFormat="0" applyBorder="0" applyAlignment="0" applyProtection="0"/>
    <xf numFmtId="0" fontId="69" fillId="40" borderId="0" applyNumberFormat="0" applyBorder="0" applyAlignment="0" applyProtection="0"/>
    <xf numFmtId="0" fontId="69" fillId="40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38" borderId="0" applyNumberFormat="0" applyBorder="0" applyAlignment="0" applyProtection="0"/>
    <xf numFmtId="0" fontId="69" fillId="34" borderId="0" applyNumberFormat="0" applyBorder="0" applyAlignment="0" applyProtection="0"/>
    <xf numFmtId="0" fontId="27" fillId="0" borderId="0"/>
    <xf numFmtId="0" fontId="69" fillId="34" borderId="0" applyNumberFormat="0" applyBorder="0" applyAlignment="0" applyProtection="0"/>
    <xf numFmtId="0" fontId="27" fillId="0" borderId="0"/>
    <xf numFmtId="0" fontId="27" fillId="34" borderId="0" applyNumberFormat="0" applyBorder="0" applyAlignment="0" applyProtection="0"/>
    <xf numFmtId="0" fontId="69" fillId="34" borderId="0" applyNumberFormat="0" applyBorder="0" applyAlignment="0" applyProtection="0"/>
    <xf numFmtId="0" fontId="27" fillId="0" borderId="0"/>
    <xf numFmtId="0" fontId="27" fillId="0" borderId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27" fillId="37" borderId="0" applyNumberFormat="0" applyBorder="0" applyAlignment="0" applyProtection="0"/>
    <xf numFmtId="0" fontId="27" fillId="0" borderId="0"/>
    <xf numFmtId="0" fontId="5" fillId="0" borderId="0" applyNumberFormat="0" applyBorder="0" applyAlignment="0"/>
    <xf numFmtId="0" fontId="1" fillId="0" borderId="0"/>
    <xf numFmtId="9" fontId="5" fillId="0" borderId="0" applyFont="0" applyFill="0" applyBorder="0" applyAlignment="0" applyProtection="0"/>
    <xf numFmtId="0" fontId="5" fillId="0" borderId="0" applyNumberFormat="0" applyBorder="0" applyAlignment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30" fillId="48" borderId="10" applyNumberFormat="0" applyAlignment="0" applyProtection="0"/>
    <xf numFmtId="0" fontId="35" fillId="50" borderId="0" applyAlignment="0"/>
    <xf numFmtId="0" fontId="36" fillId="0" borderId="0">
      <alignment vertical="top"/>
    </xf>
    <xf numFmtId="0" fontId="37" fillId="0" borderId="12" applyBorder="0">
      <alignment horizontal="left" vertical="top"/>
    </xf>
    <xf numFmtId="0" fontId="42" fillId="0" borderId="0">
      <alignment vertical="top"/>
    </xf>
    <xf numFmtId="0" fontId="30" fillId="48" borderId="10" applyNumberFormat="0" applyAlignment="0" applyProtection="0"/>
    <xf numFmtId="0" fontId="48" fillId="0" borderId="0" applyNumberFormat="0">
      <alignment horizontal="left" vertical="top" wrapText="1"/>
    </xf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22" fillId="28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/>
    <xf numFmtId="0" fontId="26" fillId="0" borderId="0"/>
    <xf numFmtId="0" fontId="45" fillId="0" borderId="0"/>
    <xf numFmtId="0" fontId="46" fillId="0" borderId="17" applyNumberFormat="0" applyFill="0" applyAlignment="0" applyProtection="0"/>
    <xf numFmtId="0" fontId="26" fillId="10" borderId="0" applyNumberFormat="0" applyBorder="0" applyAlignment="0" applyProtection="0"/>
    <xf numFmtId="0" fontId="26" fillId="14" borderId="0" applyNumberFormat="0" applyBorder="0" applyAlignment="0" applyProtection="0"/>
    <xf numFmtId="0" fontId="26" fillId="18" borderId="0" applyNumberFormat="0" applyBorder="0" applyAlignment="0" applyProtection="0"/>
    <xf numFmtId="0" fontId="26" fillId="22" borderId="0" applyNumberFormat="0" applyBorder="0" applyAlignment="0" applyProtection="0"/>
    <xf numFmtId="0" fontId="26" fillId="26" borderId="0" applyNumberFormat="0" applyBorder="0" applyAlignment="0" applyProtection="0"/>
    <xf numFmtId="0" fontId="26" fillId="30" borderId="0" applyNumberFormat="0" applyBorder="0" applyAlignment="0" applyProtection="0"/>
    <xf numFmtId="0" fontId="26" fillId="11" borderId="0" applyNumberFormat="0" applyBorder="0" applyAlignment="0" applyProtection="0"/>
    <xf numFmtId="0" fontId="26" fillId="15" borderId="0" applyNumberFormat="0" applyBorder="0" applyAlignment="0" applyProtection="0"/>
    <xf numFmtId="0" fontId="26" fillId="19" borderId="0" applyNumberFormat="0" applyBorder="0" applyAlignment="0" applyProtection="0"/>
    <xf numFmtId="0" fontId="26" fillId="23" borderId="0" applyNumberFormat="0" applyBorder="0" applyAlignment="0" applyProtection="0"/>
    <xf numFmtId="0" fontId="26" fillId="27" borderId="0" applyNumberFormat="0" applyBorder="0" applyAlignment="0" applyProtection="0"/>
    <xf numFmtId="0" fontId="26" fillId="31" borderId="0" applyNumberFormat="0" applyBorder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5" fillId="0" borderId="0"/>
    <xf numFmtId="0" fontId="26" fillId="0" borderId="0"/>
    <xf numFmtId="0" fontId="26" fillId="10" borderId="0" applyNumberFormat="0" applyBorder="0" applyAlignment="0" applyProtection="0"/>
    <xf numFmtId="0" fontId="26" fillId="14" borderId="0" applyNumberFormat="0" applyBorder="0" applyAlignment="0" applyProtection="0"/>
    <xf numFmtId="0" fontId="26" fillId="18" borderId="0" applyNumberFormat="0" applyBorder="0" applyAlignment="0" applyProtection="0"/>
    <xf numFmtId="0" fontId="26" fillId="22" borderId="0" applyNumberFormat="0" applyBorder="0" applyAlignment="0" applyProtection="0"/>
    <xf numFmtId="0" fontId="26" fillId="26" borderId="0" applyNumberFormat="0" applyBorder="0" applyAlignment="0" applyProtection="0"/>
    <xf numFmtId="0" fontId="41" fillId="39" borderId="10" applyNumberFormat="0" applyAlignment="0" applyProtection="0"/>
    <xf numFmtId="0" fontId="26" fillId="30" borderId="0" applyNumberFormat="0" applyBorder="0" applyAlignment="0" applyProtection="0"/>
    <xf numFmtId="0" fontId="8" fillId="10" borderId="0" applyNumberFormat="0" applyBorder="0" applyAlignment="0" applyProtection="0"/>
    <xf numFmtId="0" fontId="8" fillId="14" borderId="0" applyNumberFormat="0" applyBorder="0" applyAlignment="0" applyProtection="0"/>
    <xf numFmtId="0" fontId="8" fillId="18" borderId="0" applyNumberFormat="0" applyBorder="0" applyAlignment="0" applyProtection="0"/>
    <xf numFmtId="0" fontId="8" fillId="22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26" fillId="11" borderId="0" applyNumberFormat="0" applyBorder="0" applyAlignment="0" applyProtection="0"/>
    <xf numFmtId="0" fontId="26" fillId="15" borderId="0" applyNumberFormat="0" applyBorder="0" applyAlignment="0" applyProtection="0"/>
    <xf numFmtId="0" fontId="26" fillId="19" borderId="0" applyNumberFormat="0" applyBorder="0" applyAlignment="0" applyProtection="0"/>
    <xf numFmtId="0" fontId="26" fillId="23" borderId="0" applyNumberFormat="0" applyBorder="0" applyAlignment="0" applyProtection="0"/>
    <xf numFmtId="0" fontId="26" fillId="27" borderId="0" applyNumberFormat="0" applyBorder="0" applyAlignment="0" applyProtection="0"/>
    <xf numFmtId="0" fontId="26" fillId="31" borderId="0" applyNumberFormat="0" applyBorder="0" applyAlignment="0" applyProtection="0"/>
    <xf numFmtId="0" fontId="8" fillId="11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10" borderId="0" applyNumberFormat="0" applyBorder="0" applyAlignment="0" applyProtection="0"/>
    <xf numFmtId="0" fontId="12" fillId="0" borderId="0" applyNumberFormat="0" applyFill="0" applyBorder="0" applyAlignment="0" applyProtection="0"/>
    <xf numFmtId="0" fontId="22" fillId="12" borderId="0" applyNumberFormat="0" applyBorder="0" applyAlignment="0" applyProtection="0"/>
    <xf numFmtId="0" fontId="22" fillId="16" borderId="0" applyNumberFormat="0" applyBorder="0" applyAlignment="0" applyProtection="0"/>
    <xf numFmtId="0" fontId="22" fillId="20" borderId="0" applyNumberFormat="0" applyBorder="0" applyAlignment="0" applyProtection="0"/>
    <xf numFmtId="0" fontId="22" fillId="24" borderId="0" applyNumberFormat="0" applyBorder="0" applyAlignment="0" applyProtection="0"/>
    <xf numFmtId="0" fontId="22" fillId="28" borderId="0" applyNumberFormat="0" applyBorder="0" applyAlignment="0" applyProtection="0"/>
    <xf numFmtId="0" fontId="22" fillId="32" borderId="0" applyNumberFormat="0" applyBorder="0" applyAlignment="0" applyProtection="0"/>
    <xf numFmtId="0" fontId="22" fillId="9" borderId="0" applyNumberFormat="0" applyBorder="0" applyAlignment="0" applyProtection="0"/>
    <xf numFmtId="0" fontId="22" fillId="13" borderId="0" applyNumberFormat="0" applyBorder="0" applyAlignment="0" applyProtection="0"/>
    <xf numFmtId="0" fontId="22" fillId="17" borderId="0" applyNumberFormat="0" applyBorder="0" applyAlignment="0" applyProtection="0"/>
    <xf numFmtId="0" fontId="22" fillId="21" borderId="0" applyNumberFormat="0" applyBorder="0" applyAlignment="0" applyProtection="0"/>
    <xf numFmtId="0" fontId="22" fillId="25" borderId="0" applyNumberFormat="0" applyBorder="0" applyAlignment="0" applyProtection="0"/>
    <xf numFmtId="0" fontId="22" fillId="29" borderId="0" applyNumberFormat="0" applyBorder="0" applyAlignment="0" applyProtection="0"/>
    <xf numFmtId="0" fontId="25" fillId="0" borderId="0"/>
    <xf numFmtId="0" fontId="27" fillId="36" borderId="0" applyNumberFormat="0" applyBorder="0" applyAlignment="0" applyProtection="0"/>
    <xf numFmtId="0" fontId="18" fillId="6" borderId="4" applyNumberFormat="0" applyAlignment="0" applyProtection="0"/>
    <xf numFmtId="0" fontId="14" fillId="3" borderId="0" applyNumberFormat="0" applyBorder="0" applyAlignment="0" applyProtection="0"/>
    <xf numFmtId="2" fontId="25" fillId="33" borderId="0"/>
    <xf numFmtId="0" fontId="18" fillId="6" borderId="4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26" fillId="8" borderId="8" applyNumberFormat="0" applyFont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16" fillId="5" borderId="4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2" fontId="25" fillId="51" borderId="0"/>
    <xf numFmtId="0" fontId="19" fillId="0" borderId="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15" fillId="4" borderId="0" applyNumberFormat="0" applyBorder="0" applyAlignment="0" applyProtection="0"/>
    <xf numFmtId="0" fontId="32" fillId="0" borderId="0"/>
    <xf numFmtId="0" fontId="8" fillId="0" borderId="0"/>
    <xf numFmtId="0" fontId="26" fillId="0" borderId="0"/>
    <xf numFmtId="0" fontId="25" fillId="0" borderId="0" applyNumberFormat="0" applyFill="0" applyBorder="0" applyAlignment="0" applyProtection="0"/>
    <xf numFmtId="0" fontId="8" fillId="0" borderId="0"/>
    <xf numFmtId="0" fontId="8" fillId="0" borderId="0"/>
    <xf numFmtId="0" fontId="25" fillId="0" borderId="0" applyNumberFormat="0" applyFill="0" applyBorder="0" applyAlignment="0" applyProtection="0"/>
    <xf numFmtId="0" fontId="25" fillId="0" borderId="0"/>
    <xf numFmtId="0" fontId="25" fillId="0" borderId="0" applyNumberFormat="0" applyFill="0" applyBorder="0" applyAlignment="0" applyProtection="0"/>
    <xf numFmtId="0" fontId="25" fillId="0" borderId="0"/>
    <xf numFmtId="0" fontId="56" fillId="0" borderId="0"/>
    <xf numFmtId="0" fontId="8" fillId="0" borderId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40" fillId="0" borderId="15" applyNumberFormat="0" applyFill="0" applyAlignment="0" applyProtection="0"/>
    <xf numFmtId="0" fontId="40" fillId="0" borderId="15" applyNumberFormat="0" applyFill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7" fillId="6" borderId="5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31" fillId="49" borderId="11" applyNumberFormat="0" applyAlignment="0" applyProtection="0"/>
    <xf numFmtId="0" fontId="31" fillId="49" borderId="11" applyNumberFormat="0" applyAlignment="0" applyProtection="0"/>
    <xf numFmtId="0" fontId="9" fillId="0" borderId="0" applyNumberFormat="0" applyFill="0" applyBorder="0" applyAlignment="0" applyProtection="0"/>
    <xf numFmtId="0" fontId="7" fillId="0" borderId="9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6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6" fillId="27" borderId="0" applyNumberFormat="0" applyBorder="0" applyAlignment="0" applyProtection="0"/>
    <xf numFmtId="0" fontId="16" fillId="5" borderId="4" applyNumberFormat="0" applyAlignment="0" applyProtection="0"/>
    <xf numFmtId="0" fontId="26" fillId="31" borderId="0" applyNumberFormat="0" applyBorder="0" applyAlignment="0" applyProtection="0"/>
    <xf numFmtId="0" fontId="26" fillId="22" borderId="0" applyNumberFormat="0" applyBorder="0" applyAlignment="0" applyProtection="0"/>
    <xf numFmtId="0" fontId="8" fillId="0" borderId="0"/>
    <xf numFmtId="0" fontId="26" fillId="10" borderId="0" applyNumberFormat="0" applyBorder="0" applyAlignment="0" applyProtection="0"/>
    <xf numFmtId="0" fontId="26" fillId="8" borderId="8" applyNumberFormat="0" applyFont="0" applyAlignment="0" applyProtection="0"/>
    <xf numFmtId="0" fontId="30" fillId="48" borderId="10" applyNumberFormat="0" applyAlignment="0" applyProtection="0"/>
    <xf numFmtId="0" fontId="27" fillId="37" borderId="0" applyNumberFormat="0" applyBorder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56" fillId="0" borderId="0"/>
    <xf numFmtId="0" fontId="12" fillId="0" borderId="0" applyNumberFormat="0" applyFill="0" applyBorder="0" applyAlignment="0" applyProtection="0"/>
    <xf numFmtId="0" fontId="8" fillId="31" borderId="0" applyNumberFormat="0" applyBorder="0" applyAlignment="0" applyProtection="0"/>
    <xf numFmtId="0" fontId="8" fillId="10" borderId="0" applyNumberFormat="0" applyBorder="0" applyAlignment="0" applyProtection="0"/>
    <xf numFmtId="0" fontId="25" fillId="0" borderId="0"/>
    <xf numFmtId="0" fontId="22" fillId="28" borderId="0" applyNumberFormat="0" applyBorder="0" applyAlignment="0" applyProtection="0"/>
    <xf numFmtId="0" fontId="26" fillId="18" borderId="0" applyNumberFormat="0" applyBorder="0" applyAlignment="0" applyProtection="0"/>
    <xf numFmtId="0" fontId="26" fillId="23" borderId="0" applyNumberFormat="0" applyBorder="0" applyAlignment="0" applyProtection="0"/>
    <xf numFmtId="9" fontId="25" fillId="0" borderId="0" applyFont="0" applyFill="0" applyBorder="0" applyAlignment="0" applyProtection="0"/>
    <xf numFmtId="0" fontId="26" fillId="11" borderId="0" applyNumberFormat="0" applyBorder="0" applyAlignment="0" applyProtection="0"/>
    <xf numFmtId="0" fontId="44" fillId="39" borderId="0" applyNumberFormat="0" applyBorder="0" applyAlignment="0" applyProtection="0"/>
    <xf numFmtId="0" fontId="25" fillId="36" borderId="18" applyNumberFormat="0" applyFont="0" applyAlignment="0" applyProtection="0"/>
    <xf numFmtId="0" fontId="26" fillId="15" borderId="0" applyNumberFormat="0" applyBorder="0" applyAlignment="0" applyProtection="0"/>
    <xf numFmtId="0" fontId="25" fillId="8" borderId="8" applyNumberFormat="0" applyFont="0" applyAlignment="0" applyProtection="0"/>
    <xf numFmtId="0" fontId="26" fillId="0" borderId="0"/>
    <xf numFmtId="0" fontId="27" fillId="38" borderId="0" applyNumberFormat="0" applyBorder="0" applyAlignment="0" applyProtection="0"/>
    <xf numFmtId="0" fontId="25" fillId="8" borderId="8" applyNumberFormat="0" applyFont="0" applyAlignment="0" applyProtection="0"/>
    <xf numFmtId="0" fontId="41" fillId="39" borderId="10" applyNumberFormat="0" applyAlignment="0" applyProtection="0"/>
    <xf numFmtId="9" fontId="25" fillId="0" borderId="0" applyFont="0" applyFill="0" applyBorder="0" applyAlignment="0" applyProtection="0"/>
    <xf numFmtId="0" fontId="47" fillId="48" borderId="19" applyNumberFormat="0" applyAlignment="0" applyProtection="0"/>
    <xf numFmtId="0" fontId="25" fillId="0" borderId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22" fillId="28" borderId="0" applyNumberFormat="0" applyBorder="0" applyAlignment="0" applyProtection="0"/>
    <xf numFmtId="0" fontId="26" fillId="14" borderId="0" applyNumberFormat="0" applyBorder="0" applyAlignment="0" applyProtection="0"/>
    <xf numFmtId="0" fontId="25" fillId="0" borderId="0"/>
    <xf numFmtId="0" fontId="47" fillId="48" borderId="19" applyNumberFormat="0" applyAlignment="0" applyProtection="0"/>
    <xf numFmtId="0" fontId="15" fillId="4" borderId="0" applyNumberFormat="0" applyBorder="0" applyAlignment="0" applyProtection="0"/>
    <xf numFmtId="0" fontId="41" fillId="39" borderId="10" applyNumberFormat="0" applyAlignment="0" applyProtection="0"/>
    <xf numFmtId="0" fontId="26" fillId="26" borderId="0" applyNumberFormat="0" applyBorder="0" applyAlignment="0" applyProtection="0"/>
    <xf numFmtId="0" fontId="47" fillId="48" borderId="19" applyNumberFormat="0" applyAlignment="0" applyProtection="0"/>
    <xf numFmtId="9" fontId="25" fillId="0" borderId="0" applyFont="0" applyFill="0" applyBorder="0" applyAlignment="0" applyProtection="0"/>
    <xf numFmtId="0" fontId="41" fillId="39" borderId="10" applyNumberFormat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30" fillId="48" borderId="10" applyNumberFormat="0" applyAlignment="0" applyProtection="0"/>
    <xf numFmtId="0" fontId="8" fillId="0" borderId="0"/>
    <xf numFmtId="0" fontId="47" fillId="48" borderId="19" applyNumberFormat="0" applyAlignment="0" applyProtection="0"/>
    <xf numFmtId="0" fontId="43" fillId="0" borderId="0" applyNumberFormat="0" applyFill="0" applyBorder="0" applyAlignment="0" applyProtection="0"/>
    <xf numFmtId="0" fontId="30" fillId="48" borderId="10" applyNumberFormat="0" applyAlignment="0" applyProtection="0"/>
    <xf numFmtId="0" fontId="26" fillId="31" borderId="0" applyNumberFormat="0" applyBorder="0" applyAlignment="0" applyProtection="0"/>
    <xf numFmtId="0" fontId="8" fillId="15" borderId="0" applyNumberFormat="0" applyBorder="0" applyAlignment="0" applyProtection="0"/>
    <xf numFmtId="0" fontId="26" fillId="19" borderId="0" applyNumberFormat="0" applyBorder="0" applyAlignment="0" applyProtection="0"/>
    <xf numFmtId="0" fontId="25" fillId="0" borderId="0" applyNumberFormat="0" applyFill="0" applyBorder="0" applyAlignment="0" applyProtection="0"/>
    <xf numFmtId="0" fontId="22" fillId="12" borderId="0" applyNumberFormat="0" applyBorder="0" applyAlignment="0" applyProtection="0"/>
    <xf numFmtId="0" fontId="53" fillId="0" borderId="20" applyNumberFormat="0" applyFill="0" applyAlignment="0" applyProtection="0"/>
    <xf numFmtId="0" fontId="8" fillId="15" borderId="0" applyNumberFormat="0" applyBorder="0" applyAlignment="0" applyProtection="0"/>
    <xf numFmtId="0" fontId="26" fillId="22" borderId="0" applyNumberFormat="0" applyBorder="0" applyAlignment="0" applyProtection="0"/>
    <xf numFmtId="0" fontId="52" fillId="0" borderId="0" applyNumberFormat="0" applyFill="0" applyBorder="0" applyAlignment="0" applyProtection="0"/>
    <xf numFmtId="0" fontId="26" fillId="19" borderId="0" applyNumberFormat="0" applyBorder="0" applyAlignment="0" applyProtection="0"/>
    <xf numFmtId="0" fontId="6" fillId="0" borderId="0" applyNumberFormat="0" applyFill="0" applyBorder="0" applyAlignment="0" applyProtection="0"/>
    <xf numFmtId="0" fontId="47" fillId="48" borderId="19" applyNumberFormat="0" applyAlignment="0" applyProtection="0"/>
    <xf numFmtId="0" fontId="25" fillId="0" borderId="0"/>
    <xf numFmtId="0" fontId="26" fillId="26" borderId="0" applyNumberFormat="0" applyBorder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8" fillId="27" borderId="0" applyNumberFormat="0" applyBorder="0" applyAlignment="0" applyProtection="0"/>
    <xf numFmtId="0" fontId="22" fillId="16" borderId="0" applyNumberFormat="0" applyBorder="0" applyAlignment="0" applyProtection="0"/>
    <xf numFmtId="0" fontId="26" fillId="15" borderId="0" applyNumberFormat="0" applyBorder="0" applyAlignment="0" applyProtection="0"/>
    <xf numFmtId="0" fontId="53" fillId="0" borderId="20" applyNumberFormat="0" applyFill="0" applyAlignment="0" applyProtection="0"/>
    <xf numFmtId="0" fontId="37" fillId="0" borderId="12" applyBorder="0">
      <alignment horizontal="left" vertical="top"/>
    </xf>
    <xf numFmtId="0" fontId="26" fillId="0" borderId="0"/>
    <xf numFmtId="0" fontId="26" fillId="10" borderId="0" applyNumberFormat="0" applyBorder="0" applyAlignment="0" applyProtection="0"/>
    <xf numFmtId="0" fontId="26" fillId="23" borderId="0" applyNumberFormat="0" applyBorder="0" applyAlignment="0" applyProtection="0"/>
    <xf numFmtId="0" fontId="53" fillId="0" borderId="20" applyNumberFormat="0" applyFill="0" applyAlignment="0" applyProtection="0"/>
    <xf numFmtId="0" fontId="26" fillId="15" borderId="0" applyNumberFormat="0" applyBorder="0" applyAlignment="0" applyProtection="0"/>
    <xf numFmtId="0" fontId="8" fillId="10" borderId="0" applyNumberFormat="0" applyBorder="0" applyAlignment="0" applyProtection="0"/>
    <xf numFmtId="0" fontId="25" fillId="36" borderId="18" applyNumberFormat="0" applyFon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3" fillId="0" borderId="0" applyNumberFormat="0" applyFill="0" applyBorder="0" applyAlignment="0" applyProtection="0"/>
    <xf numFmtId="0" fontId="30" fillId="48" borderId="10" applyNumberFormat="0" applyAlignment="0" applyProtection="0"/>
    <xf numFmtId="0" fontId="33" fillId="0" borderId="0" applyNumberFormat="0" applyFill="0" applyBorder="0" applyAlignment="0" applyProtection="0"/>
    <xf numFmtId="0" fontId="41" fillId="39" borderId="10" applyNumberFormat="0" applyAlignment="0" applyProtection="0"/>
    <xf numFmtId="0" fontId="26" fillId="22" borderId="0" applyNumberFormat="0" applyBorder="0" applyAlignment="0" applyProtection="0"/>
    <xf numFmtId="0" fontId="26" fillId="18" borderId="0" applyNumberFormat="0" applyBorder="0" applyAlignment="0" applyProtection="0"/>
    <xf numFmtId="0" fontId="26" fillId="10" borderId="0" applyNumberFormat="0" applyBorder="0" applyAlignment="0" applyProtection="0"/>
    <xf numFmtId="0" fontId="26" fillId="26" borderId="0" applyNumberFormat="0" applyBorder="0" applyAlignment="0" applyProtection="0"/>
    <xf numFmtId="0" fontId="26" fillId="11" borderId="0" applyNumberFormat="0" applyBorder="0" applyAlignment="0" applyProtection="0"/>
    <xf numFmtId="0" fontId="8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28" borderId="0" applyNumberFormat="0" applyBorder="0" applyAlignment="0" applyProtection="0"/>
    <xf numFmtId="0" fontId="22" fillId="21" borderId="0" applyNumberFormat="0" applyBorder="0" applyAlignment="0" applyProtection="0"/>
    <xf numFmtId="0" fontId="22" fillId="25" borderId="0" applyNumberFormat="0" applyBorder="0" applyAlignment="0" applyProtection="0"/>
    <xf numFmtId="0" fontId="13" fillId="2" borderId="0" applyNumberFormat="0" applyBorder="0" applyAlignment="0" applyProtection="0"/>
    <xf numFmtId="0" fontId="37" fillId="0" borderId="12" applyBorder="0">
      <alignment horizontal="left" vertical="top"/>
    </xf>
    <xf numFmtId="0" fontId="26" fillId="8" borderId="8" applyNumberFormat="0" applyFont="0" applyAlignment="0" applyProtection="0"/>
    <xf numFmtId="0" fontId="34" fillId="38" borderId="0" applyNumberFormat="0" applyBorder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15" fillId="4" borderId="0" applyNumberFormat="0" applyBorder="0" applyAlignment="0" applyProtection="0"/>
    <xf numFmtId="0" fontId="25" fillId="0" borderId="0"/>
    <xf numFmtId="0" fontId="25" fillId="8" borderId="8" applyNumberFormat="0" applyFont="0" applyAlignment="0" applyProtection="0"/>
    <xf numFmtId="0" fontId="47" fillId="48" borderId="19" applyNumberFormat="0" applyAlignment="0" applyProtection="0"/>
    <xf numFmtId="9" fontId="25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7" fillId="0" borderId="9" applyNumberFormat="0" applyFill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25" fillId="0" borderId="0"/>
    <xf numFmtId="0" fontId="25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6" fillId="31" borderId="0" applyNumberFormat="0" applyBorder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25" fillId="0" borderId="0"/>
    <xf numFmtId="0" fontId="26" fillId="31" borderId="0" applyNumberFormat="0" applyBorder="0" applyAlignment="0" applyProtection="0"/>
    <xf numFmtId="0" fontId="41" fillId="39" borderId="10" applyNumberFormat="0" applyAlignment="0" applyProtection="0"/>
    <xf numFmtId="0" fontId="40" fillId="0" borderId="15" applyNumberFormat="0" applyFill="0" applyAlignment="0" applyProtection="0"/>
    <xf numFmtId="0" fontId="22" fillId="9" borderId="0" applyNumberFormat="0" applyBorder="0" applyAlignment="0" applyProtection="0"/>
    <xf numFmtId="0" fontId="26" fillId="18" borderId="0" applyNumberFormat="0" applyBorder="0" applyAlignment="0" applyProtection="0"/>
    <xf numFmtId="0" fontId="26" fillId="10" borderId="0" applyNumberFormat="0" applyBorder="0" applyAlignment="0" applyProtection="0"/>
    <xf numFmtId="0" fontId="30" fillId="48" borderId="10" applyNumberFormat="0" applyAlignment="0" applyProtection="0"/>
    <xf numFmtId="0" fontId="8" fillId="23" borderId="0" applyNumberFormat="0" applyBorder="0" applyAlignment="0" applyProtection="0"/>
    <xf numFmtId="0" fontId="25" fillId="0" borderId="0"/>
    <xf numFmtId="0" fontId="22" fillId="29" borderId="0" applyNumberFormat="0" applyBorder="0" applyAlignment="0" applyProtection="0"/>
    <xf numFmtId="0" fontId="41" fillId="39" borderId="10" applyNumberFormat="0" applyAlignment="0" applyProtection="0"/>
    <xf numFmtId="0" fontId="37" fillId="0" borderId="12" applyBorder="0">
      <alignment horizontal="left" vertical="top"/>
    </xf>
    <xf numFmtId="0" fontId="30" fillId="48" borderId="10" applyNumberFormat="0" applyAlignment="0" applyProtection="0"/>
    <xf numFmtId="0" fontId="8" fillId="27" borderId="0" applyNumberFormat="0" applyBorder="0" applyAlignment="0" applyProtection="0"/>
    <xf numFmtId="0" fontId="26" fillId="26" borderId="0" applyNumberFormat="0" applyBorder="0" applyAlignment="0" applyProtection="0"/>
    <xf numFmtId="0" fontId="8" fillId="18" borderId="0" applyNumberFormat="0" applyBorder="0" applyAlignment="0" applyProtection="0"/>
    <xf numFmtId="0" fontId="53" fillId="0" borderId="20" applyNumberFormat="0" applyFill="0" applyAlignment="0" applyProtection="0"/>
    <xf numFmtId="0" fontId="26" fillId="30" borderId="0" applyNumberFormat="0" applyBorder="0" applyAlignment="0" applyProtection="0"/>
    <xf numFmtId="0" fontId="8" fillId="0" borderId="0"/>
    <xf numFmtId="0" fontId="26" fillId="14" borderId="0" applyNumberFormat="0" applyBorder="0" applyAlignment="0" applyProtection="0"/>
    <xf numFmtId="0" fontId="26" fillId="31" borderId="0" applyNumberFormat="0" applyBorder="0" applyAlignment="0" applyProtection="0"/>
    <xf numFmtId="0" fontId="37" fillId="0" borderId="12" applyBorder="0">
      <alignment horizontal="left" vertical="top"/>
    </xf>
    <xf numFmtId="0" fontId="53" fillId="0" borderId="20" applyNumberFormat="0" applyFill="0" applyAlignment="0" applyProtection="0"/>
    <xf numFmtId="0" fontId="25" fillId="0" borderId="0"/>
    <xf numFmtId="0" fontId="30" fillId="48" borderId="10" applyNumberFormat="0" applyAlignment="0" applyProtection="0"/>
    <xf numFmtId="0" fontId="27" fillId="38" borderId="0" applyNumberFormat="0" applyBorder="0" applyAlignment="0" applyProtection="0"/>
    <xf numFmtId="0" fontId="25" fillId="0" borderId="0" applyNumberFormat="0" applyFill="0" applyBorder="0" applyAlignment="0" applyProtection="0"/>
    <xf numFmtId="0" fontId="30" fillId="48" borderId="10" applyNumberFormat="0" applyAlignment="0" applyProtection="0"/>
    <xf numFmtId="0" fontId="21" fillId="0" borderId="0" applyNumberFormat="0" applyFill="0" applyBorder="0" applyAlignment="0" applyProtection="0"/>
    <xf numFmtId="0" fontId="26" fillId="27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31" borderId="0" applyNumberFormat="0" applyBorder="0" applyAlignment="0" applyProtection="0"/>
    <xf numFmtId="0" fontId="47" fillId="48" borderId="19" applyNumberFormat="0" applyAlignment="0" applyProtection="0"/>
    <xf numFmtId="0" fontId="25" fillId="8" borderId="8" applyNumberFormat="0" applyFont="0" applyAlignment="0" applyProtection="0"/>
    <xf numFmtId="0" fontId="10" fillId="0" borderId="1" applyNumberFormat="0" applyFill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41" fillId="39" borderId="10" applyNumberFormat="0" applyAlignment="0" applyProtection="0"/>
    <xf numFmtId="0" fontId="26" fillId="11" borderId="0" applyNumberFormat="0" applyBorder="0" applyAlignment="0" applyProtection="0"/>
    <xf numFmtId="0" fontId="38" fillId="0" borderId="13" applyNumberFormat="0" applyFill="0" applyAlignment="0" applyProtection="0"/>
    <xf numFmtId="0" fontId="25" fillId="0" borderId="0" applyNumberFormat="0" applyFill="0" applyBorder="0" applyAlignment="0" applyProtection="0"/>
    <xf numFmtId="0" fontId="41" fillId="39" borderId="10" applyNumberFormat="0" applyAlignment="0" applyProtection="0"/>
    <xf numFmtId="0" fontId="31" fillId="49" borderId="11" applyNumberFormat="0" applyAlignment="0" applyProtection="0"/>
    <xf numFmtId="0" fontId="27" fillId="38" borderId="0" applyNumberFormat="0" applyBorder="0" applyAlignment="0" applyProtection="0"/>
    <xf numFmtId="0" fontId="26" fillId="18" borderId="0" applyNumberFormat="0" applyBorder="0" applyAlignment="0" applyProtection="0"/>
    <xf numFmtId="0" fontId="14" fillId="3" borderId="0" applyNumberFormat="0" applyBorder="0" applyAlignment="0" applyProtection="0"/>
    <xf numFmtId="0" fontId="27" fillId="36" borderId="0" applyNumberFormat="0" applyBorder="0" applyAlignment="0" applyProtection="0"/>
    <xf numFmtId="0" fontId="27" fillId="40" borderId="0" applyNumberFormat="0" applyBorder="0" applyAlignment="0" applyProtection="0"/>
    <xf numFmtId="0" fontId="26" fillId="23" borderId="0" applyNumberFormat="0" applyBorder="0" applyAlignment="0" applyProtection="0"/>
    <xf numFmtId="0" fontId="40" fillId="0" borderId="15" applyNumberFormat="0" applyFill="0" applyAlignment="0" applyProtection="0"/>
    <xf numFmtId="0" fontId="26" fillId="30" borderId="0" applyNumberFormat="0" applyBorder="0" applyAlignment="0" applyProtection="0"/>
    <xf numFmtId="0" fontId="22" fillId="20" borderId="0" applyNumberFormat="0" applyBorder="0" applyAlignment="0" applyProtection="0"/>
    <xf numFmtId="0" fontId="37" fillId="0" borderId="12" applyBorder="0">
      <alignment horizontal="left" vertical="top"/>
    </xf>
    <xf numFmtId="0" fontId="8" fillId="23" borderId="0" applyNumberFormat="0" applyBorder="0" applyAlignment="0" applyProtection="0"/>
    <xf numFmtId="0" fontId="53" fillId="0" borderId="20" applyNumberFormat="0" applyFill="0" applyAlignment="0" applyProtection="0"/>
    <xf numFmtId="0" fontId="27" fillId="36" borderId="0" applyNumberFormat="0" applyBorder="0" applyAlignment="0" applyProtection="0"/>
    <xf numFmtId="0" fontId="22" fillId="13" borderId="0" applyNumberFormat="0" applyBorder="0" applyAlignment="0" applyProtection="0"/>
    <xf numFmtId="0" fontId="27" fillId="37" borderId="0" applyNumberFormat="0" applyBorder="0" applyAlignment="0" applyProtection="0"/>
    <xf numFmtId="0" fontId="53" fillId="0" borderId="20" applyNumberFormat="0" applyFill="0" applyAlignment="0" applyProtection="0"/>
    <xf numFmtId="0" fontId="26" fillId="26" borderId="0" applyNumberFormat="0" applyBorder="0" applyAlignment="0" applyProtection="0"/>
    <xf numFmtId="0" fontId="26" fillId="18" borderId="0" applyNumberFormat="0" applyBorder="0" applyAlignment="0" applyProtection="0"/>
    <xf numFmtId="0" fontId="41" fillId="39" borderId="10" applyNumberFormat="0" applyAlignment="0" applyProtection="0"/>
    <xf numFmtId="0" fontId="22" fillId="17" borderId="0" applyNumberFormat="0" applyBorder="0" applyAlignment="0" applyProtection="0"/>
    <xf numFmtId="0" fontId="26" fillId="10" borderId="0" applyNumberFormat="0" applyBorder="0" applyAlignment="0" applyProtection="0"/>
    <xf numFmtId="0" fontId="8" fillId="22" borderId="0" applyNumberFormat="0" applyBorder="0" applyAlignment="0" applyProtection="0"/>
    <xf numFmtId="0" fontId="26" fillId="10" borderId="0" applyNumberFormat="0" applyBorder="0" applyAlignment="0" applyProtection="0"/>
    <xf numFmtId="0" fontId="26" fillId="27" borderId="0" applyNumberFormat="0" applyBorder="0" applyAlignment="0" applyProtection="0"/>
    <xf numFmtId="0" fontId="26" fillId="8" borderId="8" applyNumberFormat="0" applyFont="0" applyAlignment="0" applyProtection="0"/>
    <xf numFmtId="0" fontId="8" fillId="22" borderId="0" applyNumberFormat="0" applyBorder="0" applyAlignment="0" applyProtection="0"/>
    <xf numFmtId="0" fontId="25" fillId="0" borderId="0"/>
    <xf numFmtId="0" fontId="6" fillId="0" borderId="0" applyNumberFormat="0" applyFill="0" applyBorder="0" applyAlignment="0" applyProtection="0"/>
    <xf numFmtId="0" fontId="30" fillId="48" borderId="10" applyNumberFormat="0" applyAlignment="0" applyProtection="0"/>
    <xf numFmtId="0" fontId="27" fillId="35" borderId="0" applyNumberFormat="0" applyBorder="0" applyAlignment="0" applyProtection="0"/>
    <xf numFmtId="0" fontId="46" fillId="0" borderId="17" applyNumberFormat="0" applyFill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26" fillId="15" borderId="0" applyNumberFormat="0" applyBorder="0" applyAlignment="0" applyProtection="0"/>
    <xf numFmtId="0" fontId="26" fillId="14" borderId="0" applyNumberFormat="0" applyBorder="0" applyAlignment="0" applyProtection="0"/>
    <xf numFmtId="0" fontId="27" fillId="36" borderId="0" applyNumberFormat="0" applyBorder="0" applyAlignment="0" applyProtection="0"/>
    <xf numFmtId="0" fontId="7" fillId="0" borderId="9" applyNumberFormat="0" applyFill="0" applyAlignment="0" applyProtection="0"/>
    <xf numFmtId="0" fontId="8" fillId="0" borderId="0"/>
    <xf numFmtId="0" fontId="25" fillId="36" borderId="18" applyNumberFormat="0" applyFont="0" applyAlignment="0" applyProtection="0"/>
    <xf numFmtId="0" fontId="20" fillId="7" borderId="7" applyNumberFormat="0" applyAlignment="0" applyProtection="0"/>
    <xf numFmtId="0" fontId="26" fillId="26" borderId="0" applyNumberFormat="0" applyBorder="0" applyAlignment="0" applyProtection="0"/>
    <xf numFmtId="0" fontId="26" fillId="22" borderId="0" applyNumberFormat="0" applyBorder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9" fontId="25" fillId="0" borderId="0" applyFont="0" applyFill="0" applyBorder="0" applyAlignment="0" applyProtection="0"/>
    <xf numFmtId="0" fontId="47" fillId="48" borderId="19" applyNumberFormat="0" applyAlignment="0" applyProtection="0"/>
    <xf numFmtId="0" fontId="25" fillId="0" borderId="0" applyNumberFormat="0" applyFill="0" applyBorder="0" applyAlignment="0" applyProtection="0"/>
    <xf numFmtId="0" fontId="44" fillId="39" borderId="0" applyNumberFormat="0" applyBorder="0" applyAlignment="0" applyProtection="0"/>
    <xf numFmtId="0" fontId="30" fillId="48" borderId="10" applyNumberFormat="0" applyAlignment="0" applyProtection="0"/>
    <xf numFmtId="0" fontId="16" fillId="5" borderId="4" applyNumberFormat="0" applyAlignment="0" applyProtection="0"/>
    <xf numFmtId="0" fontId="37" fillId="0" borderId="12" applyBorder="0">
      <alignment horizontal="left" vertical="top"/>
    </xf>
    <xf numFmtId="0" fontId="13" fillId="2" borderId="0" applyNumberFormat="0" applyBorder="0" applyAlignment="0" applyProtection="0"/>
    <xf numFmtId="0" fontId="18" fillId="6" borderId="4" applyNumberFormat="0" applyAlignment="0" applyProtection="0"/>
    <xf numFmtId="0" fontId="22" fillId="20" borderId="0" applyNumberFormat="0" applyBorder="0" applyAlignment="0" applyProtection="0"/>
    <xf numFmtId="0" fontId="26" fillId="15" borderId="0" applyNumberFormat="0" applyBorder="0" applyAlignment="0" applyProtection="0"/>
    <xf numFmtId="0" fontId="44" fillId="39" borderId="0" applyNumberFormat="0" applyBorder="0" applyAlignment="0" applyProtection="0"/>
    <xf numFmtId="0" fontId="26" fillId="23" borderId="0" applyNumberFormat="0" applyBorder="0" applyAlignment="0" applyProtection="0"/>
    <xf numFmtId="0" fontId="25" fillId="0" borderId="0"/>
    <xf numFmtId="0" fontId="26" fillId="14" borderId="0" applyNumberFormat="0" applyBorder="0" applyAlignment="0" applyProtection="0"/>
    <xf numFmtId="0" fontId="26" fillId="11" borderId="0" applyNumberFormat="0" applyBorder="0" applyAlignment="0" applyProtection="0"/>
    <xf numFmtId="0" fontId="26" fillId="15" borderId="0" applyNumberFormat="0" applyBorder="0" applyAlignment="0" applyProtection="0"/>
    <xf numFmtId="0" fontId="19" fillId="0" borderId="6" applyNumberFormat="0" applyFill="0" applyAlignment="0" applyProtection="0"/>
    <xf numFmtId="0" fontId="27" fillId="40" borderId="0" applyNumberFormat="0" applyBorder="0" applyAlignment="0" applyProtection="0"/>
    <xf numFmtId="0" fontId="22" fillId="29" borderId="0" applyNumberFormat="0" applyBorder="0" applyAlignment="0" applyProtection="0"/>
    <xf numFmtId="0" fontId="8" fillId="31" borderId="0" applyNumberFormat="0" applyBorder="0" applyAlignment="0" applyProtection="0"/>
    <xf numFmtId="0" fontId="22" fillId="25" borderId="0" applyNumberFormat="0" applyBorder="0" applyAlignment="0" applyProtection="0"/>
    <xf numFmtId="0" fontId="27" fillId="34" borderId="0" applyNumberFormat="0" applyBorder="0" applyAlignment="0" applyProtection="0"/>
    <xf numFmtId="0" fontId="27" fillId="39" borderId="0" applyNumberFormat="0" applyBorder="0" applyAlignment="0" applyProtection="0"/>
    <xf numFmtId="0" fontId="26" fillId="30" borderId="0" applyNumberFormat="0" applyBorder="0" applyAlignment="0" applyProtection="0"/>
    <xf numFmtId="0" fontId="8" fillId="27" borderId="0" applyNumberFormat="0" applyBorder="0" applyAlignment="0" applyProtection="0"/>
    <xf numFmtId="0" fontId="13" fillId="2" borderId="0" applyNumberFormat="0" applyBorder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26" fillId="23" borderId="0" applyNumberFormat="0" applyBorder="0" applyAlignment="0" applyProtection="0"/>
    <xf numFmtId="0" fontId="26" fillId="14" borderId="0" applyNumberFormat="0" applyBorder="0" applyAlignment="0" applyProtection="0"/>
    <xf numFmtId="0" fontId="30" fillId="48" borderId="10" applyNumberFormat="0" applyAlignment="0" applyProtection="0"/>
    <xf numFmtId="0" fontId="40" fillId="0" borderId="15" applyNumberFormat="0" applyFill="0" applyAlignment="0" applyProtection="0"/>
    <xf numFmtId="0" fontId="32" fillId="0" borderId="0"/>
    <xf numFmtId="0" fontId="47" fillId="48" borderId="19" applyNumberFormat="0" applyAlignment="0" applyProtection="0"/>
    <xf numFmtId="0" fontId="105" fillId="62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52" fillId="0" borderId="0" applyNumberFormat="0" applyFill="0" applyBorder="0" applyAlignment="0" applyProtection="0"/>
    <xf numFmtId="0" fontId="26" fillId="22" borderId="0" applyNumberFormat="0" applyBorder="0" applyAlignment="0" applyProtection="0"/>
    <xf numFmtId="0" fontId="15" fillId="4" borderId="0" applyNumberFormat="0" applyBorder="0" applyAlignment="0" applyProtection="0"/>
    <xf numFmtId="0" fontId="43" fillId="0" borderId="0" applyNumberFormat="0" applyFill="0" applyBorder="0" applyAlignment="0" applyProtection="0"/>
    <xf numFmtId="0" fontId="37" fillId="0" borderId="12" applyBorder="0">
      <alignment horizontal="left" vertical="top"/>
    </xf>
    <xf numFmtId="0" fontId="26" fillId="27" borderId="0" applyNumberFormat="0" applyBorder="0" applyAlignment="0" applyProtection="0"/>
    <xf numFmtId="0" fontId="8" fillId="31" borderId="0" applyNumberFormat="0" applyBorder="0" applyAlignment="0" applyProtection="0"/>
    <xf numFmtId="0" fontId="53" fillId="0" borderId="20" applyNumberFormat="0" applyFill="0" applyAlignment="0" applyProtection="0"/>
    <xf numFmtId="0" fontId="27" fillId="39" borderId="0" applyNumberFormat="0" applyBorder="0" applyAlignment="0" applyProtection="0"/>
    <xf numFmtId="0" fontId="22" fillId="13" borderId="0" applyNumberFormat="0" applyBorder="0" applyAlignment="0" applyProtection="0"/>
    <xf numFmtId="0" fontId="27" fillId="38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8" fillId="0" borderId="0"/>
    <xf numFmtId="0" fontId="37" fillId="0" borderId="12" applyBorder="0">
      <alignment horizontal="left" vertical="top"/>
    </xf>
    <xf numFmtId="0" fontId="8" fillId="15" borderId="0" applyNumberFormat="0" applyBorder="0" applyAlignment="0" applyProtection="0"/>
    <xf numFmtId="0" fontId="8" fillId="14" borderId="0" applyNumberFormat="0" applyBorder="0" applyAlignment="0" applyProtection="0"/>
    <xf numFmtId="0" fontId="26" fillId="22" borderId="0" applyNumberFormat="0" applyBorder="0" applyAlignment="0" applyProtection="0"/>
    <xf numFmtId="0" fontId="43" fillId="0" borderId="16" applyNumberFormat="0" applyFill="0" applyAlignment="0" applyProtection="0"/>
    <xf numFmtId="0" fontId="14" fillId="3" borderId="0" applyNumberFormat="0" applyBorder="0" applyAlignment="0" applyProtection="0"/>
    <xf numFmtId="0" fontId="47" fillId="48" borderId="19" applyNumberFormat="0" applyAlignment="0" applyProtection="0"/>
    <xf numFmtId="0" fontId="17" fillId="6" borderId="5" applyNumberFormat="0" applyAlignment="0" applyProtection="0"/>
    <xf numFmtId="0" fontId="43" fillId="0" borderId="16" applyNumberFormat="0" applyFill="0" applyAlignment="0" applyProtection="0"/>
    <xf numFmtId="0" fontId="25" fillId="0" borderId="0" applyNumberFormat="0" applyFill="0" applyBorder="0" applyAlignment="0" applyProtection="0"/>
    <xf numFmtId="0" fontId="45" fillId="0" borderId="0"/>
    <xf numFmtId="0" fontId="26" fillId="11" borderId="0" applyNumberFormat="0" applyBorder="0" applyAlignment="0" applyProtection="0"/>
    <xf numFmtId="0" fontId="26" fillId="0" borderId="0"/>
    <xf numFmtId="0" fontId="8" fillId="14" borderId="0" applyNumberFormat="0" applyBorder="0" applyAlignment="0" applyProtection="0"/>
    <xf numFmtId="0" fontId="8" fillId="26" borderId="0" applyNumberFormat="0" applyBorder="0" applyAlignment="0" applyProtection="0"/>
    <xf numFmtId="0" fontId="26" fillId="23" borderId="0" applyNumberFormat="0" applyBorder="0" applyAlignment="0" applyProtection="0"/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41" fillId="39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22" fillId="12" borderId="0" applyNumberFormat="0" applyBorder="0" applyAlignment="0" applyProtection="0"/>
    <xf numFmtId="0" fontId="34" fillId="38" borderId="0" applyNumberFormat="0" applyBorder="0" applyAlignment="0" applyProtection="0"/>
    <xf numFmtId="0" fontId="26" fillId="19" borderId="0" applyNumberFormat="0" applyBorder="0" applyAlignment="0" applyProtection="0"/>
    <xf numFmtId="0" fontId="41" fillId="39" borderId="10" applyNumberFormat="0" applyAlignment="0" applyProtection="0"/>
    <xf numFmtId="0" fontId="26" fillId="19" borderId="0" applyNumberFormat="0" applyBorder="0" applyAlignment="0" applyProtection="0"/>
    <xf numFmtId="0" fontId="26" fillId="27" borderId="0" applyNumberFormat="0" applyBorder="0" applyAlignment="0" applyProtection="0"/>
    <xf numFmtId="0" fontId="25" fillId="0" borderId="0" applyNumberFormat="0" applyFill="0" applyBorder="0" applyAlignment="0" applyProtection="0"/>
    <xf numFmtId="0" fontId="38" fillId="0" borderId="13" applyNumberFormat="0" applyFill="0" applyAlignment="0" applyProtection="0"/>
    <xf numFmtId="0" fontId="25" fillId="0" borderId="0" applyNumberFormat="0" applyFill="0" applyBorder="0" applyAlignment="0" applyProtection="0"/>
    <xf numFmtId="0" fontId="26" fillId="27" borderId="0" applyNumberFormat="0" applyBorder="0" applyAlignment="0" applyProtection="0"/>
    <xf numFmtId="0" fontId="22" fillId="28" borderId="0" applyNumberFormat="0" applyBorder="0" applyAlignment="0" applyProtection="0"/>
    <xf numFmtId="0" fontId="8" fillId="0" borderId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27" fillId="38" borderId="0" applyNumberFormat="0" applyBorder="0" applyAlignment="0" applyProtection="0"/>
    <xf numFmtId="0" fontId="26" fillId="31" borderId="0" applyNumberFormat="0" applyBorder="0" applyAlignment="0" applyProtection="0"/>
    <xf numFmtId="0" fontId="27" fillId="35" borderId="0" applyNumberFormat="0" applyBorder="0" applyAlignment="0" applyProtection="0"/>
    <xf numFmtId="0" fontId="27" fillId="34" borderId="0" applyNumberFormat="0" applyBorder="0" applyAlignment="0" applyProtection="0"/>
    <xf numFmtId="0" fontId="26" fillId="27" borderId="0" applyNumberFormat="0" applyBorder="0" applyAlignment="0" applyProtection="0"/>
    <xf numFmtId="0" fontId="25" fillId="0" borderId="0"/>
    <xf numFmtId="0" fontId="26" fillId="26" borderId="0" applyNumberFormat="0" applyBorder="0" applyAlignment="0" applyProtection="0"/>
    <xf numFmtId="0" fontId="8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2" borderId="0" applyNumberFormat="0" applyBorder="0" applyAlignment="0" applyProtection="0"/>
    <xf numFmtId="0" fontId="25" fillId="0" borderId="0"/>
    <xf numFmtId="0" fontId="27" fillId="40" borderId="0" applyNumberFormat="0" applyBorder="0" applyAlignment="0" applyProtection="0"/>
    <xf numFmtId="0" fontId="26" fillId="19" borderId="0" applyNumberFormat="0" applyBorder="0" applyAlignment="0" applyProtection="0"/>
    <xf numFmtId="0" fontId="26" fillId="23" borderId="0" applyNumberFormat="0" applyBorder="0" applyAlignment="0" applyProtection="0"/>
    <xf numFmtId="0" fontId="8" fillId="18" borderId="0" applyNumberFormat="0" applyBorder="0" applyAlignment="0" applyProtection="0"/>
    <xf numFmtId="0" fontId="53" fillId="0" borderId="20" applyNumberFormat="0" applyFill="0" applyAlignment="0" applyProtection="0"/>
    <xf numFmtId="0" fontId="25" fillId="0" borderId="0" applyNumberFormat="0" applyFill="0" applyBorder="0" applyAlignment="0" applyProtection="0"/>
    <xf numFmtId="0" fontId="37" fillId="0" borderId="12" applyBorder="0">
      <alignment horizontal="left" vertical="top"/>
    </xf>
    <xf numFmtId="0" fontId="22" fillId="24" borderId="0" applyNumberFormat="0" applyBorder="0" applyAlignment="0" applyProtection="0"/>
    <xf numFmtId="0" fontId="26" fillId="31" borderId="0" applyNumberFormat="0" applyBorder="0" applyAlignment="0" applyProtection="0"/>
    <xf numFmtId="0" fontId="26" fillId="18" borderId="0" applyNumberFormat="0" applyBorder="0" applyAlignment="0" applyProtection="0"/>
    <xf numFmtId="0" fontId="25" fillId="0" borderId="0"/>
    <xf numFmtId="0" fontId="30" fillId="48" borderId="10" applyNumberFormat="0" applyAlignment="0" applyProtection="0"/>
    <xf numFmtId="0" fontId="37" fillId="0" borderId="12" applyBorder="0">
      <alignment horizontal="left" vertical="top"/>
    </xf>
    <xf numFmtId="0" fontId="41" fillId="39" borderId="10" applyNumberFormat="0" applyAlignment="0" applyProtection="0"/>
    <xf numFmtId="0" fontId="26" fillId="23" borderId="0" applyNumberFormat="0" applyBorder="0" applyAlignment="0" applyProtection="0"/>
    <xf numFmtId="0" fontId="21" fillId="0" borderId="0" applyNumberFormat="0" applyFill="0" applyBorder="0" applyAlignment="0" applyProtection="0"/>
    <xf numFmtId="0" fontId="26" fillId="22" borderId="0" applyNumberFormat="0" applyBorder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7" fillId="0" borderId="12" applyBorder="0">
      <alignment horizontal="left" vertical="top"/>
    </xf>
    <xf numFmtId="0" fontId="47" fillId="48" borderId="19" applyNumberFormat="0" applyAlignment="0" applyProtection="0"/>
    <xf numFmtId="0" fontId="38" fillId="0" borderId="13" applyNumberFormat="0" applyFill="0" applyAlignment="0" applyProtection="0"/>
    <xf numFmtId="0" fontId="53" fillId="0" borderId="20" applyNumberFormat="0" applyFill="0" applyAlignment="0" applyProtection="0"/>
    <xf numFmtId="0" fontId="27" fillId="36" borderId="0" applyNumberFormat="0" applyBorder="0" applyAlignment="0" applyProtection="0"/>
    <xf numFmtId="0" fontId="43" fillId="0" borderId="16" applyNumberFormat="0" applyFill="0" applyAlignment="0" applyProtection="0"/>
    <xf numFmtId="0" fontId="41" fillId="39" borderId="10" applyNumberFormat="0" applyAlignment="0" applyProtection="0"/>
    <xf numFmtId="0" fontId="27" fillId="36" borderId="0" applyNumberFormat="0" applyBorder="0" applyAlignment="0" applyProtection="0"/>
    <xf numFmtId="0" fontId="26" fillId="10" borderId="0" applyNumberFormat="0" applyBorder="0" applyAlignment="0" applyProtection="0"/>
    <xf numFmtId="0" fontId="13" fillId="2" borderId="0" applyNumberFormat="0" applyBorder="0" applyAlignment="0" applyProtection="0"/>
    <xf numFmtId="0" fontId="25" fillId="0" borderId="0"/>
    <xf numFmtId="0" fontId="41" fillId="39" borderId="10" applyNumberFormat="0" applyAlignment="0" applyProtection="0"/>
    <xf numFmtId="0" fontId="26" fillId="19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30" fillId="48" borderId="10" applyNumberFormat="0" applyAlignment="0" applyProtection="0"/>
    <xf numFmtId="0" fontId="27" fillId="35" borderId="0" applyNumberFormat="0" applyBorder="0" applyAlignment="0" applyProtection="0"/>
    <xf numFmtId="0" fontId="25" fillId="0" borderId="0" applyNumberFormat="0" applyFill="0" applyBorder="0" applyAlignment="0" applyProtection="0"/>
    <xf numFmtId="0" fontId="27" fillId="38" borderId="0" applyNumberFormat="0" applyBorder="0" applyAlignment="0" applyProtection="0"/>
    <xf numFmtId="0" fontId="6" fillId="0" borderId="0" applyNumberFormat="0" applyFill="0" applyBorder="0" applyAlignment="0" applyProtection="0"/>
    <xf numFmtId="0" fontId="27" fillId="39" borderId="0" applyNumberFormat="0" applyBorder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8" fillId="0" borderId="0"/>
    <xf numFmtId="0" fontId="8" fillId="0" borderId="0"/>
    <xf numFmtId="0" fontId="34" fillId="38" borderId="0" applyNumberFormat="0" applyBorder="0" applyAlignment="0" applyProtection="0"/>
    <xf numFmtId="0" fontId="20" fillId="7" borderId="7" applyNumberFormat="0" applyAlignment="0" applyProtection="0"/>
    <xf numFmtId="0" fontId="17" fillId="6" borderId="5" applyNumberFormat="0" applyAlignment="0" applyProtection="0"/>
    <xf numFmtId="0" fontId="25" fillId="0" borderId="0"/>
    <xf numFmtId="0" fontId="25" fillId="0" borderId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31" fillId="49" borderId="11" applyNumberFormat="0" applyAlignment="0" applyProtection="0"/>
    <xf numFmtId="0" fontId="26" fillId="31" borderId="0" applyNumberFormat="0" applyBorder="0" applyAlignment="0" applyProtection="0"/>
    <xf numFmtId="0" fontId="44" fillId="39" borderId="0" applyNumberFormat="0" applyBorder="0" applyAlignment="0" applyProtection="0"/>
    <xf numFmtId="0" fontId="26" fillId="15" borderId="0" applyNumberFormat="0" applyBorder="0" applyAlignment="0" applyProtection="0"/>
    <xf numFmtId="0" fontId="26" fillId="26" borderId="0" applyNumberFormat="0" applyBorder="0" applyAlignment="0" applyProtection="0"/>
    <xf numFmtId="0" fontId="30" fillId="48" borderId="10" applyNumberFormat="0" applyAlignment="0" applyProtection="0"/>
    <xf numFmtId="0" fontId="33" fillId="0" borderId="0" applyNumberFormat="0" applyFill="0" applyBorder="0" applyAlignment="0" applyProtection="0"/>
    <xf numFmtId="0" fontId="26" fillId="15" borderId="0" applyNumberFormat="0" applyBorder="0" applyAlignment="0" applyProtection="0"/>
    <xf numFmtId="0" fontId="26" fillId="11" borderId="0" applyNumberFormat="0" applyBorder="0" applyAlignment="0" applyProtection="0"/>
    <xf numFmtId="0" fontId="26" fillId="19" borderId="0" applyNumberFormat="0" applyBorder="0" applyAlignment="0" applyProtection="0"/>
    <xf numFmtId="0" fontId="13" fillId="2" borderId="0" applyNumberFormat="0" applyBorder="0" applyAlignment="0" applyProtection="0"/>
    <xf numFmtId="0" fontId="26" fillId="14" borderId="0" applyNumberFormat="0" applyBorder="0" applyAlignment="0" applyProtection="0"/>
    <xf numFmtId="0" fontId="26" fillId="18" borderId="0" applyNumberFormat="0" applyBorder="0" applyAlignment="0" applyProtection="0"/>
    <xf numFmtId="0" fontId="26" fillId="22" borderId="0" applyNumberFormat="0" applyBorder="0" applyAlignment="0" applyProtection="0"/>
    <xf numFmtId="0" fontId="22" fillId="21" borderId="0" applyNumberFormat="0" applyBorder="0" applyAlignment="0" applyProtection="0"/>
    <xf numFmtId="0" fontId="26" fillId="23" borderId="0" applyNumberFormat="0" applyBorder="0" applyAlignment="0" applyProtection="0"/>
    <xf numFmtId="0" fontId="26" fillId="10" borderId="0" applyNumberFormat="0" applyBorder="0" applyAlignment="0" applyProtection="0"/>
    <xf numFmtId="0" fontId="25" fillId="8" borderId="8" applyNumberFormat="0" applyFont="0" applyAlignment="0" applyProtection="0"/>
    <xf numFmtId="0" fontId="7" fillId="0" borderId="9" applyNumberFormat="0" applyFill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7" fillId="0" borderId="9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9" fontId="25" fillId="0" borderId="0" applyFont="0" applyFill="0" applyBorder="0" applyAlignment="0" applyProtection="0"/>
    <xf numFmtId="0" fontId="47" fillId="48" borderId="19" applyNumberFormat="0" applyAlignment="0" applyProtection="0"/>
    <xf numFmtId="0" fontId="8" fillId="0" borderId="0"/>
    <xf numFmtId="0" fontId="8" fillId="0" borderId="0"/>
    <xf numFmtId="0" fontId="32" fillId="0" borderId="0"/>
    <xf numFmtId="0" fontId="44" fillId="39" borderId="0" applyNumberFormat="0" applyBorder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34" fillId="38" borderId="0" applyNumberFormat="0" applyBorder="0" applyAlignment="0" applyProtection="0"/>
    <xf numFmtId="0" fontId="26" fillId="8" borderId="8" applyNumberFormat="0" applyFont="0" applyAlignment="0" applyProtection="0"/>
    <xf numFmtId="0" fontId="10" fillId="0" borderId="1" applyNumberFormat="0" applyFill="0" applyAlignment="0" applyProtection="0"/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13" fillId="2" borderId="0" applyNumberFormat="0" applyBorder="0" applyAlignment="0" applyProtection="0"/>
    <xf numFmtId="0" fontId="20" fillId="7" borderId="7" applyNumberFormat="0" applyAlignment="0" applyProtection="0"/>
    <xf numFmtId="0" fontId="22" fillId="16" borderId="0" applyNumberFormat="0" applyBorder="0" applyAlignment="0" applyProtection="0"/>
    <xf numFmtId="0" fontId="8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15" borderId="0" applyNumberFormat="0" applyBorder="0" applyAlignment="0" applyProtection="0"/>
    <xf numFmtId="0" fontId="8" fillId="26" borderId="0" applyNumberFormat="0" applyBorder="0" applyAlignment="0" applyProtection="0"/>
    <xf numFmtId="0" fontId="8" fillId="14" borderId="0" applyNumberFormat="0" applyBorder="0" applyAlignment="0" applyProtection="0"/>
    <xf numFmtId="0" fontId="26" fillId="18" borderId="0" applyNumberFormat="0" applyBorder="0" applyAlignment="0" applyProtection="0"/>
    <xf numFmtId="0" fontId="26" fillId="14" borderId="0" applyNumberFormat="0" applyBorder="0" applyAlignment="0" applyProtection="0"/>
    <xf numFmtId="0" fontId="26" fillId="10" borderId="0" applyNumberFormat="0" applyBorder="0" applyAlignment="0" applyProtection="0"/>
    <xf numFmtId="0" fontId="25" fillId="0" borderId="0"/>
    <xf numFmtId="0" fontId="26" fillId="31" borderId="0" applyNumberFormat="0" applyBorder="0" applyAlignment="0" applyProtection="0"/>
    <xf numFmtId="0" fontId="26" fillId="19" borderId="0" applyNumberFormat="0" applyBorder="0" applyAlignment="0" applyProtection="0"/>
    <xf numFmtId="0" fontId="26" fillId="30" borderId="0" applyNumberFormat="0" applyBorder="0" applyAlignment="0" applyProtection="0"/>
    <xf numFmtId="0" fontId="26" fillId="18" borderId="0" applyNumberFormat="0" applyBorder="0" applyAlignment="0" applyProtection="0"/>
    <xf numFmtId="0" fontId="26" fillId="0" borderId="0"/>
    <xf numFmtId="0" fontId="25" fillId="0" borderId="0" applyNumberFormat="0" applyFill="0" applyBorder="0" applyAlignment="0" applyProtection="0"/>
    <xf numFmtId="0" fontId="25" fillId="0" borderId="0"/>
    <xf numFmtId="0" fontId="41" fillId="39" borderId="10" applyNumberFormat="0" applyAlignment="0" applyProtection="0"/>
    <xf numFmtId="0" fontId="33" fillId="0" borderId="0" applyNumberFormat="0" applyFill="0" applyBorder="0" applyAlignment="0" applyProtection="0"/>
    <xf numFmtId="0" fontId="40" fillId="0" borderId="15" applyNumberFormat="0" applyFill="0" applyAlignment="0" applyProtection="0"/>
    <xf numFmtId="0" fontId="30" fillId="48" borderId="10" applyNumberFormat="0" applyAlignment="0" applyProtection="0"/>
    <xf numFmtId="0" fontId="29" fillId="47" borderId="0" applyNumberFormat="0" applyBorder="0" applyAlignment="0" applyProtection="0"/>
    <xf numFmtId="0" fontId="43" fillId="0" borderId="0" applyNumberFormat="0" applyFill="0" applyBorder="0" applyAlignment="0" applyProtection="0"/>
    <xf numFmtId="0" fontId="25" fillId="0" borderId="0"/>
    <xf numFmtId="0" fontId="30" fillId="48" borderId="10" applyNumberFormat="0" applyAlignment="0" applyProtection="0"/>
    <xf numFmtId="0" fontId="43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6" fillId="10" borderId="0" applyNumberFormat="0" applyBorder="0" applyAlignment="0" applyProtection="0"/>
    <xf numFmtId="0" fontId="26" fillId="19" borderId="0" applyNumberFormat="0" applyBorder="0" applyAlignment="0" applyProtection="0"/>
    <xf numFmtId="0" fontId="27" fillId="40" borderId="0" applyNumberFormat="0" applyBorder="0" applyAlignment="0" applyProtection="0"/>
    <xf numFmtId="0" fontId="26" fillId="26" borderId="0" applyNumberFormat="0" applyBorder="0" applyAlignment="0" applyProtection="0"/>
    <xf numFmtId="0" fontId="30" fillId="48" borderId="10" applyNumberFormat="0" applyAlignment="0" applyProtection="0"/>
    <xf numFmtId="0" fontId="27" fillId="38" borderId="0" applyNumberFormat="0" applyBorder="0" applyAlignment="0" applyProtection="0"/>
    <xf numFmtId="0" fontId="27" fillId="36" borderId="0" applyNumberFormat="0" applyBorder="0" applyAlignment="0" applyProtection="0"/>
    <xf numFmtId="0" fontId="26" fillId="23" borderId="0" applyNumberFormat="0" applyBorder="0" applyAlignment="0" applyProtection="0"/>
    <xf numFmtId="0" fontId="47" fillId="48" borderId="19" applyNumberFormat="0" applyAlignment="0" applyProtection="0"/>
    <xf numFmtId="0" fontId="43" fillId="0" borderId="16" applyNumberFormat="0" applyFill="0" applyAlignment="0" applyProtection="0"/>
    <xf numFmtId="0" fontId="37" fillId="0" borderId="12" applyBorder="0">
      <alignment horizontal="left" vertical="top"/>
    </xf>
    <xf numFmtId="0" fontId="26" fillId="10" borderId="0" applyNumberFormat="0" applyBorder="0" applyAlignment="0" applyProtection="0"/>
    <xf numFmtId="0" fontId="40" fillId="0" borderId="15" applyNumberFormat="0" applyFill="0" applyAlignment="0" applyProtection="0"/>
    <xf numFmtId="0" fontId="26" fillId="22" borderId="0" applyNumberFormat="0" applyBorder="0" applyAlignment="0" applyProtection="0"/>
    <xf numFmtId="0" fontId="8" fillId="26" borderId="0" applyNumberFormat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/>
    <xf numFmtId="0" fontId="11" fillId="0" borderId="2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27" fillId="36" borderId="0" applyNumberFormat="0" applyBorder="0" applyAlignment="0" applyProtection="0"/>
    <xf numFmtId="0" fontId="53" fillId="0" borderId="20" applyNumberFormat="0" applyFill="0" applyAlignment="0" applyProtection="0"/>
    <xf numFmtId="0" fontId="33" fillId="0" borderId="0" applyNumberFormat="0" applyFill="0" applyBorder="0" applyAlignment="0" applyProtection="0"/>
    <xf numFmtId="0" fontId="26" fillId="0" borderId="0"/>
    <xf numFmtId="0" fontId="19" fillId="0" borderId="6" applyNumberFormat="0" applyFill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22" fillId="29" borderId="0" applyNumberFormat="0" applyBorder="0" applyAlignment="0" applyProtection="0"/>
    <xf numFmtId="0" fontId="26" fillId="18" borderId="0" applyNumberFormat="0" applyBorder="0" applyAlignment="0" applyProtection="0"/>
    <xf numFmtId="0" fontId="26" fillId="23" borderId="0" applyNumberFormat="0" applyBorder="0" applyAlignment="0" applyProtection="0"/>
    <xf numFmtId="0" fontId="7" fillId="0" borderId="9" applyNumberFormat="0" applyFill="0" applyAlignment="0" applyProtection="0"/>
    <xf numFmtId="0" fontId="26" fillId="23" borderId="0" applyNumberFormat="0" applyBorder="0" applyAlignment="0" applyProtection="0"/>
    <xf numFmtId="0" fontId="26" fillId="8" borderId="8" applyNumberFormat="0" applyFont="0" applyAlignment="0" applyProtection="0"/>
    <xf numFmtId="0" fontId="27" fillId="35" borderId="0" applyNumberFormat="0" applyBorder="0" applyAlignment="0" applyProtection="0"/>
    <xf numFmtId="0" fontId="43" fillId="0" borderId="16" applyNumberFormat="0" applyFill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8" fillId="0" borderId="0"/>
    <xf numFmtId="0" fontId="26" fillId="27" borderId="0" applyNumberFormat="0" applyBorder="0" applyAlignment="0" applyProtection="0"/>
    <xf numFmtId="0" fontId="37" fillId="0" borderId="12" applyBorder="0">
      <alignment horizontal="left" vertical="top"/>
    </xf>
    <xf numFmtId="0" fontId="20" fillId="7" borderId="7" applyNumberFormat="0" applyAlignment="0" applyProtection="0"/>
    <xf numFmtId="0" fontId="53" fillId="0" borderId="20" applyNumberFormat="0" applyFill="0" applyAlignment="0" applyProtection="0"/>
    <xf numFmtId="0" fontId="25" fillId="0" borderId="0"/>
    <xf numFmtId="0" fontId="26" fillId="11" borderId="0" applyNumberFormat="0" applyBorder="0" applyAlignment="0" applyProtection="0"/>
    <xf numFmtId="0" fontId="26" fillId="14" borderId="0" applyNumberFormat="0" applyBorder="0" applyAlignment="0" applyProtection="0"/>
    <xf numFmtId="0" fontId="53" fillId="0" borderId="20" applyNumberFormat="0" applyFill="0" applyAlignment="0" applyProtection="0"/>
    <xf numFmtId="0" fontId="26" fillId="15" borderId="0" applyNumberFormat="0" applyBorder="0" applyAlignment="0" applyProtection="0"/>
    <xf numFmtId="0" fontId="22" fillId="20" borderId="0" applyNumberFormat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6" fillId="8" borderId="8" applyNumberFormat="0" applyFont="0" applyAlignment="0" applyProtection="0"/>
    <xf numFmtId="0" fontId="26" fillId="26" borderId="0" applyNumberFormat="0" applyBorder="0" applyAlignment="0" applyProtection="0"/>
    <xf numFmtId="0" fontId="26" fillId="11" borderId="0" applyNumberFormat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32" fillId="0" borderId="0"/>
    <xf numFmtId="9" fontId="25" fillId="0" borderId="0" applyFont="0" applyFill="0" applyBorder="0" applyAlignment="0" applyProtection="0"/>
    <xf numFmtId="0" fontId="22" fillId="32" borderId="0" applyNumberFormat="0" applyBorder="0" applyAlignment="0" applyProtection="0"/>
    <xf numFmtId="0" fontId="47" fillId="48" borderId="19" applyNumberFormat="0" applyAlignment="0" applyProtection="0"/>
    <xf numFmtId="0" fontId="8" fillId="0" borderId="0"/>
    <xf numFmtId="0" fontId="26" fillId="15" borderId="0" applyNumberFormat="0" applyBorder="0" applyAlignment="0" applyProtection="0"/>
    <xf numFmtId="0" fontId="26" fillId="11" borderId="0" applyNumberFormat="0" applyBorder="0" applyAlignment="0" applyProtection="0"/>
    <xf numFmtId="0" fontId="38" fillId="0" borderId="13" applyNumberFormat="0" applyFill="0" applyAlignment="0" applyProtection="0"/>
    <xf numFmtId="0" fontId="26" fillId="30" borderId="0" applyNumberFormat="0" applyBorder="0" applyAlignment="0" applyProtection="0"/>
    <xf numFmtId="0" fontId="8" fillId="0" borderId="0"/>
    <xf numFmtId="0" fontId="26" fillId="23" borderId="0" applyNumberFormat="0" applyBorder="0" applyAlignment="0" applyProtection="0"/>
    <xf numFmtId="0" fontId="25" fillId="0" borderId="0"/>
    <xf numFmtId="0" fontId="25" fillId="0" borderId="0" applyNumberFormat="0" applyFill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26" fillId="14" borderId="0" applyNumberFormat="0" applyBorder="0" applyAlignment="0" applyProtection="0"/>
    <xf numFmtId="0" fontId="26" fillId="18" borderId="0" applyNumberFormat="0" applyBorder="0" applyAlignment="0" applyProtection="0"/>
    <xf numFmtId="0" fontId="26" fillId="15" borderId="0" applyNumberFormat="0" applyBorder="0" applyAlignment="0" applyProtection="0"/>
    <xf numFmtId="0" fontId="8" fillId="10" borderId="0" applyNumberFormat="0" applyBorder="0" applyAlignment="0" applyProtection="0"/>
    <xf numFmtId="0" fontId="26" fillId="27" borderId="0" applyNumberFormat="0" applyBorder="0" applyAlignment="0" applyProtection="0"/>
    <xf numFmtId="0" fontId="8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32" borderId="0" applyNumberFormat="0" applyBorder="0" applyAlignment="0" applyProtection="0"/>
    <xf numFmtId="0" fontId="22" fillId="29" borderId="0" applyNumberFormat="0" applyBorder="0" applyAlignment="0" applyProtection="0"/>
    <xf numFmtId="0" fontId="14" fillId="3" borderId="0" applyNumberFormat="0" applyBorder="0" applyAlignment="0" applyProtection="0"/>
    <xf numFmtId="0" fontId="20" fillId="7" borderId="7" applyNumberFormat="0" applyAlignment="0" applyProtection="0"/>
    <xf numFmtId="0" fontId="37" fillId="0" borderId="12" applyBorder="0">
      <alignment horizontal="left" vertical="top"/>
    </xf>
    <xf numFmtId="0" fontId="10" fillId="0" borderId="1" applyNumberFormat="0" applyFill="0" applyAlignment="0" applyProtection="0"/>
    <xf numFmtId="0" fontId="29" fillId="47" borderId="0" applyNumberFormat="0" applyBorder="0" applyAlignment="0" applyProtection="0"/>
    <xf numFmtId="0" fontId="16" fillId="5" borderId="4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19" fillId="0" borderId="6" applyNumberFormat="0" applyFill="0" applyAlignment="0" applyProtection="0"/>
    <xf numFmtId="0" fontId="44" fillId="39" borderId="0" applyNumberFormat="0" applyBorder="0" applyAlignment="0" applyProtection="0"/>
    <xf numFmtId="0" fontId="32" fillId="0" borderId="0"/>
    <xf numFmtId="0" fontId="8" fillId="0" borderId="0"/>
    <xf numFmtId="0" fontId="8" fillId="0" borderId="0"/>
    <xf numFmtId="0" fontId="25" fillId="8" borderId="8" applyNumberFormat="0" applyFont="0" applyAlignment="0" applyProtection="0"/>
    <xf numFmtId="0" fontId="40" fillId="0" borderId="0" applyNumberFormat="0" applyFill="0" applyBorder="0" applyAlignment="0" applyProtection="0"/>
    <xf numFmtId="0" fontId="17" fillId="6" borderId="5" applyNumberFormat="0" applyAlignment="0" applyProtection="0"/>
    <xf numFmtId="0" fontId="47" fillId="48" borderId="19" applyNumberFormat="0" applyAlignment="0" applyProtection="0"/>
    <xf numFmtId="9" fontId="25" fillId="0" borderId="0" applyFont="0" applyFill="0" applyBorder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6" fillId="0" borderId="0" applyNumberFormat="0" applyFill="0" applyBorder="0" applyAlignment="0" applyProtection="0"/>
    <xf numFmtId="0" fontId="41" fillId="39" borderId="10" applyNumberFormat="0" applyAlignment="0" applyProtection="0"/>
    <xf numFmtId="0" fontId="27" fillId="36" borderId="0" applyNumberFormat="0" applyBorder="0" applyAlignment="0" applyProtection="0"/>
    <xf numFmtId="0" fontId="31" fillId="49" borderId="11" applyNumberFormat="0" applyAlignment="0" applyProtection="0"/>
    <xf numFmtId="0" fontId="25" fillId="8" borderId="8" applyNumberFormat="0" applyFont="0" applyAlignment="0" applyProtection="0"/>
    <xf numFmtId="0" fontId="47" fillId="48" borderId="19" applyNumberFormat="0" applyAlignment="0" applyProtection="0"/>
    <xf numFmtId="0" fontId="26" fillId="31" borderId="0" applyNumberFormat="0" applyBorder="0" applyAlignment="0" applyProtection="0"/>
    <xf numFmtId="0" fontId="37" fillId="0" borderId="12" applyBorder="0">
      <alignment horizontal="left" vertical="top"/>
    </xf>
    <xf numFmtId="0" fontId="22" fillId="24" borderId="0" applyNumberFormat="0" applyBorder="0" applyAlignment="0" applyProtection="0"/>
    <xf numFmtId="0" fontId="43" fillId="0" borderId="0" applyNumberFormat="0" applyFill="0" applyBorder="0" applyAlignment="0" applyProtection="0"/>
    <xf numFmtId="0" fontId="47" fillId="48" borderId="19" applyNumberFormat="0" applyAlignment="0" applyProtection="0"/>
    <xf numFmtId="0" fontId="27" fillId="36" borderId="0" applyNumberFormat="0" applyBorder="0" applyAlignment="0" applyProtection="0"/>
    <xf numFmtId="0" fontId="16" fillId="5" borderId="4" applyNumberFormat="0" applyAlignment="0" applyProtection="0"/>
    <xf numFmtId="0" fontId="14" fillId="3" borderId="0" applyNumberFormat="0" applyBorder="0" applyAlignment="0" applyProtection="0"/>
    <xf numFmtId="0" fontId="34" fillId="38" borderId="0" applyNumberFormat="0" applyBorder="0" applyAlignment="0" applyProtection="0"/>
    <xf numFmtId="0" fontId="46" fillId="0" borderId="17" applyNumberFormat="0" applyFill="0" applyAlignment="0" applyProtection="0"/>
    <xf numFmtId="0" fontId="47" fillId="48" borderId="19" applyNumberFormat="0" applyAlignment="0" applyProtection="0"/>
    <xf numFmtId="0" fontId="26" fillId="18" borderId="0" applyNumberFormat="0" applyBorder="0" applyAlignment="0" applyProtection="0"/>
    <xf numFmtId="0" fontId="26" fillId="30" borderId="0" applyNumberFormat="0" applyBorder="0" applyAlignment="0" applyProtection="0"/>
    <xf numFmtId="0" fontId="27" fillId="38" borderId="0" applyNumberFormat="0" applyBorder="0" applyAlignment="0" applyProtection="0"/>
    <xf numFmtId="0" fontId="26" fillId="31" borderId="0" applyNumberFormat="0" applyBorder="0" applyAlignment="0" applyProtection="0"/>
    <xf numFmtId="0" fontId="43" fillId="0" borderId="0" applyNumberFormat="0" applyFill="0" applyBorder="0" applyAlignment="0" applyProtection="0"/>
    <xf numFmtId="0" fontId="22" fillId="21" borderId="0" applyNumberFormat="0" applyBorder="0" applyAlignment="0" applyProtection="0"/>
    <xf numFmtId="0" fontId="27" fillId="34" borderId="0" applyNumberFormat="0" applyBorder="0" applyAlignment="0" applyProtection="0"/>
    <xf numFmtId="0" fontId="52" fillId="0" borderId="0" applyNumberFormat="0" applyFill="0" applyBorder="0" applyAlignment="0" applyProtection="0"/>
    <xf numFmtId="0" fontId="27" fillId="40" borderId="0" applyNumberFormat="0" applyBorder="0" applyAlignment="0" applyProtection="0"/>
    <xf numFmtId="0" fontId="26" fillId="27" borderId="0" applyNumberFormat="0" applyBorder="0" applyAlignment="0" applyProtection="0"/>
    <xf numFmtId="0" fontId="25" fillId="36" borderId="18" applyNumberFormat="0" applyFont="0" applyAlignment="0" applyProtection="0"/>
    <xf numFmtId="0" fontId="26" fillId="14" borderId="0" applyNumberFormat="0" applyBorder="0" applyAlignment="0" applyProtection="0"/>
    <xf numFmtId="0" fontId="26" fillId="31" borderId="0" applyNumberFormat="0" applyBorder="0" applyAlignment="0" applyProtection="0"/>
    <xf numFmtId="0" fontId="22" fillId="25" borderId="0" applyNumberFormat="0" applyBorder="0" applyAlignment="0" applyProtection="0"/>
    <xf numFmtId="0" fontId="43" fillId="0" borderId="16" applyNumberFormat="0" applyFill="0" applyAlignment="0" applyProtection="0"/>
    <xf numFmtId="0" fontId="25" fillId="0" borderId="0"/>
    <xf numFmtId="0" fontId="26" fillId="18" borderId="0" applyNumberFormat="0" applyBorder="0" applyAlignment="0" applyProtection="0"/>
    <xf numFmtId="0" fontId="22" fillId="24" borderId="0" applyNumberFormat="0" applyBorder="0" applyAlignment="0" applyProtection="0"/>
    <xf numFmtId="0" fontId="27" fillId="35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26" fillId="11" borderId="0" applyNumberFormat="0" applyBorder="0" applyAlignment="0" applyProtection="0"/>
    <xf numFmtId="0" fontId="30" fillId="48" borderId="10" applyNumberFormat="0" applyAlignment="0" applyProtection="0"/>
    <xf numFmtId="0" fontId="19" fillId="0" borderId="6" applyNumberFormat="0" applyFill="0" applyAlignment="0" applyProtection="0"/>
    <xf numFmtId="0" fontId="26" fillId="11" borderId="0" applyNumberFormat="0" applyBorder="0" applyAlignment="0" applyProtection="0"/>
    <xf numFmtId="0" fontId="26" fillId="15" borderId="0" applyNumberFormat="0" applyBorder="0" applyAlignment="0" applyProtection="0"/>
    <xf numFmtId="0" fontId="47" fillId="48" borderId="19" applyNumberFormat="0" applyAlignment="0" applyProtection="0"/>
    <xf numFmtId="0" fontId="25" fillId="8" borderId="8" applyNumberFormat="0" applyFont="0" applyAlignment="0" applyProtection="0"/>
    <xf numFmtId="0" fontId="26" fillId="15" borderId="0" applyNumberFormat="0" applyBorder="0" applyAlignment="0" applyProtection="0"/>
    <xf numFmtId="0" fontId="6" fillId="0" borderId="0" applyNumberFormat="0" applyFill="0" applyBorder="0" applyAlignment="0" applyProtection="0"/>
    <xf numFmtId="0" fontId="41" fillId="39" borderId="10" applyNumberFormat="0" applyAlignment="0" applyProtection="0"/>
    <xf numFmtId="0" fontId="22" fillId="28" borderId="0" applyNumberFormat="0" applyBorder="0" applyAlignment="0" applyProtection="0"/>
    <xf numFmtId="0" fontId="26" fillId="11" borderId="0" applyNumberFormat="0" applyBorder="0" applyAlignment="0" applyProtection="0"/>
    <xf numFmtId="0" fontId="53" fillId="0" borderId="20" applyNumberFormat="0" applyFill="0" applyAlignment="0" applyProtection="0"/>
    <xf numFmtId="0" fontId="26" fillId="14" borderId="0" applyNumberFormat="0" applyBorder="0" applyAlignment="0" applyProtection="0"/>
    <xf numFmtId="0" fontId="7" fillId="0" borderId="9" applyNumberFormat="0" applyFill="0" applyAlignment="0" applyProtection="0"/>
    <xf numFmtId="0" fontId="41" fillId="39" borderId="10" applyNumberFormat="0" applyAlignment="0" applyProtection="0"/>
    <xf numFmtId="0" fontId="26" fillId="22" borderId="0" applyNumberFormat="0" applyBorder="0" applyAlignment="0" applyProtection="0"/>
    <xf numFmtId="0" fontId="53" fillId="0" borderId="20" applyNumberFormat="0" applyFill="0" applyAlignment="0" applyProtection="0"/>
    <xf numFmtId="0" fontId="8" fillId="11" borderId="0" applyNumberFormat="0" applyBorder="0" applyAlignment="0" applyProtection="0"/>
    <xf numFmtId="0" fontId="26" fillId="11" borderId="0" applyNumberFormat="0" applyBorder="0" applyAlignment="0" applyProtection="0"/>
    <xf numFmtId="0" fontId="33" fillId="0" borderId="0" applyNumberFormat="0" applyFill="0" applyBorder="0" applyAlignment="0" applyProtection="0"/>
    <xf numFmtId="0" fontId="53" fillId="0" borderId="20" applyNumberFormat="0" applyFill="0" applyAlignment="0" applyProtection="0"/>
    <xf numFmtId="0" fontId="21" fillId="0" borderId="0" applyNumberFormat="0" applyFill="0" applyBorder="0" applyAlignment="0" applyProtection="0"/>
    <xf numFmtId="0" fontId="30" fillId="48" borderId="10" applyNumberFormat="0" applyAlignment="0" applyProtection="0"/>
    <xf numFmtId="0" fontId="26" fillId="31" borderId="0" applyNumberFormat="0" applyBorder="0" applyAlignment="0" applyProtection="0"/>
    <xf numFmtId="0" fontId="27" fillId="37" borderId="0" applyNumberFormat="0" applyBorder="0" applyAlignment="0" applyProtection="0"/>
    <xf numFmtId="0" fontId="26" fillId="11" borderId="0" applyNumberFormat="0" applyBorder="0" applyAlignment="0" applyProtection="0"/>
    <xf numFmtId="0" fontId="37" fillId="0" borderId="12" applyBorder="0">
      <alignment horizontal="left" vertical="top"/>
    </xf>
    <xf numFmtId="0" fontId="40" fillId="0" borderId="15" applyNumberFormat="0" applyFill="0" applyAlignment="0" applyProtection="0"/>
    <xf numFmtId="0" fontId="47" fillId="48" borderId="19" applyNumberFormat="0" applyAlignment="0" applyProtection="0"/>
    <xf numFmtId="0" fontId="27" fillId="36" borderId="0" applyNumberFormat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6" fillId="27" borderId="0" applyNumberFormat="0" applyBorder="0" applyAlignment="0" applyProtection="0"/>
    <xf numFmtId="0" fontId="25" fillId="0" borderId="0"/>
    <xf numFmtId="0" fontId="26" fillId="22" borderId="0" applyNumberFormat="0" applyBorder="0" applyAlignment="0" applyProtection="0"/>
    <xf numFmtId="0" fontId="27" fillId="36" borderId="0" applyNumberFormat="0" applyBorder="0" applyAlignment="0" applyProtection="0"/>
    <xf numFmtId="0" fontId="20" fillId="7" borderId="7" applyNumberFormat="0" applyAlignment="0" applyProtection="0"/>
    <xf numFmtId="0" fontId="13" fillId="2" borderId="0" applyNumberFormat="0" applyBorder="0" applyAlignment="0" applyProtection="0"/>
    <xf numFmtId="0" fontId="26" fillId="10" borderId="0" applyNumberFormat="0" applyBorder="0" applyAlignment="0" applyProtection="0"/>
    <xf numFmtId="0" fontId="25" fillId="0" borderId="0"/>
    <xf numFmtId="0" fontId="26" fillId="26" borderId="0" applyNumberFormat="0" applyBorder="0" applyAlignment="0" applyProtection="0"/>
    <xf numFmtId="0" fontId="22" fillId="17" borderId="0" applyNumberFormat="0" applyBorder="0" applyAlignment="0" applyProtection="0"/>
    <xf numFmtId="0" fontId="29" fillId="47" borderId="0" applyNumberFormat="0" applyBorder="0" applyAlignment="0" applyProtection="0"/>
    <xf numFmtId="0" fontId="41" fillId="39" borderId="10" applyNumberFormat="0" applyAlignment="0" applyProtection="0"/>
    <xf numFmtId="0" fontId="37" fillId="0" borderId="12" applyBorder="0">
      <alignment horizontal="left" vertical="top"/>
    </xf>
    <xf numFmtId="0" fontId="25" fillId="0" borderId="0" applyNumberFormat="0" applyFill="0" applyBorder="0" applyAlignment="0" applyProtection="0"/>
    <xf numFmtId="0" fontId="53" fillId="0" borderId="20" applyNumberFormat="0" applyFill="0" applyAlignment="0" applyProtection="0"/>
    <xf numFmtId="0" fontId="26" fillId="8" borderId="8" applyNumberFormat="0" applyFont="0" applyAlignment="0" applyProtection="0"/>
    <xf numFmtId="0" fontId="26" fillId="23" borderId="0" applyNumberFormat="0" applyBorder="0" applyAlignment="0" applyProtection="0"/>
    <xf numFmtId="0" fontId="47" fillId="48" borderId="19" applyNumberFormat="0" applyAlignment="0" applyProtection="0"/>
    <xf numFmtId="0" fontId="26" fillId="18" borderId="0" applyNumberFormat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6" fillId="30" borderId="0" applyNumberFormat="0" applyBorder="0" applyAlignment="0" applyProtection="0"/>
    <xf numFmtId="0" fontId="26" fillId="22" borderId="0" applyNumberFormat="0" applyBorder="0" applyAlignment="0" applyProtection="0"/>
    <xf numFmtId="9" fontId="25" fillId="0" borderId="0" applyFont="0" applyFill="0" applyBorder="0" applyAlignment="0" applyProtection="0"/>
    <xf numFmtId="0" fontId="41" fillId="39" borderId="10" applyNumberFormat="0" applyAlignment="0" applyProtection="0"/>
    <xf numFmtId="0" fontId="8" fillId="30" borderId="0" applyNumberFormat="0" applyBorder="0" applyAlignment="0" applyProtection="0"/>
    <xf numFmtId="0" fontId="26" fillId="26" borderId="0" applyNumberFormat="0" applyBorder="0" applyAlignment="0" applyProtection="0"/>
    <xf numFmtId="0" fontId="18" fillId="6" borderId="4" applyNumberFormat="0" applyAlignment="0" applyProtection="0"/>
    <xf numFmtId="0" fontId="26" fillId="30" borderId="0" applyNumberFormat="0" applyBorder="0" applyAlignment="0" applyProtection="0"/>
    <xf numFmtId="0" fontId="41" fillId="39" borderId="10" applyNumberFormat="0" applyAlignment="0" applyProtection="0"/>
    <xf numFmtId="0" fontId="26" fillId="19" borderId="0" applyNumberFormat="0" applyBorder="0" applyAlignment="0" applyProtection="0"/>
    <xf numFmtId="0" fontId="27" fillId="38" borderId="0" applyNumberFormat="0" applyBorder="0" applyAlignment="0" applyProtection="0"/>
    <xf numFmtId="0" fontId="22" fillId="24" borderId="0" applyNumberFormat="0" applyBorder="0" applyAlignment="0" applyProtection="0"/>
    <xf numFmtId="0" fontId="27" fillId="38" borderId="0" applyNumberFormat="0" applyBorder="0" applyAlignment="0" applyProtection="0"/>
    <xf numFmtId="0" fontId="26" fillId="11" borderId="0" applyNumberFormat="0" applyBorder="0" applyAlignment="0" applyProtection="0"/>
    <xf numFmtId="0" fontId="27" fillId="34" borderId="0" applyNumberFormat="0" applyBorder="0" applyAlignment="0" applyProtection="0"/>
    <xf numFmtId="0" fontId="26" fillId="11" borderId="0" applyNumberFormat="0" applyBorder="0" applyAlignment="0" applyProtection="0"/>
    <xf numFmtId="0" fontId="26" fillId="22" borderId="0" applyNumberFormat="0" applyBorder="0" applyAlignment="0" applyProtection="0"/>
    <xf numFmtId="0" fontId="14" fillId="3" borderId="0" applyNumberFormat="0" applyBorder="0" applyAlignment="0" applyProtection="0"/>
    <xf numFmtId="0" fontId="33" fillId="0" borderId="0" applyNumberFormat="0" applyFill="0" applyBorder="0" applyAlignment="0" applyProtection="0"/>
    <xf numFmtId="0" fontId="30" fillId="48" borderId="10" applyNumberFormat="0" applyAlignment="0" applyProtection="0"/>
    <xf numFmtId="0" fontId="26" fillId="14" borderId="0" applyNumberFormat="0" applyBorder="0" applyAlignment="0" applyProtection="0"/>
    <xf numFmtId="0" fontId="26" fillId="30" borderId="0" applyNumberFormat="0" applyBorder="0" applyAlignment="0" applyProtection="0"/>
    <xf numFmtId="0" fontId="8" fillId="30" borderId="0" applyNumberFormat="0" applyBorder="0" applyAlignment="0" applyProtection="0"/>
    <xf numFmtId="0" fontId="47" fillId="48" borderId="19" applyNumberFormat="0" applyAlignment="0" applyProtection="0"/>
    <xf numFmtId="0" fontId="25" fillId="0" borderId="0" applyNumberFormat="0" applyFill="0" applyBorder="0" applyAlignment="0" applyProtection="0"/>
    <xf numFmtId="0" fontId="26" fillId="26" borderId="0" applyNumberFormat="0" applyBorder="0" applyAlignment="0" applyProtection="0"/>
    <xf numFmtId="0" fontId="8" fillId="31" borderId="0" applyNumberFormat="0" applyBorder="0" applyAlignment="0" applyProtection="0"/>
    <xf numFmtId="0" fontId="6" fillId="0" borderId="0" applyNumberFormat="0" applyFill="0" applyBorder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32" fillId="0" borderId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29" fillId="47" borderId="0" applyNumberFormat="0" applyBorder="0" applyAlignment="0" applyProtection="0"/>
    <xf numFmtId="0" fontId="22" fillId="25" borderId="0" applyNumberFormat="0" applyBorder="0" applyAlignment="0" applyProtection="0"/>
    <xf numFmtId="0" fontId="22" fillId="9" borderId="0" applyNumberFormat="0" applyBorder="0" applyAlignment="0" applyProtection="0"/>
    <xf numFmtId="0" fontId="8" fillId="19" borderId="0" applyNumberFormat="0" applyBorder="0" applyAlignment="0" applyProtection="0"/>
    <xf numFmtId="0" fontId="8" fillId="18" borderId="0" applyNumberFormat="0" applyBorder="0" applyAlignment="0" applyProtection="0"/>
    <xf numFmtId="0" fontId="26" fillId="30" borderId="0" applyNumberFormat="0" applyBorder="0" applyAlignment="0" applyProtection="0"/>
    <xf numFmtId="0" fontId="27" fillId="38" borderId="0" applyNumberFormat="0" applyBorder="0" applyAlignment="0" applyProtection="0"/>
    <xf numFmtId="0" fontId="27" fillId="39" borderId="0" applyNumberFormat="0" applyBorder="0" applyAlignment="0" applyProtection="0"/>
    <xf numFmtId="0" fontId="25" fillId="0" borderId="0"/>
    <xf numFmtId="0" fontId="8" fillId="15" borderId="0" applyNumberFormat="0" applyBorder="0" applyAlignment="0" applyProtection="0"/>
    <xf numFmtId="0" fontId="31" fillId="49" borderId="11" applyNumberFormat="0" applyAlignment="0" applyProtection="0"/>
    <xf numFmtId="0" fontId="26" fillId="19" borderId="0" applyNumberFormat="0" applyBorder="0" applyAlignment="0" applyProtection="0"/>
    <xf numFmtId="0" fontId="8" fillId="22" borderId="0" applyNumberFormat="0" applyBorder="0" applyAlignment="0" applyProtection="0"/>
    <xf numFmtId="0" fontId="26" fillId="30" borderId="0" applyNumberFormat="0" applyBorder="0" applyAlignment="0" applyProtection="0"/>
    <xf numFmtId="0" fontId="38" fillId="0" borderId="13" applyNumberFormat="0" applyFill="0" applyAlignment="0" applyProtection="0"/>
    <xf numFmtId="0" fontId="26" fillId="15" borderId="0" applyNumberFormat="0" applyBorder="0" applyAlignment="0" applyProtection="0"/>
    <xf numFmtId="0" fontId="25" fillId="36" borderId="18" applyNumberFormat="0" applyFont="0" applyAlignment="0" applyProtection="0"/>
    <xf numFmtId="0" fontId="26" fillId="15" borderId="0" applyNumberFormat="0" applyBorder="0" applyAlignment="0" applyProtection="0"/>
    <xf numFmtId="0" fontId="12" fillId="0" borderId="3" applyNumberFormat="0" applyFill="0" applyAlignment="0" applyProtection="0"/>
    <xf numFmtId="0" fontId="17" fillId="6" borderId="5" applyNumberFormat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30" fillId="48" borderId="10" applyNumberFormat="0" applyAlignment="0" applyProtection="0"/>
    <xf numFmtId="0" fontId="44" fillId="39" borderId="0" applyNumberFormat="0" applyBorder="0" applyAlignment="0" applyProtection="0"/>
    <xf numFmtId="0" fontId="26" fillId="14" borderId="0" applyNumberFormat="0" applyBorder="0" applyAlignment="0" applyProtection="0"/>
    <xf numFmtId="0" fontId="22" fillId="13" borderId="0" applyNumberFormat="0" applyBorder="0" applyAlignment="0" applyProtection="0"/>
    <xf numFmtId="0" fontId="12" fillId="0" borderId="3" applyNumberFormat="0" applyFill="0" applyAlignment="0" applyProtection="0"/>
    <xf numFmtId="0" fontId="19" fillId="0" borderId="6" applyNumberFormat="0" applyFill="0" applyAlignment="0" applyProtection="0"/>
    <xf numFmtId="0" fontId="17" fillId="6" borderId="5" applyNumberFormat="0" applyAlignment="0" applyProtection="0"/>
    <xf numFmtId="0" fontId="41" fillId="39" borderId="10" applyNumberFormat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6" fillId="18" borderId="0" applyNumberFormat="0" applyBorder="0" applyAlignment="0" applyProtection="0"/>
    <xf numFmtId="0" fontId="8" fillId="31" borderId="0" applyNumberFormat="0" applyBorder="0" applyAlignment="0" applyProtection="0"/>
    <xf numFmtId="0" fontId="41" fillId="39" borderId="10" applyNumberFormat="0" applyAlignment="0" applyProtection="0"/>
    <xf numFmtId="0" fontId="26" fillId="10" borderId="0" applyNumberFormat="0" applyBorder="0" applyAlignment="0" applyProtection="0"/>
    <xf numFmtId="0" fontId="26" fillId="26" borderId="0" applyNumberFormat="0" applyBorder="0" applyAlignment="0" applyProtection="0"/>
    <xf numFmtId="0" fontId="30" fillId="48" borderId="10" applyNumberFormat="0" applyAlignment="0" applyProtection="0"/>
    <xf numFmtId="0" fontId="8" fillId="11" borderId="0" applyNumberFormat="0" applyBorder="0" applyAlignment="0" applyProtection="0"/>
    <xf numFmtId="0" fontId="41" fillId="39" borderId="10" applyNumberFormat="0" applyAlignment="0" applyProtection="0"/>
    <xf numFmtId="0" fontId="26" fillId="30" borderId="0" applyNumberFormat="0" applyBorder="0" applyAlignment="0" applyProtection="0"/>
    <xf numFmtId="0" fontId="43" fillId="0" borderId="0" applyNumberFormat="0" applyFill="0" applyBorder="0" applyAlignment="0" applyProtection="0"/>
    <xf numFmtId="0" fontId="53" fillId="0" borderId="20" applyNumberFormat="0" applyFill="0" applyAlignment="0" applyProtection="0"/>
    <xf numFmtId="0" fontId="17" fillId="6" borderId="5" applyNumberFormat="0" applyAlignment="0" applyProtection="0"/>
    <xf numFmtId="0" fontId="41" fillId="39" borderId="10" applyNumberFormat="0" applyAlignment="0" applyProtection="0"/>
    <xf numFmtId="0" fontId="37" fillId="0" borderId="12" applyBorder="0">
      <alignment horizontal="left" vertical="top"/>
    </xf>
    <xf numFmtId="0" fontId="26" fillId="23" borderId="0" applyNumberFormat="0" applyBorder="0" applyAlignment="0" applyProtection="0"/>
    <xf numFmtId="0" fontId="12" fillId="0" borderId="0" applyNumberFormat="0" applyFill="0" applyBorder="0" applyAlignment="0" applyProtection="0"/>
    <xf numFmtId="0" fontId="26" fillId="15" borderId="0" applyNumberFormat="0" applyBorder="0" applyAlignment="0" applyProtection="0"/>
    <xf numFmtId="0" fontId="25" fillId="0" borderId="0" applyNumberFormat="0" applyFill="0" applyBorder="0" applyAlignment="0" applyProtection="0"/>
    <xf numFmtId="0" fontId="22" fillId="32" borderId="0" applyNumberFormat="0" applyBorder="0" applyAlignment="0" applyProtection="0"/>
    <xf numFmtId="0" fontId="38" fillId="0" borderId="13" applyNumberFormat="0" applyFill="0" applyAlignment="0" applyProtection="0"/>
    <xf numFmtId="0" fontId="26" fillId="10" borderId="0" applyNumberFormat="0" applyBorder="0" applyAlignment="0" applyProtection="0"/>
    <xf numFmtId="0" fontId="26" fillId="23" borderId="0" applyNumberFormat="0" applyBorder="0" applyAlignment="0" applyProtection="0"/>
    <xf numFmtId="0" fontId="26" fillId="15" borderId="0" applyNumberFormat="0" applyBorder="0" applyAlignment="0" applyProtection="0"/>
    <xf numFmtId="0" fontId="8" fillId="23" borderId="0" applyNumberFormat="0" applyBorder="0" applyAlignment="0" applyProtection="0"/>
    <xf numFmtId="0" fontId="26" fillId="23" borderId="0" applyNumberFormat="0" applyBorder="0" applyAlignment="0" applyProtection="0"/>
    <xf numFmtId="0" fontId="11" fillId="0" borderId="2" applyNumberFormat="0" applyFill="0" applyAlignment="0" applyProtection="0"/>
    <xf numFmtId="0" fontId="8" fillId="0" borderId="0"/>
    <xf numFmtId="0" fontId="39" fillId="0" borderId="14" applyNumberFormat="0" applyFill="0" applyAlignment="0" applyProtection="0"/>
    <xf numFmtId="0" fontId="41" fillId="39" borderId="10" applyNumberFormat="0" applyAlignment="0" applyProtection="0"/>
    <xf numFmtId="0" fontId="38" fillId="0" borderId="13" applyNumberFormat="0" applyFill="0" applyAlignment="0" applyProtection="0"/>
    <xf numFmtId="0" fontId="43" fillId="0" borderId="0" applyNumberFormat="0" applyFill="0" applyBorder="0" applyAlignment="0" applyProtection="0"/>
    <xf numFmtId="0" fontId="47" fillId="48" borderId="19" applyNumberFormat="0" applyAlignment="0" applyProtection="0"/>
    <xf numFmtId="0" fontId="26" fillId="8" borderId="8" applyNumberFormat="0" applyFont="0" applyAlignment="0" applyProtection="0"/>
    <xf numFmtId="0" fontId="22" fillId="16" borderId="0" applyNumberFormat="0" applyBorder="0" applyAlignment="0" applyProtection="0"/>
    <xf numFmtId="0" fontId="47" fillId="48" borderId="19" applyNumberFormat="0" applyAlignment="0" applyProtection="0"/>
    <xf numFmtId="0" fontId="43" fillId="0" borderId="16" applyNumberFormat="0" applyFill="0" applyAlignment="0" applyProtection="0"/>
    <xf numFmtId="0" fontId="53" fillId="0" borderId="20" applyNumberFormat="0" applyFill="0" applyAlignment="0" applyProtection="0"/>
    <xf numFmtId="0" fontId="10" fillId="0" borderId="1" applyNumberFormat="0" applyFill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8" fillId="19" borderId="0" applyNumberFormat="0" applyBorder="0" applyAlignment="0" applyProtection="0"/>
    <xf numFmtId="0" fontId="26" fillId="15" borderId="0" applyNumberFormat="0" applyBorder="0" applyAlignment="0" applyProtection="0"/>
    <xf numFmtId="0" fontId="38" fillId="0" borderId="13" applyNumberFormat="0" applyFill="0" applyAlignment="0" applyProtection="0"/>
    <xf numFmtId="0" fontId="12" fillId="0" borderId="3" applyNumberFormat="0" applyFill="0" applyAlignment="0" applyProtection="0"/>
    <xf numFmtId="0" fontId="27" fillId="36" borderId="0" applyNumberFormat="0" applyBorder="0" applyAlignment="0" applyProtection="0"/>
    <xf numFmtId="0" fontId="8" fillId="14" borderId="0" applyNumberFormat="0" applyBorder="0" applyAlignment="0" applyProtection="0"/>
    <xf numFmtId="9" fontId="25" fillId="0" borderId="0" applyFont="0" applyFill="0" applyBorder="0" applyAlignment="0" applyProtection="0"/>
    <xf numFmtId="0" fontId="25" fillId="0" borderId="0"/>
    <xf numFmtId="0" fontId="22" fillId="21" borderId="0" applyNumberFormat="0" applyBorder="0" applyAlignment="0" applyProtection="0"/>
    <xf numFmtId="0" fontId="26" fillId="19" borderId="0" applyNumberFormat="0" applyBorder="0" applyAlignment="0" applyProtection="0"/>
    <xf numFmtId="0" fontId="25" fillId="0" borderId="0"/>
    <xf numFmtId="0" fontId="27" fillId="34" borderId="0" applyNumberFormat="0" applyBorder="0" applyAlignment="0" applyProtection="0"/>
    <xf numFmtId="0" fontId="8" fillId="11" borderId="0" applyNumberFormat="0" applyBorder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26" fillId="22" borderId="0" applyNumberFormat="0" applyBorder="0" applyAlignment="0" applyProtection="0"/>
    <xf numFmtId="0" fontId="26" fillId="11" borderId="0" applyNumberFormat="0" applyBorder="0" applyAlignment="0" applyProtection="0"/>
    <xf numFmtId="0" fontId="30" fillId="48" borderId="10" applyNumberFormat="0" applyAlignment="0" applyProtection="0"/>
    <xf numFmtId="0" fontId="15" fillId="4" borderId="0" applyNumberFormat="0" applyBorder="0" applyAlignment="0" applyProtection="0"/>
    <xf numFmtId="0" fontId="37" fillId="0" borderId="12" applyBorder="0">
      <alignment horizontal="left" vertical="top"/>
    </xf>
    <xf numFmtId="0" fontId="22" fillId="21" borderId="0" applyNumberFormat="0" applyBorder="0" applyAlignment="0" applyProtection="0"/>
    <xf numFmtId="0" fontId="27" fillId="40" borderId="0" applyNumberFormat="0" applyBorder="0" applyAlignment="0" applyProtection="0"/>
    <xf numFmtId="0" fontId="40" fillId="0" borderId="0" applyNumberFormat="0" applyFill="0" applyBorder="0" applyAlignment="0" applyProtection="0"/>
    <xf numFmtId="0" fontId="53" fillId="0" borderId="20" applyNumberFormat="0" applyFill="0" applyAlignment="0" applyProtection="0"/>
    <xf numFmtId="0" fontId="25" fillId="0" borderId="0"/>
    <xf numFmtId="0" fontId="26" fillId="18" borderId="0" applyNumberFormat="0" applyBorder="0" applyAlignment="0" applyProtection="0"/>
    <xf numFmtId="0" fontId="25" fillId="0" borderId="0"/>
    <xf numFmtId="0" fontId="30" fillId="48" borderId="10" applyNumberFormat="0" applyAlignment="0" applyProtection="0"/>
    <xf numFmtId="0" fontId="27" fillId="36" borderId="0" applyNumberFormat="0" applyBorder="0" applyAlignment="0" applyProtection="0"/>
    <xf numFmtId="0" fontId="40" fillId="0" borderId="0" applyNumberFormat="0" applyFill="0" applyBorder="0" applyAlignment="0" applyProtection="0"/>
    <xf numFmtId="0" fontId="26" fillId="31" borderId="0" applyNumberFormat="0" applyBorder="0" applyAlignment="0" applyProtection="0"/>
    <xf numFmtId="0" fontId="41" fillId="39" borderId="10" applyNumberFormat="0" applyAlignment="0" applyProtection="0"/>
    <xf numFmtId="0" fontId="22" fillId="12" borderId="0" applyNumberFormat="0" applyBorder="0" applyAlignment="0" applyProtection="0"/>
    <xf numFmtId="0" fontId="26" fillId="27" borderId="0" applyNumberFormat="0" applyBorder="0" applyAlignment="0" applyProtection="0"/>
    <xf numFmtId="0" fontId="26" fillId="14" borderId="0" applyNumberFormat="0" applyBorder="0" applyAlignment="0" applyProtection="0"/>
    <xf numFmtId="0" fontId="25" fillId="0" borderId="0" applyNumberFormat="0" applyFill="0" applyBorder="0" applyAlignment="0" applyProtection="0"/>
    <xf numFmtId="0" fontId="27" fillId="38" borderId="0" applyNumberFormat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6" fillId="10" borderId="0" applyNumberFormat="0" applyBorder="0" applyAlignment="0" applyProtection="0"/>
    <xf numFmtId="0" fontId="22" fillId="21" borderId="0" applyNumberFormat="0" applyBorder="0" applyAlignment="0" applyProtection="0"/>
    <xf numFmtId="0" fontId="47" fillId="48" borderId="19" applyNumberFormat="0" applyAlignment="0" applyProtection="0"/>
    <xf numFmtId="0" fontId="52" fillId="0" borderId="0" applyNumberFormat="0" applyFill="0" applyBorder="0" applyAlignment="0" applyProtection="0"/>
    <xf numFmtId="0" fontId="34" fillId="38" borderId="0" applyNumberFormat="0" applyBorder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105" fillId="62" borderId="10" applyNumberFormat="0" applyAlignment="0" applyProtection="0"/>
    <xf numFmtId="0" fontId="47" fillId="48" borderId="19" applyNumberFormat="0" applyAlignment="0" applyProtection="0"/>
    <xf numFmtId="0" fontId="26" fillId="22" borderId="0" applyNumberFormat="0" applyBorder="0" applyAlignment="0" applyProtection="0"/>
    <xf numFmtId="0" fontId="26" fillId="14" borderId="0" applyNumberFormat="0" applyBorder="0" applyAlignment="0" applyProtection="0"/>
    <xf numFmtId="0" fontId="12" fillId="0" borderId="3" applyNumberFormat="0" applyFill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25" fillId="0" borderId="0"/>
    <xf numFmtId="0" fontId="26" fillId="31" borderId="0" applyNumberFormat="0" applyBorder="0" applyAlignment="0" applyProtection="0"/>
    <xf numFmtId="0" fontId="52" fillId="0" borderId="0" applyNumberFormat="0" applyFill="0" applyBorder="0" applyAlignment="0" applyProtection="0"/>
    <xf numFmtId="0" fontId="25" fillId="0" borderId="0"/>
    <xf numFmtId="0" fontId="53" fillId="0" borderId="20" applyNumberFormat="0" applyFill="0" applyAlignment="0" applyProtection="0"/>
    <xf numFmtId="0" fontId="26" fillId="10" borderId="0" applyNumberFormat="0" applyBorder="0" applyAlignment="0" applyProtection="0"/>
    <xf numFmtId="0" fontId="52" fillId="0" borderId="0" applyNumberFormat="0" applyFill="0" applyBorder="0" applyAlignment="0" applyProtection="0"/>
    <xf numFmtId="0" fontId="26" fillId="19" borderId="0" applyNumberFormat="0" applyBorder="0" applyAlignment="0" applyProtection="0"/>
    <xf numFmtId="0" fontId="26" fillId="23" borderId="0" applyNumberFormat="0" applyBorder="0" applyAlignment="0" applyProtection="0"/>
    <xf numFmtId="0" fontId="47" fillId="48" borderId="19" applyNumberFormat="0" applyAlignment="0" applyProtection="0"/>
    <xf numFmtId="0" fontId="26" fillId="11" borderId="0" applyNumberFormat="0" applyBorder="0" applyAlignment="0" applyProtection="0"/>
    <xf numFmtId="0" fontId="22" fillId="24" borderId="0" applyNumberFormat="0" applyBorder="0" applyAlignment="0" applyProtection="0"/>
    <xf numFmtId="0" fontId="27" fillId="36" borderId="0" applyNumberFormat="0" applyBorder="0" applyAlignment="0" applyProtection="0"/>
    <xf numFmtId="0" fontId="26" fillId="10" borderId="0" applyNumberFormat="0" applyBorder="0" applyAlignment="0" applyProtection="0"/>
    <xf numFmtId="0" fontId="37" fillId="0" borderId="12" applyBorder="0">
      <alignment horizontal="left" vertical="top"/>
    </xf>
    <xf numFmtId="0" fontId="22" fillId="16" borderId="0" applyNumberFormat="0" applyBorder="0" applyAlignment="0" applyProtection="0"/>
    <xf numFmtId="0" fontId="26" fillId="23" borderId="0" applyNumberFormat="0" applyBorder="0" applyAlignment="0" applyProtection="0"/>
    <xf numFmtId="0" fontId="26" fillId="31" borderId="0" applyNumberFormat="0" applyBorder="0" applyAlignment="0" applyProtection="0"/>
    <xf numFmtId="0" fontId="26" fillId="18" borderId="0" applyNumberFormat="0" applyBorder="0" applyAlignment="0" applyProtection="0"/>
    <xf numFmtId="0" fontId="8" fillId="14" borderId="0" applyNumberFormat="0" applyBorder="0" applyAlignment="0" applyProtection="0"/>
    <xf numFmtId="0" fontId="34" fillId="38" borderId="0" applyNumberFormat="0" applyBorder="0" applyAlignment="0" applyProtection="0"/>
    <xf numFmtId="0" fontId="26" fillId="19" borderId="0" applyNumberFormat="0" applyBorder="0" applyAlignment="0" applyProtection="0"/>
    <xf numFmtId="0" fontId="37" fillId="0" borderId="12" applyBorder="0">
      <alignment horizontal="left" vertical="top"/>
    </xf>
    <xf numFmtId="0" fontId="39" fillId="0" borderId="14" applyNumberFormat="0" applyFill="0" applyAlignment="0" applyProtection="0"/>
    <xf numFmtId="0" fontId="26" fillId="18" borderId="0" applyNumberFormat="0" applyBorder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14" fillId="3" borderId="0" applyNumberFormat="0" applyBorder="0" applyAlignment="0" applyProtection="0"/>
    <xf numFmtId="0" fontId="22" fillId="32" borderId="0" applyNumberFormat="0" applyBorder="0" applyAlignment="0" applyProtection="0"/>
    <xf numFmtId="0" fontId="26" fillId="19" borderId="0" applyNumberFormat="0" applyBorder="0" applyAlignment="0" applyProtection="0"/>
    <xf numFmtId="0" fontId="30" fillId="48" borderId="10" applyNumberFormat="0" applyAlignment="0" applyProtection="0"/>
    <xf numFmtId="0" fontId="26" fillId="26" borderId="0" applyNumberFormat="0" applyBorder="0" applyAlignment="0" applyProtection="0"/>
    <xf numFmtId="0" fontId="26" fillId="11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47" fillId="48" borderId="19" applyNumberFormat="0" applyAlignment="0" applyProtection="0"/>
    <xf numFmtId="0" fontId="26" fillId="15" borderId="0" applyNumberFormat="0" applyBorder="0" applyAlignment="0" applyProtection="0"/>
    <xf numFmtId="0" fontId="22" fillId="25" borderId="0" applyNumberFormat="0" applyBorder="0" applyAlignment="0" applyProtection="0"/>
    <xf numFmtId="0" fontId="37" fillId="0" borderId="12" applyBorder="0">
      <alignment horizontal="left" vertical="top"/>
    </xf>
    <xf numFmtId="0" fontId="15" fillId="4" borderId="0" applyNumberFormat="0" applyBorder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8" fillId="30" borderId="0" applyNumberFormat="0" applyBorder="0" applyAlignment="0" applyProtection="0"/>
    <xf numFmtId="0" fontId="26" fillId="31" borderId="0" applyNumberFormat="0" applyBorder="0" applyAlignment="0" applyProtection="0"/>
    <xf numFmtId="0" fontId="33" fillId="0" borderId="0" applyNumberFormat="0" applyFill="0" applyBorder="0" applyAlignment="0" applyProtection="0"/>
    <xf numFmtId="0" fontId="26" fillId="11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8" fillId="23" borderId="0" applyNumberFormat="0" applyBorder="0" applyAlignment="0" applyProtection="0"/>
    <xf numFmtId="0" fontId="52" fillId="0" borderId="0" applyNumberFormat="0" applyFill="0" applyBorder="0" applyAlignment="0" applyProtection="0"/>
    <xf numFmtId="0" fontId="25" fillId="0" borderId="0"/>
    <xf numFmtId="0" fontId="22" fillId="16" borderId="0" applyNumberFormat="0" applyBorder="0" applyAlignment="0" applyProtection="0"/>
    <xf numFmtId="0" fontId="26" fillId="10" borderId="0" applyNumberFormat="0" applyBorder="0" applyAlignment="0" applyProtection="0"/>
    <xf numFmtId="0" fontId="40" fillId="0" borderId="0" applyNumberFormat="0" applyFill="0" applyBorder="0" applyAlignment="0" applyProtection="0"/>
    <xf numFmtId="0" fontId="47" fillId="48" borderId="19" applyNumberFormat="0" applyAlignment="0" applyProtection="0"/>
    <xf numFmtId="0" fontId="33" fillId="0" borderId="0" applyNumberFormat="0" applyFill="0" applyBorder="0" applyAlignment="0" applyProtection="0"/>
    <xf numFmtId="9" fontId="25" fillId="0" borderId="0" applyFont="0" applyFill="0" applyBorder="0" applyAlignment="0" applyProtection="0"/>
    <xf numFmtId="0" fontId="31" fillId="49" borderId="11" applyNumberFormat="0" applyAlignment="0" applyProtection="0"/>
    <xf numFmtId="0" fontId="39" fillId="0" borderId="14" applyNumberFormat="0" applyFill="0" applyAlignment="0" applyProtection="0"/>
    <xf numFmtId="9" fontId="25" fillId="0" borderId="0" applyFont="0" applyFill="0" applyBorder="0" applyAlignment="0" applyProtection="0"/>
    <xf numFmtId="0" fontId="11" fillId="0" borderId="2" applyNumberFormat="0" applyFill="0" applyAlignment="0" applyProtection="0"/>
    <xf numFmtId="0" fontId="22" fillId="16" borderId="0" applyNumberFormat="0" applyBorder="0" applyAlignment="0" applyProtection="0"/>
    <xf numFmtId="0" fontId="31" fillId="49" borderId="11" applyNumberFormat="0" applyAlignment="0" applyProtection="0"/>
    <xf numFmtId="0" fontId="34" fillId="38" borderId="0" applyNumberFormat="0" applyBorder="0" applyAlignment="0" applyProtection="0"/>
    <xf numFmtId="0" fontId="30" fillId="48" borderId="10" applyNumberFormat="0" applyAlignment="0" applyProtection="0"/>
    <xf numFmtId="0" fontId="8" fillId="22" borderId="0" applyNumberFormat="0" applyBorder="0" applyAlignment="0" applyProtection="0"/>
    <xf numFmtId="0" fontId="30" fillId="48" borderId="10" applyNumberFormat="0" applyAlignment="0" applyProtection="0"/>
    <xf numFmtId="0" fontId="25" fillId="0" borderId="0" applyNumberFormat="0" applyFill="0" applyBorder="0" applyAlignment="0" applyProtection="0"/>
    <xf numFmtId="0" fontId="53" fillId="0" borderId="20" applyNumberFormat="0" applyFill="0" applyAlignment="0" applyProtection="0"/>
    <xf numFmtId="0" fontId="34" fillId="38" borderId="0" applyNumberFormat="0" applyBorder="0" applyAlignment="0" applyProtection="0"/>
    <xf numFmtId="0" fontId="26" fillId="30" borderId="0" applyNumberFormat="0" applyBorder="0" applyAlignment="0" applyProtection="0"/>
    <xf numFmtId="0" fontId="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33" fillId="0" borderId="0" applyNumberForma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17" fillId="6" borderId="5" applyNumberFormat="0" applyAlignment="0" applyProtection="0"/>
    <xf numFmtId="0" fontId="40" fillId="0" borderId="0" applyNumberFormat="0" applyFill="0" applyBorder="0" applyAlignment="0" applyProtection="0"/>
    <xf numFmtId="0" fontId="40" fillId="0" borderId="15" applyNumberFormat="0" applyFill="0" applyAlignment="0" applyProtection="0"/>
    <xf numFmtId="0" fontId="39" fillId="0" borderId="14" applyNumberFormat="0" applyFill="0" applyAlignment="0" applyProtection="0"/>
    <xf numFmtId="0" fontId="38" fillId="0" borderId="13" applyNumberFormat="0" applyFill="0" applyAlignment="0" applyProtection="0"/>
    <xf numFmtId="0" fontId="25" fillId="8" borderId="8" applyNumberFormat="0" applyFont="0" applyAlignment="0" applyProtection="0"/>
    <xf numFmtId="0" fontId="46" fillId="0" borderId="17" applyNumberFormat="0" applyFill="0" applyAlignment="0" applyProtection="0"/>
    <xf numFmtId="0" fontId="56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8" fillId="0" borderId="0"/>
    <xf numFmtId="0" fontId="15" fillId="4" borderId="0" applyNumberFormat="0" applyBorder="0" applyAlignment="0" applyProtection="0"/>
    <xf numFmtId="0" fontId="19" fillId="0" borderId="6" applyNumberFormat="0" applyFill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16" fillId="5" borderId="4" applyNumberFormat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9" fillId="47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21" fillId="0" borderId="0" applyNumberFormat="0" applyFill="0" applyBorder="0" applyAlignment="0" applyProtection="0"/>
    <xf numFmtId="0" fontId="29" fillId="47" borderId="0" applyNumberFormat="0" applyBorder="0" applyAlignment="0" applyProtection="0"/>
    <xf numFmtId="0" fontId="18" fillId="6" borderId="4" applyNumberFormat="0" applyAlignment="0" applyProtection="0"/>
    <xf numFmtId="0" fontId="14" fillId="3" borderId="0" applyNumberFormat="0" applyBorder="0" applyAlignment="0" applyProtection="0"/>
    <xf numFmtId="0" fontId="47" fillId="48" borderId="19" applyNumberFormat="0" applyAlignment="0" applyProtection="0"/>
    <xf numFmtId="0" fontId="22" fillId="25" borderId="0" applyNumberFormat="0" applyBorder="0" applyAlignment="0" applyProtection="0"/>
    <xf numFmtId="0" fontId="22" fillId="21" borderId="0" applyNumberFormat="0" applyBorder="0" applyAlignment="0" applyProtection="0"/>
    <xf numFmtId="0" fontId="22" fillId="17" borderId="0" applyNumberFormat="0" applyBorder="0" applyAlignment="0" applyProtection="0"/>
    <xf numFmtId="0" fontId="22" fillId="13" borderId="0" applyNumberFormat="0" applyBorder="0" applyAlignment="0" applyProtection="0"/>
    <xf numFmtId="0" fontId="22" fillId="32" borderId="0" applyNumberFormat="0" applyBorder="0" applyAlignment="0" applyProtection="0"/>
    <xf numFmtId="0" fontId="22" fillId="28" borderId="0" applyNumberFormat="0" applyBorder="0" applyAlignment="0" applyProtection="0"/>
    <xf numFmtId="0" fontId="22" fillId="24" borderId="0" applyNumberFormat="0" applyBorder="0" applyAlignment="0" applyProtection="0"/>
    <xf numFmtId="0" fontId="22" fillId="20" borderId="0" applyNumberFormat="0" applyBorder="0" applyAlignment="0" applyProtection="0"/>
    <xf numFmtId="0" fontId="22" fillId="12" borderId="0" applyNumberFormat="0" applyBorder="0" applyAlignment="0" applyProtection="0"/>
    <xf numFmtId="0" fontId="27" fillId="37" borderId="0" applyNumberFormat="0" applyBorder="0" applyAlignment="0" applyProtection="0"/>
    <xf numFmtId="0" fontId="8" fillId="31" borderId="0" applyNumberFormat="0" applyBorder="0" applyAlignment="0" applyProtection="0"/>
    <xf numFmtId="0" fontId="8" fillId="19" borderId="0" applyNumberFormat="0" applyBorder="0" applyAlignment="0" applyProtection="0"/>
    <xf numFmtId="0" fontId="8" fillId="11" borderId="0" applyNumberFormat="0" applyBorder="0" applyAlignment="0" applyProtection="0"/>
    <xf numFmtId="0" fontId="26" fillId="31" borderId="0" applyNumberFormat="0" applyBorder="0" applyAlignment="0" applyProtection="0"/>
    <xf numFmtId="0" fontId="26" fillId="27" borderId="0" applyNumberFormat="0" applyBorder="0" applyAlignment="0" applyProtection="0"/>
    <xf numFmtId="0" fontId="26" fillId="19" borderId="0" applyNumberFormat="0" applyBorder="0" applyAlignment="0" applyProtection="0"/>
    <xf numFmtId="0" fontId="26" fillId="11" borderId="0" applyNumberFormat="0" applyBorder="0" applyAlignment="0" applyProtection="0"/>
    <xf numFmtId="0" fontId="8" fillId="22" borderId="0" applyNumberFormat="0" applyBorder="0" applyAlignment="0" applyProtection="0"/>
    <xf numFmtId="0" fontId="8" fillId="10" borderId="0" applyNumberFormat="0" applyBorder="0" applyAlignment="0" applyProtection="0"/>
    <xf numFmtId="0" fontId="26" fillId="30" borderId="0" applyNumberFormat="0" applyBorder="0" applyAlignment="0" applyProtection="0"/>
    <xf numFmtId="0" fontId="43" fillId="0" borderId="16" applyNumberFormat="0" applyFill="0" applyAlignment="0" applyProtection="0"/>
    <xf numFmtId="0" fontId="26" fillId="26" borderId="0" applyNumberFormat="0" applyBorder="0" applyAlignment="0" applyProtection="0"/>
    <xf numFmtId="0" fontId="22" fillId="17" borderId="0" applyNumberFormat="0" applyBorder="0" applyAlignment="0" applyProtection="0"/>
    <xf numFmtId="0" fontId="26" fillId="27" borderId="0" applyNumberFormat="0" applyBorder="0" applyAlignment="0" applyProtection="0"/>
    <xf numFmtId="0" fontId="26" fillId="15" borderId="0" applyNumberFormat="0" applyBorder="0" applyAlignment="0" applyProtection="0"/>
    <xf numFmtId="0" fontId="26" fillId="26" borderId="0" applyNumberFormat="0" applyBorder="0" applyAlignment="0" applyProtection="0"/>
    <xf numFmtId="0" fontId="26" fillId="14" borderId="0" applyNumberFormat="0" applyBorder="0" applyAlignment="0" applyProtection="0"/>
    <xf numFmtId="0" fontId="25" fillId="0" borderId="0"/>
    <xf numFmtId="0" fontId="25" fillId="0" borderId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39" fillId="0" borderId="14" applyNumberFormat="0" applyFill="0" applyAlignment="0" applyProtection="0"/>
    <xf numFmtId="0" fontId="44" fillId="39" borderId="0" applyNumberFormat="0" applyBorder="0" applyAlignment="0" applyProtection="0"/>
    <xf numFmtId="0" fontId="25" fillId="0" borderId="0"/>
    <xf numFmtId="0" fontId="53" fillId="0" borderId="20" applyNumberFormat="0" applyFill="0" applyAlignment="0" applyProtection="0"/>
    <xf numFmtId="0" fontId="26" fillId="30" borderId="0" applyNumberFormat="0" applyBorder="0" applyAlignment="0" applyProtection="0"/>
    <xf numFmtId="0" fontId="46" fillId="0" borderId="17" applyNumberFormat="0" applyFill="0" applyAlignment="0" applyProtection="0"/>
    <xf numFmtId="0" fontId="26" fillId="8" borderId="8" applyNumberFormat="0" applyFont="0" applyAlignment="0" applyProtection="0"/>
    <xf numFmtId="0" fontId="26" fillId="10" borderId="0" applyNumberFormat="0" applyBorder="0" applyAlignment="0" applyProtection="0"/>
    <xf numFmtId="0" fontId="41" fillId="39" borderId="10" applyNumberFormat="0" applyAlignment="0" applyProtection="0"/>
    <xf numFmtId="0" fontId="26" fillId="31" borderId="0" applyNumberFormat="0" applyBorder="0" applyAlignment="0" applyProtection="0"/>
    <xf numFmtId="9" fontId="25" fillId="0" borderId="0" applyFont="0" applyFill="0" applyBorder="0" applyAlignment="0" applyProtection="0"/>
    <xf numFmtId="0" fontId="30" fillId="48" borderId="10" applyNumberFormat="0" applyAlignment="0" applyProtection="0"/>
    <xf numFmtId="0" fontId="8" fillId="15" borderId="0" applyNumberFormat="0" applyBorder="0" applyAlignment="0" applyProtection="0"/>
    <xf numFmtId="0" fontId="37" fillId="0" borderId="12" applyBorder="0">
      <alignment horizontal="left" vertical="top"/>
    </xf>
    <xf numFmtId="0" fontId="25" fillId="0" borderId="0"/>
    <xf numFmtId="0" fontId="30" fillId="48" borderId="10" applyNumberFormat="0" applyAlignment="0" applyProtection="0"/>
    <xf numFmtId="0" fontId="40" fillId="0" borderId="15" applyNumberFormat="0" applyFill="0" applyAlignment="0" applyProtection="0"/>
    <xf numFmtId="0" fontId="41" fillId="39" borderId="10" applyNumberFormat="0" applyAlignment="0" applyProtection="0"/>
    <xf numFmtId="0" fontId="26" fillId="31" borderId="0" applyNumberFormat="0" applyBorder="0" applyAlignment="0" applyProtection="0"/>
    <xf numFmtId="0" fontId="26" fillId="18" borderId="0" applyNumberFormat="0" applyBorder="0" applyAlignment="0" applyProtection="0"/>
    <xf numFmtId="0" fontId="29" fillId="47" borderId="0" applyNumberFormat="0" applyBorder="0" applyAlignment="0" applyProtection="0"/>
    <xf numFmtId="0" fontId="26" fillId="19" borderId="0" applyNumberFormat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26" fillId="22" borderId="0" applyNumberFormat="0" applyBorder="0" applyAlignment="0" applyProtection="0"/>
    <xf numFmtId="0" fontId="27" fillId="39" borderId="0" applyNumberFormat="0" applyBorder="0" applyAlignment="0" applyProtection="0"/>
    <xf numFmtId="0" fontId="26" fillId="30" borderId="0" applyNumberFormat="0" applyBorder="0" applyAlignment="0" applyProtection="0"/>
    <xf numFmtId="0" fontId="22" fillId="29" borderId="0" applyNumberFormat="0" applyBorder="0" applyAlignment="0" applyProtection="0"/>
    <xf numFmtId="0" fontId="27" fillId="35" borderId="0" applyNumberFormat="0" applyBorder="0" applyAlignment="0" applyProtection="0"/>
    <xf numFmtId="0" fontId="47" fillId="48" borderId="19" applyNumberFormat="0" applyAlignment="0" applyProtection="0"/>
    <xf numFmtId="0" fontId="26" fillId="11" borderId="0" applyNumberFormat="0" applyBorder="0" applyAlignment="0" applyProtection="0"/>
    <xf numFmtId="0" fontId="26" fillId="18" borderId="0" applyNumberFormat="0" applyBorder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0" fillId="0" borderId="0" applyNumberFormat="0" applyFill="0" applyBorder="0" applyAlignment="0" applyProtection="0"/>
    <xf numFmtId="0" fontId="25" fillId="8" borderId="8" applyNumberFormat="0" applyFont="0" applyAlignment="0" applyProtection="0"/>
    <xf numFmtId="0" fontId="15" fillId="4" borderId="0" applyNumberFormat="0" applyBorder="0" applyAlignment="0" applyProtection="0"/>
    <xf numFmtId="0" fontId="30" fillId="48" borderId="10" applyNumberFormat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12" fillId="0" borderId="3" applyNumberFormat="0" applyFill="0" applyAlignment="0" applyProtection="0"/>
    <xf numFmtId="0" fontId="21" fillId="0" borderId="0" applyNumberFormat="0" applyFill="0" applyBorder="0" applyAlignment="0" applyProtection="0"/>
    <xf numFmtId="0" fontId="22" fillId="13" borderId="0" applyNumberFormat="0" applyBorder="0" applyAlignment="0" applyProtection="0"/>
    <xf numFmtId="0" fontId="8" fillId="27" borderId="0" applyNumberFormat="0" applyBorder="0" applyAlignment="0" applyProtection="0"/>
    <xf numFmtId="0" fontId="26" fillId="27" borderId="0" applyNumberFormat="0" applyBorder="0" applyAlignment="0" applyProtection="0"/>
    <xf numFmtId="0" fontId="39" fillId="0" borderId="14" applyNumberFormat="0" applyFill="0" applyAlignment="0" applyProtection="0"/>
    <xf numFmtId="0" fontId="12" fillId="0" borderId="0" applyNumberFormat="0" applyFill="0" applyBorder="0" applyAlignment="0" applyProtection="0"/>
    <xf numFmtId="0" fontId="37" fillId="0" borderId="12" applyBorder="0">
      <alignment horizontal="left" vertical="top"/>
    </xf>
    <xf numFmtId="0" fontId="46" fillId="0" borderId="17" applyNumberFormat="0" applyFill="0" applyAlignment="0" applyProtection="0"/>
    <xf numFmtId="0" fontId="8" fillId="0" borderId="0"/>
    <xf numFmtId="0" fontId="26" fillId="30" borderId="0" applyNumberFormat="0" applyBorder="0" applyAlignment="0" applyProtection="0"/>
    <xf numFmtId="0" fontId="27" fillId="36" borderId="0" applyNumberFormat="0" applyBorder="0" applyAlignment="0" applyProtection="0"/>
    <xf numFmtId="0" fontId="26" fillId="23" borderId="0" applyNumberFormat="0" applyBorder="0" applyAlignment="0" applyProtection="0"/>
    <xf numFmtId="0" fontId="30" fillId="48" borderId="10" applyNumberFormat="0" applyAlignment="0" applyProtection="0"/>
    <xf numFmtId="9" fontId="25" fillId="0" borderId="0" applyFont="0" applyFill="0" applyBorder="0" applyAlignment="0" applyProtection="0"/>
    <xf numFmtId="0" fontId="26" fillId="27" borderId="0" applyNumberFormat="0" applyBorder="0" applyAlignment="0" applyProtection="0"/>
    <xf numFmtId="0" fontId="29" fillId="47" borderId="0" applyNumberFormat="0" applyBorder="0" applyAlignment="0" applyProtection="0"/>
    <xf numFmtId="0" fontId="26" fillId="27" borderId="0" applyNumberFormat="0" applyBorder="0" applyAlignment="0" applyProtection="0"/>
    <xf numFmtId="0" fontId="8" fillId="19" borderId="0" applyNumberFormat="0" applyBorder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26" fillId="31" borderId="0" applyNumberFormat="0" applyBorder="0" applyAlignment="0" applyProtection="0"/>
    <xf numFmtId="0" fontId="25" fillId="0" borderId="0"/>
    <xf numFmtId="0" fontId="18" fillId="6" borderId="4" applyNumberFormat="0" applyAlignment="0" applyProtection="0"/>
    <xf numFmtId="0" fontId="26" fillId="27" borderId="0" applyNumberFormat="0" applyBorder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8" fillId="26" borderId="0" applyNumberFormat="0" applyBorder="0" applyAlignment="0" applyProtection="0"/>
    <xf numFmtId="0" fontId="25" fillId="0" borderId="0"/>
    <xf numFmtId="0" fontId="47" fillId="48" borderId="19" applyNumberFormat="0" applyAlignment="0" applyProtection="0"/>
    <xf numFmtId="0" fontId="27" fillId="34" borderId="0" applyNumberFormat="0" applyBorder="0" applyAlignment="0" applyProtection="0"/>
    <xf numFmtId="0" fontId="26" fillId="23" borderId="0" applyNumberFormat="0" applyBorder="0" applyAlignment="0" applyProtection="0"/>
    <xf numFmtId="0" fontId="26" fillId="31" borderId="0" applyNumberFormat="0" applyBorder="0" applyAlignment="0" applyProtection="0"/>
    <xf numFmtId="0" fontId="26" fillId="26" borderId="0" applyNumberFormat="0" applyBorder="0" applyAlignment="0" applyProtection="0"/>
    <xf numFmtId="0" fontId="25" fillId="0" borderId="0" applyNumberFormat="0" applyFill="0" applyBorder="0" applyAlignment="0" applyProtection="0"/>
    <xf numFmtId="0" fontId="37" fillId="0" borderId="12" applyBorder="0">
      <alignment horizontal="left" vertical="top"/>
    </xf>
    <xf numFmtId="0" fontId="25" fillId="0" borderId="0"/>
    <xf numFmtId="0" fontId="29" fillId="47" borderId="0" applyNumberFormat="0" applyBorder="0" applyAlignment="0" applyProtection="0"/>
    <xf numFmtId="0" fontId="40" fillId="0" borderId="15" applyNumberFormat="0" applyFill="0" applyAlignment="0" applyProtection="0"/>
    <xf numFmtId="0" fontId="25" fillId="0" borderId="0"/>
    <xf numFmtId="0" fontId="26" fillId="19" borderId="0" applyNumberFormat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6" fillId="30" borderId="0" applyNumberFormat="0" applyBorder="0" applyAlignment="0" applyProtection="0"/>
    <xf numFmtId="0" fontId="8" fillId="22" borderId="0" applyNumberFormat="0" applyBorder="0" applyAlignment="0" applyProtection="0"/>
    <xf numFmtId="0" fontId="26" fillId="19" borderId="0" applyNumberFormat="0" applyBorder="0" applyAlignment="0" applyProtection="0"/>
    <xf numFmtId="0" fontId="26" fillId="31" borderId="0" applyNumberFormat="0" applyBorder="0" applyAlignment="0" applyProtection="0"/>
    <xf numFmtId="0" fontId="8" fillId="31" borderId="0" applyNumberFormat="0" applyBorder="0" applyAlignment="0" applyProtection="0"/>
    <xf numFmtId="0" fontId="22" fillId="24" borderId="0" applyNumberFormat="0" applyBorder="0" applyAlignment="0" applyProtection="0"/>
    <xf numFmtId="0" fontId="22" fillId="9" borderId="0" applyNumberFormat="0" applyBorder="0" applyAlignment="0" applyProtection="0"/>
    <xf numFmtId="0" fontId="22" fillId="17" borderId="0" applyNumberFormat="0" applyBorder="0" applyAlignment="0" applyProtection="0"/>
    <xf numFmtId="0" fontId="26" fillId="18" borderId="0" applyNumberFormat="0" applyBorder="0" applyAlignment="0" applyProtection="0"/>
    <xf numFmtId="0" fontId="37" fillId="0" borderId="12" applyBorder="0">
      <alignment horizontal="left" vertical="top"/>
    </xf>
    <xf numFmtId="0" fontId="12" fillId="0" borderId="0" applyNumberFormat="0" applyFill="0" applyBorder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3" fillId="0" borderId="16" applyNumberFormat="0" applyFill="0" applyAlignment="0" applyProtection="0"/>
    <xf numFmtId="0" fontId="26" fillId="0" borderId="0"/>
    <xf numFmtId="0" fontId="46" fillId="0" borderId="17" applyNumberFormat="0" applyFill="0" applyAlignment="0" applyProtection="0"/>
    <xf numFmtId="0" fontId="40" fillId="0" borderId="15" applyNumberFormat="0" applyFill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31" fillId="49" borderId="11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26" fillId="22" borderId="0" applyNumberFormat="0" applyBorder="0" applyAlignment="0" applyProtection="0"/>
    <xf numFmtId="0" fontId="8" fillId="14" borderId="0" applyNumberFormat="0" applyBorder="0" applyAlignment="0" applyProtection="0"/>
    <xf numFmtId="0" fontId="41" fillId="39" borderId="10" applyNumberFormat="0" applyAlignment="0" applyProtection="0"/>
    <xf numFmtId="0" fontId="26" fillId="10" borderId="0" applyNumberFormat="0" applyBorder="0" applyAlignment="0" applyProtection="0"/>
    <xf numFmtId="0" fontId="53" fillId="0" borderId="20" applyNumberFormat="0" applyFill="0" applyAlignment="0" applyProtection="0"/>
    <xf numFmtId="0" fontId="22" fillId="9" borderId="0" applyNumberFormat="0" applyBorder="0" applyAlignment="0" applyProtection="0"/>
    <xf numFmtId="0" fontId="8" fillId="10" borderId="0" applyNumberFormat="0" applyBorder="0" applyAlignment="0" applyProtection="0"/>
    <xf numFmtId="0" fontId="29" fillId="47" borderId="0" applyNumberFormat="0" applyBorder="0" applyAlignment="0" applyProtection="0"/>
    <xf numFmtId="0" fontId="25" fillId="0" borderId="0"/>
    <xf numFmtId="0" fontId="30" fillId="48" borderId="10" applyNumberFormat="0" applyAlignment="0" applyProtection="0"/>
    <xf numFmtId="0" fontId="27" fillId="39" borderId="0" applyNumberFormat="0" applyBorder="0" applyAlignment="0" applyProtection="0"/>
    <xf numFmtId="0" fontId="26" fillId="11" borderId="0" applyNumberFormat="0" applyBorder="0" applyAlignment="0" applyProtection="0"/>
    <xf numFmtId="0" fontId="47" fillId="48" borderId="19" applyNumberFormat="0" applyAlignment="0" applyProtection="0"/>
    <xf numFmtId="0" fontId="26" fillId="10" borderId="0" applyNumberFormat="0" applyBorder="0" applyAlignment="0" applyProtection="0"/>
    <xf numFmtId="0" fontId="26" fillId="15" borderId="0" applyNumberFormat="0" applyBorder="0" applyAlignment="0" applyProtection="0"/>
    <xf numFmtId="0" fontId="27" fillId="37" borderId="0" applyNumberFormat="0" applyBorder="0" applyAlignment="0" applyProtection="0"/>
    <xf numFmtId="0" fontId="39" fillId="0" borderId="14" applyNumberFormat="0" applyFill="0" applyAlignment="0" applyProtection="0"/>
    <xf numFmtId="0" fontId="26" fillId="19" borderId="0" applyNumberFormat="0" applyBorder="0" applyAlignment="0" applyProtection="0"/>
    <xf numFmtId="0" fontId="26" fillId="26" borderId="0" applyNumberFormat="0" applyBorder="0" applyAlignment="0" applyProtection="0"/>
    <xf numFmtId="0" fontId="53" fillId="0" borderId="20" applyNumberFormat="0" applyFill="0" applyAlignment="0" applyProtection="0"/>
    <xf numFmtId="0" fontId="8" fillId="23" borderId="0" applyNumberFormat="0" applyBorder="0" applyAlignment="0" applyProtection="0"/>
    <xf numFmtId="0" fontId="26" fillId="8" borderId="8" applyNumberFormat="0" applyFont="0" applyAlignment="0" applyProtection="0"/>
    <xf numFmtId="0" fontId="25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25" fillId="36" borderId="18" applyNumberFormat="0" applyFont="0" applyAlignment="0" applyProtection="0"/>
    <xf numFmtId="0" fontId="26" fillId="27" borderId="0" applyNumberFormat="0" applyBorder="0" applyAlignment="0" applyProtection="0"/>
    <xf numFmtId="0" fontId="25" fillId="0" borderId="0"/>
    <xf numFmtId="0" fontId="26" fillId="10" borderId="0" applyNumberFormat="0" applyBorder="0" applyAlignment="0" applyProtection="0"/>
    <xf numFmtId="0" fontId="30" fillId="48" borderId="10" applyNumberFormat="0" applyAlignment="0" applyProtection="0"/>
    <xf numFmtId="0" fontId="27" fillId="38" borderId="0" applyNumberFormat="0" applyBorder="0" applyAlignment="0" applyProtection="0"/>
    <xf numFmtId="0" fontId="20" fillId="7" borderId="7" applyNumberFormat="0" applyAlignment="0" applyProtection="0"/>
    <xf numFmtId="0" fontId="34" fillId="38" borderId="0" applyNumberFormat="0" applyBorder="0" applyAlignment="0" applyProtection="0"/>
    <xf numFmtId="0" fontId="40" fillId="0" borderId="0" applyNumberFormat="0" applyFill="0" applyBorder="0" applyAlignment="0" applyProtection="0"/>
    <xf numFmtId="0" fontId="31" fillId="49" borderId="11" applyNumberFormat="0" applyAlignment="0" applyProtection="0"/>
    <xf numFmtId="0" fontId="25" fillId="0" borderId="0"/>
    <xf numFmtId="0" fontId="26" fillId="22" borderId="0" applyNumberFormat="0" applyBorder="0" applyAlignment="0" applyProtection="0"/>
    <xf numFmtId="0" fontId="26" fillId="8" borderId="8" applyNumberFormat="0" applyFont="0" applyAlignment="0" applyProtection="0"/>
    <xf numFmtId="0" fontId="22" fillId="16" borderId="0" applyNumberFormat="0" applyBorder="0" applyAlignment="0" applyProtection="0"/>
    <xf numFmtId="0" fontId="41" fillId="39" borderId="10" applyNumberFormat="0" applyAlignment="0" applyProtection="0"/>
    <xf numFmtId="0" fontId="8" fillId="0" borderId="0"/>
    <xf numFmtId="9" fontId="25" fillId="0" borderId="0" applyFont="0" applyFill="0" applyBorder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27" fillId="36" borderId="0" applyNumberFormat="0" applyBorder="0" applyAlignment="0" applyProtection="0"/>
    <xf numFmtId="0" fontId="8" fillId="23" borderId="0" applyNumberFormat="0" applyBorder="0" applyAlignment="0" applyProtection="0"/>
    <xf numFmtId="0" fontId="26" fillId="11" borderId="0" applyNumberFormat="0" applyBorder="0" applyAlignment="0" applyProtection="0"/>
    <xf numFmtId="0" fontId="27" fillId="36" borderId="0" applyNumberFormat="0" applyBorder="0" applyAlignment="0" applyProtection="0"/>
    <xf numFmtId="0" fontId="22" fillId="12" borderId="0" applyNumberFormat="0" applyBorder="0" applyAlignment="0" applyProtection="0"/>
    <xf numFmtId="0" fontId="27" fillId="35" borderId="0" applyNumberFormat="0" applyBorder="0" applyAlignment="0" applyProtection="0"/>
    <xf numFmtId="0" fontId="26" fillId="30" borderId="0" applyNumberFormat="0" applyBorder="0" applyAlignment="0" applyProtection="0"/>
    <xf numFmtId="0" fontId="25" fillId="0" borderId="0"/>
    <xf numFmtId="0" fontId="53" fillId="0" borderId="20" applyNumberFormat="0" applyFill="0" applyAlignment="0" applyProtection="0"/>
    <xf numFmtId="0" fontId="26" fillId="15" borderId="0" applyNumberFormat="0" applyBorder="0" applyAlignment="0" applyProtection="0"/>
    <xf numFmtId="0" fontId="25" fillId="0" borderId="0"/>
    <xf numFmtId="0" fontId="41" fillId="39" borderId="10" applyNumberFormat="0" applyAlignment="0" applyProtection="0"/>
    <xf numFmtId="0" fontId="26" fillId="10" borderId="0" applyNumberFormat="0" applyBorder="0" applyAlignment="0" applyProtection="0"/>
    <xf numFmtId="0" fontId="8" fillId="18" borderId="0" applyNumberFormat="0" applyBorder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22" fillId="20" borderId="0" applyNumberFormat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11" fillId="0" borderId="2" applyNumberFormat="0" applyFill="0" applyAlignment="0" applyProtection="0"/>
    <xf numFmtId="0" fontId="26" fillId="15" borderId="0" applyNumberFormat="0" applyBorder="0" applyAlignment="0" applyProtection="0"/>
    <xf numFmtId="0" fontId="27" fillId="40" borderId="0" applyNumberFormat="0" applyBorder="0" applyAlignment="0" applyProtection="0"/>
    <xf numFmtId="0" fontId="47" fillId="48" borderId="19" applyNumberFormat="0" applyAlignment="0" applyProtection="0"/>
    <xf numFmtId="0" fontId="27" fillId="38" borderId="0" applyNumberFormat="0" applyBorder="0" applyAlignment="0" applyProtection="0"/>
    <xf numFmtId="0" fontId="26" fillId="19" borderId="0" applyNumberFormat="0" applyBorder="0" applyAlignment="0" applyProtection="0"/>
    <xf numFmtId="0" fontId="26" fillId="30" borderId="0" applyNumberFormat="0" applyBorder="0" applyAlignment="0" applyProtection="0"/>
    <xf numFmtId="0" fontId="53" fillId="0" borderId="20" applyNumberFormat="0" applyFill="0" applyAlignment="0" applyProtection="0"/>
    <xf numFmtId="0" fontId="43" fillId="0" borderId="0" applyNumberFormat="0" applyFill="0" applyBorder="0" applyAlignment="0" applyProtection="0"/>
    <xf numFmtId="0" fontId="26" fillId="31" borderId="0" applyNumberFormat="0" applyBorder="0" applyAlignment="0" applyProtection="0"/>
    <xf numFmtId="0" fontId="47" fillId="48" borderId="19" applyNumberFormat="0" applyAlignment="0" applyProtection="0"/>
    <xf numFmtId="0" fontId="27" fillId="38" borderId="0" applyNumberFormat="0" applyBorder="0" applyAlignment="0" applyProtection="0"/>
    <xf numFmtId="0" fontId="39" fillId="0" borderId="14" applyNumberFormat="0" applyFill="0" applyAlignment="0" applyProtection="0"/>
    <xf numFmtId="0" fontId="27" fillId="37" borderId="0" applyNumberFormat="0" applyBorder="0" applyAlignment="0" applyProtection="0"/>
    <xf numFmtId="0" fontId="26" fillId="27" borderId="0" applyNumberFormat="0" applyBorder="0" applyAlignment="0" applyProtection="0"/>
    <xf numFmtId="0" fontId="40" fillId="0" borderId="15" applyNumberFormat="0" applyFill="0" applyAlignment="0" applyProtection="0"/>
    <xf numFmtId="0" fontId="53" fillId="0" borderId="20" applyNumberFormat="0" applyFill="0" applyAlignment="0" applyProtection="0"/>
    <xf numFmtId="0" fontId="22" fillId="17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26" borderId="0" applyNumberFormat="0" applyBorder="0" applyAlignment="0" applyProtection="0"/>
    <xf numFmtId="0" fontId="8" fillId="26" borderId="0" applyNumberFormat="0" applyBorder="0" applyAlignment="0" applyProtection="0"/>
    <xf numFmtId="0" fontId="31" fillId="49" borderId="11" applyNumberFormat="0" applyAlignment="0" applyProtection="0"/>
    <xf numFmtId="0" fontId="8" fillId="22" borderId="0" applyNumberFormat="0" applyBorder="0" applyAlignment="0" applyProtection="0"/>
    <xf numFmtId="0" fontId="26" fillId="30" borderId="0" applyNumberFormat="0" applyBorder="0" applyAlignment="0" applyProtection="0"/>
    <xf numFmtId="0" fontId="43" fillId="0" borderId="0" applyNumberFormat="0" applyFill="0" applyBorder="0" applyAlignment="0" applyProtection="0"/>
    <xf numFmtId="0" fontId="30" fillId="48" borderId="10" applyNumberFormat="0" applyAlignment="0" applyProtection="0"/>
    <xf numFmtId="0" fontId="26" fillId="19" borderId="0" applyNumberFormat="0" applyBorder="0" applyAlignment="0" applyProtection="0"/>
    <xf numFmtId="0" fontId="30" fillId="48" borderId="10" applyNumberFormat="0" applyAlignment="0" applyProtection="0"/>
    <xf numFmtId="0" fontId="26" fillId="18" borderId="0" applyNumberFormat="0" applyBorder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26" fillId="8" borderId="8" applyNumberFormat="0" applyFont="0" applyAlignment="0" applyProtection="0"/>
    <xf numFmtId="0" fontId="26" fillId="31" borderId="0" applyNumberFormat="0" applyBorder="0" applyAlignment="0" applyProtection="0"/>
    <xf numFmtId="0" fontId="25" fillId="0" borderId="0"/>
    <xf numFmtId="0" fontId="34" fillId="38" borderId="0" applyNumberFormat="0" applyBorder="0" applyAlignment="0" applyProtection="0"/>
    <xf numFmtId="0" fontId="26" fillId="19" borderId="0" applyNumberFormat="0" applyBorder="0" applyAlignment="0" applyProtection="0"/>
    <xf numFmtId="0" fontId="26" fillId="23" borderId="0" applyNumberFormat="0" applyBorder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26" fillId="27" borderId="0" applyNumberFormat="0" applyBorder="0" applyAlignment="0" applyProtection="0"/>
    <xf numFmtId="0" fontId="16" fillId="5" borderId="4" applyNumberFormat="0" applyAlignment="0" applyProtection="0"/>
    <xf numFmtId="0" fontId="25" fillId="0" borderId="0"/>
    <xf numFmtId="0" fontId="26" fillId="27" borderId="0" applyNumberFormat="0" applyBorder="0" applyAlignment="0" applyProtection="0"/>
    <xf numFmtId="0" fontId="10" fillId="0" borderId="1" applyNumberFormat="0" applyFill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6" fillId="11" borderId="0" applyNumberFormat="0" applyBorder="0" applyAlignment="0" applyProtection="0"/>
    <xf numFmtId="0" fontId="25" fillId="0" borderId="0" applyNumberFormat="0" applyFill="0" applyBorder="0" applyAlignment="0" applyProtection="0"/>
    <xf numFmtId="0" fontId="27" fillId="36" borderId="0" applyNumberFormat="0" applyBorder="0" applyAlignment="0" applyProtection="0"/>
    <xf numFmtId="0" fontId="26" fillId="22" borderId="0" applyNumberFormat="0" applyBorder="0" applyAlignment="0" applyProtection="0"/>
    <xf numFmtId="0" fontId="26" fillId="27" borderId="0" applyNumberFormat="0" applyBorder="0" applyAlignment="0" applyProtection="0"/>
    <xf numFmtId="0" fontId="53" fillId="0" borderId="20" applyNumberFormat="0" applyFill="0" applyAlignment="0" applyProtection="0"/>
    <xf numFmtId="0" fontId="27" fillId="36" borderId="0" applyNumberFormat="0" applyBorder="0" applyAlignment="0" applyProtection="0"/>
    <xf numFmtId="0" fontId="40" fillId="0" borderId="15" applyNumberFormat="0" applyFill="0" applyAlignment="0" applyProtection="0"/>
    <xf numFmtId="0" fontId="26" fillId="14" borderId="0" applyNumberFormat="0" applyBorder="0" applyAlignment="0" applyProtection="0"/>
    <xf numFmtId="0" fontId="26" fillId="11" borderId="0" applyNumberFormat="0" applyBorder="0" applyAlignment="0" applyProtection="0"/>
    <xf numFmtId="0" fontId="26" fillId="31" borderId="0" applyNumberFormat="0" applyBorder="0" applyAlignment="0" applyProtection="0"/>
    <xf numFmtId="0" fontId="26" fillId="18" borderId="0" applyNumberFormat="0" applyBorder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37" fillId="0" borderId="12" applyBorder="0">
      <alignment horizontal="left" vertical="top"/>
    </xf>
    <xf numFmtId="0" fontId="22" fillId="17" borderId="0" applyNumberFormat="0" applyBorder="0" applyAlignment="0" applyProtection="0"/>
    <xf numFmtId="0" fontId="8" fillId="30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2" fillId="13" borderId="0" applyNumberFormat="0" applyBorder="0" applyAlignment="0" applyProtection="0"/>
    <xf numFmtId="0" fontId="40" fillId="0" borderId="0" applyNumberFormat="0" applyFill="0" applyBorder="0" applyAlignment="0" applyProtection="0"/>
    <xf numFmtId="0" fontId="26" fillId="15" borderId="0" applyNumberFormat="0" applyBorder="0" applyAlignment="0" applyProtection="0"/>
    <xf numFmtId="0" fontId="8" fillId="14" borderId="0" applyNumberFormat="0" applyBorder="0" applyAlignment="0" applyProtection="0"/>
    <xf numFmtId="0" fontId="22" fillId="9" borderId="0" applyNumberFormat="0" applyBorder="0" applyAlignment="0" applyProtection="0"/>
    <xf numFmtId="0" fontId="37" fillId="0" borderId="12" applyBorder="0">
      <alignment horizontal="left" vertical="top"/>
    </xf>
    <xf numFmtId="0" fontId="26" fillId="10" borderId="0" applyNumberFormat="0" applyBorder="0" applyAlignment="0" applyProtection="0"/>
    <xf numFmtId="0" fontId="53" fillId="0" borderId="20" applyNumberFormat="0" applyFill="0" applyAlignment="0" applyProtection="0"/>
    <xf numFmtId="0" fontId="26" fillId="26" borderId="0" applyNumberFormat="0" applyBorder="0" applyAlignment="0" applyProtection="0"/>
    <xf numFmtId="0" fontId="39" fillId="0" borderId="14" applyNumberFormat="0" applyFill="0" applyAlignment="0" applyProtection="0"/>
    <xf numFmtId="0" fontId="8" fillId="19" borderId="0" applyNumberFormat="0" applyBorder="0" applyAlignment="0" applyProtection="0"/>
    <xf numFmtId="0" fontId="26" fillId="18" borderId="0" applyNumberFormat="0" applyBorder="0" applyAlignment="0" applyProtection="0"/>
    <xf numFmtId="0" fontId="47" fillId="48" borderId="19" applyNumberFormat="0" applyAlignment="0" applyProtection="0"/>
    <xf numFmtId="0" fontId="44" fillId="39" borderId="0" applyNumberFormat="0" applyBorder="0" applyAlignment="0" applyProtection="0"/>
    <xf numFmtId="0" fontId="47" fillId="48" borderId="19" applyNumberFormat="0" applyAlignment="0" applyProtection="0"/>
    <xf numFmtId="0" fontId="39" fillId="0" borderId="14" applyNumberFormat="0" applyFill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8" fillId="10" borderId="0" applyNumberFormat="0" applyBorder="0" applyAlignment="0" applyProtection="0"/>
    <xf numFmtId="0" fontId="26" fillId="8" borderId="8" applyNumberFormat="0" applyFont="0" applyAlignment="0" applyProtection="0"/>
    <xf numFmtId="0" fontId="25" fillId="0" borderId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31" fillId="49" borderId="11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25" fillId="8" borderId="8" applyNumberFormat="0" applyFont="0" applyAlignment="0" applyProtection="0"/>
    <xf numFmtId="0" fontId="25" fillId="0" borderId="0"/>
    <xf numFmtId="0" fontId="8" fillId="0" borderId="0"/>
    <xf numFmtId="0" fontId="26" fillId="0" borderId="0"/>
    <xf numFmtId="0" fontId="47" fillId="48" borderId="19" applyNumberFormat="0" applyAlignment="0" applyProtection="0"/>
    <xf numFmtId="0" fontId="43" fillId="0" borderId="16" applyNumberFormat="0" applyFill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11" fillId="0" borderId="2" applyNumberFormat="0" applyFill="0" applyAlignment="0" applyProtection="0"/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26" fillId="10" borderId="0" applyNumberFormat="0" applyBorder="0" applyAlignment="0" applyProtection="0"/>
    <xf numFmtId="0" fontId="30" fillId="48" borderId="10" applyNumberFormat="0" applyAlignment="0" applyProtection="0"/>
    <xf numFmtId="0" fontId="22" fillId="29" borderId="0" applyNumberFormat="0" applyBorder="0" applyAlignment="0" applyProtection="0"/>
    <xf numFmtId="0" fontId="22" fillId="9" borderId="0" applyNumberFormat="0" applyBorder="0" applyAlignment="0" applyProtection="0"/>
    <xf numFmtId="0" fontId="8" fillId="27" borderId="0" applyNumberFormat="0" applyBorder="0" applyAlignment="0" applyProtection="0"/>
    <xf numFmtId="0" fontId="8" fillId="15" borderId="0" applyNumberFormat="0" applyBorder="0" applyAlignment="0" applyProtection="0"/>
    <xf numFmtId="0" fontId="47" fillId="48" borderId="19" applyNumberFormat="0" applyAlignment="0" applyProtection="0"/>
    <xf numFmtId="0" fontId="8" fillId="30" borderId="0" applyNumberFormat="0" applyBorder="0" applyAlignment="0" applyProtection="0"/>
    <xf numFmtId="0" fontId="8" fillId="18" borderId="0" applyNumberFormat="0" applyBorder="0" applyAlignment="0" applyProtection="0"/>
    <xf numFmtId="0" fontId="26" fillId="22" borderId="0" applyNumberFormat="0" applyBorder="0" applyAlignment="0" applyProtection="0"/>
    <xf numFmtId="0" fontId="26" fillId="0" borderId="0"/>
    <xf numFmtId="0" fontId="26" fillId="8" borderId="8" applyNumberFormat="0" applyFont="0" applyAlignment="0" applyProtection="0"/>
    <xf numFmtId="0" fontId="26" fillId="23" borderId="0" applyNumberFormat="0" applyBorder="0" applyAlignment="0" applyProtection="0"/>
    <xf numFmtId="0" fontId="26" fillId="11" borderId="0" applyNumberFormat="0" applyBorder="0" applyAlignment="0" applyProtection="0"/>
    <xf numFmtId="0" fontId="26" fillId="22" borderId="0" applyNumberFormat="0" applyBorder="0" applyAlignment="0" applyProtection="0"/>
    <xf numFmtId="0" fontId="26" fillId="10" borderId="0" applyNumberFormat="0" applyBorder="0" applyAlignment="0" applyProtection="0"/>
    <xf numFmtId="0" fontId="45" fillId="0" borderId="0"/>
    <xf numFmtId="0" fontId="25" fillId="0" borderId="0" applyNumberFormat="0" applyFill="0" applyBorder="0" applyAlignment="0" applyProtection="0"/>
    <xf numFmtId="0" fontId="25" fillId="0" borderId="0"/>
    <xf numFmtId="0" fontId="31" fillId="49" borderId="11" applyNumberFormat="0" applyAlignment="0" applyProtection="0"/>
    <xf numFmtId="0" fontId="40" fillId="0" borderId="0" applyNumberFormat="0" applyFill="0" applyBorder="0" applyAlignment="0" applyProtection="0"/>
    <xf numFmtId="0" fontId="38" fillId="0" borderId="13" applyNumberFormat="0" applyFill="0" applyAlignment="0" applyProtection="0"/>
    <xf numFmtId="0" fontId="43" fillId="0" borderId="16" applyNumberFormat="0" applyFill="0" applyAlignment="0" applyProtection="0"/>
    <xf numFmtId="0" fontId="34" fillId="3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18" borderId="0" applyNumberFormat="0" applyBorder="0" applyAlignment="0" applyProtection="0"/>
    <xf numFmtId="0" fontId="26" fillId="30" borderId="0" applyNumberFormat="0" applyBorder="0" applyAlignment="0" applyProtection="0"/>
    <xf numFmtId="0" fontId="8" fillId="0" borderId="0"/>
    <xf numFmtId="0" fontId="26" fillId="27" borderId="0" applyNumberFormat="0" applyBorder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22" fillId="32" borderId="0" applyNumberFormat="0" applyBorder="0" applyAlignment="0" applyProtection="0"/>
    <xf numFmtId="0" fontId="26" fillId="1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6" fillId="14" borderId="0" applyNumberFormat="0" applyBorder="0" applyAlignment="0" applyProtection="0"/>
    <xf numFmtId="0" fontId="26" fillId="22" borderId="0" applyNumberFormat="0" applyBorder="0" applyAlignment="0" applyProtection="0"/>
    <xf numFmtId="0" fontId="47" fillId="48" borderId="19" applyNumberFormat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8" fillId="19" borderId="0" applyNumberFormat="0" applyBorder="0" applyAlignment="0" applyProtection="0"/>
    <xf numFmtId="0" fontId="33" fillId="0" borderId="0" applyNumberFormat="0" applyFill="0" applyBorder="0" applyAlignment="0" applyProtection="0"/>
    <xf numFmtId="0" fontId="8" fillId="18" borderId="0" applyNumberFormat="0" applyBorder="0" applyAlignment="0" applyProtection="0"/>
    <xf numFmtId="0" fontId="12" fillId="0" borderId="0" applyNumberFormat="0" applyFill="0" applyBorder="0" applyAlignment="0" applyProtection="0"/>
    <xf numFmtId="0" fontId="30" fillId="48" borderId="10" applyNumberFormat="0" applyAlignment="0" applyProtection="0"/>
    <xf numFmtId="0" fontId="33" fillId="0" borderId="0" applyNumberFormat="0" applyFill="0" applyBorder="0" applyAlignment="0" applyProtection="0"/>
    <xf numFmtId="0" fontId="26" fillId="11" borderId="0" applyNumberFormat="0" applyBorder="0" applyAlignment="0" applyProtection="0"/>
    <xf numFmtId="0" fontId="8" fillId="0" borderId="0"/>
    <xf numFmtId="0" fontId="26" fillId="14" borderId="0" applyNumberFormat="0" applyBorder="0" applyAlignment="0" applyProtection="0"/>
    <xf numFmtId="0" fontId="27" fillId="35" borderId="0" applyNumberFormat="0" applyBorder="0" applyAlignment="0" applyProtection="0"/>
    <xf numFmtId="0" fontId="26" fillId="8" borderId="8" applyNumberFormat="0" applyFont="0" applyAlignment="0" applyProtection="0"/>
    <xf numFmtId="0" fontId="26" fillId="23" borderId="0" applyNumberFormat="0" applyBorder="0" applyAlignment="0" applyProtection="0"/>
    <xf numFmtId="0" fontId="26" fillId="26" borderId="0" applyNumberFormat="0" applyBorder="0" applyAlignment="0" applyProtection="0"/>
    <xf numFmtId="0" fontId="26" fillId="14" borderId="0" applyNumberFormat="0" applyBorder="0" applyAlignment="0" applyProtection="0"/>
    <xf numFmtId="0" fontId="53" fillId="0" borderId="20" applyNumberFormat="0" applyFill="0" applyAlignment="0" applyProtection="0"/>
    <xf numFmtId="0" fontId="26" fillId="10" borderId="0" applyNumberFormat="0" applyBorder="0" applyAlignment="0" applyProtection="0"/>
    <xf numFmtId="0" fontId="47" fillId="48" borderId="19" applyNumberFormat="0" applyAlignment="0" applyProtection="0"/>
    <xf numFmtId="0" fontId="11" fillId="0" borderId="2" applyNumberFormat="0" applyFill="0" applyAlignment="0" applyProtection="0"/>
    <xf numFmtId="0" fontId="26" fillId="15" borderId="0" applyNumberFormat="0" applyBorder="0" applyAlignment="0" applyProtection="0"/>
    <xf numFmtId="0" fontId="26" fillId="0" borderId="0"/>
    <xf numFmtId="0" fontId="43" fillId="0" borderId="16" applyNumberFormat="0" applyFill="0" applyAlignment="0" applyProtection="0"/>
    <xf numFmtId="0" fontId="26" fillId="19" borderId="0" applyNumberFormat="0" applyBorder="0" applyAlignment="0" applyProtection="0"/>
    <xf numFmtId="0" fontId="27" fillId="40" borderId="0" applyNumberFormat="0" applyBorder="0" applyAlignment="0" applyProtection="0"/>
    <xf numFmtId="0" fontId="27" fillId="34" borderId="0" applyNumberFormat="0" applyBorder="0" applyAlignment="0" applyProtection="0"/>
    <xf numFmtId="0" fontId="47" fillId="48" borderId="19" applyNumberFormat="0" applyAlignment="0" applyProtection="0"/>
    <xf numFmtId="0" fontId="25" fillId="0" borderId="18">
      <protection locked="0"/>
    </xf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6" fillId="0" borderId="17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38" fillId="0" borderId="13" applyNumberFormat="0" applyFill="0" applyAlignment="0" applyProtection="0"/>
    <xf numFmtId="0" fontId="56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12" fillId="0" borderId="3" applyNumberFormat="0" applyFill="0" applyAlignment="0" applyProtection="0"/>
    <xf numFmtId="0" fontId="37" fillId="0" borderId="12" applyBorder="0">
      <alignment horizontal="left" vertical="top"/>
    </xf>
    <xf numFmtId="0" fontId="21" fillId="0" borderId="0" applyNumberFormat="0" applyFill="0" applyBorder="0" applyAlignment="0" applyProtection="0"/>
    <xf numFmtId="0" fontId="18" fillId="6" borderId="4" applyNumberFormat="0" applyAlignment="0" applyProtection="0"/>
    <xf numFmtId="0" fontId="22" fillId="13" borderId="0" applyNumberFormat="0" applyBorder="0" applyAlignment="0" applyProtection="0"/>
    <xf numFmtId="0" fontId="8" fillId="27" borderId="0" applyNumberFormat="0" applyBorder="0" applyAlignment="0" applyProtection="0"/>
    <xf numFmtId="0" fontId="8" fillId="15" borderId="0" applyNumberFormat="0" applyBorder="0" applyAlignment="0" applyProtection="0"/>
    <xf numFmtId="0" fontId="27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18" borderId="0" applyNumberFormat="0" applyBorder="0" applyAlignment="0" applyProtection="0"/>
    <xf numFmtId="0" fontId="26" fillId="22" borderId="0" applyNumberFormat="0" applyBorder="0" applyAlignment="0" applyProtection="0"/>
    <xf numFmtId="0" fontId="26" fillId="27" borderId="0" applyNumberFormat="0" applyBorder="0" applyAlignment="0" applyProtection="0"/>
    <xf numFmtId="0" fontId="26" fillId="15" borderId="0" applyNumberFormat="0" applyBorder="0" applyAlignment="0" applyProtection="0"/>
    <xf numFmtId="0" fontId="26" fillId="26" borderId="0" applyNumberFormat="0" applyBorder="0" applyAlignment="0" applyProtection="0"/>
    <xf numFmtId="0" fontId="26" fillId="14" borderId="0" applyNumberFormat="0" applyBorder="0" applyAlignment="0" applyProtection="0"/>
    <xf numFmtId="0" fontId="25" fillId="0" borderId="0"/>
    <xf numFmtId="0" fontId="25" fillId="0" borderId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39" fillId="0" borderId="14" applyNumberFormat="0" applyFill="0" applyAlignment="0" applyProtection="0"/>
    <xf numFmtId="0" fontId="44" fillId="39" borderId="0" applyNumberFormat="0" applyBorder="0" applyAlignment="0" applyProtection="0"/>
    <xf numFmtId="0" fontId="25" fillId="0" borderId="0"/>
    <xf numFmtId="0" fontId="37" fillId="0" borderId="12" applyBorder="0">
      <alignment horizontal="left" vertical="top"/>
    </xf>
    <xf numFmtId="0" fontId="26" fillId="10" borderId="0" applyNumberFormat="0" applyBorder="0" applyAlignment="0" applyProtection="0"/>
    <xf numFmtId="0" fontId="27" fillId="36" borderId="0" applyNumberFormat="0" applyBorder="0" applyAlignment="0" applyProtection="0"/>
    <xf numFmtId="0" fontId="47" fillId="48" borderId="19" applyNumberFormat="0" applyAlignment="0" applyProtection="0"/>
    <xf numFmtId="0" fontId="8" fillId="0" borderId="0"/>
    <xf numFmtId="0" fontId="26" fillId="10" borderId="0" applyNumberFormat="0" applyBorder="0" applyAlignment="0" applyProtection="0"/>
    <xf numFmtId="0" fontId="8" fillId="27" borderId="0" applyNumberFormat="0" applyBorder="0" applyAlignment="0" applyProtection="0"/>
    <xf numFmtId="0" fontId="8" fillId="0" borderId="0"/>
    <xf numFmtId="0" fontId="26" fillId="22" borderId="0" applyNumberFormat="0" applyBorder="0" applyAlignment="0" applyProtection="0"/>
    <xf numFmtId="0" fontId="26" fillId="18" borderId="0" applyNumberFormat="0" applyBorder="0" applyAlignment="0" applyProtection="0"/>
    <xf numFmtId="0" fontId="37" fillId="0" borderId="12" applyBorder="0">
      <alignment horizontal="left" vertical="top"/>
    </xf>
    <xf numFmtId="0" fontId="26" fillId="27" borderId="0" applyNumberFormat="0" applyBorder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26" fillId="30" borderId="0" applyNumberFormat="0" applyBorder="0" applyAlignment="0" applyProtection="0"/>
    <xf numFmtId="0" fontId="26" fillId="23" borderId="0" applyNumberFormat="0" applyBorder="0" applyAlignment="0" applyProtection="0"/>
    <xf numFmtId="0" fontId="26" fillId="26" borderId="0" applyNumberFormat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2" fillId="32" borderId="0" applyNumberFormat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7" fillId="34" borderId="0" applyNumberFormat="0" applyBorder="0" applyAlignment="0" applyProtection="0"/>
    <xf numFmtId="0" fontId="37" fillId="0" borderId="12" applyBorder="0">
      <alignment horizontal="left" vertical="top"/>
    </xf>
    <xf numFmtId="0" fontId="25" fillId="36" borderId="18" applyNumberFormat="0" applyFont="0" applyAlignment="0" applyProtection="0"/>
    <xf numFmtId="0" fontId="26" fillId="14" borderId="0" applyNumberFormat="0" applyBorder="0" applyAlignment="0" applyProtection="0"/>
    <xf numFmtId="0" fontId="25" fillId="8" borderId="8" applyNumberFormat="0" applyFont="0" applyAlignment="0" applyProtection="0"/>
    <xf numFmtId="0" fontId="44" fillId="39" borderId="0" applyNumberFormat="0" applyBorder="0" applyAlignment="0" applyProtection="0"/>
    <xf numFmtId="0" fontId="10" fillId="0" borderId="1" applyNumberFormat="0" applyFill="0" applyAlignment="0" applyProtection="0"/>
    <xf numFmtId="0" fontId="8" fillId="11" borderId="0" applyNumberFormat="0" applyBorder="0" applyAlignment="0" applyProtection="0"/>
    <xf numFmtId="0" fontId="30" fillId="48" borderId="10" applyNumberFormat="0" applyAlignment="0" applyProtection="0"/>
    <xf numFmtId="0" fontId="26" fillId="23" borderId="0" applyNumberFormat="0" applyBorder="0" applyAlignment="0" applyProtection="0"/>
    <xf numFmtId="0" fontId="41" fillId="39" borderId="10" applyNumberFormat="0" applyAlignment="0" applyProtection="0"/>
    <xf numFmtId="0" fontId="26" fillId="11" borderId="0" applyNumberFormat="0" applyBorder="0" applyAlignment="0" applyProtection="0"/>
    <xf numFmtId="0" fontId="26" fillId="26" borderId="0" applyNumberFormat="0" applyBorder="0" applyAlignment="0" applyProtection="0"/>
    <xf numFmtId="0" fontId="38" fillId="0" borderId="13" applyNumberFormat="0" applyFill="0" applyAlignment="0" applyProtection="0"/>
    <xf numFmtId="0" fontId="52" fillId="0" borderId="0" applyNumberFormat="0" applyFill="0" applyBorder="0" applyAlignment="0" applyProtection="0"/>
    <xf numFmtId="0" fontId="39" fillId="0" borderId="14" applyNumberFormat="0" applyFill="0" applyAlignment="0" applyProtection="0"/>
    <xf numFmtId="0" fontId="26" fillId="14" borderId="0" applyNumberFormat="0" applyBorder="0" applyAlignment="0" applyProtection="0"/>
    <xf numFmtId="0" fontId="30" fillId="48" borderId="10" applyNumberFormat="0" applyAlignment="0" applyProtection="0"/>
    <xf numFmtId="0" fontId="40" fillId="0" borderId="0" applyNumberFormat="0" applyFill="0" applyBorder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53" fillId="0" borderId="20" applyNumberFormat="0" applyFill="0" applyAlignment="0" applyProtection="0"/>
    <xf numFmtId="0" fontId="26" fillId="19" borderId="0" applyNumberFormat="0" applyBorder="0" applyAlignment="0" applyProtection="0"/>
    <xf numFmtId="0" fontId="22" fillId="29" borderId="0" applyNumberFormat="0" applyBorder="0" applyAlignment="0" applyProtection="0"/>
    <xf numFmtId="0" fontId="41" fillId="39" borderId="10" applyNumberFormat="0" applyAlignment="0" applyProtection="0"/>
    <xf numFmtId="0" fontId="37" fillId="0" borderId="12" applyBorder="0">
      <alignment horizontal="left" vertical="top"/>
    </xf>
    <xf numFmtId="0" fontId="30" fillId="48" borderId="10" applyNumberFormat="0" applyAlignment="0" applyProtection="0"/>
    <xf numFmtId="0" fontId="25" fillId="8" borderId="8" applyNumberFormat="0" applyFont="0" applyAlignment="0" applyProtection="0"/>
    <xf numFmtId="0" fontId="27" fillId="39" borderId="0" applyNumberFormat="0" applyBorder="0" applyAlignment="0" applyProtection="0"/>
    <xf numFmtId="0" fontId="26" fillId="14" borderId="0" applyNumberFormat="0" applyBorder="0" applyAlignment="0" applyProtection="0"/>
    <xf numFmtId="0" fontId="47" fillId="48" borderId="19" applyNumberFormat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6" fillId="31" borderId="0" applyNumberFormat="0" applyBorder="0" applyAlignment="0" applyProtection="0"/>
    <xf numFmtId="0" fontId="22" fillId="25" borderId="0" applyNumberFormat="0" applyBorder="0" applyAlignment="0" applyProtection="0"/>
    <xf numFmtId="0" fontId="22" fillId="12" borderId="0" applyNumberFormat="0" applyBorder="0" applyAlignment="0" applyProtection="0"/>
    <xf numFmtId="0" fontId="26" fillId="22" borderId="0" applyNumberFormat="0" applyBorder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16" fillId="5" borderId="4" applyNumberFormat="0" applyAlignment="0" applyProtection="0"/>
    <xf numFmtId="0" fontId="21" fillId="0" borderId="0" applyNumberFormat="0" applyFill="0" applyBorder="0" applyAlignment="0" applyProtection="0"/>
    <xf numFmtId="0" fontId="18" fillId="6" borderId="4" applyNumberFormat="0" applyAlignment="0" applyProtection="0"/>
    <xf numFmtId="0" fontId="22" fillId="9" borderId="0" applyNumberFormat="0" applyBorder="0" applyAlignment="0" applyProtection="0"/>
    <xf numFmtId="0" fontId="8" fillId="30" borderId="0" applyNumberFormat="0" applyBorder="0" applyAlignment="0" applyProtection="0"/>
    <xf numFmtId="0" fontId="26" fillId="8" borderId="8" applyNumberFormat="0" applyFont="0" applyAlignment="0" applyProtection="0"/>
    <xf numFmtId="0" fontId="53" fillId="0" borderId="20" applyNumberFormat="0" applyFill="0" applyAlignment="0" applyProtection="0"/>
    <xf numFmtId="0" fontId="26" fillId="27" borderId="0" applyNumberFormat="0" applyBorder="0" applyAlignment="0" applyProtection="0"/>
    <xf numFmtId="0" fontId="26" fillId="15" borderId="0" applyNumberFormat="0" applyBorder="0" applyAlignment="0" applyProtection="0"/>
    <xf numFmtId="0" fontId="22" fillId="20" borderId="0" applyNumberFormat="0" applyBorder="0" applyAlignment="0" applyProtection="0"/>
    <xf numFmtId="0" fontId="31" fillId="49" borderId="11" applyNumberFormat="0" applyAlignment="0" applyProtection="0"/>
    <xf numFmtId="0" fontId="26" fillId="14" borderId="0" applyNumberFormat="0" applyBorder="0" applyAlignment="0" applyProtection="0"/>
    <xf numFmtId="0" fontId="53" fillId="0" borderId="20" applyNumberFormat="0" applyFill="0" applyAlignment="0" applyProtection="0"/>
    <xf numFmtId="0" fontId="27" fillId="37" borderId="0" applyNumberFormat="0" applyBorder="0" applyAlignment="0" applyProtection="0"/>
    <xf numFmtId="0" fontId="26" fillId="14" borderId="0" applyNumberFormat="0" applyBorder="0" applyAlignment="0" applyProtection="0"/>
    <xf numFmtId="0" fontId="8" fillId="0" borderId="0"/>
    <xf numFmtId="0" fontId="8" fillId="11" borderId="0" applyNumberFormat="0" applyBorder="0" applyAlignment="0" applyProtection="0"/>
    <xf numFmtId="0" fontId="26" fillId="30" borderId="0" applyNumberFormat="0" applyBorder="0" applyAlignment="0" applyProtection="0"/>
    <xf numFmtId="0" fontId="44" fillId="39" borderId="0" applyNumberFormat="0" applyBorder="0" applyAlignment="0" applyProtection="0"/>
    <xf numFmtId="0" fontId="26" fillId="22" borderId="0" applyNumberFormat="0" applyBorder="0" applyAlignment="0" applyProtection="0"/>
    <xf numFmtId="0" fontId="26" fillId="27" borderId="0" applyNumberFormat="0" applyBorder="0" applyAlignment="0" applyProtection="0"/>
    <xf numFmtId="0" fontId="26" fillId="22" borderId="0" applyNumberFormat="0" applyBorder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26" fillId="22" borderId="0" applyNumberFormat="0" applyBorder="0" applyAlignment="0" applyProtection="0"/>
    <xf numFmtId="0" fontId="30" fillId="48" borderId="10" applyNumberFormat="0" applyAlignment="0" applyProtection="0"/>
    <xf numFmtId="0" fontId="26" fillId="19" borderId="0" applyNumberFormat="0" applyBorder="0" applyAlignment="0" applyProtection="0"/>
    <xf numFmtId="0" fontId="26" fillId="26" borderId="0" applyNumberFormat="0" applyBorder="0" applyAlignment="0" applyProtection="0"/>
    <xf numFmtId="0" fontId="26" fillId="31" borderId="0" applyNumberFormat="0" applyBorder="0" applyAlignment="0" applyProtection="0"/>
    <xf numFmtId="9" fontId="25" fillId="0" borderId="0" applyFont="0" applyFill="0" applyBorder="0" applyAlignment="0" applyProtection="0"/>
    <xf numFmtId="0" fontId="26" fillId="18" borderId="0" applyNumberFormat="0" applyBorder="0" applyAlignment="0" applyProtection="0"/>
    <xf numFmtId="0" fontId="41" fillId="39" borderId="10" applyNumberFormat="0" applyAlignment="0" applyProtection="0"/>
    <xf numFmtId="0" fontId="26" fillId="23" borderId="0" applyNumberFormat="0" applyBorder="0" applyAlignment="0" applyProtection="0"/>
    <xf numFmtId="0" fontId="27" fillId="38" borderId="0" applyNumberFormat="0" applyBorder="0" applyAlignment="0" applyProtection="0"/>
    <xf numFmtId="0" fontId="27" fillId="36" borderId="0" applyNumberFormat="0" applyBorder="0" applyAlignment="0" applyProtection="0"/>
    <xf numFmtId="0" fontId="25" fillId="36" borderId="18" applyNumberFormat="0" applyFont="0" applyAlignment="0" applyProtection="0"/>
    <xf numFmtId="0" fontId="26" fillId="30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0" borderId="0" applyNumberFormat="0" applyBorder="0" applyAlignment="0" applyProtection="0"/>
    <xf numFmtId="0" fontId="47" fillId="48" borderId="19" applyNumberFormat="0" applyAlignment="0" applyProtection="0"/>
    <xf numFmtId="0" fontId="26" fillId="11" borderId="0" applyNumberFormat="0" applyBorder="0" applyAlignment="0" applyProtection="0"/>
    <xf numFmtId="0" fontId="41" fillId="39" borderId="10" applyNumberFormat="0" applyAlignment="0" applyProtection="0"/>
    <xf numFmtId="0" fontId="26" fillId="27" borderId="0" applyNumberFormat="0" applyBorder="0" applyAlignment="0" applyProtection="0"/>
    <xf numFmtId="0" fontId="8" fillId="26" borderId="0" applyNumberFormat="0" applyBorder="0" applyAlignment="0" applyProtection="0"/>
    <xf numFmtId="0" fontId="26" fillId="30" borderId="0" applyNumberFormat="0" applyBorder="0" applyAlignment="0" applyProtection="0"/>
    <xf numFmtId="0" fontId="27" fillId="36" borderId="0" applyNumberFormat="0" applyBorder="0" applyAlignment="0" applyProtection="0"/>
    <xf numFmtId="0" fontId="30" fillId="48" borderId="10" applyNumberFormat="0" applyAlignment="0" applyProtection="0"/>
    <xf numFmtId="0" fontId="26" fillId="22" borderId="0" applyNumberFormat="0" applyBorder="0" applyAlignment="0" applyProtection="0"/>
    <xf numFmtId="0" fontId="25" fillId="0" borderId="0"/>
    <xf numFmtId="0" fontId="26" fillId="27" borderId="0" applyNumberFormat="0" applyBorder="0" applyAlignment="0" applyProtection="0"/>
    <xf numFmtId="0" fontId="47" fillId="48" borderId="19" applyNumberFormat="0" applyAlignment="0" applyProtection="0"/>
    <xf numFmtId="0" fontId="26" fillId="8" borderId="8" applyNumberFormat="0" applyFont="0" applyAlignment="0" applyProtection="0"/>
    <xf numFmtId="0" fontId="26" fillId="30" borderId="0" applyNumberFormat="0" applyBorder="0" applyAlignment="0" applyProtection="0"/>
    <xf numFmtId="0" fontId="8" fillId="0" borderId="0"/>
    <xf numFmtId="0" fontId="26" fillId="26" borderId="0" applyNumberFormat="0" applyBorder="0" applyAlignment="0" applyProtection="0"/>
    <xf numFmtId="0" fontId="69" fillId="40" borderId="0" applyNumberFormat="0" applyBorder="0" applyAlignment="0" applyProtection="0"/>
    <xf numFmtId="0" fontId="69" fillId="47" borderId="0" applyNumberFormat="0" applyBorder="0" applyAlignment="0" applyProtection="0"/>
    <xf numFmtId="0" fontId="69" fillId="47" borderId="0" applyNumberFormat="0" applyBorder="0" applyAlignment="0" applyProtection="0"/>
    <xf numFmtId="0" fontId="69" fillId="54" borderId="0" applyNumberFormat="0" applyBorder="0" applyAlignment="0" applyProtection="0"/>
    <xf numFmtId="0" fontId="69" fillId="55" borderId="0" applyNumberFormat="0" applyBorder="0" applyAlignment="0" applyProtection="0"/>
    <xf numFmtId="0" fontId="69" fillId="55" borderId="0" applyNumberFormat="0" applyBorder="0" applyAlignment="0" applyProtection="0"/>
    <xf numFmtId="0" fontId="27" fillId="47" borderId="0" applyNumberFormat="0" applyBorder="0" applyAlignment="0" applyProtection="0"/>
    <xf numFmtId="0" fontId="69" fillId="54" borderId="0" applyNumberFormat="0" applyBorder="0" applyAlignment="0" applyProtection="0"/>
    <xf numFmtId="0" fontId="27" fillId="34" borderId="0" applyNumberFormat="0" applyBorder="0" applyAlignment="0" applyProtection="0"/>
    <xf numFmtId="0" fontId="69" fillId="40" borderId="0" applyNumberFormat="0" applyBorder="0" applyAlignment="0" applyProtection="0"/>
    <xf numFmtId="0" fontId="27" fillId="38" borderId="0" applyNumberFormat="0" applyBorder="0" applyAlignment="0" applyProtection="0"/>
    <xf numFmtId="0" fontId="69" fillId="34" borderId="0" applyNumberFormat="0" applyBorder="0" applyAlignment="0" applyProtection="0"/>
    <xf numFmtId="0" fontId="69" fillId="54" borderId="0" applyNumberFormat="0" applyBorder="0" applyAlignment="0" applyProtection="0"/>
    <xf numFmtId="0" fontId="27" fillId="37" borderId="0" applyNumberFormat="0" applyBorder="0" applyAlignment="0" applyProtection="0"/>
    <xf numFmtId="0" fontId="27" fillId="56" borderId="0" applyNumberFormat="0" applyBorder="0" applyAlignment="0" applyProtection="0"/>
    <xf numFmtId="0" fontId="27" fillId="47" borderId="0" applyNumberFormat="0" applyBorder="0" applyAlignment="0" applyProtection="0"/>
    <xf numFmtId="0" fontId="69" fillId="38" borderId="0" applyNumberFormat="0" applyBorder="0" applyAlignment="0" applyProtection="0"/>
    <xf numFmtId="0" fontId="69" fillId="54" borderId="0" applyNumberFormat="0" applyBorder="0" applyAlignment="0" applyProtection="0"/>
    <xf numFmtId="0" fontId="69" fillId="38" borderId="0" applyNumberFormat="0" applyBorder="0" applyAlignment="0" applyProtection="0"/>
    <xf numFmtId="0" fontId="69" fillId="55" borderId="0" applyNumberFormat="0" applyBorder="0" applyAlignment="0" applyProtection="0"/>
    <xf numFmtId="0" fontId="27" fillId="34" borderId="0" applyNumberFormat="0" applyBorder="0" applyAlignment="0" applyProtection="0"/>
    <xf numFmtId="0" fontId="27" fillId="37" borderId="0" applyNumberFormat="0" applyBorder="0" applyAlignment="0" applyProtection="0"/>
    <xf numFmtId="0" fontId="69" fillId="37" borderId="0" applyNumberFormat="0" applyBorder="0" applyAlignment="0" applyProtection="0"/>
    <xf numFmtId="0" fontId="69" fillId="42" borderId="0" applyNumberFormat="0" applyBorder="0" applyAlignment="0" applyProtection="0"/>
    <xf numFmtId="0" fontId="69" fillId="40" borderId="0" applyNumberFormat="0" applyBorder="0" applyAlignment="0" applyProtection="0"/>
    <xf numFmtId="0" fontId="69" fillId="40" borderId="0" applyNumberFormat="0" applyBorder="0" applyAlignment="0" applyProtection="0"/>
    <xf numFmtId="0" fontId="27" fillId="38" borderId="0" applyNumberFormat="0" applyBorder="0" applyAlignment="0" applyProtection="0"/>
    <xf numFmtId="0" fontId="69" fillId="34" borderId="0" applyNumberFormat="0" applyBorder="0" applyAlignment="0" applyProtection="0"/>
    <xf numFmtId="0" fontId="69" fillId="34" borderId="0" applyNumberFormat="0" applyBorder="0" applyAlignment="0" applyProtection="0"/>
    <xf numFmtId="0" fontId="27" fillId="34" borderId="0" applyNumberFormat="0" applyBorder="0" applyAlignment="0" applyProtection="0"/>
    <xf numFmtId="0" fontId="69" fillId="54" borderId="0" applyNumberFormat="0" applyBorder="0" applyAlignment="0" applyProtection="0"/>
    <xf numFmtId="0" fontId="69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7" borderId="0" applyNumberFormat="0" applyBorder="0" applyAlignment="0" applyProtection="0"/>
    <xf numFmtId="0" fontId="37" fillId="0" borderId="12" applyBorder="0">
      <alignment horizontal="left" vertical="top"/>
    </xf>
    <xf numFmtId="0" fontId="47" fillId="48" borderId="19" applyNumberFormat="0" applyAlignment="0" applyProtection="0"/>
    <xf numFmtId="0" fontId="47" fillId="48" borderId="19" applyNumberFormat="0" applyAlignment="0" applyProtection="0"/>
    <xf numFmtId="0" fontId="37" fillId="0" borderId="12" applyBorder="0">
      <alignment horizontal="left" vertical="top"/>
    </xf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37" fillId="0" borderId="12" applyBorder="0">
      <alignment horizontal="left" vertical="top"/>
    </xf>
    <xf numFmtId="0" fontId="30" fillId="48" borderId="10" applyNumberForma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53" fillId="0" borderId="20" applyNumberFormat="0" applyFill="0" applyAlignment="0" applyProtection="0"/>
    <xf numFmtId="0" fontId="104" fillId="62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37" fillId="0" borderId="12" applyBorder="0">
      <alignment horizontal="left" vertical="top"/>
    </xf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37" fillId="0" borderId="12" applyBorder="0">
      <alignment horizontal="left" vertical="top"/>
    </xf>
    <xf numFmtId="0" fontId="30" fillId="48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50" fillId="0" borderId="18" applyNumberFormat="0">
      <alignment horizontal="left" vertical="top" wrapText="1" shrinkToFit="1"/>
      <protection locked="0"/>
    </xf>
    <xf numFmtId="0" fontId="37" fillId="0" borderId="12" applyBorder="0">
      <alignment horizontal="left" vertical="top"/>
    </xf>
    <xf numFmtId="0" fontId="47" fillId="48" borderId="19" applyNumberFormat="0" applyAlignment="0" applyProtection="0"/>
    <xf numFmtId="0" fontId="47" fillId="48" borderId="19" applyNumberFormat="0" applyAlignment="0" applyProtection="0"/>
    <xf numFmtId="0" fontId="37" fillId="0" borderId="12" applyBorder="0">
      <alignment horizontal="left" vertical="top"/>
    </xf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37" fillId="0" borderId="12" applyBorder="0">
      <alignment horizontal="left" vertical="top"/>
    </xf>
    <xf numFmtId="0" fontId="25" fillId="36" borderId="18" applyNumberFormat="0" applyFont="0" applyAlignment="0" applyProtection="0"/>
    <xf numFmtId="0" fontId="25" fillId="0" borderId="18">
      <protection locked="0"/>
    </xf>
    <xf numFmtId="0" fontId="53" fillId="0" borderId="20" applyNumberFormat="0" applyFill="0" applyAlignment="0" applyProtection="0"/>
    <xf numFmtId="0" fontId="25" fillId="0" borderId="18">
      <protection locked="0"/>
    </xf>
    <xf numFmtId="0" fontId="37" fillId="0" borderId="12" applyBorder="0">
      <alignment horizontal="left" vertical="top"/>
    </xf>
    <xf numFmtId="0" fontId="47" fillId="48" borderId="19" applyNumberFormat="0" applyAlignment="0" applyProtection="0"/>
    <xf numFmtId="0" fontId="49" fillId="0" borderId="18">
      <protection locked="0"/>
    </xf>
    <xf numFmtId="0" fontId="25" fillId="0" borderId="18">
      <protection locked="0"/>
    </xf>
    <xf numFmtId="0" fontId="49" fillId="0" borderId="18"/>
    <xf numFmtId="0" fontId="47" fillId="48" borderId="19" applyNumberFormat="0" applyAlignment="0" applyProtection="0"/>
    <xf numFmtId="0" fontId="41" fillId="39" borderId="10" applyNumberFormat="0" applyAlignment="0" applyProtection="0"/>
    <xf numFmtId="0" fontId="37" fillId="0" borderId="12" applyBorder="0">
      <alignment horizontal="left" vertical="top"/>
    </xf>
    <xf numFmtId="0" fontId="53" fillId="0" borderId="20" applyNumberFormat="0" applyFill="0" applyAlignment="0" applyProtection="0"/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47" fillId="48" borderId="19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9" fillId="0" borderId="18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41" fillId="39" borderId="10" applyNumberFormat="0" applyAlignment="0" applyProtection="0"/>
    <xf numFmtId="0" fontId="37" fillId="0" borderId="12" applyBorder="0">
      <alignment horizontal="left" vertical="top"/>
    </xf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25" fillId="0" borderId="18">
      <protection locked="0"/>
    </xf>
    <xf numFmtId="0" fontId="41" fillId="39" borderId="10" applyNumberFormat="0" applyAlignment="0" applyProtection="0"/>
    <xf numFmtId="0" fontId="41" fillId="39" borderId="10" applyNumberFormat="0" applyAlignment="0" applyProtection="0"/>
    <xf numFmtId="0" fontId="49" fillId="0" borderId="18"/>
    <xf numFmtId="0" fontId="30" fillId="48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9" fillId="0" borderId="18">
      <protection locked="0"/>
    </xf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37" fillId="0" borderId="12" applyBorder="0">
      <alignment horizontal="left" vertical="top"/>
    </xf>
    <xf numFmtId="0" fontId="25" fillId="0" borderId="18">
      <protection locked="0"/>
    </xf>
    <xf numFmtId="0" fontId="25" fillId="0" borderId="18">
      <protection locked="0"/>
    </xf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37" fillId="0" borderId="12" applyBorder="0">
      <alignment horizontal="left" vertical="top"/>
    </xf>
    <xf numFmtId="0" fontId="47" fillId="48" borderId="19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37" fillId="0" borderId="12" applyBorder="0">
      <alignment horizontal="left" vertical="top"/>
    </xf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104" fillId="62" borderId="10" applyNumberFormat="0" applyAlignment="0" applyProtection="0"/>
    <xf numFmtId="0" fontId="104" fillId="62" borderId="10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37" fillId="0" borderId="12" applyBorder="0">
      <alignment horizontal="left" vertical="top"/>
    </xf>
    <xf numFmtId="0" fontId="50" fillId="0" borderId="18" applyNumberFormat="0">
      <alignment horizontal="left" vertical="top" wrapText="1" shrinkToFit="1"/>
      <protection locked="0"/>
    </xf>
    <xf numFmtId="0" fontId="37" fillId="0" borderId="12" applyBorder="0">
      <alignment horizontal="left" vertical="top"/>
    </xf>
    <xf numFmtId="0" fontId="30" fillId="48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49" fillId="0" borderId="18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5" fillId="0" borderId="0" applyNumberFormat="0" applyBorder="0" applyAlignment="0"/>
    <xf numFmtId="0" fontId="5" fillId="0" borderId="0" applyNumberFormat="0" applyBorder="0" applyAlignment="0"/>
    <xf numFmtId="0" fontId="37" fillId="0" borderId="12" applyBorder="0">
      <alignment horizontal="left" vertical="top"/>
    </xf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25" fillId="0" borderId="18">
      <protection locked="0"/>
    </xf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49" fillId="0" borderId="18"/>
    <xf numFmtId="0" fontId="41" fillId="39" borderId="10" applyNumberFormat="0" applyAlignment="0" applyProtection="0"/>
    <xf numFmtId="0" fontId="25" fillId="0" borderId="18">
      <protection locked="0"/>
    </xf>
    <xf numFmtId="0" fontId="30" fillId="48" borderId="10" applyNumberFormat="0" applyAlignment="0" applyProtection="0"/>
    <xf numFmtId="0" fontId="37" fillId="0" borderId="12" applyBorder="0">
      <alignment horizontal="left" vertical="top"/>
    </xf>
    <xf numFmtId="0" fontId="30" fillId="48" borderId="10" applyNumberFormat="0" applyAlignment="0" applyProtection="0"/>
    <xf numFmtId="0" fontId="25" fillId="0" borderId="18">
      <protection locked="0"/>
    </xf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9" fillId="0" borderId="18">
      <protection locked="0"/>
    </xf>
    <xf numFmtId="0" fontId="49" fillId="0" borderId="18"/>
    <xf numFmtId="0" fontId="49" fillId="0" borderId="18"/>
    <xf numFmtId="0" fontId="50" fillId="0" borderId="18" applyNumberFormat="0">
      <alignment horizontal="left" vertical="top" wrapText="1" shrinkToFit="1"/>
      <protection locked="0"/>
    </xf>
    <xf numFmtId="0" fontId="50" fillId="0" borderId="18" applyNumberFormat="0">
      <alignment horizontal="left" vertical="top" wrapText="1" shrinkToFit="1"/>
      <protection locked="0"/>
    </xf>
    <xf numFmtId="0" fontId="49" fillId="0" borderId="18">
      <protection locked="0"/>
    </xf>
    <xf numFmtId="0" fontId="49" fillId="0" borderId="18">
      <protection locked="0"/>
    </xf>
    <xf numFmtId="0" fontId="49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25" fillId="0" borderId="18">
      <protection locked="0"/>
    </xf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49" fillId="0" borderId="18">
      <protection locked="0"/>
    </xf>
    <xf numFmtId="0" fontId="47" fillId="48" borderId="19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25" fillId="0" borderId="18">
      <protection locked="0"/>
    </xf>
    <xf numFmtId="0" fontId="47" fillId="48" borderId="19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25" fillId="0" borderId="18">
      <protection locked="0"/>
    </xf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25" fillId="0" borderId="18">
      <protection locked="0"/>
    </xf>
    <xf numFmtId="0" fontId="53" fillId="0" borderId="20" applyNumberFormat="0" applyFill="0" applyAlignment="0" applyProtection="0"/>
    <xf numFmtId="0" fontId="37" fillId="0" borderId="12" applyBorder="0">
      <alignment horizontal="left" vertical="top"/>
    </xf>
    <xf numFmtId="0" fontId="53" fillId="0" borderId="20" applyNumberFormat="0" applyFill="0" applyAlignment="0" applyProtection="0"/>
    <xf numFmtId="0" fontId="25" fillId="36" borderId="18" applyNumberFormat="0" applyFon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37" fillId="0" borderId="12" applyBorder="0">
      <alignment horizontal="left" vertical="top"/>
    </xf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49" fillId="0" borderId="18">
      <protection locked="0"/>
    </xf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37" fillId="0" borderId="12" applyBorder="0">
      <alignment horizontal="left" vertical="top"/>
    </xf>
    <xf numFmtId="0" fontId="30" fillId="48" borderId="10" applyNumberFormat="0" applyAlignment="0" applyProtection="0"/>
    <xf numFmtId="0" fontId="25" fillId="0" borderId="18">
      <protection locked="0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53" fillId="0" borderId="20" applyNumberFormat="0" applyFill="0" applyAlignment="0" applyProtection="0"/>
    <xf numFmtId="0" fontId="37" fillId="0" borderId="12" applyBorder="0">
      <alignment horizontal="left" vertical="top"/>
    </xf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37" fillId="0" borderId="12" applyBorder="0">
      <alignment horizontal="left" vertical="top"/>
    </xf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30" fillId="48" borderId="10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25" fillId="36" borderId="18" applyNumberFormat="0" applyFont="0" applyAlignment="0" applyProtection="0"/>
    <xf numFmtId="0" fontId="25" fillId="0" borderId="18">
      <protection locked="0"/>
    </xf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25" fillId="0" borderId="18">
      <protection locked="0"/>
    </xf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37" fillId="0" borderId="12" applyBorder="0">
      <alignment horizontal="left" vertical="top"/>
    </xf>
    <xf numFmtId="0" fontId="47" fillId="48" borderId="19" applyNumberFormat="0" applyAlignment="0" applyProtection="0"/>
    <xf numFmtId="0" fontId="25" fillId="0" borderId="18">
      <protection locked="0"/>
    </xf>
    <xf numFmtId="0" fontId="41" fillId="39" borderId="10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30" fillId="48" borderId="10" applyNumberFormat="0" applyAlignment="0" applyProtection="0"/>
    <xf numFmtId="0" fontId="47" fillId="48" borderId="19" applyNumberFormat="0" applyAlignment="0" applyProtection="0"/>
    <xf numFmtId="0" fontId="105" fillId="62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37" fillId="0" borderId="12" applyBorder="0">
      <alignment horizontal="left" vertical="top"/>
    </xf>
    <xf numFmtId="0" fontId="53" fillId="0" borderId="20" applyNumberFormat="0" applyFill="0" applyAlignment="0" applyProtection="0"/>
    <xf numFmtId="0" fontId="49" fillId="0" borderId="18"/>
    <xf numFmtId="0" fontId="41" fillId="39" borderId="10" applyNumberFormat="0" applyAlignment="0" applyProtection="0"/>
    <xf numFmtId="0" fontId="37" fillId="0" borderId="12" applyBorder="0">
      <alignment horizontal="left" vertical="top"/>
    </xf>
    <xf numFmtId="0" fontId="30" fillId="48" borderId="10" applyNumberFormat="0" applyAlignment="0" applyProtection="0"/>
    <xf numFmtId="0" fontId="47" fillId="48" borderId="19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25" fillId="36" borderId="18" applyNumberFormat="0" applyFont="0" applyAlignment="0" applyProtection="0"/>
    <xf numFmtId="0" fontId="50" fillId="0" borderId="18" applyNumberFormat="0">
      <alignment horizontal="left" vertical="top" wrapText="1" shrinkToFit="1"/>
      <protection locked="0"/>
    </xf>
    <xf numFmtId="0" fontId="41" fillId="39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37" fillId="0" borderId="12" applyBorder="0">
      <alignment horizontal="left" vertical="top"/>
    </xf>
    <xf numFmtId="0" fontId="30" fillId="48" borderId="10" applyNumberFormat="0" applyAlignment="0" applyProtection="0"/>
    <xf numFmtId="0" fontId="37" fillId="0" borderId="12" applyBorder="0">
      <alignment horizontal="left" vertical="top"/>
    </xf>
    <xf numFmtId="0" fontId="41" fillId="39" borderId="10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7" fillId="0" borderId="12" applyBorder="0">
      <alignment horizontal="left" vertical="top"/>
    </xf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50" fillId="0" borderId="18" applyNumberFormat="0">
      <alignment horizontal="left" vertical="top" wrapText="1" shrinkToFit="1"/>
      <protection locked="0"/>
    </xf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9" fillId="0" borderId="18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25" fillId="0" borderId="18">
      <protection locked="0"/>
    </xf>
    <xf numFmtId="0" fontId="37" fillId="0" borderId="12" applyBorder="0">
      <alignment horizontal="left" vertical="top"/>
    </xf>
    <xf numFmtId="0" fontId="47" fillId="48" borderId="19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49" fillId="0" borderId="18">
      <protection locked="0"/>
    </xf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49" fillId="0" borderId="18"/>
    <xf numFmtId="0" fontId="47" fillId="48" borderId="19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37" fillId="0" borderId="12" applyBorder="0">
      <alignment horizontal="left" vertical="top"/>
    </xf>
    <xf numFmtId="0" fontId="49" fillId="0" borderId="18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37" fillId="0" borderId="12" applyBorder="0">
      <alignment horizontal="left" vertical="top"/>
    </xf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25" fillId="0" borderId="18">
      <protection locked="0"/>
    </xf>
    <xf numFmtId="0" fontId="37" fillId="0" borderId="12" applyBorder="0">
      <alignment horizontal="left" vertical="top"/>
    </xf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9" fillId="0" borderId="18">
      <protection locked="0"/>
    </xf>
    <xf numFmtId="0" fontId="25" fillId="0" borderId="18">
      <protection locked="0"/>
    </xf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37" fillId="0" borderId="12" applyBorder="0">
      <alignment horizontal="left" vertical="top"/>
    </xf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49" fillId="0" borderId="18"/>
    <xf numFmtId="0" fontId="53" fillId="0" borderId="20" applyNumberFormat="0" applyFill="0" applyAlignment="0" applyProtection="0"/>
    <xf numFmtId="0" fontId="25" fillId="0" borderId="18">
      <protection locked="0"/>
    </xf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37" fillId="0" borderId="12" applyBorder="0">
      <alignment horizontal="left" vertical="top"/>
    </xf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9" fillId="0" borderId="18"/>
    <xf numFmtId="0" fontId="37" fillId="0" borderId="12" applyBorder="0">
      <alignment horizontal="left" vertical="top"/>
    </xf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25" fillId="0" borderId="18">
      <protection locked="0"/>
    </xf>
    <xf numFmtId="0" fontId="41" fillId="39" borderId="10" applyNumberFormat="0" applyAlignment="0" applyProtection="0"/>
    <xf numFmtId="0" fontId="41" fillId="39" borderId="10" applyNumberFormat="0" applyAlignment="0" applyProtection="0"/>
    <xf numFmtId="0" fontId="49" fillId="0" borderId="18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49" fillId="0" borderId="18">
      <protection locked="0"/>
    </xf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9" fillId="0" borderId="18">
      <protection locked="0"/>
    </xf>
    <xf numFmtId="0" fontId="49" fillId="0" borderId="18"/>
    <xf numFmtId="0" fontId="30" fillId="48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41" fillId="39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37" fillId="0" borderId="12" applyBorder="0">
      <alignment horizontal="left" vertical="top"/>
    </xf>
    <xf numFmtId="0" fontId="25" fillId="0" borderId="18">
      <protection locked="0"/>
    </xf>
    <xf numFmtId="0" fontId="41" fillId="39" borderId="10" applyNumberFormat="0" applyAlignment="0" applyProtection="0"/>
    <xf numFmtId="0" fontId="47" fillId="48" borderId="19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7" fillId="0" borderId="12" applyBorder="0">
      <alignment horizontal="left" vertical="top"/>
    </xf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105" fillId="62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37" fillId="0" borderId="12" applyBorder="0">
      <alignment horizontal="left" vertical="top"/>
    </xf>
    <xf numFmtId="0" fontId="47" fillId="48" borderId="19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47" fillId="48" borderId="19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25" fillId="0" borderId="18">
      <protection locked="0"/>
    </xf>
    <xf numFmtId="0" fontId="49" fillId="0" borderId="18">
      <protection locked="0"/>
    </xf>
    <xf numFmtId="0" fontId="49" fillId="0" borderId="18">
      <protection locked="0"/>
    </xf>
    <xf numFmtId="0" fontId="50" fillId="0" borderId="18" applyNumberFormat="0">
      <alignment horizontal="left" vertical="top" wrapText="1" shrinkToFit="1"/>
      <protection locked="0"/>
    </xf>
    <xf numFmtId="0" fontId="49" fillId="0" borderId="18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47" fillId="48" borderId="19" applyNumberFormat="0" applyAlignment="0" applyProtection="0"/>
    <xf numFmtId="0" fontId="25" fillId="0" borderId="18">
      <protection locked="0"/>
    </xf>
    <xf numFmtId="0" fontId="30" fillId="48" borderId="10" applyNumberFormat="0" applyAlignment="0" applyProtection="0"/>
    <xf numFmtId="0" fontId="49" fillId="0" borderId="18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25" fillId="36" borderId="18" applyNumberFormat="0" applyFont="0" applyAlignment="0" applyProtection="0"/>
    <xf numFmtId="0" fontId="53" fillId="0" borderId="20" applyNumberFormat="0" applyFill="0" applyAlignment="0" applyProtection="0"/>
    <xf numFmtId="0" fontId="49" fillId="0" borderId="18"/>
    <xf numFmtId="0" fontId="25" fillId="0" borderId="18">
      <protection locked="0"/>
    </xf>
    <xf numFmtId="0" fontId="41" fillId="39" borderId="10" applyNumberFormat="0" applyAlignment="0" applyProtection="0"/>
    <xf numFmtId="0" fontId="30" fillId="48" borderId="10" applyNumberFormat="0" applyAlignment="0" applyProtection="0"/>
    <xf numFmtId="0" fontId="37" fillId="0" borderId="12" applyBorder="0">
      <alignment horizontal="left" vertical="top"/>
    </xf>
    <xf numFmtId="0" fontId="30" fillId="48" borderId="10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49" fillId="0" borderId="18"/>
    <xf numFmtId="0" fontId="37" fillId="0" borderId="12" applyBorder="0">
      <alignment horizontal="left" vertical="top"/>
    </xf>
    <xf numFmtId="0" fontId="30" fillId="48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37" fillId="0" borderId="12" applyBorder="0">
      <alignment horizontal="left" vertical="top"/>
    </xf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37" fillId="0" borderId="12" applyBorder="0">
      <alignment horizontal="left" vertical="top"/>
    </xf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9" fillId="0" borderId="18"/>
    <xf numFmtId="0" fontId="25" fillId="0" borderId="18">
      <protection locked="0"/>
    </xf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25" fillId="0" borderId="18">
      <protection locked="0"/>
    </xf>
    <xf numFmtId="0" fontId="47" fillId="48" borderId="19" applyNumberForma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0" fillId="0" borderId="18" applyNumberFormat="0">
      <alignment horizontal="left" vertical="top" wrapText="1" shrinkToFit="1"/>
      <protection locked="0"/>
    </xf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25" fillId="0" borderId="18">
      <protection locked="0"/>
    </xf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37" fillId="0" borderId="12" applyBorder="0">
      <alignment horizontal="left" vertical="top"/>
    </xf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47" fillId="48" borderId="19" applyNumberFormat="0" applyAlignment="0" applyProtection="0"/>
    <xf numFmtId="0" fontId="47" fillId="48" borderId="19" applyNumberFormat="0" applyAlignment="0" applyProtection="0"/>
    <xf numFmtId="0" fontId="105" fillId="62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25" fillId="36" borderId="18" applyNumberFormat="0" applyFont="0" applyAlignment="0" applyProtection="0"/>
    <xf numFmtId="0" fontId="5" fillId="0" borderId="0" applyNumberFormat="0" applyBorder="0" applyAlignment="0"/>
    <xf numFmtId="0" fontId="47" fillId="48" borderId="19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47" fillId="48" borderId="19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50" fillId="0" borderId="18" applyNumberFormat="0">
      <alignment horizontal="left" vertical="top" wrapText="1" shrinkToFit="1"/>
      <protection locked="0"/>
    </xf>
    <xf numFmtId="0" fontId="49" fillId="0" borderId="18"/>
    <xf numFmtId="0" fontId="47" fillId="48" borderId="19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0" fillId="48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49" fillId="0" borderId="18">
      <protection locked="0"/>
    </xf>
    <xf numFmtId="0" fontId="49" fillId="0" borderId="18"/>
    <xf numFmtId="0" fontId="47" fillId="48" borderId="19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37" fillId="0" borderId="12" applyBorder="0">
      <alignment horizontal="left" vertical="top"/>
    </xf>
    <xf numFmtId="0" fontId="25" fillId="36" borderId="18" applyNumberFormat="0" applyFont="0" applyAlignment="0" applyProtection="0"/>
    <xf numFmtId="0" fontId="49" fillId="0" borderId="18">
      <protection locked="0"/>
    </xf>
    <xf numFmtId="0" fontId="25" fillId="0" borderId="18">
      <protection locked="0"/>
    </xf>
    <xf numFmtId="0" fontId="49" fillId="0" borderId="18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37" fillId="0" borderId="12" applyBorder="0">
      <alignment horizontal="left" vertical="top"/>
    </xf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37" fillId="0" borderId="12" applyBorder="0">
      <alignment horizontal="left" vertical="top"/>
    </xf>
    <xf numFmtId="0" fontId="25" fillId="36" borderId="18" applyNumberFormat="0" applyFont="0" applyAlignment="0" applyProtection="0"/>
    <xf numFmtId="0" fontId="49" fillId="0" borderId="18">
      <protection locked="0"/>
    </xf>
    <xf numFmtId="0" fontId="30" fillId="48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49" fillId="0" borderId="18">
      <protection locked="0"/>
    </xf>
    <xf numFmtId="0" fontId="41" fillId="39" borderId="10" applyNumberFormat="0" applyAlignment="0" applyProtection="0"/>
    <xf numFmtId="0" fontId="37" fillId="0" borderId="12" applyBorder="0">
      <alignment horizontal="left" vertical="top"/>
    </xf>
    <xf numFmtId="0" fontId="30" fillId="48" borderId="10" applyNumberFormat="0" applyAlignment="0" applyProtection="0"/>
    <xf numFmtId="0" fontId="47" fillId="48" borderId="19" applyNumberFormat="0" applyAlignment="0" applyProtection="0"/>
    <xf numFmtId="0" fontId="49" fillId="0" borderId="18">
      <protection locked="0"/>
    </xf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9" fillId="0" borderId="18">
      <protection locked="0"/>
    </xf>
    <xf numFmtId="0" fontId="53" fillId="0" borderId="20" applyNumberFormat="0" applyFill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25" fillId="36" borderId="18" applyNumberFormat="0" applyFont="0" applyAlignment="0" applyProtection="0"/>
    <xf numFmtId="0" fontId="37" fillId="0" borderId="12" applyBorder="0">
      <alignment horizontal="left" vertical="top"/>
    </xf>
    <xf numFmtId="0" fontId="49" fillId="0" borderId="18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49" fillId="0" borderId="18"/>
    <xf numFmtId="0" fontId="41" fillId="39" borderId="10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37" fillId="0" borderId="12" applyBorder="0">
      <alignment horizontal="left" vertical="top"/>
    </xf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47" fillId="48" borderId="19" applyNumberFormat="0" applyAlignment="0" applyProtection="0"/>
    <xf numFmtId="0" fontId="49" fillId="0" borderId="18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25" fillId="36" borderId="18" applyNumberFormat="0" applyFon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37" fillId="0" borderId="12" applyBorder="0">
      <alignment horizontal="left" vertical="top"/>
    </xf>
    <xf numFmtId="0" fontId="25" fillId="36" borderId="18" applyNumberFormat="0" applyFont="0" applyAlignment="0" applyProtection="0"/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Border="0" applyAlignment="0"/>
    <xf numFmtId="0" fontId="1" fillId="0" borderId="0"/>
    <xf numFmtId="0" fontId="5" fillId="0" borderId="0" applyNumberFormat="0" applyBorder="0" applyAlignment="0"/>
    <xf numFmtId="0" fontId="1" fillId="0" borderId="0"/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25" fillId="36" borderId="18" applyNumberFormat="0" applyFont="0" applyAlignment="0" applyProtection="0"/>
    <xf numFmtId="0" fontId="32" fillId="0" borderId="0" applyNumberFormat="0" applyFill="0" applyBorder="0" applyAlignment="0" applyProtection="0"/>
    <xf numFmtId="9" fontId="3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Border="0" applyAlignment="0"/>
    <xf numFmtId="0" fontId="1" fillId="0" borderId="0"/>
    <xf numFmtId="0" fontId="5" fillId="0" borderId="0" applyNumberFormat="0" applyBorder="0" applyAlignme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1" fillId="39" borderId="10" applyNumberFormat="0" applyAlignment="0" applyProtection="0"/>
    <xf numFmtId="0" fontId="8" fillId="10" borderId="0" applyNumberFormat="0" applyBorder="0" applyAlignment="0" applyProtection="0"/>
    <xf numFmtId="0" fontId="8" fillId="14" borderId="0" applyNumberFormat="0" applyBorder="0" applyAlignment="0" applyProtection="0"/>
    <xf numFmtId="0" fontId="8" fillId="18" borderId="0" applyNumberFormat="0" applyBorder="0" applyAlignment="0" applyProtection="0"/>
    <xf numFmtId="0" fontId="8" fillId="22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11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22" fillId="12" borderId="0" applyNumberFormat="0" applyBorder="0" applyAlignment="0" applyProtection="0"/>
    <xf numFmtId="0" fontId="22" fillId="16" borderId="0" applyNumberFormat="0" applyBorder="0" applyAlignment="0" applyProtection="0"/>
    <xf numFmtId="0" fontId="22" fillId="20" borderId="0" applyNumberFormat="0" applyBorder="0" applyAlignment="0" applyProtection="0"/>
    <xf numFmtId="0" fontId="22" fillId="24" borderId="0" applyNumberFormat="0" applyBorder="0" applyAlignment="0" applyProtection="0"/>
    <xf numFmtId="0" fontId="22" fillId="28" borderId="0" applyNumberFormat="0" applyBorder="0" applyAlignment="0" applyProtection="0"/>
    <xf numFmtId="0" fontId="22" fillId="32" borderId="0" applyNumberFormat="0" applyBorder="0" applyAlignment="0" applyProtection="0"/>
    <xf numFmtId="0" fontId="22" fillId="9" borderId="0" applyNumberFormat="0" applyBorder="0" applyAlignment="0" applyProtection="0"/>
    <xf numFmtId="0" fontId="22" fillId="13" borderId="0" applyNumberFormat="0" applyBorder="0" applyAlignment="0" applyProtection="0"/>
    <xf numFmtId="0" fontId="22" fillId="17" borderId="0" applyNumberFormat="0" applyBorder="0" applyAlignment="0" applyProtection="0"/>
    <xf numFmtId="0" fontId="22" fillId="21" borderId="0" applyNumberFormat="0" applyBorder="0" applyAlignment="0" applyProtection="0"/>
    <xf numFmtId="0" fontId="22" fillId="25" borderId="0" applyNumberFormat="0" applyBorder="0" applyAlignment="0" applyProtection="0"/>
    <xf numFmtId="0" fontId="22" fillId="29" borderId="0" applyNumberFormat="0" applyBorder="0" applyAlignment="0" applyProtection="0"/>
    <xf numFmtId="0" fontId="8" fillId="8" borderId="8" applyNumberFormat="0" applyFont="0" applyAlignment="0" applyProtection="0"/>
    <xf numFmtId="0" fontId="14" fillId="3" borderId="0" applyNumberFormat="0" applyBorder="0" applyAlignment="0" applyProtection="0"/>
    <xf numFmtId="0" fontId="13" fillId="2" borderId="0" applyNumberFormat="0" applyBorder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15" fillId="4" borderId="0" applyNumberFormat="0" applyBorder="0" applyAlignment="0" applyProtection="0"/>
    <xf numFmtId="0" fontId="3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9" fontId="32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7" fillId="0" borderId="9" applyNumberFormat="0" applyFill="0" applyAlignment="0" applyProtection="0"/>
    <xf numFmtId="0" fontId="16" fillId="5" borderId="4" applyNumberFormat="0" applyAlignment="0" applyProtection="0"/>
    <xf numFmtId="0" fontId="20" fillId="7" borderId="7" applyNumberFormat="0" applyAlignment="0" applyProtection="0"/>
    <xf numFmtId="0" fontId="17" fillId="6" borderId="5" applyNumberFormat="0" applyAlignment="0" applyProtection="0"/>
    <xf numFmtId="0" fontId="6" fillId="0" borderId="0" applyNumberFormat="0" applyFill="0" applyBorder="0" applyAlignment="0" applyProtection="0"/>
    <xf numFmtId="0" fontId="25" fillId="36" borderId="18" applyNumberFormat="0" applyFont="0" applyAlignment="0" applyProtection="0"/>
    <xf numFmtId="0" fontId="32" fillId="0" borderId="0" applyNumberFormat="0" applyFill="0" applyBorder="0" applyAlignment="0" applyProtection="0"/>
    <xf numFmtId="165" fontId="5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5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69" fillId="0" borderId="0" applyFont="0" applyFill="0" applyBorder="0" applyAlignment="0" applyProtection="0"/>
    <xf numFmtId="165" fontId="69" fillId="0" borderId="0" applyFont="0" applyFill="0" applyBorder="0" applyAlignment="0" applyProtection="0"/>
    <xf numFmtId="165" fontId="69" fillId="0" borderId="0" applyFont="0" applyFill="0" applyBorder="0" applyAlignment="0" applyProtection="0"/>
    <xf numFmtId="165" fontId="69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50" fillId="0" borderId="18" applyNumberFormat="0">
      <alignment horizontal="left" vertical="top" wrapText="1" shrinkToFit="1"/>
      <protection locked="0"/>
    </xf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2" fillId="0" borderId="0" applyNumberFormat="0" applyFill="0" applyBorder="0" applyAlignment="0" applyProtection="0"/>
    <xf numFmtId="0" fontId="47" fillId="48" borderId="19" applyNumberFormat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61" fillId="0" borderId="0" applyNumberFormat="0" applyFill="0" applyBorder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9" fillId="0" borderId="18"/>
    <xf numFmtId="0" fontId="49" fillId="0" borderId="18"/>
    <xf numFmtId="0" fontId="50" fillId="0" borderId="18" applyNumberFormat="0">
      <alignment horizontal="left" vertical="top" wrapText="1" shrinkToFit="1"/>
      <protection locked="0"/>
    </xf>
    <xf numFmtId="0" fontId="50" fillId="0" borderId="18" applyNumberFormat="0">
      <alignment horizontal="left" vertical="top" wrapText="1" shrinkToFit="1"/>
      <protection locked="0"/>
    </xf>
    <xf numFmtId="0" fontId="49" fillId="0" borderId="18">
      <protection locked="0"/>
    </xf>
    <xf numFmtId="0" fontId="49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25" fillId="36" borderId="18" applyNumberFormat="0" applyFon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105" fillId="62" borderId="10" applyNumberFormat="0" applyAlignment="0" applyProtection="0"/>
    <xf numFmtId="0" fontId="105" fillId="62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25" fillId="0" borderId="18">
      <protection locked="0"/>
    </xf>
    <xf numFmtId="0" fontId="32" fillId="0" borderId="0" applyNumberFormat="0" applyFill="0" applyBorder="0" applyAlignment="0" applyProtection="0"/>
    <xf numFmtId="0" fontId="25" fillId="0" borderId="18">
      <protection locked="0"/>
    </xf>
    <xf numFmtId="0" fontId="41" fillId="39" borderId="10" applyNumberFormat="0" applyAlignment="0" applyProtection="0"/>
    <xf numFmtId="0" fontId="25" fillId="0" borderId="18">
      <protection locked="0"/>
    </xf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6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7" fillId="0" borderId="12" applyBorder="0">
      <alignment horizontal="left" vertical="top"/>
    </xf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49" fillId="0" borderId="18">
      <protection locked="0"/>
    </xf>
    <xf numFmtId="0" fontId="49" fillId="0" borderId="18">
      <protection locked="0"/>
    </xf>
    <xf numFmtId="0" fontId="50" fillId="0" borderId="18" applyNumberFormat="0">
      <alignment horizontal="left" vertical="top" wrapText="1" shrinkToFit="1"/>
      <protection locked="0"/>
    </xf>
    <xf numFmtId="0" fontId="49" fillId="0" borderId="18"/>
    <xf numFmtId="0" fontId="49" fillId="0" borderId="18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61" fillId="0" borderId="0" applyNumberFormat="0" applyFill="0" applyBorder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46" fillId="0" borderId="28" applyNumberFormat="0" applyFill="0" applyAlignment="0" applyProtection="0"/>
    <xf numFmtId="0" fontId="46" fillId="0" borderId="28" applyNumberFormat="0" applyFill="0" applyAlignment="0" applyProtection="0"/>
    <xf numFmtId="0" fontId="46" fillId="0" borderId="28" applyNumberFormat="0" applyFill="0" applyAlignment="0" applyProtection="0"/>
    <xf numFmtId="0" fontId="46" fillId="0" borderId="28" applyNumberFormat="0" applyFill="0" applyAlignment="0" applyProtection="0"/>
    <xf numFmtId="0" fontId="32" fillId="0" borderId="0" applyNumberFormat="0" applyFill="0" applyBorder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7" fillId="0" borderId="12" applyBorder="0">
      <alignment horizontal="left" vertical="top"/>
    </xf>
    <xf numFmtId="0" fontId="53" fillId="0" borderId="20" applyNumberFormat="0" applyFill="0" applyAlignment="0" applyProtection="0"/>
    <xf numFmtId="0" fontId="49" fillId="0" borderId="18">
      <protection locked="0"/>
    </xf>
    <xf numFmtId="0" fontId="25" fillId="0" borderId="18">
      <protection locked="0"/>
    </xf>
    <xf numFmtId="0" fontId="50" fillId="0" borderId="18" applyNumberFormat="0">
      <alignment horizontal="left" vertical="top" wrapText="1" shrinkToFit="1"/>
      <protection locked="0"/>
    </xf>
    <xf numFmtId="0" fontId="49" fillId="0" borderId="18"/>
    <xf numFmtId="0" fontId="47" fillId="48" borderId="19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6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6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0" fillId="48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6" fillId="0" borderId="17" applyNumberFormat="0" applyFill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2" fillId="0" borderId="0" applyNumberFormat="0" applyFill="0" applyBorder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32" fillId="0" borderId="0" applyNumberFormat="0" applyFill="0" applyBorder="0" applyAlignment="0" applyProtection="0"/>
    <xf numFmtId="0" fontId="25" fillId="36" borderId="18" applyNumberFormat="0" applyFont="0" applyAlignment="0" applyProtection="0"/>
    <xf numFmtId="0" fontId="25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37" fillId="0" borderId="27" applyBorder="0">
      <alignment horizontal="left" vertical="top"/>
    </xf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2" fillId="0" borderId="0" applyNumberFormat="0" applyFill="0" applyBorder="0" applyAlignment="0" applyProtection="0"/>
    <xf numFmtId="0" fontId="25" fillId="0" borderId="18">
      <protection locked="0"/>
    </xf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37" fillId="0" borderId="27" applyBorder="0">
      <alignment horizontal="left" vertical="top"/>
    </xf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61" fillId="0" borderId="0" applyNumberFormat="0" applyFill="0" applyBorder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9" fillId="0" borderId="18"/>
    <xf numFmtId="0" fontId="49" fillId="0" borderId="18"/>
    <xf numFmtId="0" fontId="50" fillId="0" borderId="18" applyNumberFormat="0">
      <alignment horizontal="left" vertical="top" wrapText="1" shrinkToFit="1"/>
      <protection locked="0"/>
    </xf>
    <xf numFmtId="0" fontId="50" fillId="0" borderId="18" applyNumberFormat="0">
      <alignment horizontal="left" vertical="top" wrapText="1" shrinkToFit="1"/>
      <protection locked="0"/>
    </xf>
    <xf numFmtId="0" fontId="49" fillId="0" borderId="18">
      <protection locked="0"/>
    </xf>
    <xf numFmtId="0" fontId="49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105" fillId="62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49" fillId="0" borderId="18">
      <protection locked="0"/>
    </xf>
    <xf numFmtId="0" fontId="25" fillId="0" borderId="18">
      <protection locked="0"/>
    </xf>
    <xf numFmtId="0" fontId="49" fillId="0" borderId="18">
      <protection locked="0"/>
    </xf>
    <xf numFmtId="0" fontId="49" fillId="0" borderId="18"/>
    <xf numFmtId="0" fontId="50" fillId="0" borderId="18" applyNumberFormat="0">
      <alignment horizontal="left" vertical="top" wrapText="1" shrinkToFit="1"/>
      <protection locked="0"/>
    </xf>
    <xf numFmtId="0" fontId="50" fillId="0" borderId="18" applyNumberFormat="0">
      <alignment horizontal="left" vertical="top" wrapText="1" shrinkToFit="1"/>
      <protection locked="0"/>
    </xf>
    <xf numFmtId="0" fontId="49" fillId="0" borderId="18"/>
    <xf numFmtId="0" fontId="47" fillId="48" borderId="19" applyNumberFormat="0" applyAlignment="0" applyProtection="0"/>
    <xf numFmtId="0" fontId="47" fillId="48" borderId="19" applyNumberFormat="0" applyAlignment="0" applyProtection="0"/>
    <xf numFmtId="0" fontId="6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0" borderId="18">
      <protection locked="0"/>
    </xf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25" fillId="0" borderId="18">
      <protection locked="0"/>
    </xf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49" fillId="0" borderId="18">
      <protection locked="0"/>
    </xf>
    <xf numFmtId="0" fontId="49" fillId="0" borderId="18">
      <protection locked="0"/>
    </xf>
    <xf numFmtId="0" fontId="50" fillId="0" borderId="18" applyNumberFormat="0">
      <alignment horizontal="left" vertical="top" wrapText="1" shrinkToFit="1"/>
      <protection locked="0"/>
    </xf>
    <xf numFmtId="0" fontId="49" fillId="0" borderId="18"/>
    <xf numFmtId="0" fontId="49" fillId="0" borderId="18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32" fillId="0" borderId="0" applyNumberFormat="0" applyFill="0" applyBorder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25" fillId="36" borderId="18" applyNumberFormat="0" applyFont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5" fillId="36" borderId="18" applyNumberFormat="0" applyFont="0" applyAlignment="0" applyProtection="0"/>
    <xf numFmtId="0" fontId="50" fillId="0" borderId="18" applyNumberFormat="0">
      <alignment horizontal="left" vertical="top" wrapText="1" shrinkToFit="1"/>
      <protection locked="0"/>
    </xf>
    <xf numFmtId="0" fontId="25" fillId="0" borderId="18">
      <protection locked="0"/>
    </xf>
    <xf numFmtId="0" fontId="46" fillId="0" borderId="28" applyNumberFormat="0" applyFill="0" applyAlignment="0" applyProtection="0"/>
    <xf numFmtId="0" fontId="46" fillId="0" borderId="28" applyNumberFormat="0" applyFill="0" applyAlignment="0" applyProtection="0"/>
    <xf numFmtId="0" fontId="46" fillId="0" borderId="28" applyNumberFormat="0" applyFill="0" applyAlignment="0" applyProtection="0"/>
    <xf numFmtId="0" fontId="46" fillId="0" borderId="28" applyNumberFormat="0" applyFill="0" applyAlignment="0" applyProtection="0"/>
    <xf numFmtId="0" fontId="32" fillId="0" borderId="0" applyNumberFormat="0" applyFill="0" applyBorder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9" fillId="0" borderId="18">
      <protection locked="0"/>
    </xf>
    <xf numFmtId="0" fontId="25" fillId="0" borderId="18">
      <protection locked="0"/>
    </xf>
    <xf numFmtId="0" fontId="50" fillId="0" borderId="18" applyNumberFormat="0">
      <alignment horizontal="left" vertical="top" wrapText="1" shrinkToFit="1"/>
      <protection locked="0"/>
    </xf>
    <xf numFmtId="0" fontId="49" fillId="0" borderId="18"/>
    <xf numFmtId="0" fontId="47" fillId="48" borderId="19" applyNumberFormat="0" applyAlignment="0" applyProtection="0"/>
    <xf numFmtId="0" fontId="25" fillId="0" borderId="18">
      <protection locked="0"/>
    </xf>
    <xf numFmtId="0" fontId="41" fillId="39" borderId="10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9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49" fillId="0" borderId="18">
      <protection locked="0"/>
    </xf>
    <xf numFmtId="0" fontId="50" fillId="0" borderId="18" applyNumberFormat="0">
      <alignment horizontal="left" vertical="top" wrapText="1" shrinkToFit="1"/>
      <protection locked="0"/>
    </xf>
    <xf numFmtId="0" fontId="49" fillId="0" borderId="18"/>
    <xf numFmtId="0" fontId="49" fillId="0" borderId="18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25" fillId="0" borderId="18">
      <protection locked="0"/>
    </xf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53" fillId="0" borderId="20" applyNumberFormat="0" applyFill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25" fillId="0" borderId="0"/>
    <xf numFmtId="0" fontId="8" fillId="0" borderId="0"/>
    <xf numFmtId="0" fontId="108" fillId="0" borderId="0"/>
    <xf numFmtId="0" fontId="8" fillId="0" borderId="0"/>
    <xf numFmtId="0" fontId="8" fillId="15" borderId="0" applyNumberFormat="0" applyBorder="0" applyAlignment="0" applyProtection="0"/>
    <xf numFmtId="0" fontId="8" fillId="30" borderId="0" applyNumberFormat="0" applyBorder="0" applyAlignment="0" applyProtection="0"/>
    <xf numFmtId="0" fontId="8" fillId="10" borderId="0" applyNumberFormat="0" applyBorder="0" applyAlignment="0" applyProtection="0"/>
    <xf numFmtId="0" fontId="8" fillId="14" borderId="0" applyNumberFormat="0" applyBorder="0" applyAlignment="0" applyProtection="0"/>
    <xf numFmtId="0" fontId="8" fillId="18" borderId="0" applyNumberFormat="0" applyBorder="0" applyAlignment="0" applyProtection="0"/>
    <xf numFmtId="0" fontId="8" fillId="22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11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16" fillId="5" borderId="4" applyNumberFormat="0" applyAlignment="0" applyProtection="0"/>
    <xf numFmtId="0" fontId="8" fillId="8" borderId="8" applyNumberFormat="0" applyFont="0" applyAlignment="0" applyProtection="0"/>
    <xf numFmtId="165" fontId="25" fillId="0" borderId="0" applyFont="0" applyFill="0" applyBorder="0" applyAlignment="0" applyProtection="0"/>
    <xf numFmtId="0" fontId="109" fillId="0" borderId="0" applyNumberFormat="0" applyFill="0" applyBorder="0" applyAlignment="0" applyProtection="0">
      <alignment vertical="top"/>
      <protection locked="0"/>
    </xf>
    <xf numFmtId="0" fontId="16" fillId="5" borderId="4" applyNumberFormat="0" applyAlignment="0" applyProtection="0"/>
    <xf numFmtId="0" fontId="8" fillId="31" borderId="0" applyNumberFormat="0" applyBorder="0" applyAlignment="0" applyProtection="0"/>
    <xf numFmtId="0" fontId="8" fillId="27" borderId="0" applyNumberFormat="0" applyBorder="0" applyAlignment="0" applyProtection="0"/>
    <xf numFmtId="0" fontId="8" fillId="23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8" fillId="0" borderId="0"/>
    <xf numFmtId="9" fontId="8" fillId="0" borderId="0" applyFont="0" applyFill="0" applyBorder="0" applyAlignment="0" applyProtection="0"/>
    <xf numFmtId="0" fontId="108" fillId="0" borderId="0"/>
    <xf numFmtId="0" fontId="8" fillId="0" borderId="0"/>
    <xf numFmtId="0" fontId="25" fillId="0" borderId="0"/>
    <xf numFmtId="165" fontId="25" fillId="0" borderId="0" applyFont="0" applyFill="0" applyBorder="0" applyAlignment="0" applyProtection="0"/>
    <xf numFmtId="0" fontId="8" fillId="22" borderId="0" applyNumberFormat="0" applyBorder="0" applyAlignment="0" applyProtection="0"/>
    <xf numFmtId="0" fontId="8" fillId="14" borderId="0" applyNumberFormat="0" applyBorder="0" applyAlignment="0" applyProtection="0"/>
    <xf numFmtId="0" fontId="10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5" fillId="0" borderId="0" applyNumberFormat="0" applyBorder="0" applyAlignment="0"/>
    <xf numFmtId="0" fontId="8" fillId="0" borderId="0"/>
    <xf numFmtId="0" fontId="8" fillId="0" borderId="0"/>
    <xf numFmtId="0" fontId="8" fillId="19" borderId="0" applyNumberFormat="0" applyBorder="0" applyAlignment="0" applyProtection="0"/>
    <xf numFmtId="0" fontId="8" fillId="11" borderId="0" applyNumberFormat="0" applyBorder="0" applyAlignment="0" applyProtection="0"/>
    <xf numFmtId="0" fontId="8" fillId="26" borderId="0" applyNumberFormat="0" applyBorder="0" applyAlignment="0" applyProtection="0"/>
    <xf numFmtId="0" fontId="25" fillId="0" borderId="0"/>
    <xf numFmtId="0" fontId="8" fillId="0" borderId="0"/>
    <xf numFmtId="0" fontId="108" fillId="0" borderId="0"/>
    <xf numFmtId="0" fontId="8" fillId="8" borderId="8" applyNumberFormat="0" applyFont="0" applyAlignment="0" applyProtection="0"/>
    <xf numFmtId="0" fontId="8" fillId="30" borderId="0" applyNumberFormat="0" applyBorder="0" applyAlignment="0" applyProtection="0"/>
    <xf numFmtId="0" fontId="8" fillId="11" borderId="0" applyNumberFormat="0" applyBorder="0" applyAlignment="0" applyProtection="0"/>
    <xf numFmtId="0" fontId="16" fillId="5" borderId="4" applyNumberFormat="0" applyAlignment="0" applyProtection="0"/>
    <xf numFmtId="0" fontId="8" fillId="0" borderId="0"/>
    <xf numFmtId="9" fontId="8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8" fillId="18" borderId="0" applyNumberFormat="0" applyBorder="0" applyAlignment="0" applyProtection="0"/>
    <xf numFmtId="0" fontId="8" fillId="10" borderId="0" applyNumberFormat="0" applyBorder="0" applyAlignment="0" applyProtection="0"/>
    <xf numFmtId="0" fontId="1" fillId="0" borderId="0"/>
    <xf numFmtId="0" fontId="8" fillId="0" borderId="0"/>
    <xf numFmtId="0" fontId="5" fillId="0" borderId="0" applyNumberFormat="0" applyBorder="0" applyAlignment="0"/>
    <xf numFmtId="165" fontId="25" fillId="0" borderId="0" applyFont="0" applyFill="0" applyBorder="0" applyAlignment="0" applyProtection="0"/>
    <xf numFmtId="0" fontId="109" fillId="0" borderId="0" applyNumberFormat="0" applyFill="0" applyBorder="0" applyAlignment="0" applyProtection="0">
      <alignment vertical="top"/>
      <protection locked="0"/>
    </xf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15" borderId="0" applyNumberFormat="0" applyBorder="0" applyAlignment="0" applyProtection="0"/>
    <xf numFmtId="0" fontId="8" fillId="22" borderId="0" applyNumberFormat="0" applyBorder="0" applyAlignment="0" applyProtection="0"/>
    <xf numFmtId="0" fontId="8" fillId="10" borderId="0" applyNumberFormat="0" applyBorder="0" applyAlignment="0" applyProtection="0"/>
    <xf numFmtId="0" fontId="8" fillId="26" borderId="0" applyNumberFormat="0" applyBorder="0" applyAlignment="0" applyProtection="0"/>
    <xf numFmtId="0" fontId="8" fillId="14" borderId="0" applyNumberFormat="0" applyBorder="0" applyAlignment="0" applyProtection="0"/>
    <xf numFmtId="0" fontId="8" fillId="0" borderId="0"/>
    <xf numFmtId="165" fontId="25" fillId="0" borderId="0" applyFont="0" applyFill="0" applyBorder="0" applyAlignment="0" applyProtection="0"/>
    <xf numFmtId="0" fontId="8" fillId="31" borderId="0" applyNumberFormat="0" applyBorder="0" applyAlignment="0" applyProtection="0"/>
    <xf numFmtId="0" fontId="8" fillId="19" borderId="0" applyNumberFormat="0" applyBorder="0" applyAlignment="0" applyProtection="0"/>
    <xf numFmtId="0" fontId="8" fillId="0" borderId="0"/>
    <xf numFmtId="0" fontId="8" fillId="18" borderId="0" applyNumberFormat="0" applyBorder="0" applyAlignment="0" applyProtection="0"/>
    <xf numFmtId="165" fontId="25" fillId="0" borderId="0" applyFont="0" applyFill="0" applyBorder="0" applyAlignment="0" applyProtection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48" borderId="29" applyNumberFormat="0" applyAlignment="0" applyProtection="0"/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41" fillId="39" borderId="29" applyNumberFormat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6" fillId="0" borderId="28" applyNumberFormat="0" applyFill="0" applyAlignment="0" applyProtection="0"/>
    <xf numFmtId="0" fontId="25" fillId="36" borderId="18" applyNumberFormat="0" applyFont="0" applyAlignment="0" applyProtection="0"/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49" fillId="0" borderId="18"/>
    <xf numFmtId="0" fontId="50" fillId="0" borderId="18" applyNumberFormat="0">
      <alignment horizontal="left" vertical="top" wrapText="1" shrinkToFit="1"/>
      <protection locked="0"/>
    </xf>
    <xf numFmtId="0" fontId="25" fillId="0" borderId="18">
      <protection locked="0"/>
    </xf>
    <xf numFmtId="0" fontId="49" fillId="0" borderId="18">
      <protection locked="0"/>
    </xf>
    <xf numFmtId="0" fontId="53" fillId="0" borderId="20" applyNumberFormat="0" applyFill="0" applyAlignment="0" applyProtection="0"/>
    <xf numFmtId="0" fontId="30" fillId="48" borderId="10" applyNumberFormat="0" applyAlignment="0" applyProtection="0"/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2" fillId="0" borderId="0" applyNumberFormat="0" applyFill="0" applyBorder="0" applyAlignment="0" applyProtection="0"/>
    <xf numFmtId="0" fontId="30" fillId="48" borderId="10" applyNumberFormat="0" applyAlignment="0" applyProtection="0"/>
    <xf numFmtId="0" fontId="46" fillId="0" borderId="28" applyNumberFormat="0" applyFill="0" applyAlignment="0" applyProtection="0"/>
    <xf numFmtId="0" fontId="46" fillId="0" borderId="28" applyNumberFormat="0" applyFill="0" applyAlignment="0" applyProtection="0"/>
    <xf numFmtId="0" fontId="46" fillId="0" borderId="28" applyNumberFormat="0" applyFill="0" applyAlignment="0" applyProtection="0"/>
    <xf numFmtId="0" fontId="46" fillId="0" borderId="28" applyNumberFormat="0" applyFill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61" fillId="0" borderId="0" applyNumberFormat="0" applyFill="0" applyBorder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47" fillId="48" borderId="19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105" fillId="62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105" fillId="62" borderId="10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50" fillId="0" borderId="18" applyNumberFormat="0">
      <alignment horizontal="left" vertical="top" wrapText="1" shrinkToFit="1"/>
      <protection locked="0"/>
    </xf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9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49" fillId="0" borderId="18">
      <protection locked="0"/>
    </xf>
    <xf numFmtId="0" fontId="50" fillId="0" borderId="18" applyNumberFormat="0">
      <alignment horizontal="left" vertical="top" wrapText="1" shrinkToFit="1"/>
      <protection locked="0"/>
    </xf>
    <xf numFmtId="0" fontId="49" fillId="0" borderId="18"/>
    <xf numFmtId="0" fontId="49" fillId="0" borderId="18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25" fillId="0" borderId="18">
      <protection locked="0"/>
    </xf>
    <xf numFmtId="0" fontId="47" fillId="48" borderId="19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9" fillId="0" borderId="18">
      <protection locked="0"/>
    </xf>
    <xf numFmtId="0" fontId="50" fillId="0" borderId="18" applyNumberFormat="0">
      <alignment horizontal="left" vertical="top" wrapText="1" shrinkToFit="1"/>
      <protection locked="0"/>
    </xf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49" fillId="0" borderId="18">
      <protection locked="0"/>
    </xf>
    <xf numFmtId="0" fontId="49" fillId="0" borderId="18">
      <protection locked="0"/>
    </xf>
    <xf numFmtId="0" fontId="50" fillId="0" borderId="18" applyNumberFormat="0">
      <alignment horizontal="left" vertical="top" wrapText="1" shrinkToFit="1"/>
      <protection locked="0"/>
    </xf>
    <xf numFmtId="0" fontId="50" fillId="0" borderId="18" applyNumberFormat="0">
      <alignment horizontal="left" vertical="top" wrapText="1" shrinkToFit="1"/>
      <protection locked="0"/>
    </xf>
    <xf numFmtId="0" fontId="49" fillId="0" borderId="18"/>
    <xf numFmtId="0" fontId="49" fillId="0" borderId="18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50" fillId="0" borderId="18" applyNumberFormat="0">
      <alignment horizontal="left" vertical="top" wrapText="1" shrinkToFit="1"/>
      <protection locked="0"/>
    </xf>
    <xf numFmtId="0" fontId="50" fillId="0" borderId="18" applyNumberFormat="0">
      <alignment horizontal="left" vertical="top" wrapText="1" shrinkToFit="1"/>
      <protection locked="0"/>
    </xf>
    <xf numFmtId="0" fontId="25" fillId="0" borderId="18">
      <protection locked="0"/>
    </xf>
    <xf numFmtId="0" fontId="32" fillId="0" borderId="0" applyNumberFormat="0" applyFill="0" applyBorder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25" fillId="0" borderId="18">
      <protection locked="0"/>
    </xf>
    <xf numFmtId="0" fontId="49" fillId="0" borderId="18">
      <protection locked="0"/>
    </xf>
    <xf numFmtId="0" fontId="25" fillId="0" borderId="18">
      <protection locked="0"/>
    </xf>
    <xf numFmtId="0" fontId="49" fillId="0" borderId="18">
      <protection locked="0"/>
    </xf>
    <xf numFmtId="0" fontId="49" fillId="0" borderId="18"/>
    <xf numFmtId="0" fontId="49" fillId="0" borderId="18"/>
    <xf numFmtId="0" fontId="47" fillId="48" borderId="19" applyNumberFormat="0" applyAlignment="0" applyProtection="0"/>
    <xf numFmtId="0" fontId="47" fillId="48" borderId="19" applyNumberFormat="0" applyAlignment="0" applyProtection="0"/>
    <xf numFmtId="0" fontId="61" fillId="0" borderId="0" applyNumberFormat="0" applyFill="0" applyBorder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53" fillId="0" borderId="20" applyNumberFormat="0" applyFill="0" applyAlignment="0" applyProtection="0"/>
    <xf numFmtId="0" fontId="25" fillId="0" borderId="18">
      <protection locked="0"/>
    </xf>
    <xf numFmtId="0" fontId="49" fillId="0" borderId="18">
      <protection locked="0"/>
    </xf>
    <xf numFmtId="0" fontId="49" fillId="0" borderId="18"/>
    <xf numFmtId="0" fontId="47" fillId="48" borderId="19" applyNumberFormat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25" fillId="0" borderId="18">
      <protection locked="0"/>
    </xf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49" fillId="0" borderId="18">
      <protection locked="0"/>
    </xf>
    <xf numFmtId="0" fontId="49" fillId="0" borderId="18"/>
    <xf numFmtId="0" fontId="50" fillId="0" borderId="18" applyNumberFormat="0">
      <alignment horizontal="left" vertical="top" wrapText="1" shrinkToFit="1"/>
      <protection locked="0"/>
    </xf>
    <xf numFmtId="0" fontId="49" fillId="0" borderId="18"/>
    <xf numFmtId="0" fontId="30" fillId="48" borderId="10" applyNumberFormat="0" applyAlignment="0" applyProtection="0"/>
    <xf numFmtId="0" fontId="37" fillId="0" borderId="12" applyBorder="0">
      <alignment horizontal="left" vertical="top"/>
    </xf>
    <xf numFmtId="0" fontId="47" fillId="48" borderId="19" applyNumberFormat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5" fillId="36" borderId="18" applyNumberFormat="0" applyFon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25" fillId="0" borderId="18">
      <protection locked="0"/>
    </xf>
    <xf numFmtId="0" fontId="61" fillId="0" borderId="0" applyNumberFormat="0" applyFill="0" applyBorder="0" applyAlignment="0" applyProtection="0"/>
    <xf numFmtId="0" fontId="25" fillId="36" borderId="18" applyNumberFormat="0" applyFont="0" applyAlignment="0" applyProtection="0"/>
    <xf numFmtId="0" fontId="50" fillId="0" borderId="18" applyNumberFormat="0">
      <alignment horizontal="left" vertical="top" wrapText="1" shrinkToFit="1"/>
      <protection locked="0"/>
    </xf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41" fillId="39" borderId="10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49" fillId="0" borderId="18">
      <protection locked="0"/>
    </xf>
    <xf numFmtId="0" fontId="50" fillId="0" borderId="18" applyNumberFormat="0">
      <alignment horizontal="left" vertical="top" wrapText="1" shrinkToFit="1"/>
      <protection locked="0"/>
    </xf>
    <xf numFmtId="0" fontId="49" fillId="0" borderId="18"/>
    <xf numFmtId="0" fontId="37" fillId="0" borderId="12" applyBorder="0">
      <alignment horizontal="left" vertical="top"/>
    </xf>
    <xf numFmtId="0" fontId="47" fillId="48" borderId="19" applyNumberFormat="0" applyAlignment="0" applyProtection="0"/>
    <xf numFmtId="0" fontId="25" fillId="0" borderId="18">
      <protection locked="0"/>
    </xf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0" fillId="48" borderId="10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165" fontId="8" fillId="0" borderId="0" applyFont="0" applyFill="0" applyBorder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38" fontId="32" fillId="0" borderId="0" applyFont="0" applyFill="0" applyBorder="0" applyAlignment="0" applyProtection="0"/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41" fillId="39" borderId="10" applyNumberFormat="0" applyAlignment="0" applyProtection="0"/>
    <xf numFmtId="0" fontId="49" fillId="0" borderId="18"/>
    <xf numFmtId="0" fontId="30" fillId="48" borderId="10" applyNumberFormat="0" applyAlignment="0" applyProtection="0"/>
    <xf numFmtId="0" fontId="46" fillId="0" borderId="17" applyNumberFormat="0" applyFill="0" applyAlignment="0" applyProtection="0"/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37" fillId="0" borderId="27" applyBorder="0">
      <alignment horizontal="left" vertical="top"/>
    </xf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2" fillId="0" borderId="0" applyNumberFormat="0" applyFill="0" applyBorder="0" applyAlignment="0" applyProtection="0"/>
    <xf numFmtId="0" fontId="47" fillId="48" borderId="19" applyNumberFormat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37" fillId="0" borderId="27" applyBorder="0">
      <alignment horizontal="left" vertical="top"/>
    </xf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61" fillId="0" borderId="0" applyNumberFormat="0" applyFill="0" applyBorder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9" fillId="0" borderId="18"/>
    <xf numFmtId="0" fontId="49" fillId="0" borderId="18"/>
    <xf numFmtId="0" fontId="50" fillId="0" borderId="18" applyNumberFormat="0">
      <alignment horizontal="left" vertical="top" wrapText="1" shrinkToFit="1"/>
      <protection locked="0"/>
    </xf>
    <xf numFmtId="0" fontId="50" fillId="0" borderId="18" applyNumberFormat="0">
      <alignment horizontal="left" vertical="top" wrapText="1" shrinkToFit="1"/>
      <protection locked="0"/>
    </xf>
    <xf numFmtId="0" fontId="49" fillId="0" borderId="18">
      <protection locked="0"/>
    </xf>
    <xf numFmtId="0" fontId="49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105" fillId="62" borderId="10" applyNumberFormat="0" applyAlignment="0" applyProtection="0"/>
    <xf numFmtId="0" fontId="105" fillId="62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43" fontId="5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25" fillId="0" borderId="18">
      <protection locked="0"/>
    </xf>
    <xf numFmtId="0" fontId="49" fillId="0" borderId="18">
      <protection locked="0"/>
    </xf>
    <xf numFmtId="0" fontId="49" fillId="0" borderId="18">
      <protection locked="0"/>
    </xf>
    <xf numFmtId="0" fontId="50" fillId="0" borderId="18" applyNumberFormat="0">
      <alignment horizontal="left" vertical="top" wrapText="1" shrinkToFit="1"/>
      <protection locked="0"/>
    </xf>
    <xf numFmtId="0" fontId="50" fillId="0" borderId="18" applyNumberFormat="0">
      <alignment horizontal="left" vertical="top" wrapText="1" shrinkToFit="1"/>
      <protection locked="0"/>
    </xf>
    <xf numFmtId="0" fontId="49" fillId="0" borderId="18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47" fillId="48" borderId="19" applyNumberFormat="0" applyAlignment="0" applyProtection="0"/>
    <xf numFmtId="0" fontId="61" fillId="0" borderId="0" applyNumberFormat="0" applyFill="0" applyBorder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46" fillId="0" borderId="28" applyNumberFormat="0" applyFill="0" applyAlignment="0" applyProtection="0"/>
    <xf numFmtId="0" fontId="46" fillId="0" borderId="28" applyNumberFormat="0" applyFill="0" applyAlignment="0" applyProtection="0"/>
    <xf numFmtId="0" fontId="46" fillId="0" borderId="28" applyNumberFormat="0" applyFill="0" applyAlignment="0" applyProtection="0"/>
    <xf numFmtId="0" fontId="46" fillId="0" borderId="28" applyNumberFormat="0" applyFill="0" applyAlignment="0" applyProtection="0"/>
    <xf numFmtId="0" fontId="32" fillId="0" borderId="0" applyNumberFormat="0" applyFill="0" applyBorder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41" fillId="39" borderId="10" applyNumberForma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25" fillId="36" borderId="18" applyNumberFormat="0" applyFont="0" applyAlignment="0" applyProtection="0"/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7" fillId="0" borderId="27" applyBorder="0">
      <alignment horizontal="left" vertical="top"/>
    </xf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30" fillId="48" borderId="10" applyNumberFormat="0" applyAlignment="0" applyProtection="0"/>
    <xf numFmtId="0" fontId="53" fillId="0" borderId="20" applyNumberFormat="0" applyFill="0" applyAlignment="0" applyProtection="0"/>
    <xf numFmtId="0" fontId="49" fillId="0" borderId="18">
      <protection locked="0"/>
    </xf>
    <xf numFmtId="0" fontId="25" fillId="0" borderId="18">
      <protection locked="0"/>
    </xf>
    <xf numFmtId="0" fontId="50" fillId="0" borderId="18" applyNumberFormat="0">
      <alignment horizontal="left" vertical="top" wrapText="1" shrinkToFit="1"/>
      <protection locked="0"/>
    </xf>
    <xf numFmtId="0" fontId="49" fillId="0" borderId="18"/>
    <xf numFmtId="0" fontId="47" fillId="48" borderId="19" applyNumberFormat="0" applyAlignment="0" applyProtection="0"/>
    <xf numFmtId="0" fontId="25" fillId="36" borderId="18" applyNumberFormat="0" applyFont="0" applyAlignment="0" applyProtection="0"/>
    <xf numFmtId="0" fontId="37" fillId="0" borderId="12" applyBorder="0">
      <alignment horizontal="left" vertical="top"/>
    </xf>
    <xf numFmtId="0" fontId="37" fillId="0" borderId="12" applyBorder="0">
      <alignment horizontal="left" vertical="top"/>
    </xf>
    <xf numFmtId="0" fontId="30" fillId="48" borderId="10" applyNumberFormat="0" applyAlignment="0" applyProtection="0"/>
    <xf numFmtId="0" fontId="113" fillId="0" borderId="0" applyNumberFormat="0" applyFill="0" applyBorder="0" applyAlignment="0" applyProtection="0"/>
  </cellStyleXfs>
  <cellXfs count="111">
    <xf numFmtId="0" fontId="0" fillId="0" borderId="0" xfId="0"/>
    <xf numFmtId="49" fontId="1" fillId="0" borderId="0" xfId="0" applyNumberFormat="1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 applyProtection="1">
      <alignment horizontal="left"/>
      <protection locked="0"/>
    </xf>
    <xf numFmtId="166" fontId="1" fillId="0" borderId="0" xfId="0" applyNumberFormat="1" applyFont="1" applyFill="1" applyBorder="1"/>
    <xf numFmtId="0" fontId="5" fillId="0" borderId="0" xfId="0" applyFont="1" applyFill="1" applyBorder="1" applyAlignment="1" applyProtection="1">
      <alignment horizontal="left"/>
      <protection locked="0"/>
    </xf>
    <xf numFmtId="3" fontId="1" fillId="0" borderId="0" xfId="0" applyNumberFormat="1" applyFont="1" applyFill="1" applyBorder="1"/>
    <xf numFmtId="167" fontId="1" fillId="0" borderId="0" xfId="0" applyNumberFormat="1" applyFont="1" applyFill="1" applyBorder="1"/>
    <xf numFmtId="14" fontId="0" fillId="0" borderId="0" xfId="0" applyNumberFormat="1" applyAlignment="1">
      <alignment horizontal="left"/>
    </xf>
    <xf numFmtId="0" fontId="4" fillId="0" borderId="0" xfId="0" applyFont="1" applyFill="1" applyBorder="1" applyAlignment="1">
      <alignment horizontal="right"/>
    </xf>
    <xf numFmtId="0" fontId="0" fillId="0" borderId="0" xfId="0" applyFill="1"/>
    <xf numFmtId="0" fontId="3" fillId="0" borderId="0" xfId="0" applyFont="1" applyFill="1" applyBorder="1" applyAlignment="1">
      <alignment horizontal="right"/>
    </xf>
    <xf numFmtId="0" fontId="110" fillId="0" borderId="0" xfId="0" applyFont="1"/>
    <xf numFmtId="0" fontId="110" fillId="0" borderId="0" xfId="0" applyFont="1" applyFill="1"/>
    <xf numFmtId="0" fontId="0" fillId="0" borderId="0" xfId="0" applyNumberFormat="1"/>
    <xf numFmtId="22" fontId="0" fillId="0" borderId="0" xfId="0" applyNumberFormat="1"/>
    <xf numFmtId="166" fontId="0" fillId="0" borderId="0" xfId="0" applyNumberFormat="1"/>
    <xf numFmtId="14" fontId="0" fillId="0" borderId="0" xfId="0" applyNumberFormat="1"/>
    <xf numFmtId="0" fontId="1" fillId="0" borderId="0" xfId="0" quotePrefix="1" applyFont="1" applyFill="1" applyBorder="1"/>
    <xf numFmtId="0" fontId="7" fillId="0" borderId="0" xfId="0" applyFont="1"/>
    <xf numFmtId="1" fontId="7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21" xfId="0" applyBorder="1"/>
    <xf numFmtId="1" fontId="0" fillId="0" borderId="21" xfId="0" applyNumberFormat="1" applyBorder="1" applyAlignment="1">
      <alignment horizontal="right"/>
    </xf>
    <xf numFmtId="205" fontId="0" fillId="0" borderId="21" xfId="0" applyNumberFormat="1" applyBorder="1" applyAlignment="1"/>
    <xf numFmtId="166" fontId="0" fillId="0" borderId="0" xfId="0" applyNumberFormat="1" applyAlignment="1">
      <alignment horizontal="right"/>
    </xf>
    <xf numFmtId="0" fontId="0" fillId="0" borderId="0" xfId="0" applyBorder="1"/>
    <xf numFmtId="0" fontId="111" fillId="0" borderId="0" xfId="0" applyFont="1"/>
    <xf numFmtId="0" fontId="111" fillId="64" borderId="0" xfId="0" applyFont="1" applyFill="1"/>
    <xf numFmtId="0" fontId="0" fillId="64" borderId="0" xfId="0" applyFont="1" applyFill="1"/>
    <xf numFmtId="0" fontId="0" fillId="64" borderId="0" xfId="0" applyFont="1" applyFill="1" applyBorder="1"/>
    <xf numFmtId="0" fontId="111" fillId="65" borderId="0" xfId="0" applyFont="1" applyFill="1"/>
    <xf numFmtId="0" fontId="111" fillId="65" borderId="0" xfId="0" applyFont="1" applyFill="1" applyBorder="1"/>
    <xf numFmtId="0" fontId="111" fillId="66" borderId="0" xfId="0" applyFont="1" applyFill="1"/>
    <xf numFmtId="0" fontId="111" fillId="67" borderId="0" xfId="0" applyFont="1" applyFill="1"/>
    <xf numFmtId="0" fontId="0" fillId="64" borderId="0" xfId="0" applyFill="1"/>
    <xf numFmtId="0" fontId="4" fillId="64" borderId="0" xfId="0" applyFont="1" applyFill="1" applyBorder="1" applyAlignment="1" applyProtection="1">
      <alignment horizontal="left"/>
      <protection locked="0"/>
    </xf>
    <xf numFmtId="0" fontId="5" fillId="64" borderId="0" xfId="0" applyFont="1" applyFill="1" applyBorder="1" applyAlignment="1" applyProtection="1">
      <alignment horizontal="left"/>
      <protection locked="0"/>
    </xf>
    <xf numFmtId="0" fontId="112" fillId="68" borderId="0" xfId="0" applyFont="1" applyFill="1" applyBorder="1" applyAlignment="1" applyProtection="1">
      <alignment horizontal="left"/>
      <protection locked="0"/>
    </xf>
    <xf numFmtId="0" fontId="111" fillId="68" borderId="0" xfId="0" applyFont="1" applyFill="1"/>
    <xf numFmtId="0" fontId="0" fillId="68" borderId="0" xfId="0" applyFill="1"/>
    <xf numFmtId="0" fontId="112" fillId="67" borderId="0" xfId="0" applyFont="1" applyFill="1" applyBorder="1" applyAlignment="1" applyProtection="1">
      <alignment horizontal="left"/>
      <protection locked="0"/>
    </xf>
    <xf numFmtId="0" fontId="0" fillId="67" borderId="0" xfId="0" applyFill="1"/>
    <xf numFmtId="0" fontId="112" fillId="65" borderId="0" xfId="0" applyFont="1" applyFill="1" applyBorder="1" applyAlignment="1" applyProtection="1">
      <alignment horizontal="left"/>
      <protection locked="0"/>
    </xf>
    <xf numFmtId="0" fontId="0" fillId="65" borderId="0" xfId="0" applyFill="1"/>
    <xf numFmtId="0" fontId="111" fillId="69" borderId="0" xfId="0" applyFont="1" applyFill="1"/>
    <xf numFmtId="0" fontId="0" fillId="69" borderId="0" xfId="0" applyFill="1"/>
    <xf numFmtId="0" fontId="112" fillId="64" borderId="0" xfId="0" applyFont="1" applyFill="1" applyBorder="1" applyAlignment="1" applyProtection="1">
      <alignment horizontal="left"/>
      <protection locked="0"/>
    </xf>
    <xf numFmtId="0" fontId="112" fillId="69" borderId="0" xfId="0" applyFont="1" applyFill="1" applyBorder="1" applyAlignment="1" applyProtection="1">
      <alignment horizontal="left"/>
      <protection locked="0"/>
    </xf>
    <xf numFmtId="0" fontId="111" fillId="68" borderId="0" xfId="0" applyFont="1" applyFill="1" applyAlignment="1">
      <alignment horizontal="center"/>
    </xf>
    <xf numFmtId="0" fontId="111" fillId="69" borderId="0" xfId="0" applyFont="1" applyFill="1" applyAlignment="1">
      <alignment horizontal="center"/>
    </xf>
    <xf numFmtId="0" fontId="111" fillId="65" borderId="0" xfId="0" applyFont="1" applyFill="1" applyAlignment="1">
      <alignment horizontal="center"/>
    </xf>
    <xf numFmtId="0" fontId="111" fillId="64" borderId="0" xfId="0" applyFont="1" applyFill="1" applyAlignment="1">
      <alignment horizontal="center"/>
    </xf>
    <xf numFmtId="0" fontId="111" fillId="67" borderId="0" xfId="0" applyFont="1" applyFill="1" applyAlignment="1">
      <alignment horizontal="center"/>
    </xf>
    <xf numFmtId="0" fontId="111" fillId="0" borderId="0" xfId="0" applyFont="1" applyFill="1"/>
    <xf numFmtId="205" fontId="0" fillId="0" borderId="0" xfId="0" applyNumberFormat="1" applyBorder="1" applyAlignment="1"/>
    <xf numFmtId="1" fontId="0" fillId="0" borderId="0" xfId="0" applyNumberFormat="1"/>
    <xf numFmtId="14" fontId="7" fillId="0" borderId="0" xfId="0" applyNumberFormat="1" applyFont="1" applyAlignment="1">
      <alignment horizontal="left"/>
    </xf>
    <xf numFmtId="0" fontId="113" fillId="0" borderId="0" xfId="32296"/>
    <xf numFmtId="0" fontId="113" fillId="0" borderId="0" xfId="32296" applyAlignment="1">
      <alignment vertical="center"/>
    </xf>
    <xf numFmtId="0" fontId="22" fillId="0" borderId="0" xfId="0" applyFont="1"/>
    <xf numFmtId="0" fontId="22" fillId="0" borderId="0" xfId="0" applyFont="1" applyFill="1"/>
    <xf numFmtId="0" fontId="22" fillId="0" borderId="0" xfId="0" applyNumberFormat="1" applyFont="1" applyFill="1"/>
    <xf numFmtId="14" fontId="22" fillId="0" borderId="0" xfId="0" applyNumberFormat="1" applyFont="1" applyAlignment="1">
      <alignment horizontal="left"/>
    </xf>
    <xf numFmtId="0" fontId="113" fillId="0" borderId="0" xfId="32296" applyAlignment="1">
      <alignment horizontal="left" vertical="center" indent="4"/>
    </xf>
    <xf numFmtId="0" fontId="56" fillId="0" borderId="30" xfId="0" applyFont="1" applyBorder="1"/>
    <xf numFmtId="0" fontId="56" fillId="0" borderId="0" xfId="0" applyFont="1" applyBorder="1"/>
    <xf numFmtId="0" fontId="56" fillId="70" borderId="0" xfId="0" applyFont="1" applyFill="1" applyBorder="1"/>
    <xf numFmtId="0" fontId="56" fillId="71" borderId="0" xfId="0" applyFont="1" applyFill="1" applyBorder="1"/>
    <xf numFmtId="0" fontId="56" fillId="71" borderId="30" xfId="0" applyFont="1" applyFill="1" applyBorder="1"/>
    <xf numFmtId="0" fontId="56" fillId="0" borderId="31" xfId="0" applyFont="1" applyBorder="1"/>
    <xf numFmtId="0" fontId="56" fillId="0" borderId="32" xfId="0" applyFont="1" applyBorder="1"/>
    <xf numFmtId="0" fontId="56" fillId="70" borderId="32" xfId="0" applyFont="1" applyFill="1" applyBorder="1"/>
    <xf numFmtId="0" fontId="56" fillId="71" borderId="32" xfId="0" applyFont="1" applyFill="1" applyBorder="1"/>
    <xf numFmtId="1" fontId="56" fillId="0" borderId="0" xfId="0" applyNumberFormat="1" applyFont="1" applyBorder="1"/>
    <xf numFmtId="168" fontId="56" fillId="0" borderId="30" xfId="0" applyNumberFormat="1" applyFont="1" applyBorder="1"/>
    <xf numFmtId="168" fontId="56" fillId="70" borderId="0" xfId="0" applyNumberFormat="1" applyFont="1" applyFill="1" applyBorder="1"/>
    <xf numFmtId="168" fontId="56" fillId="71" borderId="0" xfId="0" applyNumberFormat="1" applyFont="1" applyFill="1" applyBorder="1"/>
    <xf numFmtId="168" fontId="114" fillId="70" borderId="0" xfId="0" applyNumberFormat="1" applyFont="1" applyFill="1" applyBorder="1"/>
    <xf numFmtId="168" fontId="114" fillId="71" borderId="0" xfId="0" applyNumberFormat="1" applyFont="1" applyFill="1" applyBorder="1"/>
    <xf numFmtId="166" fontId="56" fillId="70" borderId="0" xfId="0" applyNumberFormat="1" applyFont="1" applyFill="1" applyBorder="1"/>
    <xf numFmtId="0" fontId="22" fillId="0" borderId="0" xfId="0" applyFont="1" applyAlignment="1"/>
    <xf numFmtId="14" fontId="22" fillId="0" borderId="0" xfId="0" applyNumberFormat="1" applyFont="1"/>
    <xf numFmtId="0" fontId="20" fillId="0" borderId="0" xfId="0" applyFont="1"/>
    <xf numFmtId="0" fontId="0" fillId="70" borderId="0" xfId="0" applyFill="1"/>
    <xf numFmtId="14" fontId="0" fillId="33" borderId="0" xfId="0" applyNumberFormat="1" applyFill="1"/>
    <xf numFmtId="0" fontId="56" fillId="72" borderId="0" xfId="0" applyFont="1" applyFill="1" applyBorder="1"/>
    <xf numFmtId="0" fontId="56" fillId="72" borderId="32" xfId="0" applyFont="1" applyFill="1" applyBorder="1"/>
    <xf numFmtId="166" fontId="56" fillId="72" borderId="0" xfId="0" applyNumberFormat="1" applyFont="1" applyFill="1" applyBorder="1"/>
    <xf numFmtId="166" fontId="111" fillId="68" borderId="0" xfId="0" applyNumberFormat="1" applyFont="1" applyFill="1"/>
    <xf numFmtId="1" fontId="111" fillId="68" borderId="0" xfId="0" applyNumberFormat="1" applyFont="1" applyFill="1"/>
    <xf numFmtId="166" fontId="0" fillId="0" borderId="0" xfId="0" applyNumberFormat="1" applyFill="1" applyAlignment="1">
      <alignment horizontal="right"/>
    </xf>
    <xf numFmtId="166" fontId="0" fillId="0" borderId="0" xfId="0" applyNumberFormat="1" applyFill="1"/>
    <xf numFmtId="0" fontId="56" fillId="70" borderId="0" xfId="0" applyFont="1" applyFill="1"/>
    <xf numFmtId="0" fontId="56" fillId="71" borderId="0" xfId="0" applyFont="1" applyFill="1"/>
    <xf numFmtId="0" fontId="1" fillId="0" borderId="0" xfId="0" applyFont="1"/>
    <xf numFmtId="0" fontId="3" fillId="0" borderId="0" xfId="0" applyFont="1"/>
    <xf numFmtId="0" fontId="7" fillId="0" borderId="0" xfId="0" applyFont="1" applyAlignment="1">
      <alignment horizontal="center"/>
    </xf>
    <xf numFmtId="0" fontId="56" fillId="70" borderId="0" xfId="0" applyFont="1" applyFill="1" applyBorder="1" applyAlignment="1">
      <alignment horizontal="center"/>
    </xf>
    <xf numFmtId="0" fontId="115" fillId="72" borderId="0" xfId="0" applyFont="1" applyFill="1" applyBorder="1" applyAlignment="1">
      <alignment horizontal="center"/>
    </xf>
    <xf numFmtId="0" fontId="112" fillId="69" borderId="0" xfId="0" applyFont="1" applyFill="1" applyBorder="1" applyAlignment="1" applyProtection="1">
      <alignment horizontal="center"/>
      <protection locked="0"/>
    </xf>
    <xf numFmtId="0" fontId="112" fillId="64" borderId="0" xfId="0" applyFont="1" applyFill="1" applyBorder="1" applyAlignment="1" applyProtection="1">
      <alignment horizontal="center"/>
      <protection locked="0"/>
    </xf>
    <xf numFmtId="0" fontId="111" fillId="68" borderId="0" xfId="0" applyFont="1" applyFill="1" applyAlignment="1">
      <alignment horizontal="center"/>
    </xf>
    <xf numFmtId="0" fontId="111" fillId="64" borderId="0" xfId="0" applyFont="1" applyFill="1" applyAlignment="1">
      <alignment horizontal="center"/>
    </xf>
    <xf numFmtId="0" fontId="111" fillId="65" borderId="0" xfId="0" applyFont="1" applyFill="1" applyAlignment="1">
      <alignment horizontal="center"/>
    </xf>
    <xf numFmtId="0" fontId="111" fillId="67" borderId="0" xfId="0" applyFont="1" applyFill="1" applyAlignment="1">
      <alignment horizontal="center"/>
    </xf>
    <xf numFmtId="0" fontId="111" fillId="66" borderId="0" xfId="0" applyFont="1" applyFill="1" applyAlignment="1">
      <alignment horizontal="center"/>
    </xf>
  </cellXfs>
  <cellStyles count="32297">
    <cellStyle name="_x000a_bidires=100_x000d_" xfId="370"/>
    <cellStyle name="1 indent" xfId="401"/>
    <cellStyle name="1 indent 2" xfId="402"/>
    <cellStyle name="1 indent 3" xfId="403"/>
    <cellStyle name="2 indents" xfId="404"/>
    <cellStyle name="2 indents 2" xfId="405"/>
    <cellStyle name="2 indents 3" xfId="406"/>
    <cellStyle name="20 % - Aksentti1 10" xfId="407"/>
    <cellStyle name="20 % - Aksentti1 10 10" xfId="408"/>
    <cellStyle name="20 % - Aksentti1 10 10 2" xfId="5684"/>
    <cellStyle name="20 % - Aksentti1 10 10 3" xfId="16995"/>
    <cellStyle name="20 % - Aksentti1 10 10_INVs" xfId="10596"/>
    <cellStyle name="20 % - Aksentti1 10 11" xfId="5683"/>
    <cellStyle name="20 % - Aksentti1 10 12" xfId="16994"/>
    <cellStyle name="20 % - Aksentti1 10 2" xfId="409"/>
    <cellStyle name="20 % - Aksentti1 10 2 2" xfId="410"/>
    <cellStyle name="20 % - Aksentti1 10 2 2 2" xfId="411"/>
    <cellStyle name="20 % - Aksentti1 10 2 2 2 2" xfId="5687"/>
    <cellStyle name="20 % - Aksentti1 10 2 2 2 3" xfId="16998"/>
    <cellStyle name="20 % - Aksentti1 10 2 2 2_INVs" xfId="10599"/>
    <cellStyle name="20 % - Aksentti1 10 2 2 3" xfId="5686"/>
    <cellStyle name="20 % - Aksentti1 10 2 2 4" xfId="16997"/>
    <cellStyle name="20 % - Aksentti1 10 2 2_INVs" xfId="10598"/>
    <cellStyle name="20 % - Aksentti1 10 2 3" xfId="412"/>
    <cellStyle name="20 % - Aksentti1 10 2 3 2" xfId="5688"/>
    <cellStyle name="20 % - Aksentti1 10 2 3 3" xfId="16999"/>
    <cellStyle name="20 % - Aksentti1 10 2 3_INVs" xfId="10600"/>
    <cellStyle name="20 % - Aksentti1 10 2 4" xfId="5685"/>
    <cellStyle name="20 % - Aksentti1 10 2 5" xfId="16996"/>
    <cellStyle name="20 % - Aksentti1 10 2_INVs" xfId="10597"/>
    <cellStyle name="20 % - Aksentti1 10 3" xfId="413"/>
    <cellStyle name="20 % - Aksentti1 10 3 2" xfId="414"/>
    <cellStyle name="20 % - Aksentti1 10 3 2 2" xfId="5690"/>
    <cellStyle name="20 % - Aksentti1 10 3 2 3" xfId="17001"/>
    <cellStyle name="20 % - Aksentti1 10 3 2_INVs" xfId="10602"/>
    <cellStyle name="20 % - Aksentti1 10 3 3" xfId="5689"/>
    <cellStyle name="20 % - Aksentti1 10 3 4" xfId="17000"/>
    <cellStyle name="20 % - Aksentti1 10 3_INVs" xfId="10601"/>
    <cellStyle name="20 % - Aksentti1 10 4" xfId="415"/>
    <cellStyle name="20 % - Aksentti1 10 4 2" xfId="5691"/>
    <cellStyle name="20 % - Aksentti1 10 4 3" xfId="17002"/>
    <cellStyle name="20 % - Aksentti1 10 4_INVs" xfId="10603"/>
    <cellStyle name="20 % - Aksentti1 10 5" xfId="416"/>
    <cellStyle name="20 % - Aksentti1 10 5 2" xfId="5692"/>
    <cellStyle name="20 % - Aksentti1 10 5 3" xfId="17003"/>
    <cellStyle name="20 % - Aksentti1 10 5_INVs" xfId="10604"/>
    <cellStyle name="20 % - Aksentti1 10 6" xfId="417"/>
    <cellStyle name="20 % - Aksentti1 10 6 2" xfId="5693"/>
    <cellStyle name="20 % - Aksentti1 10 6 3" xfId="17004"/>
    <cellStyle name="20 % - Aksentti1 10 6_INVs" xfId="10605"/>
    <cellStyle name="20 % - Aksentti1 10 7" xfId="418"/>
    <cellStyle name="20 % - Aksentti1 10 7 2" xfId="5694"/>
    <cellStyle name="20 % - Aksentti1 10 7 3" xfId="17005"/>
    <cellStyle name="20 % - Aksentti1 10 7_INVs" xfId="10606"/>
    <cellStyle name="20 % - Aksentti1 10 8" xfId="419"/>
    <cellStyle name="20 % - Aksentti1 10 8 2" xfId="5695"/>
    <cellStyle name="20 % - Aksentti1 10 8 3" xfId="17006"/>
    <cellStyle name="20 % - Aksentti1 10 8_INVs" xfId="10607"/>
    <cellStyle name="20 % - Aksentti1 10 9" xfId="420"/>
    <cellStyle name="20 % - Aksentti1 10 9 2" xfId="5696"/>
    <cellStyle name="20 % - Aksentti1 10 9 3" xfId="17007"/>
    <cellStyle name="20 % - Aksentti1 10 9_INVs" xfId="10608"/>
    <cellStyle name="20 % - Aksentti1 10_INVs" xfId="10595"/>
    <cellStyle name="20 % - Aksentti1 11" xfId="421"/>
    <cellStyle name="20 % - Aksentti1 11 10" xfId="422"/>
    <cellStyle name="20 % - Aksentti1 11 10 2" xfId="5698"/>
    <cellStyle name="20 % - Aksentti1 11 10 3" xfId="17009"/>
    <cellStyle name="20 % - Aksentti1 11 10_INVs" xfId="10610"/>
    <cellStyle name="20 % - Aksentti1 11 11" xfId="5697"/>
    <cellStyle name="20 % - Aksentti1 11 12" xfId="17008"/>
    <cellStyle name="20 % - Aksentti1 11 2" xfId="423"/>
    <cellStyle name="20 % - Aksentti1 11 2 2" xfId="424"/>
    <cellStyle name="20 % - Aksentti1 11 2 2 2" xfId="425"/>
    <cellStyle name="20 % - Aksentti1 11 2 2 2 2" xfId="5701"/>
    <cellStyle name="20 % - Aksentti1 11 2 2 2 3" xfId="17012"/>
    <cellStyle name="20 % - Aksentti1 11 2 2 2_INVs" xfId="10613"/>
    <cellStyle name="20 % - Aksentti1 11 2 2 3" xfId="5700"/>
    <cellStyle name="20 % - Aksentti1 11 2 2 4" xfId="17011"/>
    <cellStyle name="20 % - Aksentti1 11 2 2_INVs" xfId="10612"/>
    <cellStyle name="20 % - Aksentti1 11 2 3" xfId="426"/>
    <cellStyle name="20 % - Aksentti1 11 2 3 2" xfId="5702"/>
    <cellStyle name="20 % - Aksentti1 11 2 3 3" xfId="17013"/>
    <cellStyle name="20 % - Aksentti1 11 2 3_INVs" xfId="10614"/>
    <cellStyle name="20 % - Aksentti1 11 2 4" xfId="5699"/>
    <cellStyle name="20 % - Aksentti1 11 2 5" xfId="17010"/>
    <cellStyle name="20 % - Aksentti1 11 2_INVs" xfId="10611"/>
    <cellStyle name="20 % - Aksentti1 11 3" xfId="427"/>
    <cellStyle name="20 % - Aksentti1 11 3 2" xfId="428"/>
    <cellStyle name="20 % - Aksentti1 11 3 2 2" xfId="5704"/>
    <cellStyle name="20 % - Aksentti1 11 3 2 3" xfId="17015"/>
    <cellStyle name="20 % - Aksentti1 11 3 2_INVs" xfId="10616"/>
    <cellStyle name="20 % - Aksentti1 11 3 3" xfId="5703"/>
    <cellStyle name="20 % - Aksentti1 11 3 4" xfId="17014"/>
    <cellStyle name="20 % - Aksentti1 11 3_INVs" xfId="10615"/>
    <cellStyle name="20 % - Aksentti1 11 4" xfId="429"/>
    <cellStyle name="20 % - Aksentti1 11 4 2" xfId="5705"/>
    <cellStyle name="20 % - Aksentti1 11 4 3" xfId="17016"/>
    <cellStyle name="20 % - Aksentti1 11 4_INVs" xfId="10617"/>
    <cellStyle name="20 % - Aksentti1 11 5" xfId="430"/>
    <cellStyle name="20 % - Aksentti1 11 5 2" xfId="5706"/>
    <cellStyle name="20 % - Aksentti1 11 5 3" xfId="17017"/>
    <cellStyle name="20 % - Aksentti1 11 5_INVs" xfId="10618"/>
    <cellStyle name="20 % - Aksentti1 11 6" xfId="431"/>
    <cellStyle name="20 % - Aksentti1 11 6 2" xfId="5707"/>
    <cellStyle name="20 % - Aksentti1 11 6 3" xfId="17018"/>
    <cellStyle name="20 % - Aksentti1 11 6_INVs" xfId="10619"/>
    <cellStyle name="20 % - Aksentti1 11 7" xfId="432"/>
    <cellStyle name="20 % - Aksentti1 11 7 2" xfId="5708"/>
    <cellStyle name="20 % - Aksentti1 11 7 3" xfId="17019"/>
    <cellStyle name="20 % - Aksentti1 11 7_INVs" xfId="10620"/>
    <cellStyle name="20 % - Aksentti1 11 8" xfId="433"/>
    <cellStyle name="20 % - Aksentti1 11 8 2" xfId="5709"/>
    <cellStyle name="20 % - Aksentti1 11 8 3" xfId="17020"/>
    <cellStyle name="20 % - Aksentti1 11 8_INVs" xfId="10621"/>
    <cellStyle name="20 % - Aksentti1 11 9" xfId="434"/>
    <cellStyle name="20 % - Aksentti1 11 9 2" xfId="5710"/>
    <cellStyle name="20 % - Aksentti1 11 9 3" xfId="17021"/>
    <cellStyle name="20 % - Aksentti1 11 9_INVs" xfId="10622"/>
    <cellStyle name="20 % - Aksentti1 11_INVs" xfId="10609"/>
    <cellStyle name="20 % - Aksentti1 12" xfId="435"/>
    <cellStyle name="20 % - Aksentti1 12 10" xfId="436"/>
    <cellStyle name="20 % - Aksentti1 12 10 2" xfId="5712"/>
    <cellStyle name="20 % - Aksentti1 12 10 3" xfId="17023"/>
    <cellStyle name="20 % - Aksentti1 12 10_INVs" xfId="10624"/>
    <cellStyle name="20 % - Aksentti1 12 11" xfId="5711"/>
    <cellStyle name="20 % - Aksentti1 12 12" xfId="17022"/>
    <cellStyle name="20 % - Aksentti1 12 2" xfId="437"/>
    <cellStyle name="20 % - Aksentti1 12 2 2" xfId="438"/>
    <cellStyle name="20 % - Aksentti1 12 2 2 2" xfId="439"/>
    <cellStyle name="20 % - Aksentti1 12 2 2 2 2" xfId="5715"/>
    <cellStyle name="20 % - Aksentti1 12 2 2 2 3" xfId="17026"/>
    <cellStyle name="20 % - Aksentti1 12 2 2 2_INVs" xfId="10627"/>
    <cellStyle name="20 % - Aksentti1 12 2 2 3" xfId="5714"/>
    <cellStyle name="20 % - Aksentti1 12 2 2 4" xfId="17025"/>
    <cellStyle name="20 % - Aksentti1 12 2 2_INVs" xfId="10626"/>
    <cellStyle name="20 % - Aksentti1 12 2 3" xfId="440"/>
    <cellStyle name="20 % - Aksentti1 12 2 3 2" xfId="5716"/>
    <cellStyle name="20 % - Aksentti1 12 2 3 3" xfId="17027"/>
    <cellStyle name="20 % - Aksentti1 12 2 3_INVs" xfId="10628"/>
    <cellStyle name="20 % - Aksentti1 12 2 4" xfId="5713"/>
    <cellStyle name="20 % - Aksentti1 12 2 5" xfId="17024"/>
    <cellStyle name="20 % - Aksentti1 12 2_INVs" xfId="10625"/>
    <cellStyle name="20 % - Aksentti1 12 3" xfId="441"/>
    <cellStyle name="20 % - Aksentti1 12 3 2" xfId="442"/>
    <cellStyle name="20 % - Aksentti1 12 3 2 2" xfId="5718"/>
    <cellStyle name="20 % - Aksentti1 12 3 2 3" xfId="17029"/>
    <cellStyle name="20 % - Aksentti1 12 3 2_INVs" xfId="10630"/>
    <cellStyle name="20 % - Aksentti1 12 3 3" xfId="5717"/>
    <cellStyle name="20 % - Aksentti1 12 3 4" xfId="17028"/>
    <cellStyle name="20 % - Aksentti1 12 3_INVs" xfId="10629"/>
    <cellStyle name="20 % - Aksentti1 12 4" xfId="443"/>
    <cellStyle name="20 % - Aksentti1 12 4 2" xfId="5719"/>
    <cellStyle name="20 % - Aksentti1 12 4 3" xfId="17030"/>
    <cellStyle name="20 % - Aksentti1 12 4_INVs" xfId="10631"/>
    <cellStyle name="20 % - Aksentti1 12 5" xfId="444"/>
    <cellStyle name="20 % - Aksentti1 12 5 2" xfId="5720"/>
    <cellStyle name="20 % - Aksentti1 12 5 3" xfId="17031"/>
    <cellStyle name="20 % - Aksentti1 12 5_INVs" xfId="10632"/>
    <cellStyle name="20 % - Aksentti1 12 6" xfId="445"/>
    <cellStyle name="20 % - Aksentti1 12 6 2" xfId="5721"/>
    <cellStyle name="20 % - Aksentti1 12 6 3" xfId="17032"/>
    <cellStyle name="20 % - Aksentti1 12 6_INVs" xfId="10633"/>
    <cellStyle name="20 % - Aksentti1 12 7" xfId="446"/>
    <cellStyle name="20 % - Aksentti1 12 7 2" xfId="5722"/>
    <cellStyle name="20 % - Aksentti1 12 7 3" xfId="17033"/>
    <cellStyle name="20 % - Aksentti1 12 7_INVs" xfId="10634"/>
    <cellStyle name="20 % - Aksentti1 12 8" xfId="447"/>
    <cellStyle name="20 % - Aksentti1 12 8 2" xfId="5723"/>
    <cellStyle name="20 % - Aksentti1 12 8 3" xfId="17034"/>
    <cellStyle name="20 % - Aksentti1 12 8_INVs" xfId="10635"/>
    <cellStyle name="20 % - Aksentti1 12 9" xfId="448"/>
    <cellStyle name="20 % - Aksentti1 12 9 2" xfId="5724"/>
    <cellStyle name="20 % - Aksentti1 12 9 3" xfId="17035"/>
    <cellStyle name="20 % - Aksentti1 12 9_INVs" xfId="10636"/>
    <cellStyle name="20 % - Aksentti1 12_INVs" xfId="10623"/>
    <cellStyle name="20 % - Aksentti1 13" xfId="449"/>
    <cellStyle name="20 % - Aksentti1 13 10" xfId="450"/>
    <cellStyle name="20 % - Aksentti1 13 10 2" xfId="5726"/>
    <cellStyle name="20 % - Aksentti1 13 10 3" xfId="17037"/>
    <cellStyle name="20 % - Aksentti1 13 10_INVs" xfId="10638"/>
    <cellStyle name="20 % - Aksentti1 13 11" xfId="5725"/>
    <cellStyle name="20 % - Aksentti1 13 12" xfId="17036"/>
    <cellStyle name="20 % - Aksentti1 13 2" xfId="451"/>
    <cellStyle name="20 % - Aksentti1 13 2 2" xfId="452"/>
    <cellStyle name="20 % - Aksentti1 13 2 2 2" xfId="5728"/>
    <cellStyle name="20 % - Aksentti1 13 2 2 3" xfId="17039"/>
    <cellStyle name="20 % - Aksentti1 13 2 2_INVs" xfId="10640"/>
    <cellStyle name="20 % - Aksentti1 13 2 3" xfId="5727"/>
    <cellStyle name="20 % - Aksentti1 13 2 4" xfId="17038"/>
    <cellStyle name="20 % - Aksentti1 13 2_INVs" xfId="10639"/>
    <cellStyle name="20 % - Aksentti1 13 3" xfId="453"/>
    <cellStyle name="20 % - Aksentti1 13 3 2" xfId="5729"/>
    <cellStyle name="20 % - Aksentti1 13 3 3" xfId="17040"/>
    <cellStyle name="20 % - Aksentti1 13 3_INVs" xfId="10641"/>
    <cellStyle name="20 % - Aksentti1 13 4" xfId="454"/>
    <cellStyle name="20 % - Aksentti1 13 4 2" xfId="5730"/>
    <cellStyle name="20 % - Aksentti1 13 4 3" xfId="17041"/>
    <cellStyle name="20 % - Aksentti1 13 4_INVs" xfId="10642"/>
    <cellStyle name="20 % - Aksentti1 13 5" xfId="455"/>
    <cellStyle name="20 % - Aksentti1 13 5 2" xfId="5731"/>
    <cellStyle name="20 % - Aksentti1 13 5 3" xfId="17042"/>
    <cellStyle name="20 % - Aksentti1 13 5_INVs" xfId="10643"/>
    <cellStyle name="20 % - Aksentti1 13 6" xfId="456"/>
    <cellStyle name="20 % - Aksentti1 13 6 2" xfId="5732"/>
    <cellStyle name="20 % - Aksentti1 13 6 3" xfId="17043"/>
    <cellStyle name="20 % - Aksentti1 13 6_INVs" xfId="10644"/>
    <cellStyle name="20 % - Aksentti1 13 7" xfId="457"/>
    <cellStyle name="20 % - Aksentti1 13 7 2" xfId="5733"/>
    <cellStyle name="20 % - Aksentti1 13 7 3" xfId="17044"/>
    <cellStyle name="20 % - Aksentti1 13 7_INVs" xfId="10645"/>
    <cellStyle name="20 % - Aksentti1 13 8" xfId="458"/>
    <cellStyle name="20 % - Aksentti1 13 8 2" xfId="5734"/>
    <cellStyle name="20 % - Aksentti1 13 8 3" xfId="17045"/>
    <cellStyle name="20 % - Aksentti1 13 8_INVs" xfId="10646"/>
    <cellStyle name="20 % - Aksentti1 13 9" xfId="459"/>
    <cellStyle name="20 % - Aksentti1 13 9 2" xfId="5735"/>
    <cellStyle name="20 % - Aksentti1 13 9 3" xfId="17046"/>
    <cellStyle name="20 % - Aksentti1 13 9_INVs" xfId="10647"/>
    <cellStyle name="20 % - Aksentti1 13_INVs" xfId="10637"/>
    <cellStyle name="20 % - Aksentti1 14" xfId="460"/>
    <cellStyle name="20 % - Aksentti1 14 10" xfId="461"/>
    <cellStyle name="20 % - Aksentti1 14 10 2" xfId="5737"/>
    <cellStyle name="20 % - Aksentti1 14 10 3" xfId="17048"/>
    <cellStyle name="20 % - Aksentti1 14 10_INVs" xfId="10649"/>
    <cellStyle name="20 % - Aksentti1 14 11" xfId="5736"/>
    <cellStyle name="20 % - Aksentti1 14 12" xfId="17047"/>
    <cellStyle name="20 % - Aksentti1 14 2" xfId="462"/>
    <cellStyle name="20 % - Aksentti1 14 2 2" xfId="463"/>
    <cellStyle name="20 % - Aksentti1 14 2 2 2" xfId="5739"/>
    <cellStyle name="20 % - Aksentti1 14 2 2 3" xfId="17050"/>
    <cellStyle name="20 % - Aksentti1 14 2 2_INVs" xfId="10651"/>
    <cellStyle name="20 % - Aksentti1 14 2 3" xfId="5738"/>
    <cellStyle name="20 % - Aksentti1 14 2 4" xfId="17049"/>
    <cellStyle name="20 % - Aksentti1 14 2_INVs" xfId="10650"/>
    <cellStyle name="20 % - Aksentti1 14 3" xfId="464"/>
    <cellStyle name="20 % - Aksentti1 14 3 2" xfId="5740"/>
    <cellStyle name="20 % - Aksentti1 14 3 3" xfId="17051"/>
    <cellStyle name="20 % - Aksentti1 14 3_INVs" xfId="10652"/>
    <cellStyle name="20 % - Aksentti1 14 4" xfId="465"/>
    <cellStyle name="20 % - Aksentti1 14 4 2" xfId="5741"/>
    <cellStyle name="20 % - Aksentti1 14 4 3" xfId="17052"/>
    <cellStyle name="20 % - Aksentti1 14 4_INVs" xfId="10653"/>
    <cellStyle name="20 % - Aksentti1 14 5" xfId="466"/>
    <cellStyle name="20 % - Aksentti1 14 5 2" xfId="5742"/>
    <cellStyle name="20 % - Aksentti1 14 5 3" xfId="17053"/>
    <cellStyle name="20 % - Aksentti1 14 5_INVs" xfId="10654"/>
    <cellStyle name="20 % - Aksentti1 14 6" xfId="467"/>
    <cellStyle name="20 % - Aksentti1 14 6 2" xfId="5743"/>
    <cellStyle name="20 % - Aksentti1 14 6 3" xfId="17054"/>
    <cellStyle name="20 % - Aksentti1 14 6_INVs" xfId="10655"/>
    <cellStyle name="20 % - Aksentti1 14 7" xfId="468"/>
    <cellStyle name="20 % - Aksentti1 14 7 2" xfId="5744"/>
    <cellStyle name="20 % - Aksentti1 14 7 3" xfId="17055"/>
    <cellStyle name="20 % - Aksentti1 14 7_INVs" xfId="10656"/>
    <cellStyle name="20 % - Aksentti1 14 8" xfId="469"/>
    <cellStyle name="20 % - Aksentti1 14 8 2" xfId="5745"/>
    <cellStyle name="20 % - Aksentti1 14 8 3" xfId="17056"/>
    <cellStyle name="20 % - Aksentti1 14 8_INVs" xfId="10657"/>
    <cellStyle name="20 % - Aksentti1 14 9" xfId="470"/>
    <cellStyle name="20 % - Aksentti1 14 9 2" xfId="5746"/>
    <cellStyle name="20 % - Aksentti1 14 9 3" xfId="17057"/>
    <cellStyle name="20 % - Aksentti1 14 9_INVs" xfId="10658"/>
    <cellStyle name="20 % - Aksentti1 14_INVs" xfId="10648"/>
    <cellStyle name="20 % - Aksentti1 15" xfId="471"/>
    <cellStyle name="20 % - Aksentti1 15 10" xfId="472"/>
    <cellStyle name="20 % - Aksentti1 15 10 2" xfId="5748"/>
    <cellStyle name="20 % - Aksentti1 15 10 3" xfId="17059"/>
    <cellStyle name="20 % - Aksentti1 15 10_INVs" xfId="10660"/>
    <cellStyle name="20 % - Aksentti1 15 11" xfId="5747"/>
    <cellStyle name="20 % - Aksentti1 15 12" xfId="17058"/>
    <cellStyle name="20 % - Aksentti1 15 2" xfId="473"/>
    <cellStyle name="20 % - Aksentti1 15 2 2" xfId="474"/>
    <cellStyle name="20 % - Aksentti1 15 2 2 2" xfId="5750"/>
    <cellStyle name="20 % - Aksentti1 15 2 2 3" xfId="17061"/>
    <cellStyle name="20 % - Aksentti1 15 2 2_INVs" xfId="10662"/>
    <cellStyle name="20 % - Aksentti1 15 2 3" xfId="5749"/>
    <cellStyle name="20 % - Aksentti1 15 2 4" xfId="17060"/>
    <cellStyle name="20 % - Aksentti1 15 2_INVs" xfId="10661"/>
    <cellStyle name="20 % - Aksentti1 15 3" xfId="475"/>
    <cellStyle name="20 % - Aksentti1 15 3 2" xfId="5751"/>
    <cellStyle name="20 % - Aksentti1 15 3 3" xfId="17062"/>
    <cellStyle name="20 % - Aksentti1 15 3_INVs" xfId="10663"/>
    <cellStyle name="20 % - Aksentti1 15 4" xfId="476"/>
    <cellStyle name="20 % - Aksentti1 15 4 2" xfId="5752"/>
    <cellStyle name="20 % - Aksentti1 15 4 3" xfId="17063"/>
    <cellStyle name="20 % - Aksentti1 15 4_INVs" xfId="10664"/>
    <cellStyle name="20 % - Aksentti1 15 5" xfId="477"/>
    <cellStyle name="20 % - Aksentti1 15 5 2" xfId="5753"/>
    <cellStyle name="20 % - Aksentti1 15 5 3" xfId="17064"/>
    <cellStyle name="20 % - Aksentti1 15 5_INVs" xfId="10665"/>
    <cellStyle name="20 % - Aksentti1 15 6" xfId="478"/>
    <cellStyle name="20 % - Aksentti1 15 6 2" xfId="5754"/>
    <cellStyle name="20 % - Aksentti1 15 6 3" xfId="17065"/>
    <cellStyle name="20 % - Aksentti1 15 6_INVs" xfId="10666"/>
    <cellStyle name="20 % - Aksentti1 15 7" xfId="479"/>
    <cellStyle name="20 % - Aksentti1 15 7 2" xfId="5755"/>
    <cellStyle name="20 % - Aksentti1 15 7 3" xfId="17066"/>
    <cellStyle name="20 % - Aksentti1 15 7_INVs" xfId="10667"/>
    <cellStyle name="20 % - Aksentti1 15 8" xfId="480"/>
    <cellStyle name="20 % - Aksentti1 15 8 2" xfId="5756"/>
    <cellStyle name="20 % - Aksentti1 15 8 3" xfId="17067"/>
    <cellStyle name="20 % - Aksentti1 15 8_INVs" xfId="10668"/>
    <cellStyle name="20 % - Aksentti1 15 9" xfId="481"/>
    <cellStyle name="20 % - Aksentti1 15 9 2" xfId="5757"/>
    <cellStyle name="20 % - Aksentti1 15 9 3" xfId="17068"/>
    <cellStyle name="20 % - Aksentti1 15 9_INVs" xfId="10669"/>
    <cellStyle name="20 % - Aksentti1 15_INVs" xfId="10659"/>
    <cellStyle name="20 % - Aksentti1 16" xfId="482"/>
    <cellStyle name="20 % - Aksentti1 16 2" xfId="5758"/>
    <cellStyle name="20 % - Aksentti1 16 3" xfId="17069"/>
    <cellStyle name="20 % - Aksentti1 16_INVs" xfId="10670"/>
    <cellStyle name="20 % - Aksentti1 17" xfId="483"/>
    <cellStyle name="20 % - Aksentti1 17 2" xfId="5759"/>
    <cellStyle name="20 % - Aksentti1 17 3" xfId="17070"/>
    <cellStyle name="20 % - Aksentti1 17_INVs" xfId="10671"/>
    <cellStyle name="20 % - Aksentti1 18" xfId="484"/>
    <cellStyle name="20 % - Aksentti1 18 2" xfId="5760"/>
    <cellStyle name="20 % - Aksentti1 18 3" xfId="17071"/>
    <cellStyle name="20 % - Aksentti1 18_INVs" xfId="10672"/>
    <cellStyle name="20 % - Aksentti1 19" xfId="485"/>
    <cellStyle name="20 % - Aksentti1 19 2" xfId="5761"/>
    <cellStyle name="20 % - Aksentti1 19 3" xfId="17072"/>
    <cellStyle name="20 % - Aksentti1 19_INVs" xfId="10673"/>
    <cellStyle name="20 % - Aksentti1 2" xfId="3"/>
    <cellStyle name="20 % - Aksentti1 2 10" xfId="487"/>
    <cellStyle name="20 % - Aksentti1 2 10 2" xfId="5763"/>
    <cellStyle name="20 % - Aksentti1 2 10 3" xfId="17074"/>
    <cellStyle name="20 % - Aksentti1 2 10_INVs" xfId="10674"/>
    <cellStyle name="20 % - Aksentti1 2 11" xfId="486"/>
    <cellStyle name="20 % - Aksentti1 2 11 2" xfId="5764"/>
    <cellStyle name="20 % - Aksentti1 2 11 3" xfId="17073"/>
    <cellStyle name="20 % - Aksentti1 2 11_INVs" xfId="10675"/>
    <cellStyle name="20 % - Aksentti1 2 12" xfId="28135"/>
    <cellStyle name="20 % - Aksentti1 2 13" xfId="29588"/>
    <cellStyle name="20 % - Aksentti1 2 14" xfId="29043"/>
    <cellStyle name="20 % - Aksentti1 2 15" xfId="28710"/>
    <cellStyle name="20 % - Aksentti1 2 16" xfId="29101"/>
    <cellStyle name="20 % - Aksentti1 2 17" xfId="29451"/>
    <cellStyle name="20 % - Aksentti1 2 18" xfId="29396"/>
    <cellStyle name="20 % - Aksentti1 2 19" xfId="28669"/>
    <cellStyle name="20 % - Aksentti1 2 2" xfId="133"/>
    <cellStyle name="20 % - Aksentti1 2 2 10" xfId="489"/>
    <cellStyle name="20 % - Aksentti1 2 2 10 2" xfId="5766"/>
    <cellStyle name="20 % - Aksentti1 2 2 10 3" xfId="17076"/>
    <cellStyle name="20 % - Aksentti1 2 2 10_INVs" xfId="10676"/>
    <cellStyle name="20 % - Aksentti1 2 2 11" xfId="488"/>
    <cellStyle name="20 % - Aksentti1 2 2 11 2" xfId="5767"/>
    <cellStyle name="20 % - Aksentti1 2 2 11 3" xfId="17075"/>
    <cellStyle name="20 % - Aksentti1 2 2 11_INVs" xfId="10677"/>
    <cellStyle name="20 % - Aksentti1 2 2 12" xfId="28151"/>
    <cellStyle name="20 % - Aksentti1 2 2 13" xfId="28746"/>
    <cellStyle name="20 % - Aksentti1 2 2 14" xfId="28416"/>
    <cellStyle name="20 % - Aksentti1 2 2 15" xfId="28776"/>
    <cellStyle name="20 % - Aksentti1 2 2 16" xfId="29128"/>
    <cellStyle name="20 % - Aksentti1 2 2 17" xfId="29120"/>
    <cellStyle name="20 % - Aksentti1 2 2 18" xfId="28402"/>
    <cellStyle name="20 % - Aksentti1 2 2 19" xfId="28455"/>
    <cellStyle name="20 % - Aksentti1 2 2 2" xfId="371"/>
    <cellStyle name="20 % - Aksentti1 2 2 2 10" xfId="23687"/>
    <cellStyle name="20 % - Aksentti1 2 2 2 2" xfId="491"/>
    <cellStyle name="20 % - Aksentti1 2 2 2 2 2" xfId="5769"/>
    <cellStyle name="20 % - Aksentti1 2 2 2 2 3" xfId="17078"/>
    <cellStyle name="20 % - Aksentti1 2 2 2 2_INVs" xfId="10678"/>
    <cellStyle name="20 % - Aksentti1 2 2 2 3" xfId="490"/>
    <cellStyle name="20 % - Aksentti1 2 2 2 3 2" xfId="5770"/>
    <cellStyle name="20 % - Aksentti1 2 2 2 3 3" xfId="17077"/>
    <cellStyle name="20 % - Aksentti1 2 2 2 3_INVs" xfId="10679"/>
    <cellStyle name="20 % - Aksentti1 2 2 2 4" xfId="13822"/>
    <cellStyle name="20 % - Aksentti1 2 2 2 5" xfId="15824"/>
    <cellStyle name="20 % - Aksentti1 2 2 2 6" xfId="16474"/>
    <cellStyle name="20 % - Aksentti1 2 2 2 7" xfId="16967"/>
    <cellStyle name="20 % - Aksentti1 2 2 2 8" xfId="23324"/>
    <cellStyle name="20 % - Aksentti1 2 2 2 9" xfId="13887"/>
    <cellStyle name="20 % - Aksentti1 2 2 2_##Keskeiset" xfId="5768"/>
    <cellStyle name="20 % - Aksentti1 2 2 20" xfId="28334"/>
    <cellStyle name="20 % - Aksentti1 2 2 21" xfId="29791"/>
    <cellStyle name="20 % - Aksentti1 2 2 22" xfId="29421"/>
    <cellStyle name="20 % - Aksentti1 2 2 23" xfId="28942"/>
    <cellStyle name="20 % - Aksentti1 2 2 24" xfId="29636"/>
    <cellStyle name="20 % - Aksentti1 2 2 25" xfId="29406"/>
    <cellStyle name="20 % - Aksentti1 2 2 26" xfId="29573"/>
    <cellStyle name="20 % - Aksentti1 2 2 27" xfId="29691"/>
    <cellStyle name="20 % - Aksentti1 2 2 28" xfId="26246"/>
    <cellStyle name="20 % - Aksentti1 2 2 29" xfId="28097"/>
    <cellStyle name="20 % - Aksentti1 2 2 3" xfId="492"/>
    <cellStyle name="20 % - Aksentti1 2 2 3 2" xfId="13824"/>
    <cellStyle name="20 % - Aksentti1 2 2 3 3" xfId="17079"/>
    <cellStyle name="20 % - Aksentti1 2 2 3_Laari" xfId="25341"/>
    <cellStyle name="20 % - Aksentti1 2 2 30" xfId="29820"/>
    <cellStyle name="20 % - Aksentti1 2 2 31" xfId="28068"/>
    <cellStyle name="20 % - Aksentti1 2 2 32" xfId="29811"/>
    <cellStyle name="20 % - Aksentti1 2 2 33" xfId="29838"/>
    <cellStyle name="20 % - Aksentti1 2 2 4" xfId="493"/>
    <cellStyle name="20 % - Aksentti1 2 2 4 2" xfId="5771"/>
    <cellStyle name="20 % - Aksentti1 2 2 4 3" xfId="17080"/>
    <cellStyle name="20 % - Aksentti1 2 2 4_INVs" xfId="10680"/>
    <cellStyle name="20 % - Aksentti1 2 2 5" xfId="494"/>
    <cellStyle name="20 % - Aksentti1 2 2 5 2" xfId="5772"/>
    <cellStyle name="20 % - Aksentti1 2 2 5 3" xfId="17081"/>
    <cellStyle name="20 % - Aksentti1 2 2 5_INVs" xfId="10681"/>
    <cellStyle name="20 % - Aksentti1 2 2 6" xfId="495"/>
    <cellStyle name="20 % - Aksentti1 2 2 6 2" xfId="5773"/>
    <cellStyle name="20 % - Aksentti1 2 2 6 3" xfId="17082"/>
    <cellStyle name="20 % - Aksentti1 2 2 6_INVs" xfId="10682"/>
    <cellStyle name="20 % - Aksentti1 2 2 7" xfId="496"/>
    <cellStyle name="20 % - Aksentti1 2 2 7 2" xfId="5774"/>
    <cellStyle name="20 % - Aksentti1 2 2 7 3" xfId="17083"/>
    <cellStyle name="20 % - Aksentti1 2 2 7_INVs" xfId="10683"/>
    <cellStyle name="20 % - Aksentti1 2 2 8" xfId="497"/>
    <cellStyle name="20 % - Aksentti1 2 2 8 2" xfId="5775"/>
    <cellStyle name="20 % - Aksentti1 2 2 8 3" xfId="17084"/>
    <cellStyle name="20 % - Aksentti1 2 2 8_INVs" xfId="10684"/>
    <cellStyle name="20 % - Aksentti1 2 2 9" xfId="498"/>
    <cellStyle name="20 % - Aksentti1 2 2 9 2" xfId="5776"/>
    <cellStyle name="20 % - Aksentti1 2 2 9 3" xfId="17085"/>
    <cellStyle name="20 % - Aksentti1 2 2 9_INVs" xfId="10685"/>
    <cellStyle name="20 % - Aksentti1 2 2_##Keskeiset" xfId="5765"/>
    <cellStyle name="20 % - Aksentti1 2 20" xfId="29171"/>
    <cellStyle name="20 % - Aksentti1 2 21" xfId="28515"/>
    <cellStyle name="20 % - Aksentti1 2 22" xfId="28513"/>
    <cellStyle name="20 % - Aksentti1 2 23" xfId="29531"/>
    <cellStyle name="20 % - Aksentti1 2 24" xfId="29026"/>
    <cellStyle name="20 % - Aksentti1 2 25" xfId="28765"/>
    <cellStyle name="20 % - Aksentti1 2 26" xfId="29289"/>
    <cellStyle name="20 % - Aksentti1 2 27" xfId="29695"/>
    <cellStyle name="20 % - Aksentti1 2 28" xfId="26245"/>
    <cellStyle name="20 % - Aksentti1 2 29" xfId="28098"/>
    <cellStyle name="20 % - Aksentti1 2 3" xfId="134"/>
    <cellStyle name="20 % - Aksentti1 2 3 2" xfId="500"/>
    <cellStyle name="20 % - Aksentti1 2 3 2 2" xfId="501"/>
    <cellStyle name="20 % - Aksentti1 2 3 2 2 2" xfId="5778"/>
    <cellStyle name="20 % - Aksentti1 2 3 2 2 3" xfId="17088"/>
    <cellStyle name="20 % - Aksentti1 2 3 2 2_INVs" xfId="10686"/>
    <cellStyle name="20 % - Aksentti1 2 3 2 3" xfId="5423"/>
    <cellStyle name="20 % - Aksentti1 2 3 2 4" xfId="17087"/>
    <cellStyle name="20 % - Aksentti1 2 3 2_##Keskeiset" xfId="5777"/>
    <cellStyle name="20 % - Aksentti1 2 3 3" xfId="502"/>
    <cellStyle name="20 % - Aksentti1 2 3 3 2" xfId="5779"/>
    <cellStyle name="20 % - Aksentti1 2 3 3 3" xfId="17089"/>
    <cellStyle name="20 % - Aksentti1 2 3 3_INVs" xfId="10687"/>
    <cellStyle name="20 % - Aksentti1 2 3 4" xfId="499"/>
    <cellStyle name="20 % - Aksentti1 2 3 4 2" xfId="5780"/>
    <cellStyle name="20 % - Aksentti1 2 3 4 3" xfId="17086"/>
    <cellStyle name="20 % - Aksentti1 2 3 4_INVs" xfId="10688"/>
    <cellStyle name="20 % - Aksentti1 2 3_##Keskeiset" xfId="5422"/>
    <cellStyle name="20 % - Aksentti1 2 30" xfId="29825"/>
    <cellStyle name="20 % - Aksentti1 2 31" xfId="28074"/>
    <cellStyle name="20 % - Aksentti1 2 32" xfId="29815"/>
    <cellStyle name="20 % - Aksentti1 2 33" xfId="28059"/>
    <cellStyle name="20 % - Aksentti1 2 4" xfId="503"/>
    <cellStyle name="20 % - Aksentti1 2 4 2" xfId="504"/>
    <cellStyle name="20 % - Aksentti1 2 4 2 2" xfId="505"/>
    <cellStyle name="20 % - Aksentti1 2 4 2 2 2" xfId="5783"/>
    <cellStyle name="20 % - Aksentti1 2 4 2 2 3" xfId="17092"/>
    <cellStyle name="20 % - Aksentti1 2 4 2 2_INVs" xfId="10690"/>
    <cellStyle name="20 % - Aksentti1 2 4 2 3" xfId="5782"/>
    <cellStyle name="20 % - Aksentti1 2 4 2 4" xfId="17091"/>
    <cellStyle name="20 % - Aksentti1 2 4 2_INVs" xfId="10689"/>
    <cellStyle name="20 % - Aksentti1 2 4 3" xfId="506"/>
    <cellStyle name="20 % - Aksentti1 2 4 3 2" xfId="5784"/>
    <cellStyle name="20 % - Aksentti1 2 4 3 3" xfId="17093"/>
    <cellStyle name="20 % - Aksentti1 2 4 3_INVs" xfId="10691"/>
    <cellStyle name="20 % - Aksentti1 2 4 4" xfId="5424"/>
    <cellStyle name="20 % - Aksentti1 2 4 4 2" xfId="14270"/>
    <cellStyle name="20 % - Aksentti1 2 4 4 3" xfId="21795"/>
    <cellStyle name="20 % - Aksentti1 2 4 5" xfId="5414"/>
    <cellStyle name="20 % - Aksentti1 2 4 5 2" xfId="14271"/>
    <cellStyle name="20 % - Aksentti1 2 4 5 3" xfId="21789"/>
    <cellStyle name="20 % - Aksentti1 2 4 6" xfId="10578"/>
    <cellStyle name="20 % - Aksentti1 2 4 6 2" xfId="14272"/>
    <cellStyle name="20 % - Aksentti1 2 4 6 3" xfId="23458"/>
    <cellStyle name="20 % - Aksentti1 2 4 7" xfId="10520"/>
    <cellStyle name="20 % - Aksentti1 2 4 7 2" xfId="14273"/>
    <cellStyle name="20 % - Aksentti1 2 4 7 3" xfId="23400"/>
    <cellStyle name="20 % - Aksentti1 2 4 8" xfId="10543"/>
    <cellStyle name="20 % - Aksentti1 2 4 8 2" xfId="14274"/>
    <cellStyle name="20 % - Aksentti1 2 4 8 3" xfId="23423"/>
    <cellStyle name="20 % - Aksentti1 2 4 9" xfId="17090"/>
    <cellStyle name="20 % - Aksentti1 2 4_##Keskeiset" xfId="5781"/>
    <cellStyle name="20 % - Aksentti1 2 5" xfId="507"/>
    <cellStyle name="20 % - Aksentti1 2 5 2" xfId="508"/>
    <cellStyle name="20 % - Aksentti1 2 5 2 2" xfId="5786"/>
    <cellStyle name="20 % - Aksentti1 2 5 2 3" xfId="17095"/>
    <cellStyle name="20 % - Aksentti1 2 5 2_INVs" xfId="10693"/>
    <cellStyle name="20 % - Aksentti1 2 5 3" xfId="5785"/>
    <cellStyle name="20 % - Aksentti1 2 5 4" xfId="17094"/>
    <cellStyle name="20 % - Aksentti1 2 5_INVs" xfId="10692"/>
    <cellStyle name="20 % - Aksentti1 2 6" xfId="509"/>
    <cellStyle name="20 % - Aksentti1 2 6 2" xfId="5787"/>
    <cellStyle name="20 % - Aksentti1 2 6 3" xfId="17096"/>
    <cellStyle name="20 % - Aksentti1 2 6_INVs" xfId="10694"/>
    <cellStyle name="20 % - Aksentti1 2 7" xfId="510"/>
    <cellStyle name="20 % - Aksentti1 2 7 2" xfId="5788"/>
    <cellStyle name="20 % - Aksentti1 2 7 3" xfId="17097"/>
    <cellStyle name="20 % - Aksentti1 2 7_INVs" xfId="10695"/>
    <cellStyle name="20 % - Aksentti1 2 8" xfId="511"/>
    <cellStyle name="20 % - Aksentti1 2 8 2" xfId="5789"/>
    <cellStyle name="20 % - Aksentti1 2 8 3" xfId="17098"/>
    <cellStyle name="20 % - Aksentti1 2 8_INVs" xfId="10696"/>
    <cellStyle name="20 % - Aksentti1 2 9" xfId="512"/>
    <cellStyle name="20 % - Aksentti1 2 9 2" xfId="5790"/>
    <cellStyle name="20 % - Aksentti1 2 9 3" xfId="17099"/>
    <cellStyle name="20 % - Aksentti1 2 9_INVs" xfId="10697"/>
    <cellStyle name="20 % - Aksentti1 2_##Keskeiset" xfId="5762"/>
    <cellStyle name="20 % - Aksentti1 20" xfId="513"/>
    <cellStyle name="20 % - Aksentti1 20 2" xfId="5791"/>
    <cellStyle name="20 % - Aksentti1 20 3" xfId="17100"/>
    <cellStyle name="20 % - Aksentti1 20_INVs" xfId="10698"/>
    <cellStyle name="20 % - Aksentti1 21" xfId="514"/>
    <cellStyle name="20 % - Aksentti1 21 2" xfId="5792"/>
    <cellStyle name="20 % - Aksentti1 21 3" xfId="17101"/>
    <cellStyle name="20 % - Aksentti1 21_INVs" xfId="10699"/>
    <cellStyle name="20 % - Aksentti1 22" xfId="515"/>
    <cellStyle name="20 % - Aksentti1 22 2" xfId="5793"/>
    <cellStyle name="20 % - Aksentti1 22 3" xfId="17102"/>
    <cellStyle name="20 % - Aksentti1 22_INVs" xfId="10700"/>
    <cellStyle name="20 % - Aksentti1 23" xfId="516"/>
    <cellStyle name="20 % - Aksentti1 23 2" xfId="5794"/>
    <cellStyle name="20 % - Aksentti1 23 3" xfId="17103"/>
    <cellStyle name="20 % - Aksentti1 23_INVs" xfId="10701"/>
    <cellStyle name="20 % - Aksentti1 24" xfId="517"/>
    <cellStyle name="20 % - Aksentti1 24 2" xfId="5795"/>
    <cellStyle name="20 % - Aksentti1 24 3" xfId="17104"/>
    <cellStyle name="20 % - Aksentti1 24_INVs" xfId="10702"/>
    <cellStyle name="20 % - Aksentti1 25" xfId="518"/>
    <cellStyle name="20 % - Aksentti1 25 2" xfId="5796"/>
    <cellStyle name="20 % - Aksentti1 25 3" xfId="17105"/>
    <cellStyle name="20 % - Aksentti1 25_INVs" xfId="10703"/>
    <cellStyle name="20 % - Aksentti1 26" xfId="519"/>
    <cellStyle name="20 % - Aksentti1 26 2" xfId="5797"/>
    <cellStyle name="20 % - Aksentti1 26 3" xfId="17106"/>
    <cellStyle name="20 % - Aksentti1 26_INVs" xfId="10704"/>
    <cellStyle name="20 % - Aksentti1 27" xfId="520"/>
    <cellStyle name="20 % - Aksentti1 27 2" xfId="5798"/>
    <cellStyle name="20 % - Aksentti1 27 3" xfId="17107"/>
    <cellStyle name="20 % - Aksentti1 27_INVs" xfId="10705"/>
    <cellStyle name="20 % - Aksentti1 28" xfId="521"/>
    <cellStyle name="20 % - Aksentti1 28 2" xfId="5799"/>
    <cellStyle name="20 % - Aksentti1 28 3" xfId="17108"/>
    <cellStyle name="20 % - Aksentti1 28_INVs" xfId="10706"/>
    <cellStyle name="20 % - Aksentti1 29" xfId="13700"/>
    <cellStyle name="20 % - Aksentti1 29 2" xfId="30844"/>
    <cellStyle name="20 % - Aksentti1 3" xfId="132"/>
    <cellStyle name="20 % - Aksentti1 3 10" xfId="523"/>
    <cellStyle name="20 % - Aksentti1 3 10 2" xfId="5800"/>
    <cellStyle name="20 % - Aksentti1 3 10 3" xfId="17110"/>
    <cellStyle name="20 % - Aksentti1 3 10_INVs" xfId="10707"/>
    <cellStyle name="20 % - Aksentti1 3 11" xfId="522"/>
    <cellStyle name="20 % - Aksentti1 3 11 2" xfId="5801"/>
    <cellStyle name="20 % - Aksentti1 3 11 3" xfId="17109"/>
    <cellStyle name="20 % - Aksentti1 3 11_INVs" xfId="10708"/>
    <cellStyle name="20 % - Aksentti1 3 2" xfId="524"/>
    <cellStyle name="20 % - Aksentti1 3 2 10" xfId="525"/>
    <cellStyle name="20 % - Aksentti1 3 2 10 2" xfId="5803"/>
    <cellStyle name="20 % - Aksentti1 3 2 10 3" xfId="17112"/>
    <cellStyle name="20 % - Aksentti1 3 2 10_INVs" xfId="10710"/>
    <cellStyle name="20 % - Aksentti1 3 2 11" xfId="5802"/>
    <cellStyle name="20 % - Aksentti1 3 2 12" xfId="17111"/>
    <cellStyle name="20 % - Aksentti1 3 2 2" xfId="526"/>
    <cellStyle name="20 % - Aksentti1 3 2 2 2" xfId="527"/>
    <cellStyle name="20 % - Aksentti1 3 2 2 2 2" xfId="5805"/>
    <cellStyle name="20 % - Aksentti1 3 2 2 2 3" xfId="17114"/>
    <cellStyle name="20 % - Aksentti1 3 2 2 2_INVs" xfId="10712"/>
    <cellStyle name="20 % - Aksentti1 3 2 2 3" xfId="5804"/>
    <cellStyle name="20 % - Aksentti1 3 2 2 4" xfId="17113"/>
    <cellStyle name="20 % - Aksentti1 3 2 2_INVs" xfId="10711"/>
    <cellStyle name="20 % - Aksentti1 3 2 3" xfId="528"/>
    <cellStyle name="20 % - Aksentti1 3 2 3 2" xfId="5806"/>
    <cellStyle name="20 % - Aksentti1 3 2 3 3" xfId="17115"/>
    <cellStyle name="20 % - Aksentti1 3 2 3_INVs" xfId="10713"/>
    <cellStyle name="20 % - Aksentti1 3 2 4" xfId="529"/>
    <cellStyle name="20 % - Aksentti1 3 2 4 2" xfId="5807"/>
    <cellStyle name="20 % - Aksentti1 3 2 4 3" xfId="17116"/>
    <cellStyle name="20 % - Aksentti1 3 2 4_INVs" xfId="10714"/>
    <cellStyle name="20 % - Aksentti1 3 2 5" xfId="530"/>
    <cellStyle name="20 % - Aksentti1 3 2 5 2" xfId="5808"/>
    <cellStyle name="20 % - Aksentti1 3 2 5 3" xfId="17117"/>
    <cellStyle name="20 % - Aksentti1 3 2 5_INVs" xfId="10715"/>
    <cellStyle name="20 % - Aksentti1 3 2 6" xfId="531"/>
    <cellStyle name="20 % - Aksentti1 3 2 6 2" xfId="5809"/>
    <cellStyle name="20 % - Aksentti1 3 2 6 3" xfId="17118"/>
    <cellStyle name="20 % - Aksentti1 3 2 6_INVs" xfId="10716"/>
    <cellStyle name="20 % - Aksentti1 3 2 7" xfId="532"/>
    <cellStyle name="20 % - Aksentti1 3 2 7 2" xfId="5810"/>
    <cellStyle name="20 % - Aksentti1 3 2 7 3" xfId="17119"/>
    <cellStyle name="20 % - Aksentti1 3 2 7_INVs" xfId="10717"/>
    <cellStyle name="20 % - Aksentti1 3 2 8" xfId="533"/>
    <cellStyle name="20 % - Aksentti1 3 2 8 2" xfId="5811"/>
    <cellStyle name="20 % - Aksentti1 3 2 8 3" xfId="17120"/>
    <cellStyle name="20 % - Aksentti1 3 2 8_INVs" xfId="10718"/>
    <cellStyle name="20 % - Aksentti1 3 2 9" xfId="534"/>
    <cellStyle name="20 % - Aksentti1 3 2 9 2" xfId="5812"/>
    <cellStyle name="20 % - Aksentti1 3 2 9 3" xfId="17121"/>
    <cellStyle name="20 % - Aksentti1 3 2 9_INVs" xfId="10719"/>
    <cellStyle name="20 % - Aksentti1 3 2_INVs" xfId="10709"/>
    <cellStyle name="20 % - Aksentti1 3 3" xfId="535"/>
    <cellStyle name="20 % - Aksentti1 3 3 2" xfId="536"/>
    <cellStyle name="20 % - Aksentti1 3 3 2 2" xfId="537"/>
    <cellStyle name="20 % - Aksentti1 3 3 2 2 2" xfId="5815"/>
    <cellStyle name="20 % - Aksentti1 3 3 2 2 3" xfId="17124"/>
    <cellStyle name="20 % - Aksentti1 3 3 2 2_INVs" xfId="10722"/>
    <cellStyle name="20 % - Aksentti1 3 3 2 3" xfId="5814"/>
    <cellStyle name="20 % - Aksentti1 3 3 2 4" xfId="17123"/>
    <cellStyle name="20 % - Aksentti1 3 3 2_INVs" xfId="10721"/>
    <cellStyle name="20 % - Aksentti1 3 3 3" xfId="538"/>
    <cellStyle name="20 % - Aksentti1 3 3 3 2" xfId="5816"/>
    <cellStyle name="20 % - Aksentti1 3 3 3 3" xfId="17125"/>
    <cellStyle name="20 % - Aksentti1 3 3 3_INVs" xfId="10723"/>
    <cellStyle name="20 % - Aksentti1 3 3 4" xfId="5813"/>
    <cellStyle name="20 % - Aksentti1 3 3 5" xfId="17122"/>
    <cellStyle name="20 % - Aksentti1 3 3_INVs" xfId="10720"/>
    <cellStyle name="20 % - Aksentti1 3 4" xfId="539"/>
    <cellStyle name="20 % - Aksentti1 3 4 2" xfId="540"/>
    <cellStyle name="20 % - Aksentti1 3 4 2 2" xfId="541"/>
    <cellStyle name="20 % - Aksentti1 3 4 2 2 2" xfId="5819"/>
    <cellStyle name="20 % - Aksentti1 3 4 2 2 3" xfId="17128"/>
    <cellStyle name="20 % - Aksentti1 3 4 2 2_INVs" xfId="10726"/>
    <cellStyle name="20 % - Aksentti1 3 4 2 3" xfId="5818"/>
    <cellStyle name="20 % - Aksentti1 3 4 2 4" xfId="17127"/>
    <cellStyle name="20 % - Aksentti1 3 4 2_INVs" xfId="10725"/>
    <cellStyle name="20 % - Aksentti1 3 4 3" xfId="542"/>
    <cellStyle name="20 % - Aksentti1 3 4 3 2" xfId="5820"/>
    <cellStyle name="20 % - Aksentti1 3 4 3 3" xfId="17129"/>
    <cellStyle name="20 % - Aksentti1 3 4 3_INVs" xfId="10727"/>
    <cellStyle name="20 % - Aksentti1 3 4 4" xfId="5817"/>
    <cellStyle name="20 % - Aksentti1 3 4 5" xfId="17126"/>
    <cellStyle name="20 % - Aksentti1 3 4_INVs" xfId="10724"/>
    <cellStyle name="20 % - Aksentti1 3 5" xfId="543"/>
    <cellStyle name="20 % - Aksentti1 3 5 2" xfId="544"/>
    <cellStyle name="20 % - Aksentti1 3 5 2 2" xfId="5822"/>
    <cellStyle name="20 % - Aksentti1 3 5 2 3" xfId="17131"/>
    <cellStyle name="20 % - Aksentti1 3 5 2_INVs" xfId="10729"/>
    <cellStyle name="20 % - Aksentti1 3 5 3" xfId="5821"/>
    <cellStyle name="20 % - Aksentti1 3 5 4" xfId="17130"/>
    <cellStyle name="20 % - Aksentti1 3 5_INVs" xfId="10728"/>
    <cellStyle name="20 % - Aksentti1 3 6" xfId="545"/>
    <cellStyle name="20 % - Aksentti1 3 6 2" xfId="5823"/>
    <cellStyle name="20 % - Aksentti1 3 6 3" xfId="17132"/>
    <cellStyle name="20 % - Aksentti1 3 6_INVs" xfId="10730"/>
    <cellStyle name="20 % - Aksentti1 3 7" xfId="546"/>
    <cellStyle name="20 % - Aksentti1 3 7 2" xfId="5824"/>
    <cellStyle name="20 % - Aksentti1 3 7 3" xfId="17133"/>
    <cellStyle name="20 % - Aksentti1 3 7_INVs" xfId="10731"/>
    <cellStyle name="20 % - Aksentti1 3 8" xfId="547"/>
    <cellStyle name="20 % - Aksentti1 3 8 2" xfId="5825"/>
    <cellStyle name="20 % - Aksentti1 3 8 3" xfId="17134"/>
    <cellStyle name="20 % - Aksentti1 3 8_INVs" xfId="10732"/>
    <cellStyle name="20 % - Aksentti1 3 9" xfId="548"/>
    <cellStyle name="20 % - Aksentti1 3 9 2" xfId="5826"/>
    <cellStyle name="20 % - Aksentti1 3 9 3" xfId="17135"/>
    <cellStyle name="20 % - Aksentti1 3 9_INVs" xfId="10733"/>
    <cellStyle name="20 % - Aksentti1 3_Tulokset" xfId="549"/>
    <cellStyle name="20 % - Aksentti1 30" xfId="16139"/>
    <cellStyle name="20 % - Aksentti1 31" xfId="16381"/>
    <cellStyle name="20 % - Aksentti1 32" xfId="16398"/>
    <cellStyle name="20 % - Aksentti1 33" xfId="16239"/>
    <cellStyle name="20 % - Aksentti1 34" xfId="16948"/>
    <cellStyle name="20 % - Aksentti1 35" xfId="23333"/>
    <cellStyle name="20 % - Aksentti1 36" xfId="28889"/>
    <cellStyle name="20 % - Aksentti1 37" xfId="29644"/>
    <cellStyle name="20 % - Aksentti1 38" xfId="29710"/>
    <cellStyle name="20 % - Aksentti1 39" xfId="29074"/>
    <cellStyle name="20 % - Aksentti1 4" xfId="550"/>
    <cellStyle name="20 % - Aksentti1 4 10" xfId="551"/>
    <cellStyle name="20 % - Aksentti1 4 10 2" xfId="5828"/>
    <cellStyle name="20 % - Aksentti1 4 10 3" xfId="17137"/>
    <cellStyle name="20 % - Aksentti1 4 10_INVs" xfId="10734"/>
    <cellStyle name="20 % - Aksentti1 4 11" xfId="5425"/>
    <cellStyle name="20 % - Aksentti1 4 12" xfId="17136"/>
    <cellStyle name="20 % - Aksentti1 4 2" xfId="552"/>
    <cellStyle name="20 % - Aksentti1 4 2 2" xfId="553"/>
    <cellStyle name="20 % - Aksentti1 4 2 2 2" xfId="554"/>
    <cellStyle name="20 % - Aksentti1 4 2 2 2 2" xfId="5831"/>
    <cellStyle name="20 % - Aksentti1 4 2 2 2 3" xfId="17140"/>
    <cellStyle name="20 % - Aksentti1 4 2 2 2_INVs" xfId="10737"/>
    <cellStyle name="20 % - Aksentti1 4 2 2 3" xfId="5830"/>
    <cellStyle name="20 % - Aksentti1 4 2 2 4" xfId="17139"/>
    <cellStyle name="20 % - Aksentti1 4 2 2_INVs" xfId="10736"/>
    <cellStyle name="20 % - Aksentti1 4 2 3" xfId="555"/>
    <cellStyle name="20 % - Aksentti1 4 2 3 2" xfId="5832"/>
    <cellStyle name="20 % - Aksentti1 4 2 3 3" xfId="17141"/>
    <cellStyle name="20 % - Aksentti1 4 2 3_INVs" xfId="10738"/>
    <cellStyle name="20 % - Aksentti1 4 2 4" xfId="5829"/>
    <cellStyle name="20 % - Aksentti1 4 2 5" xfId="17138"/>
    <cellStyle name="20 % - Aksentti1 4 2_INVs" xfId="10735"/>
    <cellStyle name="20 % - Aksentti1 4 3" xfId="556"/>
    <cellStyle name="20 % - Aksentti1 4 3 2" xfId="557"/>
    <cellStyle name="20 % - Aksentti1 4 3 2 2" xfId="5834"/>
    <cellStyle name="20 % - Aksentti1 4 3 2 3" xfId="17143"/>
    <cellStyle name="20 % - Aksentti1 4 3 2_INVs" xfId="10740"/>
    <cellStyle name="20 % - Aksentti1 4 3 3" xfId="5833"/>
    <cellStyle name="20 % - Aksentti1 4 3 4" xfId="17142"/>
    <cellStyle name="20 % - Aksentti1 4 3_INVs" xfId="10739"/>
    <cellStyle name="20 % - Aksentti1 4 4" xfId="558"/>
    <cellStyle name="20 % - Aksentti1 4 4 2" xfId="5835"/>
    <cellStyle name="20 % - Aksentti1 4 4 3" xfId="17144"/>
    <cellStyle name="20 % - Aksentti1 4 4_INVs" xfId="10741"/>
    <cellStyle name="20 % - Aksentti1 4 5" xfId="559"/>
    <cellStyle name="20 % - Aksentti1 4 5 2" xfId="5836"/>
    <cellStyle name="20 % - Aksentti1 4 5 3" xfId="17145"/>
    <cellStyle name="20 % - Aksentti1 4 5_INVs" xfId="10742"/>
    <cellStyle name="20 % - Aksentti1 4 6" xfId="560"/>
    <cellStyle name="20 % - Aksentti1 4 6 2" xfId="5837"/>
    <cellStyle name="20 % - Aksentti1 4 6 3" xfId="17146"/>
    <cellStyle name="20 % - Aksentti1 4 6_INVs" xfId="10743"/>
    <cellStyle name="20 % - Aksentti1 4 7" xfId="561"/>
    <cellStyle name="20 % - Aksentti1 4 7 2" xfId="5838"/>
    <cellStyle name="20 % - Aksentti1 4 7 3" xfId="17147"/>
    <cellStyle name="20 % - Aksentti1 4 7_INVs" xfId="10744"/>
    <cellStyle name="20 % - Aksentti1 4 8" xfId="562"/>
    <cellStyle name="20 % - Aksentti1 4 8 2" xfId="5839"/>
    <cellStyle name="20 % - Aksentti1 4 8 3" xfId="17148"/>
    <cellStyle name="20 % - Aksentti1 4 8_INVs" xfId="10745"/>
    <cellStyle name="20 % - Aksentti1 4 9" xfId="563"/>
    <cellStyle name="20 % - Aksentti1 4 9 2" xfId="5840"/>
    <cellStyle name="20 % - Aksentti1 4 9 3" xfId="17149"/>
    <cellStyle name="20 % - Aksentti1 4 9_INVs" xfId="10746"/>
    <cellStyle name="20 % - Aksentti1 4_##Keskeiset" xfId="5827"/>
    <cellStyle name="20 % - Aksentti1 40" xfId="28560"/>
    <cellStyle name="20 % - Aksentti1 41" xfId="29353"/>
    <cellStyle name="20 % - Aksentti1 42" xfId="29744"/>
    <cellStyle name="20 % - Aksentti1 43" xfId="28970"/>
    <cellStyle name="20 % - Aksentti1 44" xfId="28634"/>
    <cellStyle name="20 % - Aksentti1 45" xfId="328"/>
    <cellStyle name="20 % - Aksentti1 5" xfId="564"/>
    <cellStyle name="20 % - Aksentti1 5 10" xfId="565"/>
    <cellStyle name="20 % - Aksentti1 5 10 2" xfId="5842"/>
    <cellStyle name="20 % - Aksentti1 5 10 3" xfId="17151"/>
    <cellStyle name="20 % - Aksentti1 5 10_INVs" xfId="10748"/>
    <cellStyle name="20 % - Aksentti1 5 11" xfId="5841"/>
    <cellStyle name="20 % - Aksentti1 5 12" xfId="17150"/>
    <cellStyle name="20 % - Aksentti1 5 2" xfId="566"/>
    <cellStyle name="20 % - Aksentti1 5 2 2" xfId="567"/>
    <cellStyle name="20 % - Aksentti1 5 2 2 2" xfId="568"/>
    <cellStyle name="20 % - Aksentti1 5 2 2 2 2" xfId="5845"/>
    <cellStyle name="20 % - Aksentti1 5 2 2 2 3" xfId="17154"/>
    <cellStyle name="20 % - Aksentti1 5 2 2 2_INVs" xfId="10751"/>
    <cellStyle name="20 % - Aksentti1 5 2 2 3" xfId="5844"/>
    <cellStyle name="20 % - Aksentti1 5 2 2 4" xfId="17153"/>
    <cellStyle name="20 % - Aksentti1 5 2 2_INVs" xfId="10750"/>
    <cellStyle name="20 % - Aksentti1 5 2 3" xfId="569"/>
    <cellStyle name="20 % - Aksentti1 5 2 3 2" xfId="5846"/>
    <cellStyle name="20 % - Aksentti1 5 2 3 3" xfId="17155"/>
    <cellStyle name="20 % - Aksentti1 5 2 3_INVs" xfId="10752"/>
    <cellStyle name="20 % - Aksentti1 5 2 4" xfId="5843"/>
    <cellStyle name="20 % - Aksentti1 5 2 5" xfId="17152"/>
    <cellStyle name="20 % - Aksentti1 5 2_INVs" xfId="10749"/>
    <cellStyle name="20 % - Aksentti1 5 3" xfId="570"/>
    <cellStyle name="20 % - Aksentti1 5 3 2" xfId="571"/>
    <cellStyle name="20 % - Aksentti1 5 3 2 2" xfId="5848"/>
    <cellStyle name="20 % - Aksentti1 5 3 2 3" xfId="17157"/>
    <cellStyle name="20 % - Aksentti1 5 3 2_INVs" xfId="10754"/>
    <cellStyle name="20 % - Aksentti1 5 3 3" xfId="5847"/>
    <cellStyle name="20 % - Aksentti1 5 3 4" xfId="17156"/>
    <cellStyle name="20 % - Aksentti1 5 3_INVs" xfId="10753"/>
    <cellStyle name="20 % - Aksentti1 5 4" xfId="572"/>
    <cellStyle name="20 % - Aksentti1 5 4 2" xfId="5849"/>
    <cellStyle name="20 % - Aksentti1 5 4 3" xfId="17158"/>
    <cellStyle name="20 % - Aksentti1 5 4_INVs" xfId="10755"/>
    <cellStyle name="20 % - Aksentti1 5 5" xfId="573"/>
    <cellStyle name="20 % - Aksentti1 5 5 2" xfId="5850"/>
    <cellStyle name="20 % - Aksentti1 5 5 3" xfId="17159"/>
    <cellStyle name="20 % - Aksentti1 5 5_INVs" xfId="10756"/>
    <cellStyle name="20 % - Aksentti1 5 6" xfId="574"/>
    <cellStyle name="20 % - Aksentti1 5 6 2" xfId="5851"/>
    <cellStyle name="20 % - Aksentti1 5 6 3" xfId="17160"/>
    <cellStyle name="20 % - Aksentti1 5 6_INVs" xfId="10757"/>
    <cellStyle name="20 % - Aksentti1 5 7" xfId="575"/>
    <cellStyle name="20 % - Aksentti1 5 7 2" xfId="5852"/>
    <cellStyle name="20 % - Aksentti1 5 7 3" xfId="17161"/>
    <cellStyle name="20 % - Aksentti1 5 7_INVs" xfId="10758"/>
    <cellStyle name="20 % - Aksentti1 5 8" xfId="576"/>
    <cellStyle name="20 % - Aksentti1 5 8 2" xfId="5853"/>
    <cellStyle name="20 % - Aksentti1 5 8 3" xfId="17162"/>
    <cellStyle name="20 % - Aksentti1 5 8_INVs" xfId="10759"/>
    <cellStyle name="20 % - Aksentti1 5 9" xfId="577"/>
    <cellStyle name="20 % - Aksentti1 5 9 2" xfId="5854"/>
    <cellStyle name="20 % - Aksentti1 5 9 3" xfId="17163"/>
    <cellStyle name="20 % - Aksentti1 5 9_INVs" xfId="10760"/>
    <cellStyle name="20 % - Aksentti1 5_INVs" xfId="10747"/>
    <cellStyle name="20 % - Aksentti1 6" xfId="578"/>
    <cellStyle name="20 % - Aksentti1 6 10" xfId="579"/>
    <cellStyle name="20 % - Aksentti1 6 10 2" xfId="5856"/>
    <cellStyle name="20 % - Aksentti1 6 10 3" xfId="17165"/>
    <cellStyle name="20 % - Aksentti1 6 10_INVs" xfId="10762"/>
    <cellStyle name="20 % - Aksentti1 6 11" xfId="5855"/>
    <cellStyle name="20 % - Aksentti1 6 12" xfId="17164"/>
    <cellStyle name="20 % - Aksentti1 6 2" xfId="580"/>
    <cellStyle name="20 % - Aksentti1 6 2 2" xfId="581"/>
    <cellStyle name="20 % - Aksentti1 6 2 2 2" xfId="582"/>
    <cellStyle name="20 % - Aksentti1 6 2 2 2 2" xfId="5859"/>
    <cellStyle name="20 % - Aksentti1 6 2 2 2 3" xfId="17168"/>
    <cellStyle name="20 % - Aksentti1 6 2 2 2_INVs" xfId="10765"/>
    <cellStyle name="20 % - Aksentti1 6 2 2 3" xfId="5858"/>
    <cellStyle name="20 % - Aksentti1 6 2 2 4" xfId="17167"/>
    <cellStyle name="20 % - Aksentti1 6 2 2_INVs" xfId="10764"/>
    <cellStyle name="20 % - Aksentti1 6 2 3" xfId="583"/>
    <cellStyle name="20 % - Aksentti1 6 2 3 2" xfId="5860"/>
    <cellStyle name="20 % - Aksentti1 6 2 3 3" xfId="17169"/>
    <cellStyle name="20 % - Aksentti1 6 2 3_INVs" xfId="10766"/>
    <cellStyle name="20 % - Aksentti1 6 2 4" xfId="5857"/>
    <cellStyle name="20 % - Aksentti1 6 2 5" xfId="17166"/>
    <cellStyle name="20 % - Aksentti1 6 2_INVs" xfId="10763"/>
    <cellStyle name="20 % - Aksentti1 6 3" xfId="584"/>
    <cellStyle name="20 % - Aksentti1 6 3 2" xfId="585"/>
    <cellStyle name="20 % - Aksentti1 6 3 2 2" xfId="5862"/>
    <cellStyle name="20 % - Aksentti1 6 3 2 3" xfId="17171"/>
    <cellStyle name="20 % - Aksentti1 6 3 2_INVs" xfId="10768"/>
    <cellStyle name="20 % - Aksentti1 6 3 3" xfId="5861"/>
    <cellStyle name="20 % - Aksentti1 6 3 4" xfId="17170"/>
    <cellStyle name="20 % - Aksentti1 6 3_INVs" xfId="10767"/>
    <cellStyle name="20 % - Aksentti1 6 4" xfId="586"/>
    <cellStyle name="20 % - Aksentti1 6 4 2" xfId="5863"/>
    <cellStyle name="20 % - Aksentti1 6 4 3" xfId="17172"/>
    <cellStyle name="20 % - Aksentti1 6 4_INVs" xfId="10769"/>
    <cellStyle name="20 % - Aksentti1 6 5" xfId="587"/>
    <cellStyle name="20 % - Aksentti1 6 5 2" xfId="5864"/>
    <cellStyle name="20 % - Aksentti1 6 5 3" xfId="17173"/>
    <cellStyle name="20 % - Aksentti1 6 5_INVs" xfId="10770"/>
    <cellStyle name="20 % - Aksentti1 6 6" xfId="588"/>
    <cellStyle name="20 % - Aksentti1 6 6 2" xfId="5865"/>
    <cellStyle name="20 % - Aksentti1 6 6 3" xfId="17174"/>
    <cellStyle name="20 % - Aksentti1 6 6_INVs" xfId="10771"/>
    <cellStyle name="20 % - Aksentti1 6 7" xfId="589"/>
    <cellStyle name="20 % - Aksentti1 6 7 2" xfId="5866"/>
    <cellStyle name="20 % - Aksentti1 6 7 3" xfId="17175"/>
    <cellStyle name="20 % - Aksentti1 6 7_INVs" xfId="10772"/>
    <cellStyle name="20 % - Aksentti1 6 8" xfId="590"/>
    <cellStyle name="20 % - Aksentti1 6 8 2" xfId="5867"/>
    <cellStyle name="20 % - Aksentti1 6 8 3" xfId="17176"/>
    <cellStyle name="20 % - Aksentti1 6 8_INVs" xfId="10773"/>
    <cellStyle name="20 % - Aksentti1 6 9" xfId="591"/>
    <cellStyle name="20 % - Aksentti1 6 9 2" xfId="5868"/>
    <cellStyle name="20 % - Aksentti1 6 9 3" xfId="17177"/>
    <cellStyle name="20 % - Aksentti1 6 9_INVs" xfId="10774"/>
    <cellStyle name="20 % - Aksentti1 6_INVs" xfId="10761"/>
    <cellStyle name="20 % - Aksentti1 7" xfId="592"/>
    <cellStyle name="20 % - Aksentti1 7 10" xfId="593"/>
    <cellStyle name="20 % - Aksentti1 7 10 2" xfId="5870"/>
    <cellStyle name="20 % - Aksentti1 7 10 3" xfId="17179"/>
    <cellStyle name="20 % - Aksentti1 7 10_INVs" xfId="10776"/>
    <cellStyle name="20 % - Aksentti1 7 11" xfId="5869"/>
    <cellStyle name="20 % - Aksentti1 7 12" xfId="17178"/>
    <cellStyle name="20 % - Aksentti1 7 2" xfId="594"/>
    <cellStyle name="20 % - Aksentti1 7 2 2" xfId="595"/>
    <cellStyle name="20 % - Aksentti1 7 2 2 2" xfId="596"/>
    <cellStyle name="20 % - Aksentti1 7 2 2 2 2" xfId="5873"/>
    <cellStyle name="20 % - Aksentti1 7 2 2 2 3" xfId="17182"/>
    <cellStyle name="20 % - Aksentti1 7 2 2 2_INVs" xfId="10779"/>
    <cellStyle name="20 % - Aksentti1 7 2 2 3" xfId="5872"/>
    <cellStyle name="20 % - Aksentti1 7 2 2 4" xfId="17181"/>
    <cellStyle name="20 % - Aksentti1 7 2 2_INVs" xfId="10778"/>
    <cellStyle name="20 % - Aksentti1 7 2 3" xfId="597"/>
    <cellStyle name="20 % - Aksentti1 7 2 3 2" xfId="5874"/>
    <cellStyle name="20 % - Aksentti1 7 2 3 3" xfId="17183"/>
    <cellStyle name="20 % - Aksentti1 7 2 3_INVs" xfId="10780"/>
    <cellStyle name="20 % - Aksentti1 7 2 4" xfId="5871"/>
    <cellStyle name="20 % - Aksentti1 7 2 5" xfId="17180"/>
    <cellStyle name="20 % - Aksentti1 7 2_INVs" xfId="10777"/>
    <cellStyle name="20 % - Aksentti1 7 3" xfId="598"/>
    <cellStyle name="20 % - Aksentti1 7 3 2" xfId="599"/>
    <cellStyle name="20 % - Aksentti1 7 3 2 2" xfId="5876"/>
    <cellStyle name="20 % - Aksentti1 7 3 2 3" xfId="17185"/>
    <cellStyle name="20 % - Aksentti1 7 3 2_INVs" xfId="10782"/>
    <cellStyle name="20 % - Aksentti1 7 3 3" xfId="5875"/>
    <cellStyle name="20 % - Aksentti1 7 3 4" xfId="17184"/>
    <cellStyle name="20 % - Aksentti1 7 3_INVs" xfId="10781"/>
    <cellStyle name="20 % - Aksentti1 7 4" xfId="600"/>
    <cellStyle name="20 % - Aksentti1 7 4 2" xfId="5877"/>
    <cellStyle name="20 % - Aksentti1 7 4 3" xfId="17186"/>
    <cellStyle name="20 % - Aksentti1 7 4_INVs" xfId="10783"/>
    <cellStyle name="20 % - Aksentti1 7 5" xfId="601"/>
    <cellStyle name="20 % - Aksentti1 7 5 2" xfId="5878"/>
    <cellStyle name="20 % - Aksentti1 7 5 3" xfId="17187"/>
    <cellStyle name="20 % - Aksentti1 7 5_INVs" xfId="10784"/>
    <cellStyle name="20 % - Aksentti1 7 6" xfId="602"/>
    <cellStyle name="20 % - Aksentti1 7 6 2" xfId="5879"/>
    <cellStyle name="20 % - Aksentti1 7 6 3" xfId="17188"/>
    <cellStyle name="20 % - Aksentti1 7 6_INVs" xfId="10785"/>
    <cellStyle name="20 % - Aksentti1 7 7" xfId="603"/>
    <cellStyle name="20 % - Aksentti1 7 7 2" xfId="5880"/>
    <cellStyle name="20 % - Aksentti1 7 7 3" xfId="17189"/>
    <cellStyle name="20 % - Aksentti1 7 7_INVs" xfId="10786"/>
    <cellStyle name="20 % - Aksentti1 7 8" xfId="604"/>
    <cellStyle name="20 % - Aksentti1 7 8 2" xfId="5881"/>
    <cellStyle name="20 % - Aksentti1 7 8 3" xfId="17190"/>
    <cellStyle name="20 % - Aksentti1 7 8_INVs" xfId="10787"/>
    <cellStyle name="20 % - Aksentti1 7 9" xfId="605"/>
    <cellStyle name="20 % - Aksentti1 7 9 2" xfId="5882"/>
    <cellStyle name="20 % - Aksentti1 7 9 3" xfId="17191"/>
    <cellStyle name="20 % - Aksentti1 7 9_INVs" xfId="10788"/>
    <cellStyle name="20 % - Aksentti1 7_INVs" xfId="10775"/>
    <cellStyle name="20 % - Aksentti1 8" xfId="606"/>
    <cellStyle name="20 % - Aksentti1 8 10" xfId="607"/>
    <cellStyle name="20 % - Aksentti1 8 10 2" xfId="5884"/>
    <cellStyle name="20 % - Aksentti1 8 10 3" xfId="17193"/>
    <cellStyle name="20 % - Aksentti1 8 10_INVs" xfId="10790"/>
    <cellStyle name="20 % - Aksentti1 8 11" xfId="5883"/>
    <cellStyle name="20 % - Aksentti1 8 12" xfId="17192"/>
    <cellStyle name="20 % - Aksentti1 8 2" xfId="608"/>
    <cellStyle name="20 % - Aksentti1 8 2 2" xfId="609"/>
    <cellStyle name="20 % - Aksentti1 8 2 2 2" xfId="610"/>
    <cellStyle name="20 % - Aksentti1 8 2 2 2 2" xfId="5887"/>
    <cellStyle name="20 % - Aksentti1 8 2 2 2 3" xfId="17196"/>
    <cellStyle name="20 % - Aksentti1 8 2 2 2_INVs" xfId="10793"/>
    <cellStyle name="20 % - Aksentti1 8 2 2 3" xfId="5886"/>
    <cellStyle name="20 % - Aksentti1 8 2 2 4" xfId="17195"/>
    <cellStyle name="20 % - Aksentti1 8 2 2_INVs" xfId="10792"/>
    <cellStyle name="20 % - Aksentti1 8 2 3" xfId="611"/>
    <cellStyle name="20 % - Aksentti1 8 2 3 2" xfId="5888"/>
    <cellStyle name="20 % - Aksentti1 8 2 3 3" xfId="17197"/>
    <cellStyle name="20 % - Aksentti1 8 2 3_INVs" xfId="10794"/>
    <cellStyle name="20 % - Aksentti1 8 2 4" xfId="5885"/>
    <cellStyle name="20 % - Aksentti1 8 2 5" xfId="17194"/>
    <cellStyle name="20 % - Aksentti1 8 2_INVs" xfId="10791"/>
    <cellStyle name="20 % - Aksentti1 8 3" xfId="612"/>
    <cellStyle name="20 % - Aksentti1 8 3 2" xfId="613"/>
    <cellStyle name="20 % - Aksentti1 8 3 2 2" xfId="5890"/>
    <cellStyle name="20 % - Aksentti1 8 3 2 3" xfId="17199"/>
    <cellStyle name="20 % - Aksentti1 8 3 2_INVs" xfId="10796"/>
    <cellStyle name="20 % - Aksentti1 8 3 3" xfId="5889"/>
    <cellStyle name="20 % - Aksentti1 8 3 4" xfId="17198"/>
    <cellStyle name="20 % - Aksentti1 8 3_INVs" xfId="10795"/>
    <cellStyle name="20 % - Aksentti1 8 4" xfId="614"/>
    <cellStyle name="20 % - Aksentti1 8 4 2" xfId="5891"/>
    <cellStyle name="20 % - Aksentti1 8 4 3" xfId="17200"/>
    <cellStyle name="20 % - Aksentti1 8 4_INVs" xfId="10797"/>
    <cellStyle name="20 % - Aksentti1 8 5" xfId="615"/>
    <cellStyle name="20 % - Aksentti1 8 5 2" xfId="5892"/>
    <cellStyle name="20 % - Aksentti1 8 5 3" xfId="17201"/>
    <cellStyle name="20 % - Aksentti1 8 5_INVs" xfId="10798"/>
    <cellStyle name="20 % - Aksentti1 8 6" xfId="616"/>
    <cellStyle name="20 % - Aksentti1 8 6 2" xfId="5893"/>
    <cellStyle name="20 % - Aksentti1 8 6 3" xfId="17202"/>
    <cellStyle name="20 % - Aksentti1 8 6_INVs" xfId="10799"/>
    <cellStyle name="20 % - Aksentti1 8 7" xfId="617"/>
    <cellStyle name="20 % - Aksentti1 8 7 2" xfId="5894"/>
    <cellStyle name="20 % - Aksentti1 8 7 3" xfId="17203"/>
    <cellStyle name="20 % - Aksentti1 8 7_INVs" xfId="10800"/>
    <cellStyle name="20 % - Aksentti1 8 8" xfId="618"/>
    <cellStyle name="20 % - Aksentti1 8 8 2" xfId="5895"/>
    <cellStyle name="20 % - Aksentti1 8 8 3" xfId="17204"/>
    <cellStyle name="20 % - Aksentti1 8 8_INVs" xfId="10801"/>
    <cellStyle name="20 % - Aksentti1 8 9" xfId="619"/>
    <cellStyle name="20 % - Aksentti1 8 9 2" xfId="5896"/>
    <cellStyle name="20 % - Aksentti1 8 9 3" xfId="17205"/>
    <cellStyle name="20 % - Aksentti1 8 9_INVs" xfId="10802"/>
    <cellStyle name="20 % - Aksentti1 8_INVs" xfId="10789"/>
    <cellStyle name="20 % - Aksentti1 9" xfId="620"/>
    <cellStyle name="20 % - Aksentti1 9 10" xfId="621"/>
    <cellStyle name="20 % - Aksentti1 9 10 2" xfId="5898"/>
    <cellStyle name="20 % - Aksentti1 9 10 3" xfId="17207"/>
    <cellStyle name="20 % - Aksentti1 9 10_INVs" xfId="10804"/>
    <cellStyle name="20 % - Aksentti1 9 11" xfId="5897"/>
    <cellStyle name="20 % - Aksentti1 9 12" xfId="17206"/>
    <cellStyle name="20 % - Aksentti1 9 2" xfId="622"/>
    <cellStyle name="20 % - Aksentti1 9 2 2" xfId="623"/>
    <cellStyle name="20 % - Aksentti1 9 2 2 2" xfId="624"/>
    <cellStyle name="20 % - Aksentti1 9 2 2 2 2" xfId="5901"/>
    <cellStyle name="20 % - Aksentti1 9 2 2 2 3" xfId="17210"/>
    <cellStyle name="20 % - Aksentti1 9 2 2 2_INVs" xfId="10807"/>
    <cellStyle name="20 % - Aksentti1 9 2 2 3" xfId="5900"/>
    <cellStyle name="20 % - Aksentti1 9 2 2 4" xfId="17209"/>
    <cellStyle name="20 % - Aksentti1 9 2 2_INVs" xfId="10806"/>
    <cellStyle name="20 % - Aksentti1 9 2 3" xfId="625"/>
    <cellStyle name="20 % - Aksentti1 9 2 3 2" xfId="5902"/>
    <cellStyle name="20 % - Aksentti1 9 2 3 3" xfId="17211"/>
    <cellStyle name="20 % - Aksentti1 9 2 3_INVs" xfId="10808"/>
    <cellStyle name="20 % - Aksentti1 9 2 4" xfId="5899"/>
    <cellStyle name="20 % - Aksentti1 9 2 5" xfId="17208"/>
    <cellStyle name="20 % - Aksentti1 9 2_INVs" xfId="10805"/>
    <cellStyle name="20 % - Aksentti1 9 3" xfId="626"/>
    <cellStyle name="20 % - Aksentti1 9 3 2" xfId="627"/>
    <cellStyle name="20 % - Aksentti1 9 3 2 2" xfId="5904"/>
    <cellStyle name="20 % - Aksentti1 9 3 2 3" xfId="17213"/>
    <cellStyle name="20 % - Aksentti1 9 3 2_INVs" xfId="10810"/>
    <cellStyle name="20 % - Aksentti1 9 3 3" xfId="5903"/>
    <cellStyle name="20 % - Aksentti1 9 3 4" xfId="17212"/>
    <cellStyle name="20 % - Aksentti1 9 3_INVs" xfId="10809"/>
    <cellStyle name="20 % - Aksentti1 9 4" xfId="628"/>
    <cellStyle name="20 % - Aksentti1 9 4 2" xfId="5905"/>
    <cellStyle name="20 % - Aksentti1 9 4 3" xfId="17214"/>
    <cellStyle name="20 % - Aksentti1 9 4_INVs" xfId="10811"/>
    <cellStyle name="20 % - Aksentti1 9 5" xfId="629"/>
    <cellStyle name="20 % - Aksentti1 9 5 2" xfId="5906"/>
    <cellStyle name="20 % - Aksentti1 9 5 3" xfId="17215"/>
    <cellStyle name="20 % - Aksentti1 9 5_INVs" xfId="10812"/>
    <cellStyle name="20 % - Aksentti1 9 6" xfId="630"/>
    <cellStyle name="20 % - Aksentti1 9 6 2" xfId="5907"/>
    <cellStyle name="20 % - Aksentti1 9 6 3" xfId="17216"/>
    <cellStyle name="20 % - Aksentti1 9 6_INVs" xfId="10813"/>
    <cellStyle name="20 % - Aksentti1 9 7" xfId="631"/>
    <cellStyle name="20 % - Aksentti1 9 7 2" xfId="5908"/>
    <cellStyle name="20 % - Aksentti1 9 7 3" xfId="17217"/>
    <cellStyle name="20 % - Aksentti1 9 7_INVs" xfId="10814"/>
    <cellStyle name="20 % - Aksentti1 9 8" xfId="632"/>
    <cellStyle name="20 % - Aksentti1 9 8 2" xfId="5909"/>
    <cellStyle name="20 % - Aksentti1 9 8 3" xfId="17218"/>
    <cellStyle name="20 % - Aksentti1 9 8_INVs" xfId="10815"/>
    <cellStyle name="20 % - Aksentti1 9 9" xfId="633"/>
    <cellStyle name="20 % - Aksentti1 9 9 2" xfId="5910"/>
    <cellStyle name="20 % - Aksentti1 9 9 3" xfId="17219"/>
    <cellStyle name="20 % - Aksentti1 9 9_INVs" xfId="10816"/>
    <cellStyle name="20 % - Aksentti1 9_INVs" xfId="10803"/>
    <cellStyle name="20 % - Aksentti2 10" xfId="634"/>
    <cellStyle name="20 % - Aksentti2 10 10" xfId="635"/>
    <cellStyle name="20 % - Aksentti2 10 10 2" xfId="5912"/>
    <cellStyle name="20 % - Aksentti2 10 10 3" xfId="17221"/>
    <cellStyle name="20 % - Aksentti2 10 10_INVs" xfId="10818"/>
    <cellStyle name="20 % - Aksentti2 10 11" xfId="5911"/>
    <cellStyle name="20 % - Aksentti2 10 12" xfId="17220"/>
    <cellStyle name="20 % - Aksentti2 10 2" xfId="636"/>
    <cellStyle name="20 % - Aksentti2 10 2 2" xfId="637"/>
    <cellStyle name="20 % - Aksentti2 10 2 2 2" xfId="638"/>
    <cellStyle name="20 % - Aksentti2 10 2 2 2 2" xfId="5915"/>
    <cellStyle name="20 % - Aksentti2 10 2 2 2 3" xfId="17224"/>
    <cellStyle name="20 % - Aksentti2 10 2 2 2_INVs" xfId="10821"/>
    <cellStyle name="20 % - Aksentti2 10 2 2 3" xfId="5914"/>
    <cellStyle name="20 % - Aksentti2 10 2 2 4" xfId="17223"/>
    <cellStyle name="20 % - Aksentti2 10 2 2_INVs" xfId="10820"/>
    <cellStyle name="20 % - Aksentti2 10 2 3" xfId="639"/>
    <cellStyle name="20 % - Aksentti2 10 2 3 2" xfId="5916"/>
    <cellStyle name="20 % - Aksentti2 10 2 3 3" xfId="17225"/>
    <cellStyle name="20 % - Aksentti2 10 2 3_INVs" xfId="10822"/>
    <cellStyle name="20 % - Aksentti2 10 2 4" xfId="5913"/>
    <cellStyle name="20 % - Aksentti2 10 2 5" xfId="17222"/>
    <cellStyle name="20 % - Aksentti2 10 2_INVs" xfId="10819"/>
    <cellStyle name="20 % - Aksentti2 10 3" xfId="640"/>
    <cellStyle name="20 % - Aksentti2 10 3 2" xfId="641"/>
    <cellStyle name="20 % - Aksentti2 10 3 2 2" xfId="5918"/>
    <cellStyle name="20 % - Aksentti2 10 3 2 3" xfId="17227"/>
    <cellStyle name="20 % - Aksentti2 10 3 2_INVs" xfId="10824"/>
    <cellStyle name="20 % - Aksentti2 10 3 3" xfId="5917"/>
    <cellStyle name="20 % - Aksentti2 10 3 4" xfId="17226"/>
    <cellStyle name="20 % - Aksentti2 10 3_INVs" xfId="10823"/>
    <cellStyle name="20 % - Aksentti2 10 4" xfId="642"/>
    <cellStyle name="20 % - Aksentti2 10 4 2" xfId="5919"/>
    <cellStyle name="20 % - Aksentti2 10 4 3" xfId="17228"/>
    <cellStyle name="20 % - Aksentti2 10 4_INVs" xfId="10825"/>
    <cellStyle name="20 % - Aksentti2 10 5" xfId="643"/>
    <cellStyle name="20 % - Aksentti2 10 5 2" xfId="5920"/>
    <cellStyle name="20 % - Aksentti2 10 5 3" xfId="17229"/>
    <cellStyle name="20 % - Aksentti2 10 5_INVs" xfId="10826"/>
    <cellStyle name="20 % - Aksentti2 10 6" xfId="644"/>
    <cellStyle name="20 % - Aksentti2 10 6 2" xfId="5921"/>
    <cellStyle name="20 % - Aksentti2 10 6 3" xfId="17230"/>
    <cellStyle name="20 % - Aksentti2 10 6_INVs" xfId="10827"/>
    <cellStyle name="20 % - Aksentti2 10 7" xfId="645"/>
    <cellStyle name="20 % - Aksentti2 10 7 2" xfId="5922"/>
    <cellStyle name="20 % - Aksentti2 10 7 3" xfId="17231"/>
    <cellStyle name="20 % - Aksentti2 10 7_INVs" xfId="10828"/>
    <cellStyle name="20 % - Aksentti2 10 8" xfId="646"/>
    <cellStyle name="20 % - Aksentti2 10 8 2" xfId="5923"/>
    <cellStyle name="20 % - Aksentti2 10 8 3" xfId="17232"/>
    <cellStyle name="20 % - Aksentti2 10 8_INVs" xfId="10829"/>
    <cellStyle name="20 % - Aksentti2 10 9" xfId="647"/>
    <cellStyle name="20 % - Aksentti2 10 9 2" xfId="5924"/>
    <cellStyle name="20 % - Aksentti2 10 9 3" xfId="17233"/>
    <cellStyle name="20 % - Aksentti2 10 9_INVs" xfId="10830"/>
    <cellStyle name="20 % - Aksentti2 10_INVs" xfId="10817"/>
    <cellStyle name="20 % - Aksentti2 11" xfId="648"/>
    <cellStyle name="20 % - Aksentti2 11 10" xfId="649"/>
    <cellStyle name="20 % - Aksentti2 11 10 2" xfId="5926"/>
    <cellStyle name="20 % - Aksentti2 11 10 3" xfId="17235"/>
    <cellStyle name="20 % - Aksentti2 11 10_INVs" xfId="10832"/>
    <cellStyle name="20 % - Aksentti2 11 11" xfId="5925"/>
    <cellStyle name="20 % - Aksentti2 11 12" xfId="17234"/>
    <cellStyle name="20 % - Aksentti2 11 2" xfId="650"/>
    <cellStyle name="20 % - Aksentti2 11 2 2" xfId="651"/>
    <cellStyle name="20 % - Aksentti2 11 2 2 2" xfId="652"/>
    <cellStyle name="20 % - Aksentti2 11 2 2 2 2" xfId="5929"/>
    <cellStyle name="20 % - Aksentti2 11 2 2 2 3" xfId="17238"/>
    <cellStyle name="20 % - Aksentti2 11 2 2 2_INVs" xfId="10835"/>
    <cellStyle name="20 % - Aksentti2 11 2 2 3" xfId="5928"/>
    <cellStyle name="20 % - Aksentti2 11 2 2 4" xfId="17237"/>
    <cellStyle name="20 % - Aksentti2 11 2 2_INVs" xfId="10834"/>
    <cellStyle name="20 % - Aksentti2 11 2 3" xfId="653"/>
    <cellStyle name="20 % - Aksentti2 11 2 3 2" xfId="5930"/>
    <cellStyle name="20 % - Aksentti2 11 2 3 3" xfId="17239"/>
    <cellStyle name="20 % - Aksentti2 11 2 3_INVs" xfId="10836"/>
    <cellStyle name="20 % - Aksentti2 11 2 4" xfId="5927"/>
    <cellStyle name="20 % - Aksentti2 11 2 5" xfId="17236"/>
    <cellStyle name="20 % - Aksentti2 11 2_INVs" xfId="10833"/>
    <cellStyle name="20 % - Aksentti2 11 3" xfId="654"/>
    <cellStyle name="20 % - Aksentti2 11 3 2" xfId="655"/>
    <cellStyle name="20 % - Aksentti2 11 3 2 2" xfId="5932"/>
    <cellStyle name="20 % - Aksentti2 11 3 2 3" xfId="17241"/>
    <cellStyle name="20 % - Aksentti2 11 3 2_INVs" xfId="10838"/>
    <cellStyle name="20 % - Aksentti2 11 3 3" xfId="5931"/>
    <cellStyle name="20 % - Aksentti2 11 3 4" xfId="17240"/>
    <cellStyle name="20 % - Aksentti2 11 3_INVs" xfId="10837"/>
    <cellStyle name="20 % - Aksentti2 11 4" xfId="656"/>
    <cellStyle name="20 % - Aksentti2 11 4 2" xfId="5933"/>
    <cellStyle name="20 % - Aksentti2 11 4 3" xfId="17242"/>
    <cellStyle name="20 % - Aksentti2 11 4_INVs" xfId="10839"/>
    <cellStyle name="20 % - Aksentti2 11 5" xfId="657"/>
    <cellStyle name="20 % - Aksentti2 11 5 2" xfId="5934"/>
    <cellStyle name="20 % - Aksentti2 11 5 3" xfId="17243"/>
    <cellStyle name="20 % - Aksentti2 11 5_INVs" xfId="10840"/>
    <cellStyle name="20 % - Aksentti2 11 6" xfId="658"/>
    <cellStyle name="20 % - Aksentti2 11 6 2" xfId="5935"/>
    <cellStyle name="20 % - Aksentti2 11 6 3" xfId="17244"/>
    <cellStyle name="20 % - Aksentti2 11 6_INVs" xfId="10841"/>
    <cellStyle name="20 % - Aksentti2 11 7" xfId="659"/>
    <cellStyle name="20 % - Aksentti2 11 7 2" xfId="5936"/>
    <cellStyle name="20 % - Aksentti2 11 7 3" xfId="17245"/>
    <cellStyle name="20 % - Aksentti2 11 7_INVs" xfId="10842"/>
    <cellStyle name="20 % - Aksentti2 11 8" xfId="660"/>
    <cellStyle name="20 % - Aksentti2 11 8 2" xfId="5937"/>
    <cellStyle name="20 % - Aksentti2 11 8 3" xfId="17246"/>
    <cellStyle name="20 % - Aksentti2 11 8_INVs" xfId="10843"/>
    <cellStyle name="20 % - Aksentti2 11 9" xfId="661"/>
    <cellStyle name="20 % - Aksentti2 11 9 2" xfId="5938"/>
    <cellStyle name="20 % - Aksentti2 11 9 3" xfId="17247"/>
    <cellStyle name="20 % - Aksentti2 11 9_INVs" xfId="10844"/>
    <cellStyle name="20 % - Aksentti2 11_INVs" xfId="10831"/>
    <cellStyle name="20 % - Aksentti2 12" xfId="662"/>
    <cellStyle name="20 % - Aksentti2 12 10" xfId="663"/>
    <cellStyle name="20 % - Aksentti2 12 10 2" xfId="5940"/>
    <cellStyle name="20 % - Aksentti2 12 10 3" xfId="17249"/>
    <cellStyle name="20 % - Aksentti2 12 10_INVs" xfId="10846"/>
    <cellStyle name="20 % - Aksentti2 12 11" xfId="5939"/>
    <cellStyle name="20 % - Aksentti2 12 12" xfId="17248"/>
    <cellStyle name="20 % - Aksentti2 12 2" xfId="664"/>
    <cellStyle name="20 % - Aksentti2 12 2 2" xfId="665"/>
    <cellStyle name="20 % - Aksentti2 12 2 2 2" xfId="666"/>
    <cellStyle name="20 % - Aksentti2 12 2 2 2 2" xfId="5943"/>
    <cellStyle name="20 % - Aksentti2 12 2 2 2 3" xfId="17252"/>
    <cellStyle name="20 % - Aksentti2 12 2 2 2_INVs" xfId="10849"/>
    <cellStyle name="20 % - Aksentti2 12 2 2 3" xfId="5942"/>
    <cellStyle name="20 % - Aksentti2 12 2 2 4" xfId="17251"/>
    <cellStyle name="20 % - Aksentti2 12 2 2_INVs" xfId="10848"/>
    <cellStyle name="20 % - Aksentti2 12 2 3" xfId="667"/>
    <cellStyle name="20 % - Aksentti2 12 2 3 2" xfId="5944"/>
    <cellStyle name="20 % - Aksentti2 12 2 3 3" xfId="17253"/>
    <cellStyle name="20 % - Aksentti2 12 2 3_INVs" xfId="10850"/>
    <cellStyle name="20 % - Aksentti2 12 2 4" xfId="5941"/>
    <cellStyle name="20 % - Aksentti2 12 2 5" xfId="17250"/>
    <cellStyle name="20 % - Aksentti2 12 2_INVs" xfId="10847"/>
    <cellStyle name="20 % - Aksentti2 12 3" xfId="668"/>
    <cellStyle name="20 % - Aksentti2 12 3 2" xfId="669"/>
    <cellStyle name="20 % - Aksentti2 12 3 2 2" xfId="5946"/>
    <cellStyle name="20 % - Aksentti2 12 3 2 3" xfId="17255"/>
    <cellStyle name="20 % - Aksentti2 12 3 2_INVs" xfId="10852"/>
    <cellStyle name="20 % - Aksentti2 12 3 3" xfId="5945"/>
    <cellStyle name="20 % - Aksentti2 12 3 4" xfId="17254"/>
    <cellStyle name="20 % - Aksentti2 12 3_INVs" xfId="10851"/>
    <cellStyle name="20 % - Aksentti2 12 4" xfId="670"/>
    <cellStyle name="20 % - Aksentti2 12 4 2" xfId="5947"/>
    <cellStyle name="20 % - Aksentti2 12 4 3" xfId="17256"/>
    <cellStyle name="20 % - Aksentti2 12 4_INVs" xfId="10853"/>
    <cellStyle name="20 % - Aksentti2 12 5" xfId="671"/>
    <cellStyle name="20 % - Aksentti2 12 5 2" xfId="5948"/>
    <cellStyle name="20 % - Aksentti2 12 5 3" xfId="17257"/>
    <cellStyle name="20 % - Aksentti2 12 5_INVs" xfId="10854"/>
    <cellStyle name="20 % - Aksentti2 12 6" xfId="672"/>
    <cellStyle name="20 % - Aksentti2 12 6 2" xfId="5949"/>
    <cellStyle name="20 % - Aksentti2 12 6 3" xfId="17258"/>
    <cellStyle name="20 % - Aksentti2 12 6_INVs" xfId="10855"/>
    <cellStyle name="20 % - Aksentti2 12 7" xfId="673"/>
    <cellStyle name="20 % - Aksentti2 12 7 2" xfId="5950"/>
    <cellStyle name="20 % - Aksentti2 12 7 3" xfId="17259"/>
    <cellStyle name="20 % - Aksentti2 12 7_INVs" xfId="10856"/>
    <cellStyle name="20 % - Aksentti2 12 8" xfId="674"/>
    <cellStyle name="20 % - Aksentti2 12 8 2" xfId="5951"/>
    <cellStyle name="20 % - Aksentti2 12 8 3" xfId="17260"/>
    <cellStyle name="20 % - Aksentti2 12 8_INVs" xfId="10857"/>
    <cellStyle name="20 % - Aksentti2 12 9" xfId="675"/>
    <cellStyle name="20 % - Aksentti2 12 9 2" xfId="5952"/>
    <cellStyle name="20 % - Aksentti2 12 9 3" xfId="17261"/>
    <cellStyle name="20 % - Aksentti2 12 9_INVs" xfId="10858"/>
    <cellStyle name="20 % - Aksentti2 12_INVs" xfId="10845"/>
    <cellStyle name="20 % - Aksentti2 13" xfId="676"/>
    <cellStyle name="20 % - Aksentti2 13 10" xfId="677"/>
    <cellStyle name="20 % - Aksentti2 13 10 2" xfId="5954"/>
    <cellStyle name="20 % - Aksentti2 13 10 3" xfId="17263"/>
    <cellStyle name="20 % - Aksentti2 13 10_INVs" xfId="10860"/>
    <cellStyle name="20 % - Aksentti2 13 11" xfId="5953"/>
    <cellStyle name="20 % - Aksentti2 13 12" xfId="17262"/>
    <cellStyle name="20 % - Aksentti2 13 2" xfId="678"/>
    <cellStyle name="20 % - Aksentti2 13 2 2" xfId="679"/>
    <cellStyle name="20 % - Aksentti2 13 2 2 2" xfId="5956"/>
    <cellStyle name="20 % - Aksentti2 13 2 2 3" xfId="17265"/>
    <cellStyle name="20 % - Aksentti2 13 2 2_INVs" xfId="10862"/>
    <cellStyle name="20 % - Aksentti2 13 2 3" xfId="5955"/>
    <cellStyle name="20 % - Aksentti2 13 2 4" xfId="17264"/>
    <cellStyle name="20 % - Aksentti2 13 2_INVs" xfId="10861"/>
    <cellStyle name="20 % - Aksentti2 13 3" xfId="680"/>
    <cellStyle name="20 % - Aksentti2 13 3 2" xfId="5957"/>
    <cellStyle name="20 % - Aksentti2 13 3 3" xfId="17266"/>
    <cellStyle name="20 % - Aksentti2 13 3_INVs" xfId="10863"/>
    <cellStyle name="20 % - Aksentti2 13 4" xfId="681"/>
    <cellStyle name="20 % - Aksentti2 13 4 2" xfId="5958"/>
    <cellStyle name="20 % - Aksentti2 13 4 3" xfId="17267"/>
    <cellStyle name="20 % - Aksentti2 13 4_INVs" xfId="10864"/>
    <cellStyle name="20 % - Aksentti2 13 5" xfId="682"/>
    <cellStyle name="20 % - Aksentti2 13 5 2" xfId="5959"/>
    <cellStyle name="20 % - Aksentti2 13 5 3" xfId="17268"/>
    <cellStyle name="20 % - Aksentti2 13 5_INVs" xfId="10865"/>
    <cellStyle name="20 % - Aksentti2 13 6" xfId="683"/>
    <cellStyle name="20 % - Aksentti2 13 6 2" xfId="5960"/>
    <cellStyle name="20 % - Aksentti2 13 6 3" xfId="17269"/>
    <cellStyle name="20 % - Aksentti2 13 6_INVs" xfId="10866"/>
    <cellStyle name="20 % - Aksentti2 13 7" xfId="684"/>
    <cellStyle name="20 % - Aksentti2 13 7 2" xfId="5961"/>
    <cellStyle name="20 % - Aksentti2 13 7 3" xfId="17270"/>
    <cellStyle name="20 % - Aksentti2 13 7_INVs" xfId="10867"/>
    <cellStyle name="20 % - Aksentti2 13 8" xfId="685"/>
    <cellStyle name="20 % - Aksentti2 13 8 2" xfId="5962"/>
    <cellStyle name="20 % - Aksentti2 13 8 3" xfId="17271"/>
    <cellStyle name="20 % - Aksentti2 13 8_INVs" xfId="10868"/>
    <cellStyle name="20 % - Aksentti2 13 9" xfId="686"/>
    <cellStyle name="20 % - Aksentti2 13 9 2" xfId="5963"/>
    <cellStyle name="20 % - Aksentti2 13 9 3" xfId="17272"/>
    <cellStyle name="20 % - Aksentti2 13 9_INVs" xfId="10869"/>
    <cellStyle name="20 % - Aksentti2 13_INVs" xfId="10859"/>
    <cellStyle name="20 % - Aksentti2 14" xfId="687"/>
    <cellStyle name="20 % - Aksentti2 14 10" xfId="688"/>
    <cellStyle name="20 % - Aksentti2 14 10 2" xfId="5965"/>
    <cellStyle name="20 % - Aksentti2 14 10 3" xfId="17274"/>
    <cellStyle name="20 % - Aksentti2 14 10_INVs" xfId="10871"/>
    <cellStyle name="20 % - Aksentti2 14 11" xfId="5964"/>
    <cellStyle name="20 % - Aksentti2 14 12" xfId="17273"/>
    <cellStyle name="20 % - Aksentti2 14 2" xfId="689"/>
    <cellStyle name="20 % - Aksentti2 14 2 2" xfId="690"/>
    <cellStyle name="20 % - Aksentti2 14 2 2 2" xfId="5967"/>
    <cellStyle name="20 % - Aksentti2 14 2 2 3" xfId="17276"/>
    <cellStyle name="20 % - Aksentti2 14 2 2_INVs" xfId="10873"/>
    <cellStyle name="20 % - Aksentti2 14 2 3" xfId="5966"/>
    <cellStyle name="20 % - Aksentti2 14 2 4" xfId="17275"/>
    <cellStyle name="20 % - Aksentti2 14 2_INVs" xfId="10872"/>
    <cellStyle name="20 % - Aksentti2 14 3" xfId="691"/>
    <cellStyle name="20 % - Aksentti2 14 3 2" xfId="5968"/>
    <cellStyle name="20 % - Aksentti2 14 3 3" xfId="17277"/>
    <cellStyle name="20 % - Aksentti2 14 3_INVs" xfId="10874"/>
    <cellStyle name="20 % - Aksentti2 14 4" xfId="692"/>
    <cellStyle name="20 % - Aksentti2 14 4 2" xfId="5969"/>
    <cellStyle name="20 % - Aksentti2 14 4 3" xfId="17278"/>
    <cellStyle name="20 % - Aksentti2 14 4_INVs" xfId="10875"/>
    <cellStyle name="20 % - Aksentti2 14 5" xfId="693"/>
    <cellStyle name="20 % - Aksentti2 14 5 2" xfId="5970"/>
    <cellStyle name="20 % - Aksentti2 14 5 3" xfId="17279"/>
    <cellStyle name="20 % - Aksentti2 14 5_INVs" xfId="10876"/>
    <cellStyle name="20 % - Aksentti2 14 6" xfId="694"/>
    <cellStyle name="20 % - Aksentti2 14 6 2" xfId="5971"/>
    <cellStyle name="20 % - Aksentti2 14 6 3" xfId="17280"/>
    <cellStyle name="20 % - Aksentti2 14 6_INVs" xfId="10877"/>
    <cellStyle name="20 % - Aksentti2 14 7" xfId="695"/>
    <cellStyle name="20 % - Aksentti2 14 7 2" xfId="5972"/>
    <cellStyle name="20 % - Aksentti2 14 7 3" xfId="17281"/>
    <cellStyle name="20 % - Aksentti2 14 7_INVs" xfId="10878"/>
    <cellStyle name="20 % - Aksentti2 14 8" xfId="696"/>
    <cellStyle name="20 % - Aksentti2 14 8 2" xfId="5973"/>
    <cellStyle name="20 % - Aksentti2 14 8 3" xfId="17282"/>
    <cellStyle name="20 % - Aksentti2 14 8_INVs" xfId="10879"/>
    <cellStyle name="20 % - Aksentti2 14 9" xfId="697"/>
    <cellStyle name="20 % - Aksentti2 14 9 2" xfId="5974"/>
    <cellStyle name="20 % - Aksentti2 14 9 3" xfId="17283"/>
    <cellStyle name="20 % - Aksentti2 14 9_INVs" xfId="10880"/>
    <cellStyle name="20 % - Aksentti2 14_INVs" xfId="10870"/>
    <cellStyle name="20 % - Aksentti2 15" xfId="698"/>
    <cellStyle name="20 % - Aksentti2 15 10" xfId="699"/>
    <cellStyle name="20 % - Aksentti2 15 10 2" xfId="5976"/>
    <cellStyle name="20 % - Aksentti2 15 10 3" xfId="17285"/>
    <cellStyle name="20 % - Aksentti2 15 10_INVs" xfId="10882"/>
    <cellStyle name="20 % - Aksentti2 15 11" xfId="5975"/>
    <cellStyle name="20 % - Aksentti2 15 12" xfId="17284"/>
    <cellStyle name="20 % - Aksentti2 15 2" xfId="700"/>
    <cellStyle name="20 % - Aksentti2 15 2 2" xfId="701"/>
    <cellStyle name="20 % - Aksentti2 15 2 2 2" xfId="5978"/>
    <cellStyle name="20 % - Aksentti2 15 2 2 3" xfId="17287"/>
    <cellStyle name="20 % - Aksentti2 15 2 2_INVs" xfId="10884"/>
    <cellStyle name="20 % - Aksentti2 15 2 3" xfId="5977"/>
    <cellStyle name="20 % - Aksentti2 15 2 4" xfId="17286"/>
    <cellStyle name="20 % - Aksentti2 15 2_INVs" xfId="10883"/>
    <cellStyle name="20 % - Aksentti2 15 3" xfId="702"/>
    <cellStyle name="20 % - Aksentti2 15 3 2" xfId="5979"/>
    <cellStyle name="20 % - Aksentti2 15 3 3" xfId="17288"/>
    <cellStyle name="20 % - Aksentti2 15 3_INVs" xfId="10885"/>
    <cellStyle name="20 % - Aksentti2 15 4" xfId="703"/>
    <cellStyle name="20 % - Aksentti2 15 4 2" xfId="5980"/>
    <cellStyle name="20 % - Aksentti2 15 4 3" xfId="17289"/>
    <cellStyle name="20 % - Aksentti2 15 4_INVs" xfId="10886"/>
    <cellStyle name="20 % - Aksentti2 15 5" xfId="704"/>
    <cellStyle name="20 % - Aksentti2 15 5 2" xfId="5981"/>
    <cellStyle name="20 % - Aksentti2 15 5 3" xfId="17290"/>
    <cellStyle name="20 % - Aksentti2 15 5_INVs" xfId="10887"/>
    <cellStyle name="20 % - Aksentti2 15 6" xfId="705"/>
    <cellStyle name="20 % - Aksentti2 15 6 2" xfId="5982"/>
    <cellStyle name="20 % - Aksentti2 15 6 3" xfId="17291"/>
    <cellStyle name="20 % - Aksentti2 15 6_INVs" xfId="10888"/>
    <cellStyle name="20 % - Aksentti2 15 7" xfId="706"/>
    <cellStyle name="20 % - Aksentti2 15 7 2" xfId="5983"/>
    <cellStyle name="20 % - Aksentti2 15 7 3" xfId="17292"/>
    <cellStyle name="20 % - Aksentti2 15 7_INVs" xfId="10889"/>
    <cellStyle name="20 % - Aksentti2 15 8" xfId="707"/>
    <cellStyle name="20 % - Aksentti2 15 8 2" xfId="5984"/>
    <cellStyle name="20 % - Aksentti2 15 8 3" xfId="17293"/>
    <cellStyle name="20 % - Aksentti2 15 8_INVs" xfId="10890"/>
    <cellStyle name="20 % - Aksentti2 15 9" xfId="708"/>
    <cellStyle name="20 % - Aksentti2 15 9 2" xfId="5985"/>
    <cellStyle name="20 % - Aksentti2 15 9 3" xfId="17294"/>
    <cellStyle name="20 % - Aksentti2 15 9_INVs" xfId="10891"/>
    <cellStyle name="20 % - Aksentti2 15_INVs" xfId="10881"/>
    <cellStyle name="20 % - Aksentti2 16" xfId="709"/>
    <cellStyle name="20 % - Aksentti2 16 2" xfId="5986"/>
    <cellStyle name="20 % - Aksentti2 16 3" xfId="17295"/>
    <cellStyle name="20 % - Aksentti2 16_INVs" xfId="10892"/>
    <cellStyle name="20 % - Aksentti2 17" xfId="710"/>
    <cellStyle name="20 % - Aksentti2 17 2" xfId="5987"/>
    <cellStyle name="20 % - Aksentti2 17 3" xfId="17296"/>
    <cellStyle name="20 % - Aksentti2 17_INVs" xfId="10893"/>
    <cellStyle name="20 % - Aksentti2 18" xfId="711"/>
    <cellStyle name="20 % - Aksentti2 18 2" xfId="5988"/>
    <cellStyle name="20 % - Aksentti2 18 3" xfId="17297"/>
    <cellStyle name="20 % - Aksentti2 18_INVs" xfId="10894"/>
    <cellStyle name="20 % - Aksentti2 19" xfId="712"/>
    <cellStyle name="20 % - Aksentti2 19 2" xfId="5989"/>
    <cellStyle name="20 % - Aksentti2 19 3" xfId="17298"/>
    <cellStyle name="20 % - Aksentti2 19_INVs" xfId="10895"/>
    <cellStyle name="20 % - Aksentti2 2" xfId="4"/>
    <cellStyle name="20 % - Aksentti2 2 10" xfId="714"/>
    <cellStyle name="20 % - Aksentti2 2 10 2" xfId="5991"/>
    <cellStyle name="20 % - Aksentti2 2 10 3" xfId="17300"/>
    <cellStyle name="20 % - Aksentti2 2 10_INVs" xfId="10896"/>
    <cellStyle name="20 % - Aksentti2 2 11" xfId="713"/>
    <cellStyle name="20 % - Aksentti2 2 11 2" xfId="5992"/>
    <cellStyle name="20 % - Aksentti2 2 11 3" xfId="17299"/>
    <cellStyle name="20 % - Aksentti2 2 11_INVs" xfId="10897"/>
    <cellStyle name="20 % - Aksentti2 2 12" xfId="28136"/>
    <cellStyle name="20 % - Aksentti2 2 13" xfId="29277"/>
    <cellStyle name="20 % - Aksentti2 2 14" xfId="29682"/>
    <cellStyle name="20 % - Aksentti2 2 15" xfId="28365"/>
    <cellStyle name="20 % - Aksentti2 2 16" xfId="29015"/>
    <cellStyle name="20 % - Aksentti2 2 17" xfId="28976"/>
    <cellStyle name="20 % - Aksentti2 2 18" xfId="29726"/>
    <cellStyle name="20 % - Aksentti2 2 19" xfId="28705"/>
    <cellStyle name="20 % - Aksentti2 2 2" xfId="136"/>
    <cellStyle name="20 % - Aksentti2 2 2 10" xfId="716"/>
    <cellStyle name="20 % - Aksentti2 2 2 10 2" xfId="5994"/>
    <cellStyle name="20 % - Aksentti2 2 2 10 3" xfId="17302"/>
    <cellStyle name="20 % - Aksentti2 2 2 10_INVs" xfId="10898"/>
    <cellStyle name="20 % - Aksentti2 2 2 11" xfId="715"/>
    <cellStyle name="20 % - Aksentti2 2 2 11 2" xfId="5995"/>
    <cellStyle name="20 % - Aksentti2 2 2 11 3" xfId="17301"/>
    <cellStyle name="20 % - Aksentti2 2 2 11_INVs" xfId="10899"/>
    <cellStyle name="20 % - Aksentti2 2 2 12" xfId="28152"/>
    <cellStyle name="20 % - Aksentti2 2 2 13" xfId="28745"/>
    <cellStyle name="20 % - Aksentti2 2 2 14" xfId="28833"/>
    <cellStyle name="20 % - Aksentti2 2 2 15" xfId="29097"/>
    <cellStyle name="20 % - Aksentti2 2 2 16" xfId="28809"/>
    <cellStyle name="20 % - Aksentti2 2 2 17" xfId="29763"/>
    <cellStyle name="20 % - Aksentti2 2 2 18" xfId="28552"/>
    <cellStyle name="20 % - Aksentti2 2 2 19" xfId="28917"/>
    <cellStyle name="20 % - Aksentti2 2 2 2" xfId="372"/>
    <cellStyle name="20 % - Aksentti2 2 2 2 10" xfId="14003"/>
    <cellStyle name="20 % - Aksentti2 2 2 2 2" xfId="718"/>
    <cellStyle name="20 % - Aksentti2 2 2 2 2 2" xfId="5997"/>
    <cellStyle name="20 % - Aksentti2 2 2 2 2 3" xfId="17304"/>
    <cellStyle name="20 % - Aksentti2 2 2 2 2_INVs" xfId="10900"/>
    <cellStyle name="20 % - Aksentti2 2 2 2 3" xfId="717"/>
    <cellStyle name="20 % - Aksentti2 2 2 2 3 2" xfId="5998"/>
    <cellStyle name="20 % - Aksentti2 2 2 2 3 3" xfId="17303"/>
    <cellStyle name="20 % - Aksentti2 2 2 2 3_INVs" xfId="10901"/>
    <cellStyle name="20 % - Aksentti2 2 2 2 4" xfId="13838"/>
    <cellStyle name="20 % - Aksentti2 2 2 2 5" xfId="15818"/>
    <cellStyle name="20 % - Aksentti2 2 2 2 6" xfId="13976"/>
    <cellStyle name="20 % - Aksentti2 2 2 2 7" xfId="16968"/>
    <cellStyle name="20 % - Aksentti2 2 2 2 8" xfId="16856"/>
    <cellStyle name="20 % - Aksentti2 2 2 2 9" xfId="16626"/>
    <cellStyle name="20 % - Aksentti2 2 2 2_##Keskeiset" xfId="5996"/>
    <cellStyle name="20 % - Aksentti2 2 2 20" xfId="29766"/>
    <cellStyle name="20 % - Aksentti2 2 2 21" xfId="28469"/>
    <cellStyle name="20 % - Aksentti2 2 2 22" xfId="28894"/>
    <cellStyle name="20 % - Aksentti2 2 2 23" xfId="28674"/>
    <cellStyle name="20 % - Aksentti2 2 2 24" xfId="29166"/>
    <cellStyle name="20 % - Aksentti2 2 2 25" xfId="28568"/>
    <cellStyle name="20 % - Aksentti2 2 2 26" xfId="29512"/>
    <cellStyle name="20 % - Aksentti2 2 2 27" xfId="29111"/>
    <cellStyle name="20 % - Aksentti2 2 2 28" xfId="26254"/>
    <cellStyle name="20 % - Aksentti2 2 2 29" xfId="28078"/>
    <cellStyle name="20 % - Aksentti2 2 2 3" xfId="719"/>
    <cellStyle name="20 % - Aksentti2 2 2 3 2" xfId="13839"/>
    <cellStyle name="20 % - Aksentti2 2 2 3 3" xfId="17305"/>
    <cellStyle name="20 % - Aksentti2 2 2 3_Laari" xfId="25342"/>
    <cellStyle name="20 % - Aksentti2 2 2 30" xfId="29833"/>
    <cellStyle name="20 % - Aksentti2 2 2 31" xfId="28081"/>
    <cellStyle name="20 % - Aksentti2 2 2 32" xfId="29832"/>
    <cellStyle name="20 % - Aksentti2 2 2 33" xfId="28080"/>
    <cellStyle name="20 % - Aksentti2 2 2 4" xfId="720"/>
    <cellStyle name="20 % - Aksentti2 2 2 4 2" xfId="5999"/>
    <cellStyle name="20 % - Aksentti2 2 2 4 3" xfId="17306"/>
    <cellStyle name="20 % - Aksentti2 2 2 4_INVs" xfId="10902"/>
    <cellStyle name="20 % - Aksentti2 2 2 5" xfId="721"/>
    <cellStyle name="20 % - Aksentti2 2 2 5 2" xfId="6000"/>
    <cellStyle name="20 % - Aksentti2 2 2 5 3" xfId="17307"/>
    <cellStyle name="20 % - Aksentti2 2 2 5_INVs" xfId="10903"/>
    <cellStyle name="20 % - Aksentti2 2 2 6" xfId="722"/>
    <cellStyle name="20 % - Aksentti2 2 2 6 2" xfId="6001"/>
    <cellStyle name="20 % - Aksentti2 2 2 6 3" xfId="17308"/>
    <cellStyle name="20 % - Aksentti2 2 2 6_INVs" xfId="10904"/>
    <cellStyle name="20 % - Aksentti2 2 2 7" xfId="723"/>
    <cellStyle name="20 % - Aksentti2 2 2 7 2" xfId="6002"/>
    <cellStyle name="20 % - Aksentti2 2 2 7 3" xfId="17309"/>
    <cellStyle name="20 % - Aksentti2 2 2 7_INVs" xfId="10905"/>
    <cellStyle name="20 % - Aksentti2 2 2 8" xfId="724"/>
    <cellStyle name="20 % - Aksentti2 2 2 8 2" xfId="6003"/>
    <cellStyle name="20 % - Aksentti2 2 2 8 3" xfId="17310"/>
    <cellStyle name="20 % - Aksentti2 2 2 8_INVs" xfId="10906"/>
    <cellStyle name="20 % - Aksentti2 2 2 9" xfId="725"/>
    <cellStyle name="20 % - Aksentti2 2 2 9 2" xfId="6004"/>
    <cellStyle name="20 % - Aksentti2 2 2 9 3" xfId="17311"/>
    <cellStyle name="20 % - Aksentti2 2 2 9_INVs" xfId="10907"/>
    <cellStyle name="20 % - Aksentti2 2 2_##Keskeiset" xfId="5993"/>
    <cellStyle name="20 % - Aksentti2 2 20" xfId="29629"/>
    <cellStyle name="20 % - Aksentti2 2 21" xfId="29616"/>
    <cellStyle name="20 % - Aksentti2 2 22" xfId="28675"/>
    <cellStyle name="20 % - Aksentti2 2 23" xfId="29741"/>
    <cellStyle name="20 % - Aksentti2 2 24" xfId="28527"/>
    <cellStyle name="20 % - Aksentti2 2 25" xfId="29165"/>
    <cellStyle name="20 % - Aksentti2 2 26" xfId="29634"/>
    <cellStyle name="20 % - Aksentti2 2 27" xfId="29713"/>
    <cellStyle name="20 % - Aksentti2 2 28" xfId="26253"/>
    <cellStyle name="20 % - Aksentti2 2 29" xfId="28079"/>
    <cellStyle name="20 % - Aksentti2 2 3" xfId="137"/>
    <cellStyle name="20 % - Aksentti2 2 3 2" xfId="727"/>
    <cellStyle name="20 % - Aksentti2 2 3 2 2" xfId="728"/>
    <cellStyle name="20 % - Aksentti2 2 3 2 2 2" xfId="6006"/>
    <cellStyle name="20 % - Aksentti2 2 3 2 2 3" xfId="17314"/>
    <cellStyle name="20 % - Aksentti2 2 3 2 2_INVs" xfId="10908"/>
    <cellStyle name="20 % - Aksentti2 2 3 2 3" xfId="5427"/>
    <cellStyle name="20 % - Aksentti2 2 3 2 4" xfId="17313"/>
    <cellStyle name="20 % - Aksentti2 2 3 2_##Keskeiset" xfId="6005"/>
    <cellStyle name="20 % - Aksentti2 2 3 3" xfId="729"/>
    <cellStyle name="20 % - Aksentti2 2 3 3 2" xfId="6007"/>
    <cellStyle name="20 % - Aksentti2 2 3 3 3" xfId="17315"/>
    <cellStyle name="20 % - Aksentti2 2 3 3_INVs" xfId="10909"/>
    <cellStyle name="20 % - Aksentti2 2 3 4" xfId="726"/>
    <cellStyle name="20 % - Aksentti2 2 3 4 2" xfId="6008"/>
    <cellStyle name="20 % - Aksentti2 2 3 4 3" xfId="17312"/>
    <cellStyle name="20 % - Aksentti2 2 3 4_INVs" xfId="10910"/>
    <cellStyle name="20 % - Aksentti2 2 3_##Keskeiset" xfId="5426"/>
    <cellStyle name="20 % - Aksentti2 2 30" xfId="29817"/>
    <cellStyle name="20 % - Aksentti2 2 31" xfId="28061"/>
    <cellStyle name="20 % - Aksentti2 2 32" xfId="29808"/>
    <cellStyle name="20 % - Aksentti2 2 33" xfId="28051"/>
    <cellStyle name="20 % - Aksentti2 2 4" xfId="730"/>
    <cellStyle name="20 % - Aksentti2 2 4 2" xfId="731"/>
    <cellStyle name="20 % - Aksentti2 2 4 2 2" xfId="732"/>
    <cellStyle name="20 % - Aksentti2 2 4 2 2 2" xfId="6011"/>
    <cellStyle name="20 % - Aksentti2 2 4 2 2 3" xfId="17318"/>
    <cellStyle name="20 % - Aksentti2 2 4 2 2_INVs" xfId="10912"/>
    <cellStyle name="20 % - Aksentti2 2 4 2 3" xfId="6010"/>
    <cellStyle name="20 % - Aksentti2 2 4 2 4" xfId="17317"/>
    <cellStyle name="20 % - Aksentti2 2 4 2_INVs" xfId="10911"/>
    <cellStyle name="20 % - Aksentti2 2 4 3" xfId="733"/>
    <cellStyle name="20 % - Aksentti2 2 4 3 2" xfId="6012"/>
    <cellStyle name="20 % - Aksentti2 2 4 3 3" xfId="17319"/>
    <cellStyle name="20 % - Aksentti2 2 4 3_INVs" xfId="10913"/>
    <cellStyle name="20 % - Aksentti2 2 4 4" xfId="5428"/>
    <cellStyle name="20 % - Aksentti2 2 4 4 2" xfId="14288"/>
    <cellStyle name="20 % - Aksentti2 2 4 4 3" xfId="21796"/>
    <cellStyle name="20 % - Aksentti2 2 4 5" xfId="5442"/>
    <cellStyle name="20 % - Aksentti2 2 4 5 2" xfId="14289"/>
    <cellStyle name="20 % - Aksentti2 2 4 5 3" xfId="21802"/>
    <cellStyle name="20 % - Aksentti2 2 4 6" xfId="10577"/>
    <cellStyle name="20 % - Aksentti2 2 4 6 2" xfId="14290"/>
    <cellStyle name="20 % - Aksentti2 2 4 6 3" xfId="23457"/>
    <cellStyle name="20 % - Aksentti2 2 4 7" xfId="10521"/>
    <cellStyle name="20 % - Aksentti2 2 4 7 2" xfId="14291"/>
    <cellStyle name="20 % - Aksentti2 2 4 7 3" xfId="23401"/>
    <cellStyle name="20 % - Aksentti2 2 4 8" xfId="10542"/>
    <cellStyle name="20 % - Aksentti2 2 4 8 2" xfId="14292"/>
    <cellStyle name="20 % - Aksentti2 2 4 8 3" xfId="23422"/>
    <cellStyle name="20 % - Aksentti2 2 4 9" xfId="17316"/>
    <cellStyle name="20 % - Aksentti2 2 4_##Keskeiset" xfId="6009"/>
    <cellStyle name="20 % - Aksentti2 2 5" xfId="734"/>
    <cellStyle name="20 % - Aksentti2 2 5 2" xfId="735"/>
    <cellStyle name="20 % - Aksentti2 2 5 2 2" xfId="6014"/>
    <cellStyle name="20 % - Aksentti2 2 5 2 3" xfId="17321"/>
    <cellStyle name="20 % - Aksentti2 2 5 2_INVs" xfId="10915"/>
    <cellStyle name="20 % - Aksentti2 2 5 3" xfId="6013"/>
    <cellStyle name="20 % - Aksentti2 2 5 4" xfId="17320"/>
    <cellStyle name="20 % - Aksentti2 2 5_INVs" xfId="10914"/>
    <cellStyle name="20 % - Aksentti2 2 6" xfId="736"/>
    <cellStyle name="20 % - Aksentti2 2 6 2" xfId="6015"/>
    <cellStyle name="20 % - Aksentti2 2 6 3" xfId="17322"/>
    <cellStyle name="20 % - Aksentti2 2 6_INVs" xfId="10916"/>
    <cellStyle name="20 % - Aksentti2 2 7" xfId="737"/>
    <cellStyle name="20 % - Aksentti2 2 7 2" xfId="6016"/>
    <cellStyle name="20 % - Aksentti2 2 7 3" xfId="17323"/>
    <cellStyle name="20 % - Aksentti2 2 7_INVs" xfId="10917"/>
    <cellStyle name="20 % - Aksentti2 2 8" xfId="738"/>
    <cellStyle name="20 % - Aksentti2 2 8 2" xfId="6017"/>
    <cellStyle name="20 % - Aksentti2 2 8 3" xfId="17324"/>
    <cellStyle name="20 % - Aksentti2 2 8_INVs" xfId="10918"/>
    <cellStyle name="20 % - Aksentti2 2 9" xfId="739"/>
    <cellStyle name="20 % - Aksentti2 2 9 2" xfId="6018"/>
    <cellStyle name="20 % - Aksentti2 2 9 3" xfId="17325"/>
    <cellStyle name="20 % - Aksentti2 2 9_INVs" xfId="10919"/>
    <cellStyle name="20 % - Aksentti2 2_##Keskeiset" xfId="5990"/>
    <cellStyle name="20 % - Aksentti2 20" xfId="740"/>
    <cellStyle name="20 % - Aksentti2 20 2" xfId="6019"/>
    <cellStyle name="20 % - Aksentti2 20 3" xfId="17326"/>
    <cellStyle name="20 % - Aksentti2 20_INVs" xfId="10920"/>
    <cellStyle name="20 % - Aksentti2 21" xfId="741"/>
    <cellStyle name="20 % - Aksentti2 21 2" xfId="6020"/>
    <cellStyle name="20 % - Aksentti2 21 3" xfId="17327"/>
    <cellStyle name="20 % - Aksentti2 21_INVs" xfId="10921"/>
    <cellStyle name="20 % - Aksentti2 22" xfId="742"/>
    <cellStyle name="20 % - Aksentti2 22 2" xfId="6021"/>
    <cellStyle name="20 % - Aksentti2 22 3" xfId="17328"/>
    <cellStyle name="20 % - Aksentti2 22_INVs" xfId="10922"/>
    <cellStyle name="20 % - Aksentti2 23" xfId="743"/>
    <cellStyle name="20 % - Aksentti2 23 2" xfId="6022"/>
    <cellStyle name="20 % - Aksentti2 23 3" xfId="17329"/>
    <cellStyle name="20 % - Aksentti2 23_INVs" xfId="10923"/>
    <cellStyle name="20 % - Aksentti2 24" xfId="744"/>
    <cellStyle name="20 % - Aksentti2 24 2" xfId="6023"/>
    <cellStyle name="20 % - Aksentti2 24 3" xfId="17330"/>
    <cellStyle name="20 % - Aksentti2 24_INVs" xfId="10924"/>
    <cellStyle name="20 % - Aksentti2 25" xfId="745"/>
    <cellStyle name="20 % - Aksentti2 25 2" xfId="6024"/>
    <cellStyle name="20 % - Aksentti2 25 3" xfId="17331"/>
    <cellStyle name="20 % - Aksentti2 25_INVs" xfId="10925"/>
    <cellStyle name="20 % - Aksentti2 26" xfId="746"/>
    <cellStyle name="20 % - Aksentti2 26 2" xfId="6025"/>
    <cellStyle name="20 % - Aksentti2 26 3" xfId="17332"/>
    <cellStyle name="20 % - Aksentti2 26_INVs" xfId="10926"/>
    <cellStyle name="20 % - Aksentti2 27" xfId="747"/>
    <cellStyle name="20 % - Aksentti2 27 2" xfId="6026"/>
    <cellStyle name="20 % - Aksentti2 27 3" xfId="17333"/>
    <cellStyle name="20 % - Aksentti2 27_INVs" xfId="10927"/>
    <cellStyle name="20 % - Aksentti2 28" xfId="748"/>
    <cellStyle name="20 % - Aksentti2 28 2" xfId="6027"/>
    <cellStyle name="20 % - Aksentti2 28 3" xfId="17334"/>
    <cellStyle name="20 % - Aksentti2 28_INVs" xfId="10928"/>
    <cellStyle name="20 % - Aksentti2 29" xfId="13701"/>
    <cellStyle name="20 % - Aksentti2 29 2" xfId="30845"/>
    <cellStyle name="20 % - Aksentti2 3" xfId="135"/>
    <cellStyle name="20 % - Aksentti2 3 10" xfId="750"/>
    <cellStyle name="20 % - Aksentti2 3 10 2" xfId="6028"/>
    <cellStyle name="20 % - Aksentti2 3 10 3" xfId="17336"/>
    <cellStyle name="20 % - Aksentti2 3 10_INVs" xfId="10929"/>
    <cellStyle name="20 % - Aksentti2 3 11" xfId="749"/>
    <cellStyle name="20 % - Aksentti2 3 11 2" xfId="6029"/>
    <cellStyle name="20 % - Aksentti2 3 11 3" xfId="17335"/>
    <cellStyle name="20 % - Aksentti2 3 11_INVs" xfId="10930"/>
    <cellStyle name="20 % - Aksentti2 3 2" xfId="751"/>
    <cellStyle name="20 % - Aksentti2 3 2 10" xfId="752"/>
    <cellStyle name="20 % - Aksentti2 3 2 10 2" xfId="6031"/>
    <cellStyle name="20 % - Aksentti2 3 2 10 3" xfId="17338"/>
    <cellStyle name="20 % - Aksentti2 3 2 10_INVs" xfId="10932"/>
    <cellStyle name="20 % - Aksentti2 3 2 11" xfId="6030"/>
    <cellStyle name="20 % - Aksentti2 3 2 12" xfId="17337"/>
    <cellStyle name="20 % - Aksentti2 3 2 2" xfId="753"/>
    <cellStyle name="20 % - Aksentti2 3 2 2 2" xfId="754"/>
    <cellStyle name="20 % - Aksentti2 3 2 2 2 2" xfId="6033"/>
    <cellStyle name="20 % - Aksentti2 3 2 2 2 3" xfId="17340"/>
    <cellStyle name="20 % - Aksentti2 3 2 2 2_INVs" xfId="10934"/>
    <cellStyle name="20 % - Aksentti2 3 2 2 3" xfId="6032"/>
    <cellStyle name="20 % - Aksentti2 3 2 2 4" xfId="17339"/>
    <cellStyle name="20 % - Aksentti2 3 2 2_INVs" xfId="10933"/>
    <cellStyle name="20 % - Aksentti2 3 2 3" xfId="755"/>
    <cellStyle name="20 % - Aksentti2 3 2 3 2" xfId="6034"/>
    <cellStyle name="20 % - Aksentti2 3 2 3 3" xfId="17341"/>
    <cellStyle name="20 % - Aksentti2 3 2 3_INVs" xfId="10935"/>
    <cellStyle name="20 % - Aksentti2 3 2 4" xfId="756"/>
    <cellStyle name="20 % - Aksentti2 3 2 4 2" xfId="6035"/>
    <cellStyle name="20 % - Aksentti2 3 2 4 3" xfId="17342"/>
    <cellStyle name="20 % - Aksentti2 3 2 4_INVs" xfId="10936"/>
    <cellStyle name="20 % - Aksentti2 3 2 5" xfId="757"/>
    <cellStyle name="20 % - Aksentti2 3 2 5 2" xfId="6036"/>
    <cellStyle name="20 % - Aksentti2 3 2 5 3" xfId="17343"/>
    <cellStyle name="20 % - Aksentti2 3 2 5_INVs" xfId="10937"/>
    <cellStyle name="20 % - Aksentti2 3 2 6" xfId="758"/>
    <cellStyle name="20 % - Aksentti2 3 2 6 2" xfId="6037"/>
    <cellStyle name="20 % - Aksentti2 3 2 6 3" xfId="17344"/>
    <cellStyle name="20 % - Aksentti2 3 2 6_INVs" xfId="10938"/>
    <cellStyle name="20 % - Aksentti2 3 2 7" xfId="759"/>
    <cellStyle name="20 % - Aksentti2 3 2 7 2" xfId="6038"/>
    <cellStyle name="20 % - Aksentti2 3 2 7 3" xfId="17345"/>
    <cellStyle name="20 % - Aksentti2 3 2 7_INVs" xfId="10939"/>
    <cellStyle name="20 % - Aksentti2 3 2 8" xfId="760"/>
    <cellStyle name="20 % - Aksentti2 3 2 8 2" xfId="6039"/>
    <cellStyle name="20 % - Aksentti2 3 2 8 3" xfId="17346"/>
    <cellStyle name="20 % - Aksentti2 3 2 8_INVs" xfId="10940"/>
    <cellStyle name="20 % - Aksentti2 3 2 9" xfId="761"/>
    <cellStyle name="20 % - Aksentti2 3 2 9 2" xfId="6040"/>
    <cellStyle name="20 % - Aksentti2 3 2 9 3" xfId="17347"/>
    <cellStyle name="20 % - Aksentti2 3 2 9_INVs" xfId="10941"/>
    <cellStyle name="20 % - Aksentti2 3 2_INVs" xfId="10931"/>
    <cellStyle name="20 % - Aksentti2 3 3" xfId="762"/>
    <cellStyle name="20 % - Aksentti2 3 3 2" xfId="763"/>
    <cellStyle name="20 % - Aksentti2 3 3 2 2" xfId="764"/>
    <cellStyle name="20 % - Aksentti2 3 3 2 2 2" xfId="6043"/>
    <cellStyle name="20 % - Aksentti2 3 3 2 2 3" xfId="17350"/>
    <cellStyle name="20 % - Aksentti2 3 3 2 2_INVs" xfId="10944"/>
    <cellStyle name="20 % - Aksentti2 3 3 2 3" xfId="6042"/>
    <cellStyle name="20 % - Aksentti2 3 3 2 4" xfId="17349"/>
    <cellStyle name="20 % - Aksentti2 3 3 2_INVs" xfId="10943"/>
    <cellStyle name="20 % - Aksentti2 3 3 3" xfId="765"/>
    <cellStyle name="20 % - Aksentti2 3 3 3 2" xfId="6044"/>
    <cellStyle name="20 % - Aksentti2 3 3 3 3" xfId="17351"/>
    <cellStyle name="20 % - Aksentti2 3 3 3_INVs" xfId="10945"/>
    <cellStyle name="20 % - Aksentti2 3 3 4" xfId="6041"/>
    <cellStyle name="20 % - Aksentti2 3 3 5" xfId="17348"/>
    <cellStyle name="20 % - Aksentti2 3 3_INVs" xfId="10942"/>
    <cellStyle name="20 % - Aksentti2 3 4" xfId="766"/>
    <cellStyle name="20 % - Aksentti2 3 4 2" xfId="767"/>
    <cellStyle name="20 % - Aksentti2 3 4 2 2" xfId="768"/>
    <cellStyle name="20 % - Aksentti2 3 4 2 2 2" xfId="6047"/>
    <cellStyle name="20 % - Aksentti2 3 4 2 2 3" xfId="17354"/>
    <cellStyle name="20 % - Aksentti2 3 4 2 2_INVs" xfId="10948"/>
    <cellStyle name="20 % - Aksentti2 3 4 2 3" xfId="6046"/>
    <cellStyle name="20 % - Aksentti2 3 4 2 4" xfId="17353"/>
    <cellStyle name="20 % - Aksentti2 3 4 2_INVs" xfId="10947"/>
    <cellStyle name="20 % - Aksentti2 3 4 3" xfId="769"/>
    <cellStyle name="20 % - Aksentti2 3 4 3 2" xfId="6048"/>
    <cellStyle name="20 % - Aksentti2 3 4 3 3" xfId="17355"/>
    <cellStyle name="20 % - Aksentti2 3 4 3_INVs" xfId="10949"/>
    <cellStyle name="20 % - Aksentti2 3 4 4" xfId="6045"/>
    <cellStyle name="20 % - Aksentti2 3 4 5" xfId="17352"/>
    <cellStyle name="20 % - Aksentti2 3 4_INVs" xfId="10946"/>
    <cellStyle name="20 % - Aksentti2 3 5" xfId="770"/>
    <cellStyle name="20 % - Aksentti2 3 5 2" xfId="771"/>
    <cellStyle name="20 % - Aksentti2 3 5 2 2" xfId="6050"/>
    <cellStyle name="20 % - Aksentti2 3 5 2 3" xfId="17357"/>
    <cellStyle name="20 % - Aksentti2 3 5 2_INVs" xfId="10951"/>
    <cellStyle name="20 % - Aksentti2 3 5 3" xfId="6049"/>
    <cellStyle name="20 % - Aksentti2 3 5 4" xfId="17356"/>
    <cellStyle name="20 % - Aksentti2 3 5_INVs" xfId="10950"/>
    <cellStyle name="20 % - Aksentti2 3 6" xfId="772"/>
    <cellStyle name="20 % - Aksentti2 3 6 2" xfId="6051"/>
    <cellStyle name="20 % - Aksentti2 3 6 3" xfId="17358"/>
    <cellStyle name="20 % - Aksentti2 3 6_INVs" xfId="10952"/>
    <cellStyle name="20 % - Aksentti2 3 7" xfId="773"/>
    <cellStyle name="20 % - Aksentti2 3 7 2" xfId="6052"/>
    <cellStyle name="20 % - Aksentti2 3 7 3" xfId="17359"/>
    <cellStyle name="20 % - Aksentti2 3 7_INVs" xfId="10953"/>
    <cellStyle name="20 % - Aksentti2 3 8" xfId="774"/>
    <cellStyle name="20 % - Aksentti2 3 8 2" xfId="6053"/>
    <cellStyle name="20 % - Aksentti2 3 8 3" xfId="17360"/>
    <cellStyle name="20 % - Aksentti2 3 8_INVs" xfId="10954"/>
    <cellStyle name="20 % - Aksentti2 3 9" xfId="775"/>
    <cellStyle name="20 % - Aksentti2 3 9 2" xfId="6054"/>
    <cellStyle name="20 % - Aksentti2 3 9 3" xfId="17361"/>
    <cellStyle name="20 % - Aksentti2 3 9_INVs" xfId="10955"/>
    <cellStyle name="20 % - Aksentti2 3_Tulokset" xfId="776"/>
    <cellStyle name="20 % - Aksentti2 30" xfId="16140"/>
    <cellStyle name="20 % - Aksentti2 31" xfId="16259"/>
    <cellStyle name="20 % - Aksentti2 32" xfId="16226"/>
    <cellStyle name="20 % - Aksentti2 33" xfId="16321"/>
    <cellStyle name="20 % - Aksentti2 34" xfId="16949"/>
    <cellStyle name="20 % - Aksentti2 35" xfId="23332"/>
    <cellStyle name="20 % - Aksentti2 36" xfId="28677"/>
    <cellStyle name="20 % - Aksentti2 37" xfId="28798"/>
    <cellStyle name="20 % - Aksentti2 38" xfId="28633"/>
    <cellStyle name="20 % - Aksentti2 39" xfId="28522"/>
    <cellStyle name="20 % - Aksentti2 4" xfId="777"/>
    <cellStyle name="20 % - Aksentti2 4 10" xfId="778"/>
    <cellStyle name="20 % - Aksentti2 4 10 2" xfId="6056"/>
    <cellStyle name="20 % - Aksentti2 4 10 3" xfId="17363"/>
    <cellStyle name="20 % - Aksentti2 4 10_INVs" xfId="10956"/>
    <cellStyle name="20 % - Aksentti2 4 11" xfId="5429"/>
    <cellStyle name="20 % - Aksentti2 4 12" xfId="17362"/>
    <cellStyle name="20 % - Aksentti2 4 2" xfId="779"/>
    <cellStyle name="20 % - Aksentti2 4 2 2" xfId="780"/>
    <cellStyle name="20 % - Aksentti2 4 2 2 2" xfId="781"/>
    <cellStyle name="20 % - Aksentti2 4 2 2 2 2" xfId="6059"/>
    <cellStyle name="20 % - Aksentti2 4 2 2 2 3" xfId="17366"/>
    <cellStyle name="20 % - Aksentti2 4 2 2 2_INVs" xfId="10959"/>
    <cellStyle name="20 % - Aksentti2 4 2 2 3" xfId="6058"/>
    <cellStyle name="20 % - Aksentti2 4 2 2 4" xfId="17365"/>
    <cellStyle name="20 % - Aksentti2 4 2 2_INVs" xfId="10958"/>
    <cellStyle name="20 % - Aksentti2 4 2 3" xfId="782"/>
    <cellStyle name="20 % - Aksentti2 4 2 3 2" xfId="6060"/>
    <cellStyle name="20 % - Aksentti2 4 2 3 3" xfId="17367"/>
    <cellStyle name="20 % - Aksentti2 4 2 3_INVs" xfId="10960"/>
    <cellStyle name="20 % - Aksentti2 4 2 4" xfId="6057"/>
    <cellStyle name="20 % - Aksentti2 4 2 5" xfId="17364"/>
    <cellStyle name="20 % - Aksentti2 4 2_INVs" xfId="10957"/>
    <cellStyle name="20 % - Aksentti2 4 3" xfId="783"/>
    <cellStyle name="20 % - Aksentti2 4 3 2" xfId="784"/>
    <cellStyle name="20 % - Aksentti2 4 3 2 2" xfId="6062"/>
    <cellStyle name="20 % - Aksentti2 4 3 2 3" xfId="17369"/>
    <cellStyle name="20 % - Aksentti2 4 3 2_INVs" xfId="10962"/>
    <cellStyle name="20 % - Aksentti2 4 3 3" xfId="6061"/>
    <cellStyle name="20 % - Aksentti2 4 3 4" xfId="17368"/>
    <cellStyle name="20 % - Aksentti2 4 3_INVs" xfId="10961"/>
    <cellStyle name="20 % - Aksentti2 4 4" xfId="785"/>
    <cellStyle name="20 % - Aksentti2 4 4 2" xfId="6063"/>
    <cellStyle name="20 % - Aksentti2 4 4 3" xfId="17370"/>
    <cellStyle name="20 % - Aksentti2 4 4_INVs" xfId="10963"/>
    <cellStyle name="20 % - Aksentti2 4 5" xfId="786"/>
    <cellStyle name="20 % - Aksentti2 4 5 2" xfId="6064"/>
    <cellStyle name="20 % - Aksentti2 4 5 3" xfId="17371"/>
    <cellStyle name="20 % - Aksentti2 4 5_INVs" xfId="10964"/>
    <cellStyle name="20 % - Aksentti2 4 6" xfId="787"/>
    <cellStyle name="20 % - Aksentti2 4 6 2" xfId="6065"/>
    <cellStyle name="20 % - Aksentti2 4 6 3" xfId="17372"/>
    <cellStyle name="20 % - Aksentti2 4 6_INVs" xfId="10965"/>
    <cellStyle name="20 % - Aksentti2 4 7" xfId="788"/>
    <cellStyle name="20 % - Aksentti2 4 7 2" xfId="6066"/>
    <cellStyle name="20 % - Aksentti2 4 7 3" xfId="17373"/>
    <cellStyle name="20 % - Aksentti2 4 7_INVs" xfId="10966"/>
    <cellStyle name="20 % - Aksentti2 4 8" xfId="789"/>
    <cellStyle name="20 % - Aksentti2 4 8 2" xfId="6067"/>
    <cellStyle name="20 % - Aksentti2 4 8 3" xfId="17374"/>
    <cellStyle name="20 % - Aksentti2 4 8_INVs" xfId="10967"/>
    <cellStyle name="20 % - Aksentti2 4 9" xfId="790"/>
    <cellStyle name="20 % - Aksentti2 4 9 2" xfId="6068"/>
    <cellStyle name="20 % - Aksentti2 4 9 3" xfId="17375"/>
    <cellStyle name="20 % - Aksentti2 4 9_INVs" xfId="10968"/>
    <cellStyle name="20 % - Aksentti2 4_##Keskeiset" xfId="6055"/>
    <cellStyle name="20 % - Aksentti2 40" xfId="29630"/>
    <cellStyle name="20 % - Aksentti2 41" xfId="29444"/>
    <cellStyle name="20 % - Aksentti2 42" xfId="29310"/>
    <cellStyle name="20 % - Aksentti2 43" xfId="28901"/>
    <cellStyle name="20 % - Aksentti2 44" xfId="29675"/>
    <cellStyle name="20 % - Aksentti2 45" xfId="329"/>
    <cellStyle name="20 % - Aksentti2 5" xfId="791"/>
    <cellStyle name="20 % - Aksentti2 5 10" xfId="792"/>
    <cellStyle name="20 % - Aksentti2 5 10 2" xfId="6070"/>
    <cellStyle name="20 % - Aksentti2 5 10 3" xfId="17377"/>
    <cellStyle name="20 % - Aksentti2 5 10_INVs" xfId="10970"/>
    <cellStyle name="20 % - Aksentti2 5 11" xfId="6069"/>
    <cellStyle name="20 % - Aksentti2 5 12" xfId="17376"/>
    <cellStyle name="20 % - Aksentti2 5 2" xfId="793"/>
    <cellStyle name="20 % - Aksentti2 5 2 2" xfId="794"/>
    <cellStyle name="20 % - Aksentti2 5 2 2 2" xfId="795"/>
    <cellStyle name="20 % - Aksentti2 5 2 2 2 2" xfId="6073"/>
    <cellStyle name="20 % - Aksentti2 5 2 2 2 3" xfId="17380"/>
    <cellStyle name="20 % - Aksentti2 5 2 2 2_INVs" xfId="10973"/>
    <cellStyle name="20 % - Aksentti2 5 2 2 3" xfId="6072"/>
    <cellStyle name="20 % - Aksentti2 5 2 2 4" xfId="17379"/>
    <cellStyle name="20 % - Aksentti2 5 2 2_INVs" xfId="10972"/>
    <cellStyle name="20 % - Aksentti2 5 2 3" xfId="796"/>
    <cellStyle name="20 % - Aksentti2 5 2 3 2" xfId="6074"/>
    <cellStyle name="20 % - Aksentti2 5 2 3 3" xfId="17381"/>
    <cellStyle name="20 % - Aksentti2 5 2 3_INVs" xfId="10974"/>
    <cellStyle name="20 % - Aksentti2 5 2 4" xfId="6071"/>
    <cellStyle name="20 % - Aksentti2 5 2 5" xfId="17378"/>
    <cellStyle name="20 % - Aksentti2 5 2_INVs" xfId="10971"/>
    <cellStyle name="20 % - Aksentti2 5 3" xfId="797"/>
    <cellStyle name="20 % - Aksentti2 5 3 2" xfId="798"/>
    <cellStyle name="20 % - Aksentti2 5 3 2 2" xfId="6076"/>
    <cellStyle name="20 % - Aksentti2 5 3 2 3" xfId="17383"/>
    <cellStyle name="20 % - Aksentti2 5 3 2_INVs" xfId="10976"/>
    <cellStyle name="20 % - Aksentti2 5 3 3" xfId="6075"/>
    <cellStyle name="20 % - Aksentti2 5 3 4" xfId="17382"/>
    <cellStyle name="20 % - Aksentti2 5 3_INVs" xfId="10975"/>
    <cellStyle name="20 % - Aksentti2 5 4" xfId="799"/>
    <cellStyle name="20 % - Aksentti2 5 4 2" xfId="6077"/>
    <cellStyle name="20 % - Aksentti2 5 4 3" xfId="17384"/>
    <cellStyle name="20 % - Aksentti2 5 4_INVs" xfId="10977"/>
    <cellStyle name="20 % - Aksentti2 5 5" xfId="800"/>
    <cellStyle name="20 % - Aksentti2 5 5 2" xfId="6078"/>
    <cellStyle name="20 % - Aksentti2 5 5 3" xfId="17385"/>
    <cellStyle name="20 % - Aksentti2 5 5_INVs" xfId="10978"/>
    <cellStyle name="20 % - Aksentti2 5 6" xfId="801"/>
    <cellStyle name="20 % - Aksentti2 5 6 2" xfId="6079"/>
    <cellStyle name="20 % - Aksentti2 5 6 3" xfId="17386"/>
    <cellStyle name="20 % - Aksentti2 5 6_INVs" xfId="10979"/>
    <cellStyle name="20 % - Aksentti2 5 7" xfId="802"/>
    <cellStyle name="20 % - Aksentti2 5 7 2" xfId="6080"/>
    <cellStyle name="20 % - Aksentti2 5 7 3" xfId="17387"/>
    <cellStyle name="20 % - Aksentti2 5 7_INVs" xfId="10980"/>
    <cellStyle name="20 % - Aksentti2 5 8" xfId="803"/>
    <cellStyle name="20 % - Aksentti2 5 8 2" xfId="6081"/>
    <cellStyle name="20 % - Aksentti2 5 8 3" xfId="17388"/>
    <cellStyle name="20 % - Aksentti2 5 8_INVs" xfId="10981"/>
    <cellStyle name="20 % - Aksentti2 5 9" xfId="804"/>
    <cellStyle name="20 % - Aksentti2 5 9 2" xfId="6082"/>
    <cellStyle name="20 % - Aksentti2 5 9 3" xfId="17389"/>
    <cellStyle name="20 % - Aksentti2 5 9_INVs" xfId="10982"/>
    <cellStyle name="20 % - Aksentti2 5_INVs" xfId="10969"/>
    <cellStyle name="20 % - Aksentti2 6" xfId="805"/>
    <cellStyle name="20 % - Aksentti2 6 10" xfId="806"/>
    <cellStyle name="20 % - Aksentti2 6 10 2" xfId="6084"/>
    <cellStyle name="20 % - Aksentti2 6 10 3" xfId="17391"/>
    <cellStyle name="20 % - Aksentti2 6 10_INVs" xfId="10984"/>
    <cellStyle name="20 % - Aksentti2 6 11" xfId="6083"/>
    <cellStyle name="20 % - Aksentti2 6 12" xfId="17390"/>
    <cellStyle name="20 % - Aksentti2 6 2" xfId="807"/>
    <cellStyle name="20 % - Aksentti2 6 2 2" xfId="808"/>
    <cellStyle name="20 % - Aksentti2 6 2 2 2" xfId="809"/>
    <cellStyle name="20 % - Aksentti2 6 2 2 2 2" xfId="6087"/>
    <cellStyle name="20 % - Aksentti2 6 2 2 2 3" xfId="17394"/>
    <cellStyle name="20 % - Aksentti2 6 2 2 2_INVs" xfId="10987"/>
    <cellStyle name="20 % - Aksentti2 6 2 2 3" xfId="6086"/>
    <cellStyle name="20 % - Aksentti2 6 2 2 4" xfId="17393"/>
    <cellStyle name="20 % - Aksentti2 6 2 2_INVs" xfId="10986"/>
    <cellStyle name="20 % - Aksentti2 6 2 3" xfId="810"/>
    <cellStyle name="20 % - Aksentti2 6 2 3 2" xfId="6088"/>
    <cellStyle name="20 % - Aksentti2 6 2 3 3" xfId="17395"/>
    <cellStyle name="20 % - Aksentti2 6 2 3_INVs" xfId="10988"/>
    <cellStyle name="20 % - Aksentti2 6 2 4" xfId="6085"/>
    <cellStyle name="20 % - Aksentti2 6 2 5" xfId="17392"/>
    <cellStyle name="20 % - Aksentti2 6 2_INVs" xfId="10985"/>
    <cellStyle name="20 % - Aksentti2 6 3" xfId="811"/>
    <cellStyle name="20 % - Aksentti2 6 3 2" xfId="812"/>
    <cellStyle name="20 % - Aksentti2 6 3 2 2" xfId="6090"/>
    <cellStyle name="20 % - Aksentti2 6 3 2 3" xfId="17397"/>
    <cellStyle name="20 % - Aksentti2 6 3 2_INVs" xfId="10990"/>
    <cellStyle name="20 % - Aksentti2 6 3 3" xfId="6089"/>
    <cellStyle name="20 % - Aksentti2 6 3 4" xfId="17396"/>
    <cellStyle name="20 % - Aksentti2 6 3_INVs" xfId="10989"/>
    <cellStyle name="20 % - Aksentti2 6 4" xfId="813"/>
    <cellStyle name="20 % - Aksentti2 6 4 2" xfId="6091"/>
    <cellStyle name="20 % - Aksentti2 6 4 3" xfId="17398"/>
    <cellStyle name="20 % - Aksentti2 6 4_INVs" xfId="10991"/>
    <cellStyle name="20 % - Aksentti2 6 5" xfId="814"/>
    <cellStyle name="20 % - Aksentti2 6 5 2" xfId="6092"/>
    <cellStyle name="20 % - Aksentti2 6 5 3" xfId="17399"/>
    <cellStyle name="20 % - Aksentti2 6 5_INVs" xfId="10992"/>
    <cellStyle name="20 % - Aksentti2 6 6" xfId="815"/>
    <cellStyle name="20 % - Aksentti2 6 6 2" xfId="6093"/>
    <cellStyle name="20 % - Aksentti2 6 6 3" xfId="17400"/>
    <cellStyle name="20 % - Aksentti2 6 6_INVs" xfId="10993"/>
    <cellStyle name="20 % - Aksentti2 6 7" xfId="816"/>
    <cellStyle name="20 % - Aksentti2 6 7 2" xfId="6094"/>
    <cellStyle name="20 % - Aksentti2 6 7 3" xfId="17401"/>
    <cellStyle name="20 % - Aksentti2 6 7_INVs" xfId="10994"/>
    <cellStyle name="20 % - Aksentti2 6 8" xfId="817"/>
    <cellStyle name="20 % - Aksentti2 6 8 2" xfId="6095"/>
    <cellStyle name="20 % - Aksentti2 6 8 3" xfId="17402"/>
    <cellStyle name="20 % - Aksentti2 6 8_INVs" xfId="10995"/>
    <cellStyle name="20 % - Aksentti2 6 9" xfId="818"/>
    <cellStyle name="20 % - Aksentti2 6 9 2" xfId="6096"/>
    <cellStyle name="20 % - Aksentti2 6 9 3" xfId="17403"/>
    <cellStyle name="20 % - Aksentti2 6 9_INVs" xfId="10996"/>
    <cellStyle name="20 % - Aksentti2 6_INVs" xfId="10983"/>
    <cellStyle name="20 % - Aksentti2 7" xfId="819"/>
    <cellStyle name="20 % - Aksentti2 7 10" xfId="820"/>
    <cellStyle name="20 % - Aksentti2 7 10 2" xfId="6098"/>
    <cellStyle name="20 % - Aksentti2 7 10 3" xfId="17405"/>
    <cellStyle name="20 % - Aksentti2 7 10_INVs" xfId="10998"/>
    <cellStyle name="20 % - Aksentti2 7 11" xfId="6097"/>
    <cellStyle name="20 % - Aksentti2 7 12" xfId="17404"/>
    <cellStyle name="20 % - Aksentti2 7 2" xfId="821"/>
    <cellStyle name="20 % - Aksentti2 7 2 2" xfId="822"/>
    <cellStyle name="20 % - Aksentti2 7 2 2 2" xfId="823"/>
    <cellStyle name="20 % - Aksentti2 7 2 2 2 2" xfId="6101"/>
    <cellStyle name="20 % - Aksentti2 7 2 2 2 3" xfId="17408"/>
    <cellStyle name="20 % - Aksentti2 7 2 2 2_INVs" xfId="11001"/>
    <cellStyle name="20 % - Aksentti2 7 2 2 3" xfId="6100"/>
    <cellStyle name="20 % - Aksentti2 7 2 2 4" xfId="17407"/>
    <cellStyle name="20 % - Aksentti2 7 2 2_INVs" xfId="11000"/>
    <cellStyle name="20 % - Aksentti2 7 2 3" xfId="824"/>
    <cellStyle name="20 % - Aksentti2 7 2 3 2" xfId="6102"/>
    <cellStyle name="20 % - Aksentti2 7 2 3 3" xfId="17409"/>
    <cellStyle name="20 % - Aksentti2 7 2 3_INVs" xfId="11002"/>
    <cellStyle name="20 % - Aksentti2 7 2 4" xfId="6099"/>
    <cellStyle name="20 % - Aksentti2 7 2 5" xfId="17406"/>
    <cellStyle name="20 % - Aksentti2 7 2_INVs" xfId="10999"/>
    <cellStyle name="20 % - Aksentti2 7 3" xfId="825"/>
    <cellStyle name="20 % - Aksentti2 7 3 2" xfId="826"/>
    <cellStyle name="20 % - Aksentti2 7 3 2 2" xfId="6104"/>
    <cellStyle name="20 % - Aksentti2 7 3 2 3" xfId="17411"/>
    <cellStyle name="20 % - Aksentti2 7 3 2_INVs" xfId="11004"/>
    <cellStyle name="20 % - Aksentti2 7 3 3" xfId="6103"/>
    <cellStyle name="20 % - Aksentti2 7 3 4" xfId="17410"/>
    <cellStyle name="20 % - Aksentti2 7 3_INVs" xfId="11003"/>
    <cellStyle name="20 % - Aksentti2 7 4" xfId="827"/>
    <cellStyle name="20 % - Aksentti2 7 4 2" xfId="6105"/>
    <cellStyle name="20 % - Aksentti2 7 4 3" xfId="17412"/>
    <cellStyle name="20 % - Aksentti2 7 4_INVs" xfId="11005"/>
    <cellStyle name="20 % - Aksentti2 7 5" xfId="828"/>
    <cellStyle name="20 % - Aksentti2 7 5 2" xfId="6106"/>
    <cellStyle name="20 % - Aksentti2 7 5 3" xfId="17413"/>
    <cellStyle name="20 % - Aksentti2 7 5_INVs" xfId="11006"/>
    <cellStyle name="20 % - Aksentti2 7 6" xfId="829"/>
    <cellStyle name="20 % - Aksentti2 7 6 2" xfId="6107"/>
    <cellStyle name="20 % - Aksentti2 7 6 3" xfId="17414"/>
    <cellStyle name="20 % - Aksentti2 7 6_INVs" xfId="11007"/>
    <cellStyle name="20 % - Aksentti2 7 7" xfId="830"/>
    <cellStyle name="20 % - Aksentti2 7 7 2" xfId="6108"/>
    <cellStyle name="20 % - Aksentti2 7 7 3" xfId="17415"/>
    <cellStyle name="20 % - Aksentti2 7 7_INVs" xfId="11008"/>
    <cellStyle name="20 % - Aksentti2 7 8" xfId="831"/>
    <cellStyle name="20 % - Aksentti2 7 8 2" xfId="6109"/>
    <cellStyle name="20 % - Aksentti2 7 8 3" xfId="17416"/>
    <cellStyle name="20 % - Aksentti2 7 8_INVs" xfId="11009"/>
    <cellStyle name="20 % - Aksentti2 7 9" xfId="832"/>
    <cellStyle name="20 % - Aksentti2 7 9 2" xfId="6110"/>
    <cellStyle name="20 % - Aksentti2 7 9 3" xfId="17417"/>
    <cellStyle name="20 % - Aksentti2 7 9_INVs" xfId="11010"/>
    <cellStyle name="20 % - Aksentti2 7_INVs" xfId="10997"/>
    <cellStyle name="20 % - Aksentti2 8" xfId="833"/>
    <cellStyle name="20 % - Aksentti2 8 10" xfId="834"/>
    <cellStyle name="20 % - Aksentti2 8 10 2" xfId="6112"/>
    <cellStyle name="20 % - Aksentti2 8 10 3" xfId="17419"/>
    <cellStyle name="20 % - Aksentti2 8 10_INVs" xfId="11012"/>
    <cellStyle name="20 % - Aksentti2 8 11" xfId="6111"/>
    <cellStyle name="20 % - Aksentti2 8 12" xfId="17418"/>
    <cellStyle name="20 % - Aksentti2 8 2" xfId="835"/>
    <cellStyle name="20 % - Aksentti2 8 2 2" xfId="836"/>
    <cellStyle name="20 % - Aksentti2 8 2 2 2" xfId="837"/>
    <cellStyle name="20 % - Aksentti2 8 2 2 2 2" xfId="6115"/>
    <cellStyle name="20 % - Aksentti2 8 2 2 2 3" xfId="17422"/>
    <cellStyle name="20 % - Aksentti2 8 2 2 2_INVs" xfId="11015"/>
    <cellStyle name="20 % - Aksentti2 8 2 2 3" xfId="6114"/>
    <cellStyle name="20 % - Aksentti2 8 2 2 4" xfId="17421"/>
    <cellStyle name="20 % - Aksentti2 8 2 2_INVs" xfId="11014"/>
    <cellStyle name="20 % - Aksentti2 8 2 3" xfId="838"/>
    <cellStyle name="20 % - Aksentti2 8 2 3 2" xfId="6116"/>
    <cellStyle name="20 % - Aksentti2 8 2 3 3" xfId="17423"/>
    <cellStyle name="20 % - Aksentti2 8 2 3_INVs" xfId="11016"/>
    <cellStyle name="20 % - Aksentti2 8 2 4" xfId="6113"/>
    <cellStyle name="20 % - Aksentti2 8 2 5" xfId="17420"/>
    <cellStyle name="20 % - Aksentti2 8 2_INVs" xfId="11013"/>
    <cellStyle name="20 % - Aksentti2 8 3" xfId="839"/>
    <cellStyle name="20 % - Aksentti2 8 3 2" xfId="840"/>
    <cellStyle name="20 % - Aksentti2 8 3 2 2" xfId="6118"/>
    <cellStyle name="20 % - Aksentti2 8 3 2 3" xfId="17425"/>
    <cellStyle name="20 % - Aksentti2 8 3 2_INVs" xfId="11018"/>
    <cellStyle name="20 % - Aksentti2 8 3 3" xfId="6117"/>
    <cellStyle name="20 % - Aksentti2 8 3 4" xfId="17424"/>
    <cellStyle name="20 % - Aksentti2 8 3_INVs" xfId="11017"/>
    <cellStyle name="20 % - Aksentti2 8 4" xfId="841"/>
    <cellStyle name="20 % - Aksentti2 8 4 2" xfId="6119"/>
    <cellStyle name="20 % - Aksentti2 8 4 3" xfId="17426"/>
    <cellStyle name="20 % - Aksentti2 8 4_INVs" xfId="11019"/>
    <cellStyle name="20 % - Aksentti2 8 5" xfId="842"/>
    <cellStyle name="20 % - Aksentti2 8 5 2" xfId="6120"/>
    <cellStyle name="20 % - Aksentti2 8 5 3" xfId="17427"/>
    <cellStyle name="20 % - Aksentti2 8 5_INVs" xfId="11020"/>
    <cellStyle name="20 % - Aksentti2 8 6" xfId="843"/>
    <cellStyle name="20 % - Aksentti2 8 6 2" xfId="6121"/>
    <cellStyle name="20 % - Aksentti2 8 6 3" xfId="17428"/>
    <cellStyle name="20 % - Aksentti2 8 6_INVs" xfId="11021"/>
    <cellStyle name="20 % - Aksentti2 8 7" xfId="844"/>
    <cellStyle name="20 % - Aksentti2 8 7 2" xfId="6122"/>
    <cellStyle name="20 % - Aksentti2 8 7 3" xfId="17429"/>
    <cellStyle name="20 % - Aksentti2 8 7_INVs" xfId="11022"/>
    <cellStyle name="20 % - Aksentti2 8 8" xfId="845"/>
    <cellStyle name="20 % - Aksentti2 8 8 2" xfId="6123"/>
    <cellStyle name="20 % - Aksentti2 8 8 3" xfId="17430"/>
    <cellStyle name="20 % - Aksentti2 8 8_INVs" xfId="11023"/>
    <cellStyle name="20 % - Aksentti2 8 9" xfId="846"/>
    <cellStyle name="20 % - Aksentti2 8 9 2" xfId="6124"/>
    <cellStyle name="20 % - Aksentti2 8 9 3" xfId="17431"/>
    <cellStyle name="20 % - Aksentti2 8 9_INVs" xfId="11024"/>
    <cellStyle name="20 % - Aksentti2 8_INVs" xfId="11011"/>
    <cellStyle name="20 % - Aksentti2 9" xfId="847"/>
    <cellStyle name="20 % - Aksentti2 9 10" xfId="848"/>
    <cellStyle name="20 % - Aksentti2 9 10 2" xfId="6126"/>
    <cellStyle name="20 % - Aksentti2 9 10 3" xfId="17433"/>
    <cellStyle name="20 % - Aksentti2 9 10_INVs" xfId="11026"/>
    <cellStyle name="20 % - Aksentti2 9 11" xfId="6125"/>
    <cellStyle name="20 % - Aksentti2 9 12" xfId="17432"/>
    <cellStyle name="20 % - Aksentti2 9 2" xfId="849"/>
    <cellStyle name="20 % - Aksentti2 9 2 2" xfId="850"/>
    <cellStyle name="20 % - Aksentti2 9 2 2 2" xfId="851"/>
    <cellStyle name="20 % - Aksentti2 9 2 2 2 2" xfId="6129"/>
    <cellStyle name="20 % - Aksentti2 9 2 2 2 3" xfId="17436"/>
    <cellStyle name="20 % - Aksentti2 9 2 2 2_INVs" xfId="11029"/>
    <cellStyle name="20 % - Aksentti2 9 2 2 3" xfId="6128"/>
    <cellStyle name="20 % - Aksentti2 9 2 2 4" xfId="17435"/>
    <cellStyle name="20 % - Aksentti2 9 2 2_INVs" xfId="11028"/>
    <cellStyle name="20 % - Aksentti2 9 2 3" xfId="852"/>
    <cellStyle name="20 % - Aksentti2 9 2 3 2" xfId="6130"/>
    <cellStyle name="20 % - Aksentti2 9 2 3 3" xfId="17437"/>
    <cellStyle name="20 % - Aksentti2 9 2 3_INVs" xfId="11030"/>
    <cellStyle name="20 % - Aksentti2 9 2 4" xfId="6127"/>
    <cellStyle name="20 % - Aksentti2 9 2 5" xfId="17434"/>
    <cellStyle name="20 % - Aksentti2 9 2_INVs" xfId="11027"/>
    <cellStyle name="20 % - Aksentti2 9 3" xfId="853"/>
    <cellStyle name="20 % - Aksentti2 9 3 2" xfId="854"/>
    <cellStyle name="20 % - Aksentti2 9 3 2 2" xfId="6132"/>
    <cellStyle name="20 % - Aksentti2 9 3 2 3" xfId="17439"/>
    <cellStyle name="20 % - Aksentti2 9 3 2_INVs" xfId="11032"/>
    <cellStyle name="20 % - Aksentti2 9 3 3" xfId="6131"/>
    <cellStyle name="20 % - Aksentti2 9 3 4" xfId="17438"/>
    <cellStyle name="20 % - Aksentti2 9 3_INVs" xfId="11031"/>
    <cellStyle name="20 % - Aksentti2 9 4" xfId="855"/>
    <cellStyle name="20 % - Aksentti2 9 4 2" xfId="6133"/>
    <cellStyle name="20 % - Aksentti2 9 4 3" xfId="17440"/>
    <cellStyle name="20 % - Aksentti2 9 4_INVs" xfId="11033"/>
    <cellStyle name="20 % - Aksentti2 9 5" xfId="856"/>
    <cellStyle name="20 % - Aksentti2 9 5 2" xfId="6134"/>
    <cellStyle name="20 % - Aksentti2 9 5 3" xfId="17441"/>
    <cellStyle name="20 % - Aksentti2 9 5_INVs" xfId="11034"/>
    <cellStyle name="20 % - Aksentti2 9 6" xfId="857"/>
    <cellStyle name="20 % - Aksentti2 9 6 2" xfId="6135"/>
    <cellStyle name="20 % - Aksentti2 9 6 3" xfId="17442"/>
    <cellStyle name="20 % - Aksentti2 9 6_INVs" xfId="11035"/>
    <cellStyle name="20 % - Aksentti2 9 7" xfId="858"/>
    <cellStyle name="20 % - Aksentti2 9 7 2" xfId="6136"/>
    <cellStyle name="20 % - Aksentti2 9 7 3" xfId="17443"/>
    <cellStyle name="20 % - Aksentti2 9 7_INVs" xfId="11036"/>
    <cellStyle name="20 % - Aksentti2 9 8" xfId="859"/>
    <cellStyle name="20 % - Aksentti2 9 8 2" xfId="6137"/>
    <cellStyle name="20 % - Aksentti2 9 8 3" xfId="17444"/>
    <cellStyle name="20 % - Aksentti2 9 8_INVs" xfId="11037"/>
    <cellStyle name="20 % - Aksentti2 9 9" xfId="860"/>
    <cellStyle name="20 % - Aksentti2 9 9 2" xfId="6138"/>
    <cellStyle name="20 % - Aksentti2 9 9 3" xfId="17445"/>
    <cellStyle name="20 % - Aksentti2 9 9_INVs" xfId="11038"/>
    <cellStyle name="20 % - Aksentti2 9_INVs" xfId="11025"/>
    <cellStyle name="20 % - Aksentti3 10" xfId="861"/>
    <cellStyle name="20 % - Aksentti3 10 10" xfId="862"/>
    <cellStyle name="20 % - Aksentti3 10 10 2" xfId="6140"/>
    <cellStyle name="20 % - Aksentti3 10 10 3" xfId="17447"/>
    <cellStyle name="20 % - Aksentti3 10 10_INVs" xfId="11040"/>
    <cellStyle name="20 % - Aksentti3 10 11" xfId="6139"/>
    <cellStyle name="20 % - Aksentti3 10 12" xfId="17446"/>
    <cellStyle name="20 % - Aksentti3 10 2" xfId="863"/>
    <cellStyle name="20 % - Aksentti3 10 2 2" xfId="864"/>
    <cellStyle name="20 % - Aksentti3 10 2 2 2" xfId="865"/>
    <cellStyle name="20 % - Aksentti3 10 2 2 2 2" xfId="6143"/>
    <cellStyle name="20 % - Aksentti3 10 2 2 2 3" xfId="17450"/>
    <cellStyle name="20 % - Aksentti3 10 2 2 2_INVs" xfId="11043"/>
    <cellStyle name="20 % - Aksentti3 10 2 2 3" xfId="6142"/>
    <cellStyle name="20 % - Aksentti3 10 2 2 4" xfId="17449"/>
    <cellStyle name="20 % - Aksentti3 10 2 2_INVs" xfId="11042"/>
    <cellStyle name="20 % - Aksentti3 10 2 3" xfId="866"/>
    <cellStyle name="20 % - Aksentti3 10 2 3 2" xfId="6144"/>
    <cellStyle name="20 % - Aksentti3 10 2 3 3" xfId="17451"/>
    <cellStyle name="20 % - Aksentti3 10 2 3_INVs" xfId="11044"/>
    <cellStyle name="20 % - Aksentti3 10 2 4" xfId="6141"/>
    <cellStyle name="20 % - Aksentti3 10 2 5" xfId="17448"/>
    <cellStyle name="20 % - Aksentti3 10 2_INVs" xfId="11041"/>
    <cellStyle name="20 % - Aksentti3 10 3" xfId="867"/>
    <cellStyle name="20 % - Aksentti3 10 3 2" xfId="868"/>
    <cellStyle name="20 % - Aksentti3 10 3 2 2" xfId="6146"/>
    <cellStyle name="20 % - Aksentti3 10 3 2 3" xfId="17453"/>
    <cellStyle name="20 % - Aksentti3 10 3 2_INVs" xfId="11046"/>
    <cellStyle name="20 % - Aksentti3 10 3 3" xfId="6145"/>
    <cellStyle name="20 % - Aksentti3 10 3 4" xfId="17452"/>
    <cellStyle name="20 % - Aksentti3 10 3_INVs" xfId="11045"/>
    <cellStyle name="20 % - Aksentti3 10 4" xfId="869"/>
    <cellStyle name="20 % - Aksentti3 10 4 2" xfId="6147"/>
    <cellStyle name="20 % - Aksentti3 10 4 3" xfId="17454"/>
    <cellStyle name="20 % - Aksentti3 10 4_INVs" xfId="11047"/>
    <cellStyle name="20 % - Aksentti3 10 5" xfId="870"/>
    <cellStyle name="20 % - Aksentti3 10 5 2" xfId="6148"/>
    <cellStyle name="20 % - Aksentti3 10 5 3" xfId="17455"/>
    <cellStyle name="20 % - Aksentti3 10 5_INVs" xfId="11048"/>
    <cellStyle name="20 % - Aksentti3 10 6" xfId="871"/>
    <cellStyle name="20 % - Aksentti3 10 6 2" xfId="6149"/>
    <cellStyle name="20 % - Aksentti3 10 6 3" xfId="17456"/>
    <cellStyle name="20 % - Aksentti3 10 6_INVs" xfId="11049"/>
    <cellStyle name="20 % - Aksentti3 10 7" xfId="872"/>
    <cellStyle name="20 % - Aksentti3 10 7 2" xfId="6150"/>
    <cellStyle name="20 % - Aksentti3 10 7 3" xfId="17457"/>
    <cellStyle name="20 % - Aksentti3 10 7_INVs" xfId="11050"/>
    <cellStyle name="20 % - Aksentti3 10 8" xfId="873"/>
    <cellStyle name="20 % - Aksentti3 10 8 2" xfId="6151"/>
    <cellStyle name="20 % - Aksentti3 10 8 3" xfId="17458"/>
    <cellStyle name="20 % - Aksentti3 10 8_INVs" xfId="11051"/>
    <cellStyle name="20 % - Aksentti3 10 9" xfId="874"/>
    <cellStyle name="20 % - Aksentti3 10 9 2" xfId="6152"/>
    <cellStyle name="20 % - Aksentti3 10 9 3" xfId="17459"/>
    <cellStyle name="20 % - Aksentti3 10 9_INVs" xfId="11052"/>
    <cellStyle name="20 % - Aksentti3 10_INVs" xfId="11039"/>
    <cellStyle name="20 % - Aksentti3 11" xfId="875"/>
    <cellStyle name="20 % - Aksentti3 11 10" xfId="876"/>
    <cellStyle name="20 % - Aksentti3 11 10 2" xfId="6154"/>
    <cellStyle name="20 % - Aksentti3 11 10 3" xfId="17461"/>
    <cellStyle name="20 % - Aksentti3 11 10_INVs" xfId="11054"/>
    <cellStyle name="20 % - Aksentti3 11 11" xfId="6153"/>
    <cellStyle name="20 % - Aksentti3 11 12" xfId="17460"/>
    <cellStyle name="20 % - Aksentti3 11 2" xfId="877"/>
    <cellStyle name="20 % - Aksentti3 11 2 2" xfId="878"/>
    <cellStyle name="20 % - Aksentti3 11 2 2 2" xfId="879"/>
    <cellStyle name="20 % - Aksentti3 11 2 2 2 2" xfId="6157"/>
    <cellStyle name="20 % - Aksentti3 11 2 2 2 3" xfId="17464"/>
    <cellStyle name="20 % - Aksentti3 11 2 2 2_INVs" xfId="11057"/>
    <cellStyle name="20 % - Aksentti3 11 2 2 3" xfId="6156"/>
    <cellStyle name="20 % - Aksentti3 11 2 2 4" xfId="17463"/>
    <cellStyle name="20 % - Aksentti3 11 2 2_INVs" xfId="11056"/>
    <cellStyle name="20 % - Aksentti3 11 2 3" xfId="880"/>
    <cellStyle name="20 % - Aksentti3 11 2 3 2" xfId="6158"/>
    <cellStyle name="20 % - Aksentti3 11 2 3 3" xfId="17465"/>
    <cellStyle name="20 % - Aksentti3 11 2 3_INVs" xfId="11058"/>
    <cellStyle name="20 % - Aksentti3 11 2 4" xfId="6155"/>
    <cellStyle name="20 % - Aksentti3 11 2 5" xfId="17462"/>
    <cellStyle name="20 % - Aksentti3 11 2_INVs" xfId="11055"/>
    <cellStyle name="20 % - Aksentti3 11 3" xfId="881"/>
    <cellStyle name="20 % - Aksentti3 11 3 2" xfId="882"/>
    <cellStyle name="20 % - Aksentti3 11 3 2 2" xfId="6160"/>
    <cellStyle name="20 % - Aksentti3 11 3 2 3" xfId="17467"/>
    <cellStyle name="20 % - Aksentti3 11 3 2_INVs" xfId="11060"/>
    <cellStyle name="20 % - Aksentti3 11 3 3" xfId="6159"/>
    <cellStyle name="20 % - Aksentti3 11 3 4" xfId="17466"/>
    <cellStyle name="20 % - Aksentti3 11 3_INVs" xfId="11059"/>
    <cellStyle name="20 % - Aksentti3 11 4" xfId="883"/>
    <cellStyle name="20 % - Aksentti3 11 4 2" xfId="6161"/>
    <cellStyle name="20 % - Aksentti3 11 4 3" xfId="17468"/>
    <cellStyle name="20 % - Aksentti3 11 4_INVs" xfId="11061"/>
    <cellStyle name="20 % - Aksentti3 11 5" xfId="884"/>
    <cellStyle name="20 % - Aksentti3 11 5 2" xfId="6162"/>
    <cellStyle name="20 % - Aksentti3 11 5 3" xfId="17469"/>
    <cellStyle name="20 % - Aksentti3 11 5_INVs" xfId="11062"/>
    <cellStyle name="20 % - Aksentti3 11 6" xfId="885"/>
    <cellStyle name="20 % - Aksentti3 11 6 2" xfId="6163"/>
    <cellStyle name="20 % - Aksentti3 11 6 3" xfId="17470"/>
    <cellStyle name="20 % - Aksentti3 11 6_INVs" xfId="11063"/>
    <cellStyle name="20 % - Aksentti3 11 7" xfId="886"/>
    <cellStyle name="20 % - Aksentti3 11 7 2" xfId="6164"/>
    <cellStyle name="20 % - Aksentti3 11 7 3" xfId="17471"/>
    <cellStyle name="20 % - Aksentti3 11 7_INVs" xfId="11064"/>
    <cellStyle name="20 % - Aksentti3 11 8" xfId="887"/>
    <cellStyle name="20 % - Aksentti3 11 8 2" xfId="6165"/>
    <cellStyle name="20 % - Aksentti3 11 8 3" xfId="17472"/>
    <cellStyle name="20 % - Aksentti3 11 8_INVs" xfId="11065"/>
    <cellStyle name="20 % - Aksentti3 11 9" xfId="888"/>
    <cellStyle name="20 % - Aksentti3 11 9 2" xfId="6166"/>
    <cellStyle name="20 % - Aksentti3 11 9 3" xfId="17473"/>
    <cellStyle name="20 % - Aksentti3 11 9_INVs" xfId="11066"/>
    <cellStyle name="20 % - Aksentti3 11_INVs" xfId="11053"/>
    <cellStyle name="20 % - Aksentti3 12" xfId="889"/>
    <cellStyle name="20 % - Aksentti3 12 10" xfId="890"/>
    <cellStyle name="20 % - Aksentti3 12 10 2" xfId="6168"/>
    <cellStyle name="20 % - Aksentti3 12 10 3" xfId="17475"/>
    <cellStyle name="20 % - Aksentti3 12 10_INVs" xfId="11068"/>
    <cellStyle name="20 % - Aksentti3 12 11" xfId="6167"/>
    <cellStyle name="20 % - Aksentti3 12 12" xfId="17474"/>
    <cellStyle name="20 % - Aksentti3 12 2" xfId="891"/>
    <cellStyle name="20 % - Aksentti3 12 2 2" xfId="892"/>
    <cellStyle name="20 % - Aksentti3 12 2 2 2" xfId="893"/>
    <cellStyle name="20 % - Aksentti3 12 2 2 2 2" xfId="6171"/>
    <cellStyle name="20 % - Aksentti3 12 2 2 2 3" xfId="17478"/>
    <cellStyle name="20 % - Aksentti3 12 2 2 2_INVs" xfId="11071"/>
    <cellStyle name="20 % - Aksentti3 12 2 2 3" xfId="6170"/>
    <cellStyle name="20 % - Aksentti3 12 2 2 4" xfId="17477"/>
    <cellStyle name="20 % - Aksentti3 12 2 2_INVs" xfId="11070"/>
    <cellStyle name="20 % - Aksentti3 12 2 3" xfId="894"/>
    <cellStyle name="20 % - Aksentti3 12 2 3 2" xfId="6172"/>
    <cellStyle name="20 % - Aksentti3 12 2 3 3" xfId="17479"/>
    <cellStyle name="20 % - Aksentti3 12 2 3_INVs" xfId="11072"/>
    <cellStyle name="20 % - Aksentti3 12 2 4" xfId="6169"/>
    <cellStyle name="20 % - Aksentti3 12 2 5" xfId="17476"/>
    <cellStyle name="20 % - Aksentti3 12 2_INVs" xfId="11069"/>
    <cellStyle name="20 % - Aksentti3 12 3" xfId="895"/>
    <cellStyle name="20 % - Aksentti3 12 3 2" xfId="896"/>
    <cellStyle name="20 % - Aksentti3 12 3 2 2" xfId="6174"/>
    <cellStyle name="20 % - Aksentti3 12 3 2 3" xfId="17481"/>
    <cellStyle name="20 % - Aksentti3 12 3 2_INVs" xfId="11074"/>
    <cellStyle name="20 % - Aksentti3 12 3 3" xfId="6173"/>
    <cellStyle name="20 % - Aksentti3 12 3 4" xfId="17480"/>
    <cellStyle name="20 % - Aksentti3 12 3_INVs" xfId="11073"/>
    <cellStyle name="20 % - Aksentti3 12 4" xfId="897"/>
    <cellStyle name="20 % - Aksentti3 12 4 2" xfId="6175"/>
    <cellStyle name="20 % - Aksentti3 12 4 3" xfId="17482"/>
    <cellStyle name="20 % - Aksentti3 12 4_INVs" xfId="11075"/>
    <cellStyle name="20 % - Aksentti3 12 5" xfId="898"/>
    <cellStyle name="20 % - Aksentti3 12 5 2" xfId="6176"/>
    <cellStyle name="20 % - Aksentti3 12 5 3" xfId="17483"/>
    <cellStyle name="20 % - Aksentti3 12 5_INVs" xfId="11076"/>
    <cellStyle name="20 % - Aksentti3 12 6" xfId="899"/>
    <cellStyle name="20 % - Aksentti3 12 6 2" xfId="6177"/>
    <cellStyle name="20 % - Aksentti3 12 6 3" xfId="17484"/>
    <cellStyle name="20 % - Aksentti3 12 6_INVs" xfId="11077"/>
    <cellStyle name="20 % - Aksentti3 12 7" xfId="900"/>
    <cellStyle name="20 % - Aksentti3 12 7 2" xfId="6178"/>
    <cellStyle name="20 % - Aksentti3 12 7 3" xfId="17485"/>
    <cellStyle name="20 % - Aksentti3 12 7_INVs" xfId="11078"/>
    <cellStyle name="20 % - Aksentti3 12 8" xfId="901"/>
    <cellStyle name="20 % - Aksentti3 12 8 2" xfId="6179"/>
    <cellStyle name="20 % - Aksentti3 12 8 3" xfId="17486"/>
    <cellStyle name="20 % - Aksentti3 12 8_INVs" xfId="11079"/>
    <cellStyle name="20 % - Aksentti3 12 9" xfId="902"/>
    <cellStyle name="20 % - Aksentti3 12 9 2" xfId="6180"/>
    <cellStyle name="20 % - Aksentti3 12 9 3" xfId="17487"/>
    <cellStyle name="20 % - Aksentti3 12 9_INVs" xfId="11080"/>
    <cellStyle name="20 % - Aksentti3 12_INVs" xfId="11067"/>
    <cellStyle name="20 % - Aksentti3 13" xfId="903"/>
    <cellStyle name="20 % - Aksentti3 13 10" xfId="904"/>
    <cellStyle name="20 % - Aksentti3 13 10 2" xfId="6182"/>
    <cellStyle name="20 % - Aksentti3 13 10 3" xfId="17489"/>
    <cellStyle name="20 % - Aksentti3 13 10_INVs" xfId="11082"/>
    <cellStyle name="20 % - Aksentti3 13 11" xfId="6181"/>
    <cellStyle name="20 % - Aksentti3 13 12" xfId="17488"/>
    <cellStyle name="20 % - Aksentti3 13 2" xfId="905"/>
    <cellStyle name="20 % - Aksentti3 13 2 2" xfId="906"/>
    <cellStyle name="20 % - Aksentti3 13 2 2 2" xfId="6184"/>
    <cellStyle name="20 % - Aksentti3 13 2 2 3" xfId="17491"/>
    <cellStyle name="20 % - Aksentti3 13 2 2_INVs" xfId="11084"/>
    <cellStyle name="20 % - Aksentti3 13 2 3" xfId="6183"/>
    <cellStyle name="20 % - Aksentti3 13 2 4" xfId="17490"/>
    <cellStyle name="20 % - Aksentti3 13 2_INVs" xfId="11083"/>
    <cellStyle name="20 % - Aksentti3 13 3" xfId="907"/>
    <cellStyle name="20 % - Aksentti3 13 3 2" xfId="6185"/>
    <cellStyle name="20 % - Aksentti3 13 3 3" xfId="17492"/>
    <cellStyle name="20 % - Aksentti3 13 3_INVs" xfId="11085"/>
    <cellStyle name="20 % - Aksentti3 13 4" xfId="908"/>
    <cellStyle name="20 % - Aksentti3 13 4 2" xfId="6186"/>
    <cellStyle name="20 % - Aksentti3 13 4 3" xfId="17493"/>
    <cellStyle name="20 % - Aksentti3 13 4_INVs" xfId="11086"/>
    <cellStyle name="20 % - Aksentti3 13 5" xfId="909"/>
    <cellStyle name="20 % - Aksentti3 13 5 2" xfId="6187"/>
    <cellStyle name="20 % - Aksentti3 13 5 3" xfId="17494"/>
    <cellStyle name="20 % - Aksentti3 13 5_INVs" xfId="11087"/>
    <cellStyle name="20 % - Aksentti3 13 6" xfId="910"/>
    <cellStyle name="20 % - Aksentti3 13 6 2" xfId="6188"/>
    <cellStyle name="20 % - Aksentti3 13 6 3" xfId="17495"/>
    <cellStyle name="20 % - Aksentti3 13 6_INVs" xfId="11088"/>
    <cellStyle name="20 % - Aksentti3 13 7" xfId="911"/>
    <cellStyle name="20 % - Aksentti3 13 7 2" xfId="6189"/>
    <cellStyle name="20 % - Aksentti3 13 7 3" xfId="17496"/>
    <cellStyle name="20 % - Aksentti3 13 7_INVs" xfId="11089"/>
    <cellStyle name="20 % - Aksentti3 13 8" xfId="912"/>
    <cellStyle name="20 % - Aksentti3 13 8 2" xfId="6190"/>
    <cellStyle name="20 % - Aksentti3 13 8 3" xfId="17497"/>
    <cellStyle name="20 % - Aksentti3 13 8_INVs" xfId="11090"/>
    <cellStyle name="20 % - Aksentti3 13 9" xfId="913"/>
    <cellStyle name="20 % - Aksentti3 13 9 2" xfId="6191"/>
    <cellStyle name="20 % - Aksentti3 13 9 3" xfId="17498"/>
    <cellStyle name="20 % - Aksentti3 13 9_INVs" xfId="11091"/>
    <cellStyle name="20 % - Aksentti3 13_INVs" xfId="11081"/>
    <cellStyle name="20 % - Aksentti3 14" xfId="914"/>
    <cellStyle name="20 % - Aksentti3 14 10" xfId="915"/>
    <cellStyle name="20 % - Aksentti3 14 10 2" xfId="6193"/>
    <cellStyle name="20 % - Aksentti3 14 10 3" xfId="17500"/>
    <cellStyle name="20 % - Aksentti3 14 10_INVs" xfId="11093"/>
    <cellStyle name="20 % - Aksentti3 14 11" xfId="6192"/>
    <cellStyle name="20 % - Aksentti3 14 12" xfId="17499"/>
    <cellStyle name="20 % - Aksentti3 14 2" xfId="916"/>
    <cellStyle name="20 % - Aksentti3 14 2 2" xfId="917"/>
    <cellStyle name="20 % - Aksentti3 14 2 2 2" xfId="6195"/>
    <cellStyle name="20 % - Aksentti3 14 2 2 3" xfId="17502"/>
    <cellStyle name="20 % - Aksentti3 14 2 2_INVs" xfId="11095"/>
    <cellStyle name="20 % - Aksentti3 14 2 3" xfId="6194"/>
    <cellStyle name="20 % - Aksentti3 14 2 4" xfId="17501"/>
    <cellStyle name="20 % - Aksentti3 14 2_INVs" xfId="11094"/>
    <cellStyle name="20 % - Aksentti3 14 3" xfId="918"/>
    <cellStyle name="20 % - Aksentti3 14 3 2" xfId="6196"/>
    <cellStyle name="20 % - Aksentti3 14 3 3" xfId="17503"/>
    <cellStyle name="20 % - Aksentti3 14 3_INVs" xfId="11096"/>
    <cellStyle name="20 % - Aksentti3 14 4" xfId="919"/>
    <cellStyle name="20 % - Aksentti3 14 4 2" xfId="6197"/>
    <cellStyle name="20 % - Aksentti3 14 4 3" xfId="17504"/>
    <cellStyle name="20 % - Aksentti3 14 4_INVs" xfId="11097"/>
    <cellStyle name="20 % - Aksentti3 14 5" xfId="920"/>
    <cellStyle name="20 % - Aksentti3 14 5 2" xfId="6198"/>
    <cellStyle name="20 % - Aksentti3 14 5 3" xfId="17505"/>
    <cellStyle name="20 % - Aksentti3 14 5_INVs" xfId="11098"/>
    <cellStyle name="20 % - Aksentti3 14 6" xfId="921"/>
    <cellStyle name="20 % - Aksentti3 14 6 2" xfId="6199"/>
    <cellStyle name="20 % - Aksentti3 14 6 3" xfId="17506"/>
    <cellStyle name="20 % - Aksentti3 14 6_INVs" xfId="11099"/>
    <cellStyle name="20 % - Aksentti3 14 7" xfId="922"/>
    <cellStyle name="20 % - Aksentti3 14 7 2" xfId="6200"/>
    <cellStyle name="20 % - Aksentti3 14 7 3" xfId="17507"/>
    <cellStyle name="20 % - Aksentti3 14 7_INVs" xfId="11100"/>
    <cellStyle name="20 % - Aksentti3 14 8" xfId="923"/>
    <cellStyle name="20 % - Aksentti3 14 8 2" xfId="6201"/>
    <cellStyle name="20 % - Aksentti3 14 8 3" xfId="17508"/>
    <cellStyle name="20 % - Aksentti3 14 8_INVs" xfId="11101"/>
    <cellStyle name="20 % - Aksentti3 14 9" xfId="924"/>
    <cellStyle name="20 % - Aksentti3 14 9 2" xfId="6202"/>
    <cellStyle name="20 % - Aksentti3 14 9 3" xfId="17509"/>
    <cellStyle name="20 % - Aksentti3 14 9_INVs" xfId="11102"/>
    <cellStyle name="20 % - Aksentti3 14_INVs" xfId="11092"/>
    <cellStyle name="20 % - Aksentti3 15" xfId="925"/>
    <cellStyle name="20 % - Aksentti3 15 10" xfId="926"/>
    <cellStyle name="20 % - Aksentti3 15 10 2" xfId="6204"/>
    <cellStyle name="20 % - Aksentti3 15 10 3" xfId="17511"/>
    <cellStyle name="20 % - Aksentti3 15 10_INVs" xfId="11104"/>
    <cellStyle name="20 % - Aksentti3 15 11" xfId="6203"/>
    <cellStyle name="20 % - Aksentti3 15 12" xfId="17510"/>
    <cellStyle name="20 % - Aksentti3 15 2" xfId="927"/>
    <cellStyle name="20 % - Aksentti3 15 2 2" xfId="928"/>
    <cellStyle name="20 % - Aksentti3 15 2 2 2" xfId="6206"/>
    <cellStyle name="20 % - Aksentti3 15 2 2 3" xfId="17513"/>
    <cellStyle name="20 % - Aksentti3 15 2 2_INVs" xfId="11106"/>
    <cellStyle name="20 % - Aksentti3 15 2 3" xfId="6205"/>
    <cellStyle name="20 % - Aksentti3 15 2 4" xfId="17512"/>
    <cellStyle name="20 % - Aksentti3 15 2_INVs" xfId="11105"/>
    <cellStyle name="20 % - Aksentti3 15 3" xfId="929"/>
    <cellStyle name="20 % - Aksentti3 15 3 2" xfId="6207"/>
    <cellStyle name="20 % - Aksentti3 15 3 3" xfId="17514"/>
    <cellStyle name="20 % - Aksentti3 15 3_INVs" xfId="11107"/>
    <cellStyle name="20 % - Aksentti3 15 4" xfId="930"/>
    <cellStyle name="20 % - Aksentti3 15 4 2" xfId="6208"/>
    <cellStyle name="20 % - Aksentti3 15 4 3" xfId="17515"/>
    <cellStyle name="20 % - Aksentti3 15 4_INVs" xfId="11108"/>
    <cellStyle name="20 % - Aksentti3 15 5" xfId="931"/>
    <cellStyle name="20 % - Aksentti3 15 5 2" xfId="6209"/>
    <cellStyle name="20 % - Aksentti3 15 5 3" xfId="17516"/>
    <cellStyle name="20 % - Aksentti3 15 5_INVs" xfId="11109"/>
    <cellStyle name="20 % - Aksentti3 15 6" xfId="932"/>
    <cellStyle name="20 % - Aksentti3 15 6 2" xfId="6210"/>
    <cellStyle name="20 % - Aksentti3 15 6 3" xfId="17517"/>
    <cellStyle name="20 % - Aksentti3 15 6_INVs" xfId="11110"/>
    <cellStyle name="20 % - Aksentti3 15 7" xfId="933"/>
    <cellStyle name="20 % - Aksentti3 15 7 2" xfId="6211"/>
    <cellStyle name="20 % - Aksentti3 15 7 3" xfId="17518"/>
    <cellStyle name="20 % - Aksentti3 15 7_INVs" xfId="11111"/>
    <cellStyle name="20 % - Aksentti3 15 8" xfId="934"/>
    <cellStyle name="20 % - Aksentti3 15 8 2" xfId="6212"/>
    <cellStyle name="20 % - Aksentti3 15 8 3" xfId="17519"/>
    <cellStyle name="20 % - Aksentti3 15 8_INVs" xfId="11112"/>
    <cellStyle name="20 % - Aksentti3 15 9" xfId="935"/>
    <cellStyle name="20 % - Aksentti3 15 9 2" xfId="6213"/>
    <cellStyle name="20 % - Aksentti3 15 9 3" xfId="17520"/>
    <cellStyle name="20 % - Aksentti3 15 9_INVs" xfId="11113"/>
    <cellStyle name="20 % - Aksentti3 15_INVs" xfId="11103"/>
    <cellStyle name="20 % - Aksentti3 16" xfId="936"/>
    <cellStyle name="20 % - Aksentti3 16 2" xfId="6214"/>
    <cellStyle name="20 % - Aksentti3 16 3" xfId="17521"/>
    <cellStyle name="20 % - Aksentti3 16_INVs" xfId="11114"/>
    <cellStyle name="20 % - Aksentti3 17" xfId="937"/>
    <cellStyle name="20 % - Aksentti3 17 2" xfId="6215"/>
    <cellStyle name="20 % - Aksentti3 17 3" xfId="17522"/>
    <cellStyle name="20 % - Aksentti3 17_INVs" xfId="11115"/>
    <cellStyle name="20 % - Aksentti3 18" xfId="938"/>
    <cellStyle name="20 % - Aksentti3 18 2" xfId="6216"/>
    <cellStyle name="20 % - Aksentti3 18 3" xfId="17523"/>
    <cellStyle name="20 % - Aksentti3 18_INVs" xfId="11116"/>
    <cellStyle name="20 % - Aksentti3 19" xfId="939"/>
    <cellStyle name="20 % - Aksentti3 19 2" xfId="6217"/>
    <cellStyle name="20 % - Aksentti3 19 3" xfId="17524"/>
    <cellStyle name="20 % - Aksentti3 19_INVs" xfId="11117"/>
    <cellStyle name="20 % - Aksentti3 2" xfId="5"/>
    <cellStyle name="20 % - Aksentti3 2 10" xfId="941"/>
    <cellStyle name="20 % - Aksentti3 2 10 2" xfId="6219"/>
    <cellStyle name="20 % - Aksentti3 2 10 3" xfId="17526"/>
    <cellStyle name="20 % - Aksentti3 2 10_INVs" xfId="11118"/>
    <cellStyle name="20 % - Aksentti3 2 11" xfId="940"/>
    <cellStyle name="20 % - Aksentti3 2 11 2" xfId="6220"/>
    <cellStyle name="20 % - Aksentti3 2 11 3" xfId="17525"/>
    <cellStyle name="20 % - Aksentti3 2 11_INVs" xfId="11119"/>
    <cellStyle name="20 % - Aksentti3 2 12" xfId="28137"/>
    <cellStyle name="20 % - Aksentti3 2 13" xfId="28751"/>
    <cellStyle name="20 % - Aksentti3 2 14" xfId="28415"/>
    <cellStyle name="20 % - Aksentti3 2 15" xfId="29301"/>
    <cellStyle name="20 % - Aksentti3 2 16" xfId="29023"/>
    <cellStyle name="20 % - Aksentti3 2 17" xfId="28494"/>
    <cellStyle name="20 % - Aksentti3 2 18" xfId="28793"/>
    <cellStyle name="20 % - Aksentti3 2 19" xfId="28883"/>
    <cellStyle name="20 % - Aksentti3 2 2" xfId="139"/>
    <cellStyle name="20 % - Aksentti3 2 2 10" xfId="943"/>
    <cellStyle name="20 % - Aksentti3 2 2 10 2" xfId="6222"/>
    <cellStyle name="20 % - Aksentti3 2 2 10 3" xfId="17528"/>
    <cellStyle name="20 % - Aksentti3 2 2 10_INVs" xfId="11120"/>
    <cellStyle name="20 % - Aksentti3 2 2 11" xfId="942"/>
    <cellStyle name="20 % - Aksentti3 2 2 11 2" xfId="6223"/>
    <cellStyle name="20 % - Aksentti3 2 2 11 3" xfId="17527"/>
    <cellStyle name="20 % - Aksentti3 2 2 11_INVs" xfId="11121"/>
    <cellStyle name="20 % - Aksentti3 2 2 12" xfId="28153"/>
    <cellStyle name="20 % - Aksentti3 2 2 13" xfId="28744"/>
    <cellStyle name="20 % - Aksentti3 2 2 14" xfId="28834"/>
    <cellStyle name="20 % - Aksentti3 2 2 15" xfId="28651"/>
    <cellStyle name="20 % - Aksentti3 2 2 16" xfId="28899"/>
    <cellStyle name="20 % - Aksentti3 2 2 17" xfId="29699"/>
    <cellStyle name="20 % - Aksentti3 2 2 18" xfId="28454"/>
    <cellStyle name="20 % - Aksentti3 2 2 19" xfId="29782"/>
    <cellStyle name="20 % - Aksentti3 2 2 2" xfId="373"/>
    <cellStyle name="20 % - Aksentti3 2 2 2 10" xfId="16075"/>
    <cellStyle name="20 % - Aksentti3 2 2 2 2" xfId="945"/>
    <cellStyle name="20 % - Aksentti3 2 2 2 2 2" xfId="6225"/>
    <cellStyle name="20 % - Aksentti3 2 2 2 2 3" xfId="17530"/>
    <cellStyle name="20 % - Aksentti3 2 2 2 2_INVs" xfId="11122"/>
    <cellStyle name="20 % - Aksentti3 2 2 2 3" xfId="944"/>
    <cellStyle name="20 % - Aksentti3 2 2 2 3 2" xfId="6226"/>
    <cellStyle name="20 % - Aksentti3 2 2 2 3 3" xfId="17529"/>
    <cellStyle name="20 % - Aksentti3 2 2 2 3_INVs" xfId="11123"/>
    <cellStyle name="20 % - Aksentti3 2 2 2 4" xfId="13854"/>
    <cellStyle name="20 % - Aksentti3 2 2 2 5" xfId="15800"/>
    <cellStyle name="20 % - Aksentti3 2 2 2 6" xfId="14265"/>
    <cellStyle name="20 % - Aksentti3 2 2 2 7" xfId="16969"/>
    <cellStyle name="20 % - Aksentti3 2 2 2 8" xfId="23317"/>
    <cellStyle name="20 % - Aksentti3 2 2 2 9" xfId="16503"/>
    <cellStyle name="20 % - Aksentti3 2 2 2_##Keskeiset" xfId="6224"/>
    <cellStyle name="20 % - Aksentti3 2 2 20" xfId="28954"/>
    <cellStyle name="20 % - Aksentti3 2 2 21" xfId="29139"/>
    <cellStyle name="20 % - Aksentti3 2 2 22" xfId="29313"/>
    <cellStyle name="20 % - Aksentti3 2 2 23" xfId="29515"/>
    <cellStyle name="20 % - Aksentti3 2 2 24" xfId="29536"/>
    <cellStyle name="20 % - Aksentti3 2 2 25" xfId="28706"/>
    <cellStyle name="20 % - Aksentti3 2 2 26" xfId="29789"/>
    <cellStyle name="20 % - Aksentti3 2 2 27" xfId="29486"/>
    <cellStyle name="20 % - Aksentti3 2 2 28" xfId="26260"/>
    <cellStyle name="20 % - Aksentti3 2 2 29" xfId="28070"/>
    <cellStyle name="20 % - Aksentti3 2 2 3" xfId="946"/>
    <cellStyle name="20 % - Aksentti3 2 2 3 2" xfId="13855"/>
    <cellStyle name="20 % - Aksentti3 2 2 3 3" xfId="17531"/>
    <cellStyle name="20 % - Aksentti3 2 2 3_Laari" xfId="25343"/>
    <cellStyle name="20 % - Aksentti3 2 2 30" xfId="29812"/>
    <cellStyle name="20 % - Aksentti3 2 2 31" xfId="28056"/>
    <cellStyle name="20 % - Aksentti3 2 2 32" xfId="26248"/>
    <cellStyle name="20 % - Aksentti3 2 2 33" xfId="28042"/>
    <cellStyle name="20 % - Aksentti3 2 2 4" xfId="947"/>
    <cellStyle name="20 % - Aksentti3 2 2 4 2" xfId="6227"/>
    <cellStyle name="20 % - Aksentti3 2 2 4 3" xfId="17532"/>
    <cellStyle name="20 % - Aksentti3 2 2 4_INVs" xfId="11124"/>
    <cellStyle name="20 % - Aksentti3 2 2 5" xfId="948"/>
    <cellStyle name="20 % - Aksentti3 2 2 5 2" xfId="6228"/>
    <cellStyle name="20 % - Aksentti3 2 2 5 3" xfId="17533"/>
    <cellStyle name="20 % - Aksentti3 2 2 5_INVs" xfId="11125"/>
    <cellStyle name="20 % - Aksentti3 2 2 6" xfId="949"/>
    <cellStyle name="20 % - Aksentti3 2 2 6 2" xfId="6229"/>
    <cellStyle name="20 % - Aksentti3 2 2 6 3" xfId="17534"/>
    <cellStyle name="20 % - Aksentti3 2 2 6_INVs" xfId="11126"/>
    <cellStyle name="20 % - Aksentti3 2 2 7" xfId="950"/>
    <cellStyle name="20 % - Aksentti3 2 2 7 2" xfId="6230"/>
    <cellStyle name="20 % - Aksentti3 2 2 7 3" xfId="17535"/>
    <cellStyle name="20 % - Aksentti3 2 2 7_INVs" xfId="11127"/>
    <cellStyle name="20 % - Aksentti3 2 2 8" xfId="951"/>
    <cellStyle name="20 % - Aksentti3 2 2 8 2" xfId="6231"/>
    <cellStyle name="20 % - Aksentti3 2 2 8 3" xfId="17536"/>
    <cellStyle name="20 % - Aksentti3 2 2 8_INVs" xfId="11128"/>
    <cellStyle name="20 % - Aksentti3 2 2 9" xfId="952"/>
    <cellStyle name="20 % - Aksentti3 2 2 9 2" xfId="6232"/>
    <cellStyle name="20 % - Aksentti3 2 2 9 3" xfId="17537"/>
    <cellStyle name="20 % - Aksentti3 2 2 9_INVs" xfId="11129"/>
    <cellStyle name="20 % - Aksentti3 2 2_##Keskeiset" xfId="6221"/>
    <cellStyle name="20 % - Aksentti3 2 20" xfId="28347"/>
    <cellStyle name="20 % - Aksentti3 2 21" xfId="28510"/>
    <cellStyle name="20 % - Aksentti3 2 22" xfId="29604"/>
    <cellStyle name="20 % - Aksentti3 2 23" xfId="29790"/>
    <cellStyle name="20 % - Aksentti3 2 24" xfId="29613"/>
    <cellStyle name="20 % - Aksentti3 2 25" xfId="29133"/>
    <cellStyle name="20 % - Aksentti3 2 26" xfId="29088"/>
    <cellStyle name="20 % - Aksentti3 2 27" xfId="29374"/>
    <cellStyle name="20 % - Aksentti3 2 28" xfId="26259"/>
    <cellStyle name="20 % - Aksentti3 2 29" xfId="28071"/>
    <cellStyle name="20 % - Aksentti3 2 3" xfId="140"/>
    <cellStyle name="20 % - Aksentti3 2 3 2" xfId="954"/>
    <cellStyle name="20 % - Aksentti3 2 3 2 2" xfId="955"/>
    <cellStyle name="20 % - Aksentti3 2 3 2 2 2" xfId="6234"/>
    <cellStyle name="20 % - Aksentti3 2 3 2 2 3" xfId="17540"/>
    <cellStyle name="20 % - Aksentti3 2 3 2 2_INVs" xfId="11130"/>
    <cellStyle name="20 % - Aksentti3 2 3 2 3" xfId="5431"/>
    <cellStyle name="20 % - Aksentti3 2 3 2 4" xfId="17539"/>
    <cellStyle name="20 % - Aksentti3 2 3 2_##Keskeiset" xfId="6233"/>
    <cellStyle name="20 % - Aksentti3 2 3 3" xfId="956"/>
    <cellStyle name="20 % - Aksentti3 2 3 3 2" xfId="6235"/>
    <cellStyle name="20 % - Aksentti3 2 3 3 3" xfId="17541"/>
    <cellStyle name="20 % - Aksentti3 2 3 3_INVs" xfId="11131"/>
    <cellStyle name="20 % - Aksentti3 2 3 4" xfId="953"/>
    <cellStyle name="20 % - Aksentti3 2 3 4 2" xfId="6236"/>
    <cellStyle name="20 % - Aksentti3 2 3 4 3" xfId="17538"/>
    <cellStyle name="20 % - Aksentti3 2 3 4_INVs" xfId="11132"/>
    <cellStyle name="20 % - Aksentti3 2 3_##Keskeiset" xfId="5430"/>
    <cellStyle name="20 % - Aksentti3 2 30" xfId="29813"/>
    <cellStyle name="20 % - Aksentti3 2 31" xfId="28057"/>
    <cellStyle name="20 % - Aksentti3 2 32" xfId="26247"/>
    <cellStyle name="20 % - Aksentti3 2 33" xfId="29827"/>
    <cellStyle name="20 % - Aksentti3 2 4" xfId="957"/>
    <cellStyle name="20 % - Aksentti3 2 4 2" xfId="958"/>
    <cellStyle name="20 % - Aksentti3 2 4 2 2" xfId="959"/>
    <cellStyle name="20 % - Aksentti3 2 4 2 2 2" xfId="6239"/>
    <cellStyle name="20 % - Aksentti3 2 4 2 2 3" xfId="17544"/>
    <cellStyle name="20 % - Aksentti3 2 4 2 2_INVs" xfId="11134"/>
    <cellStyle name="20 % - Aksentti3 2 4 2 3" xfId="6238"/>
    <cellStyle name="20 % - Aksentti3 2 4 2 4" xfId="17543"/>
    <cellStyle name="20 % - Aksentti3 2 4 2_INVs" xfId="11133"/>
    <cellStyle name="20 % - Aksentti3 2 4 3" xfId="960"/>
    <cellStyle name="20 % - Aksentti3 2 4 3 2" xfId="6240"/>
    <cellStyle name="20 % - Aksentti3 2 4 3 3" xfId="17545"/>
    <cellStyle name="20 % - Aksentti3 2 4 3_INVs" xfId="11135"/>
    <cellStyle name="20 % - Aksentti3 2 4 4" xfId="5432"/>
    <cellStyle name="20 % - Aksentti3 2 4 4 2" xfId="14309"/>
    <cellStyle name="20 % - Aksentti3 2 4 4 3" xfId="21797"/>
    <cellStyle name="20 % - Aksentti3 2 4 5" xfId="5334"/>
    <cellStyle name="20 % - Aksentti3 2 4 5 2" xfId="14310"/>
    <cellStyle name="20 % - Aksentti3 2 4 5 3" xfId="21715"/>
    <cellStyle name="20 % - Aksentti3 2 4 6" xfId="10576"/>
    <cellStyle name="20 % - Aksentti3 2 4 6 2" xfId="14311"/>
    <cellStyle name="20 % - Aksentti3 2 4 6 3" xfId="23456"/>
    <cellStyle name="20 % - Aksentti3 2 4 7" xfId="10522"/>
    <cellStyle name="20 % - Aksentti3 2 4 7 2" xfId="14312"/>
    <cellStyle name="20 % - Aksentti3 2 4 7 3" xfId="23402"/>
    <cellStyle name="20 % - Aksentti3 2 4 8" xfId="10541"/>
    <cellStyle name="20 % - Aksentti3 2 4 8 2" xfId="14313"/>
    <cellStyle name="20 % - Aksentti3 2 4 8 3" xfId="23421"/>
    <cellStyle name="20 % - Aksentti3 2 4 9" xfId="17542"/>
    <cellStyle name="20 % - Aksentti3 2 4_##Keskeiset" xfId="6237"/>
    <cellStyle name="20 % - Aksentti3 2 5" xfId="961"/>
    <cellStyle name="20 % - Aksentti3 2 5 2" xfId="962"/>
    <cellStyle name="20 % - Aksentti3 2 5 2 2" xfId="6242"/>
    <cellStyle name="20 % - Aksentti3 2 5 2 3" xfId="17547"/>
    <cellStyle name="20 % - Aksentti3 2 5 2_INVs" xfId="11137"/>
    <cellStyle name="20 % - Aksentti3 2 5 3" xfId="6241"/>
    <cellStyle name="20 % - Aksentti3 2 5 4" xfId="17546"/>
    <cellStyle name="20 % - Aksentti3 2 5_INVs" xfId="11136"/>
    <cellStyle name="20 % - Aksentti3 2 6" xfId="963"/>
    <cellStyle name="20 % - Aksentti3 2 6 2" xfId="6243"/>
    <cellStyle name="20 % - Aksentti3 2 6 3" xfId="17548"/>
    <cellStyle name="20 % - Aksentti3 2 6_INVs" xfId="11138"/>
    <cellStyle name="20 % - Aksentti3 2 7" xfId="964"/>
    <cellStyle name="20 % - Aksentti3 2 7 2" xfId="6244"/>
    <cellStyle name="20 % - Aksentti3 2 7 3" xfId="17549"/>
    <cellStyle name="20 % - Aksentti3 2 7_INVs" xfId="11139"/>
    <cellStyle name="20 % - Aksentti3 2 8" xfId="965"/>
    <cellStyle name="20 % - Aksentti3 2 8 2" xfId="6245"/>
    <cellStyle name="20 % - Aksentti3 2 8 3" xfId="17550"/>
    <cellStyle name="20 % - Aksentti3 2 8_INVs" xfId="11140"/>
    <cellStyle name="20 % - Aksentti3 2 9" xfId="966"/>
    <cellStyle name="20 % - Aksentti3 2 9 2" xfId="6246"/>
    <cellStyle name="20 % - Aksentti3 2 9 3" xfId="17551"/>
    <cellStyle name="20 % - Aksentti3 2 9_INVs" xfId="11141"/>
    <cellStyle name="20 % - Aksentti3 2_##Keskeiset" xfId="6218"/>
    <cellStyle name="20 % - Aksentti3 20" xfId="967"/>
    <cellStyle name="20 % - Aksentti3 20 2" xfId="6247"/>
    <cellStyle name="20 % - Aksentti3 20 3" xfId="17552"/>
    <cellStyle name="20 % - Aksentti3 20_INVs" xfId="11142"/>
    <cellStyle name="20 % - Aksentti3 21" xfId="968"/>
    <cellStyle name="20 % - Aksentti3 21 2" xfId="6248"/>
    <cellStyle name="20 % - Aksentti3 21 3" xfId="17553"/>
    <cellStyle name="20 % - Aksentti3 21_INVs" xfId="11143"/>
    <cellStyle name="20 % - Aksentti3 22" xfId="969"/>
    <cellStyle name="20 % - Aksentti3 22 2" xfId="6249"/>
    <cellStyle name="20 % - Aksentti3 22 3" xfId="17554"/>
    <cellStyle name="20 % - Aksentti3 22_INVs" xfId="11144"/>
    <cellStyle name="20 % - Aksentti3 23" xfId="970"/>
    <cellStyle name="20 % - Aksentti3 23 2" xfId="6250"/>
    <cellStyle name="20 % - Aksentti3 23 3" xfId="17555"/>
    <cellStyle name="20 % - Aksentti3 23_INVs" xfId="11145"/>
    <cellStyle name="20 % - Aksentti3 24" xfId="971"/>
    <cellStyle name="20 % - Aksentti3 24 2" xfId="6251"/>
    <cellStyle name="20 % - Aksentti3 24 3" xfId="17556"/>
    <cellStyle name="20 % - Aksentti3 24_INVs" xfId="11146"/>
    <cellStyle name="20 % - Aksentti3 25" xfId="972"/>
    <cellStyle name="20 % - Aksentti3 25 2" xfId="6252"/>
    <cellStyle name="20 % - Aksentti3 25 3" xfId="17557"/>
    <cellStyle name="20 % - Aksentti3 25_INVs" xfId="11147"/>
    <cellStyle name="20 % - Aksentti3 26" xfId="973"/>
    <cellStyle name="20 % - Aksentti3 26 2" xfId="6253"/>
    <cellStyle name="20 % - Aksentti3 26 3" xfId="17558"/>
    <cellStyle name="20 % - Aksentti3 26_INVs" xfId="11148"/>
    <cellStyle name="20 % - Aksentti3 27" xfId="974"/>
    <cellStyle name="20 % - Aksentti3 27 2" xfId="6254"/>
    <cellStyle name="20 % - Aksentti3 27 3" xfId="17559"/>
    <cellStyle name="20 % - Aksentti3 27_INVs" xfId="11149"/>
    <cellStyle name="20 % - Aksentti3 28" xfId="975"/>
    <cellStyle name="20 % - Aksentti3 28 2" xfId="6255"/>
    <cellStyle name="20 % - Aksentti3 28 3" xfId="17560"/>
    <cellStyle name="20 % - Aksentti3 28_INVs" xfId="11150"/>
    <cellStyle name="20 % - Aksentti3 29" xfId="13702"/>
    <cellStyle name="20 % - Aksentti3 29 2" xfId="30846"/>
    <cellStyle name="20 % - Aksentti3 3" xfId="138"/>
    <cellStyle name="20 % - Aksentti3 3 10" xfId="977"/>
    <cellStyle name="20 % - Aksentti3 3 10 2" xfId="6256"/>
    <cellStyle name="20 % - Aksentti3 3 10 3" xfId="17562"/>
    <cellStyle name="20 % - Aksentti3 3 10_INVs" xfId="11151"/>
    <cellStyle name="20 % - Aksentti3 3 11" xfId="976"/>
    <cellStyle name="20 % - Aksentti3 3 11 2" xfId="6257"/>
    <cellStyle name="20 % - Aksentti3 3 11 3" xfId="17561"/>
    <cellStyle name="20 % - Aksentti3 3 11_INVs" xfId="11152"/>
    <cellStyle name="20 % - Aksentti3 3 2" xfId="978"/>
    <cellStyle name="20 % - Aksentti3 3 2 10" xfId="979"/>
    <cellStyle name="20 % - Aksentti3 3 2 10 2" xfId="6259"/>
    <cellStyle name="20 % - Aksentti3 3 2 10 3" xfId="17564"/>
    <cellStyle name="20 % - Aksentti3 3 2 10_INVs" xfId="11154"/>
    <cellStyle name="20 % - Aksentti3 3 2 11" xfId="6258"/>
    <cellStyle name="20 % - Aksentti3 3 2 12" xfId="17563"/>
    <cellStyle name="20 % - Aksentti3 3 2 2" xfId="980"/>
    <cellStyle name="20 % - Aksentti3 3 2 2 2" xfId="981"/>
    <cellStyle name="20 % - Aksentti3 3 2 2 2 2" xfId="6261"/>
    <cellStyle name="20 % - Aksentti3 3 2 2 2 3" xfId="17566"/>
    <cellStyle name="20 % - Aksentti3 3 2 2 2_INVs" xfId="11156"/>
    <cellStyle name="20 % - Aksentti3 3 2 2 3" xfId="6260"/>
    <cellStyle name="20 % - Aksentti3 3 2 2 4" xfId="17565"/>
    <cellStyle name="20 % - Aksentti3 3 2 2_INVs" xfId="11155"/>
    <cellStyle name="20 % - Aksentti3 3 2 3" xfId="982"/>
    <cellStyle name="20 % - Aksentti3 3 2 3 2" xfId="6262"/>
    <cellStyle name="20 % - Aksentti3 3 2 3 3" xfId="17567"/>
    <cellStyle name="20 % - Aksentti3 3 2 3_INVs" xfId="11157"/>
    <cellStyle name="20 % - Aksentti3 3 2 4" xfId="983"/>
    <cellStyle name="20 % - Aksentti3 3 2 4 2" xfId="6263"/>
    <cellStyle name="20 % - Aksentti3 3 2 4 3" xfId="17568"/>
    <cellStyle name="20 % - Aksentti3 3 2 4_INVs" xfId="11158"/>
    <cellStyle name="20 % - Aksentti3 3 2 5" xfId="984"/>
    <cellStyle name="20 % - Aksentti3 3 2 5 2" xfId="6264"/>
    <cellStyle name="20 % - Aksentti3 3 2 5 3" xfId="17569"/>
    <cellStyle name="20 % - Aksentti3 3 2 5_INVs" xfId="11159"/>
    <cellStyle name="20 % - Aksentti3 3 2 6" xfId="985"/>
    <cellStyle name="20 % - Aksentti3 3 2 6 2" xfId="6265"/>
    <cellStyle name="20 % - Aksentti3 3 2 6 3" xfId="17570"/>
    <cellStyle name="20 % - Aksentti3 3 2 6_INVs" xfId="11160"/>
    <cellStyle name="20 % - Aksentti3 3 2 7" xfId="986"/>
    <cellStyle name="20 % - Aksentti3 3 2 7 2" xfId="6266"/>
    <cellStyle name="20 % - Aksentti3 3 2 7 3" xfId="17571"/>
    <cellStyle name="20 % - Aksentti3 3 2 7_INVs" xfId="11161"/>
    <cellStyle name="20 % - Aksentti3 3 2 8" xfId="987"/>
    <cellStyle name="20 % - Aksentti3 3 2 8 2" xfId="6267"/>
    <cellStyle name="20 % - Aksentti3 3 2 8 3" xfId="17572"/>
    <cellStyle name="20 % - Aksentti3 3 2 8_INVs" xfId="11162"/>
    <cellStyle name="20 % - Aksentti3 3 2 9" xfId="988"/>
    <cellStyle name="20 % - Aksentti3 3 2 9 2" xfId="6268"/>
    <cellStyle name="20 % - Aksentti3 3 2 9 3" xfId="17573"/>
    <cellStyle name="20 % - Aksentti3 3 2 9_INVs" xfId="11163"/>
    <cellStyle name="20 % - Aksentti3 3 2_INVs" xfId="11153"/>
    <cellStyle name="20 % - Aksentti3 3 3" xfId="989"/>
    <cellStyle name="20 % - Aksentti3 3 3 2" xfId="990"/>
    <cellStyle name="20 % - Aksentti3 3 3 2 2" xfId="991"/>
    <cellStyle name="20 % - Aksentti3 3 3 2 2 2" xfId="6271"/>
    <cellStyle name="20 % - Aksentti3 3 3 2 2 3" xfId="17576"/>
    <cellStyle name="20 % - Aksentti3 3 3 2 2_INVs" xfId="11166"/>
    <cellStyle name="20 % - Aksentti3 3 3 2 3" xfId="6270"/>
    <cellStyle name="20 % - Aksentti3 3 3 2 4" xfId="17575"/>
    <cellStyle name="20 % - Aksentti3 3 3 2_INVs" xfId="11165"/>
    <cellStyle name="20 % - Aksentti3 3 3 3" xfId="992"/>
    <cellStyle name="20 % - Aksentti3 3 3 3 2" xfId="6272"/>
    <cellStyle name="20 % - Aksentti3 3 3 3 3" xfId="17577"/>
    <cellStyle name="20 % - Aksentti3 3 3 3_INVs" xfId="11167"/>
    <cellStyle name="20 % - Aksentti3 3 3 4" xfId="6269"/>
    <cellStyle name="20 % - Aksentti3 3 3 5" xfId="17574"/>
    <cellStyle name="20 % - Aksentti3 3 3_INVs" xfId="11164"/>
    <cellStyle name="20 % - Aksentti3 3 4" xfId="993"/>
    <cellStyle name="20 % - Aksentti3 3 4 2" xfId="994"/>
    <cellStyle name="20 % - Aksentti3 3 4 2 2" xfId="995"/>
    <cellStyle name="20 % - Aksentti3 3 4 2 2 2" xfId="6275"/>
    <cellStyle name="20 % - Aksentti3 3 4 2 2 3" xfId="17580"/>
    <cellStyle name="20 % - Aksentti3 3 4 2 2_INVs" xfId="11170"/>
    <cellStyle name="20 % - Aksentti3 3 4 2 3" xfId="6274"/>
    <cellStyle name="20 % - Aksentti3 3 4 2 4" xfId="17579"/>
    <cellStyle name="20 % - Aksentti3 3 4 2_INVs" xfId="11169"/>
    <cellStyle name="20 % - Aksentti3 3 4 3" xfId="996"/>
    <cellStyle name="20 % - Aksentti3 3 4 3 2" xfId="6276"/>
    <cellStyle name="20 % - Aksentti3 3 4 3 3" xfId="17581"/>
    <cellStyle name="20 % - Aksentti3 3 4 3_INVs" xfId="11171"/>
    <cellStyle name="20 % - Aksentti3 3 4 4" xfId="6273"/>
    <cellStyle name="20 % - Aksentti3 3 4 5" xfId="17578"/>
    <cellStyle name="20 % - Aksentti3 3 4_INVs" xfId="11168"/>
    <cellStyle name="20 % - Aksentti3 3 5" xfId="997"/>
    <cellStyle name="20 % - Aksentti3 3 5 2" xfId="998"/>
    <cellStyle name="20 % - Aksentti3 3 5 2 2" xfId="6278"/>
    <cellStyle name="20 % - Aksentti3 3 5 2 3" xfId="17583"/>
    <cellStyle name="20 % - Aksentti3 3 5 2_INVs" xfId="11173"/>
    <cellStyle name="20 % - Aksentti3 3 5 3" xfId="6277"/>
    <cellStyle name="20 % - Aksentti3 3 5 4" xfId="17582"/>
    <cellStyle name="20 % - Aksentti3 3 5_INVs" xfId="11172"/>
    <cellStyle name="20 % - Aksentti3 3 6" xfId="999"/>
    <cellStyle name="20 % - Aksentti3 3 6 2" xfId="6279"/>
    <cellStyle name="20 % - Aksentti3 3 6 3" xfId="17584"/>
    <cellStyle name="20 % - Aksentti3 3 6_INVs" xfId="11174"/>
    <cellStyle name="20 % - Aksentti3 3 7" xfId="1000"/>
    <cellStyle name="20 % - Aksentti3 3 7 2" xfId="6280"/>
    <cellStyle name="20 % - Aksentti3 3 7 3" xfId="17585"/>
    <cellStyle name="20 % - Aksentti3 3 7_INVs" xfId="11175"/>
    <cellStyle name="20 % - Aksentti3 3 8" xfId="1001"/>
    <cellStyle name="20 % - Aksentti3 3 8 2" xfId="6281"/>
    <cellStyle name="20 % - Aksentti3 3 8 3" xfId="17586"/>
    <cellStyle name="20 % - Aksentti3 3 8_INVs" xfId="11176"/>
    <cellStyle name="20 % - Aksentti3 3 9" xfId="1002"/>
    <cellStyle name="20 % - Aksentti3 3 9 2" xfId="6282"/>
    <cellStyle name="20 % - Aksentti3 3 9 3" xfId="17587"/>
    <cellStyle name="20 % - Aksentti3 3 9_INVs" xfId="11177"/>
    <cellStyle name="20 % - Aksentti3 3_Tulokset" xfId="1003"/>
    <cellStyle name="20 % - Aksentti3 30" xfId="16141"/>
    <cellStyle name="20 % - Aksentti3 31" xfId="16258"/>
    <cellStyle name="20 % - Aksentti3 32" xfId="16309"/>
    <cellStyle name="20 % - Aksentti3 33" xfId="16460"/>
    <cellStyle name="20 % - Aksentti3 34" xfId="16950"/>
    <cellStyle name="20 % - Aksentti3 35" xfId="16892"/>
    <cellStyle name="20 % - Aksentti3 36" xfId="28191"/>
    <cellStyle name="20 % - Aksentti3 37" xfId="29510"/>
    <cellStyle name="20 % - Aksentti3 38" xfId="28868"/>
    <cellStyle name="20 % - Aksentti3 39" xfId="28505"/>
    <cellStyle name="20 % - Aksentti3 4" xfId="1004"/>
    <cellStyle name="20 % - Aksentti3 4 10" xfId="1005"/>
    <cellStyle name="20 % - Aksentti3 4 10 2" xfId="6284"/>
    <cellStyle name="20 % - Aksentti3 4 10 3" xfId="17589"/>
    <cellStyle name="20 % - Aksentti3 4 10_INVs" xfId="11178"/>
    <cellStyle name="20 % - Aksentti3 4 11" xfId="5433"/>
    <cellStyle name="20 % - Aksentti3 4 12" xfId="17588"/>
    <cellStyle name="20 % - Aksentti3 4 2" xfId="1006"/>
    <cellStyle name="20 % - Aksentti3 4 2 2" xfId="1007"/>
    <cellStyle name="20 % - Aksentti3 4 2 2 2" xfId="1008"/>
    <cellStyle name="20 % - Aksentti3 4 2 2 2 2" xfId="6287"/>
    <cellStyle name="20 % - Aksentti3 4 2 2 2 3" xfId="17592"/>
    <cellStyle name="20 % - Aksentti3 4 2 2 2_INVs" xfId="11181"/>
    <cellStyle name="20 % - Aksentti3 4 2 2 3" xfId="6286"/>
    <cellStyle name="20 % - Aksentti3 4 2 2 4" xfId="17591"/>
    <cellStyle name="20 % - Aksentti3 4 2 2_INVs" xfId="11180"/>
    <cellStyle name="20 % - Aksentti3 4 2 3" xfId="1009"/>
    <cellStyle name="20 % - Aksentti3 4 2 3 2" xfId="6288"/>
    <cellStyle name="20 % - Aksentti3 4 2 3 3" xfId="17593"/>
    <cellStyle name="20 % - Aksentti3 4 2 3_INVs" xfId="11182"/>
    <cellStyle name="20 % - Aksentti3 4 2 4" xfId="6285"/>
    <cellStyle name="20 % - Aksentti3 4 2 5" xfId="17590"/>
    <cellStyle name="20 % - Aksentti3 4 2_INVs" xfId="11179"/>
    <cellStyle name="20 % - Aksentti3 4 3" xfId="1010"/>
    <cellStyle name="20 % - Aksentti3 4 3 2" xfId="1011"/>
    <cellStyle name="20 % - Aksentti3 4 3 2 2" xfId="6290"/>
    <cellStyle name="20 % - Aksentti3 4 3 2 3" xfId="17595"/>
    <cellStyle name="20 % - Aksentti3 4 3 2_INVs" xfId="11184"/>
    <cellStyle name="20 % - Aksentti3 4 3 3" xfId="6289"/>
    <cellStyle name="20 % - Aksentti3 4 3 4" xfId="17594"/>
    <cellStyle name="20 % - Aksentti3 4 3_INVs" xfId="11183"/>
    <cellStyle name="20 % - Aksentti3 4 4" xfId="1012"/>
    <cellStyle name="20 % - Aksentti3 4 4 2" xfId="6291"/>
    <cellStyle name="20 % - Aksentti3 4 4 3" xfId="17596"/>
    <cellStyle name="20 % - Aksentti3 4 4_INVs" xfId="11185"/>
    <cellStyle name="20 % - Aksentti3 4 5" xfId="1013"/>
    <cellStyle name="20 % - Aksentti3 4 5 2" xfId="6292"/>
    <cellStyle name="20 % - Aksentti3 4 5 3" xfId="17597"/>
    <cellStyle name="20 % - Aksentti3 4 5_INVs" xfId="11186"/>
    <cellStyle name="20 % - Aksentti3 4 6" xfId="1014"/>
    <cellStyle name="20 % - Aksentti3 4 6 2" xfId="6293"/>
    <cellStyle name="20 % - Aksentti3 4 6 3" xfId="17598"/>
    <cellStyle name="20 % - Aksentti3 4 6_INVs" xfId="11187"/>
    <cellStyle name="20 % - Aksentti3 4 7" xfId="1015"/>
    <cellStyle name="20 % - Aksentti3 4 7 2" xfId="6294"/>
    <cellStyle name="20 % - Aksentti3 4 7 3" xfId="17599"/>
    <cellStyle name="20 % - Aksentti3 4 7_INVs" xfId="11188"/>
    <cellStyle name="20 % - Aksentti3 4 8" xfId="1016"/>
    <cellStyle name="20 % - Aksentti3 4 8 2" xfId="6295"/>
    <cellStyle name="20 % - Aksentti3 4 8 3" xfId="17600"/>
    <cellStyle name="20 % - Aksentti3 4 8_INVs" xfId="11189"/>
    <cellStyle name="20 % - Aksentti3 4 9" xfId="1017"/>
    <cellStyle name="20 % - Aksentti3 4 9 2" xfId="6296"/>
    <cellStyle name="20 % - Aksentti3 4 9 3" xfId="17601"/>
    <cellStyle name="20 % - Aksentti3 4 9_INVs" xfId="11190"/>
    <cellStyle name="20 % - Aksentti3 4_##Keskeiset" xfId="6283"/>
    <cellStyle name="20 % - Aksentti3 40" xfId="28668"/>
    <cellStyle name="20 % - Aksentti3 41" xfId="28496"/>
    <cellStyle name="20 % - Aksentti3 42" xfId="29798"/>
    <cellStyle name="20 % - Aksentti3 43" xfId="28528"/>
    <cellStyle name="20 % - Aksentti3 44" xfId="29332"/>
    <cellStyle name="20 % - Aksentti3 45" xfId="330"/>
    <cellStyle name="20 % - Aksentti3 5" xfId="1018"/>
    <cellStyle name="20 % - Aksentti3 5 10" xfId="1019"/>
    <cellStyle name="20 % - Aksentti3 5 10 2" xfId="6298"/>
    <cellStyle name="20 % - Aksentti3 5 10 3" xfId="17603"/>
    <cellStyle name="20 % - Aksentti3 5 10_INVs" xfId="11192"/>
    <cellStyle name="20 % - Aksentti3 5 11" xfId="6297"/>
    <cellStyle name="20 % - Aksentti3 5 12" xfId="17602"/>
    <cellStyle name="20 % - Aksentti3 5 2" xfId="1020"/>
    <cellStyle name="20 % - Aksentti3 5 2 2" xfId="1021"/>
    <cellStyle name="20 % - Aksentti3 5 2 2 2" xfId="1022"/>
    <cellStyle name="20 % - Aksentti3 5 2 2 2 2" xfId="6301"/>
    <cellStyle name="20 % - Aksentti3 5 2 2 2 3" xfId="17606"/>
    <cellStyle name="20 % - Aksentti3 5 2 2 2_INVs" xfId="11195"/>
    <cellStyle name="20 % - Aksentti3 5 2 2 3" xfId="6300"/>
    <cellStyle name="20 % - Aksentti3 5 2 2 4" xfId="17605"/>
    <cellStyle name="20 % - Aksentti3 5 2 2_INVs" xfId="11194"/>
    <cellStyle name="20 % - Aksentti3 5 2 3" xfId="1023"/>
    <cellStyle name="20 % - Aksentti3 5 2 3 2" xfId="6302"/>
    <cellStyle name="20 % - Aksentti3 5 2 3 3" xfId="17607"/>
    <cellStyle name="20 % - Aksentti3 5 2 3_INVs" xfId="11196"/>
    <cellStyle name="20 % - Aksentti3 5 2 4" xfId="6299"/>
    <cellStyle name="20 % - Aksentti3 5 2 5" xfId="17604"/>
    <cellStyle name="20 % - Aksentti3 5 2_INVs" xfId="11193"/>
    <cellStyle name="20 % - Aksentti3 5 3" xfId="1024"/>
    <cellStyle name="20 % - Aksentti3 5 3 2" xfId="1025"/>
    <cellStyle name="20 % - Aksentti3 5 3 2 2" xfId="6304"/>
    <cellStyle name="20 % - Aksentti3 5 3 2 3" xfId="17609"/>
    <cellStyle name="20 % - Aksentti3 5 3 2_INVs" xfId="11198"/>
    <cellStyle name="20 % - Aksentti3 5 3 3" xfId="6303"/>
    <cellStyle name="20 % - Aksentti3 5 3 4" xfId="17608"/>
    <cellStyle name="20 % - Aksentti3 5 3_INVs" xfId="11197"/>
    <cellStyle name="20 % - Aksentti3 5 4" xfId="1026"/>
    <cellStyle name="20 % - Aksentti3 5 4 2" xfId="6305"/>
    <cellStyle name="20 % - Aksentti3 5 4 3" xfId="17610"/>
    <cellStyle name="20 % - Aksentti3 5 4_INVs" xfId="11199"/>
    <cellStyle name="20 % - Aksentti3 5 5" xfId="1027"/>
    <cellStyle name="20 % - Aksentti3 5 5 2" xfId="6306"/>
    <cellStyle name="20 % - Aksentti3 5 5 3" xfId="17611"/>
    <cellStyle name="20 % - Aksentti3 5 5_INVs" xfId="11200"/>
    <cellStyle name="20 % - Aksentti3 5 6" xfId="1028"/>
    <cellStyle name="20 % - Aksentti3 5 6 2" xfId="6307"/>
    <cellStyle name="20 % - Aksentti3 5 6 3" xfId="17612"/>
    <cellStyle name="20 % - Aksentti3 5 6_INVs" xfId="11201"/>
    <cellStyle name="20 % - Aksentti3 5 7" xfId="1029"/>
    <cellStyle name="20 % - Aksentti3 5 7 2" xfId="6308"/>
    <cellStyle name="20 % - Aksentti3 5 7 3" xfId="17613"/>
    <cellStyle name="20 % - Aksentti3 5 7_INVs" xfId="11202"/>
    <cellStyle name="20 % - Aksentti3 5 8" xfId="1030"/>
    <cellStyle name="20 % - Aksentti3 5 8 2" xfId="6309"/>
    <cellStyle name="20 % - Aksentti3 5 8 3" xfId="17614"/>
    <cellStyle name="20 % - Aksentti3 5 8_INVs" xfId="11203"/>
    <cellStyle name="20 % - Aksentti3 5 9" xfId="1031"/>
    <cellStyle name="20 % - Aksentti3 5 9 2" xfId="6310"/>
    <cellStyle name="20 % - Aksentti3 5 9 3" xfId="17615"/>
    <cellStyle name="20 % - Aksentti3 5 9_INVs" xfId="11204"/>
    <cellStyle name="20 % - Aksentti3 5_INVs" xfId="11191"/>
    <cellStyle name="20 % - Aksentti3 6" xfId="1032"/>
    <cellStyle name="20 % - Aksentti3 6 10" xfId="1033"/>
    <cellStyle name="20 % - Aksentti3 6 10 2" xfId="6312"/>
    <cellStyle name="20 % - Aksentti3 6 10 3" xfId="17617"/>
    <cellStyle name="20 % - Aksentti3 6 10_INVs" xfId="11206"/>
    <cellStyle name="20 % - Aksentti3 6 11" xfId="6311"/>
    <cellStyle name="20 % - Aksentti3 6 12" xfId="17616"/>
    <cellStyle name="20 % - Aksentti3 6 2" xfId="1034"/>
    <cellStyle name="20 % - Aksentti3 6 2 2" xfId="1035"/>
    <cellStyle name="20 % - Aksentti3 6 2 2 2" xfId="1036"/>
    <cellStyle name="20 % - Aksentti3 6 2 2 2 2" xfId="6315"/>
    <cellStyle name="20 % - Aksentti3 6 2 2 2 3" xfId="17620"/>
    <cellStyle name="20 % - Aksentti3 6 2 2 2_INVs" xfId="11209"/>
    <cellStyle name="20 % - Aksentti3 6 2 2 3" xfId="6314"/>
    <cellStyle name="20 % - Aksentti3 6 2 2 4" xfId="17619"/>
    <cellStyle name="20 % - Aksentti3 6 2 2_INVs" xfId="11208"/>
    <cellStyle name="20 % - Aksentti3 6 2 3" xfId="1037"/>
    <cellStyle name="20 % - Aksentti3 6 2 3 2" xfId="6316"/>
    <cellStyle name="20 % - Aksentti3 6 2 3 3" xfId="17621"/>
    <cellStyle name="20 % - Aksentti3 6 2 3_INVs" xfId="11210"/>
    <cellStyle name="20 % - Aksentti3 6 2 4" xfId="6313"/>
    <cellStyle name="20 % - Aksentti3 6 2 5" xfId="17618"/>
    <cellStyle name="20 % - Aksentti3 6 2_INVs" xfId="11207"/>
    <cellStyle name="20 % - Aksentti3 6 3" xfId="1038"/>
    <cellStyle name="20 % - Aksentti3 6 3 2" xfId="1039"/>
    <cellStyle name="20 % - Aksentti3 6 3 2 2" xfId="6318"/>
    <cellStyle name="20 % - Aksentti3 6 3 2 3" xfId="17623"/>
    <cellStyle name="20 % - Aksentti3 6 3 2_INVs" xfId="11212"/>
    <cellStyle name="20 % - Aksentti3 6 3 3" xfId="6317"/>
    <cellStyle name="20 % - Aksentti3 6 3 4" xfId="17622"/>
    <cellStyle name="20 % - Aksentti3 6 3_INVs" xfId="11211"/>
    <cellStyle name="20 % - Aksentti3 6 4" xfId="1040"/>
    <cellStyle name="20 % - Aksentti3 6 4 2" xfId="6319"/>
    <cellStyle name="20 % - Aksentti3 6 4 3" xfId="17624"/>
    <cellStyle name="20 % - Aksentti3 6 4_INVs" xfId="11213"/>
    <cellStyle name="20 % - Aksentti3 6 5" xfId="1041"/>
    <cellStyle name="20 % - Aksentti3 6 5 2" xfId="6320"/>
    <cellStyle name="20 % - Aksentti3 6 5 3" xfId="17625"/>
    <cellStyle name="20 % - Aksentti3 6 5_INVs" xfId="11214"/>
    <cellStyle name="20 % - Aksentti3 6 6" xfId="1042"/>
    <cellStyle name="20 % - Aksentti3 6 6 2" xfId="6321"/>
    <cellStyle name="20 % - Aksentti3 6 6 3" xfId="17626"/>
    <cellStyle name="20 % - Aksentti3 6 6_INVs" xfId="11215"/>
    <cellStyle name="20 % - Aksentti3 6 7" xfId="1043"/>
    <cellStyle name="20 % - Aksentti3 6 7 2" xfId="6322"/>
    <cellStyle name="20 % - Aksentti3 6 7 3" xfId="17627"/>
    <cellStyle name="20 % - Aksentti3 6 7_INVs" xfId="11216"/>
    <cellStyle name="20 % - Aksentti3 6 8" xfId="1044"/>
    <cellStyle name="20 % - Aksentti3 6 8 2" xfId="6323"/>
    <cellStyle name="20 % - Aksentti3 6 8 3" xfId="17628"/>
    <cellStyle name="20 % - Aksentti3 6 8_INVs" xfId="11217"/>
    <cellStyle name="20 % - Aksentti3 6 9" xfId="1045"/>
    <cellStyle name="20 % - Aksentti3 6 9 2" xfId="6324"/>
    <cellStyle name="20 % - Aksentti3 6 9 3" xfId="17629"/>
    <cellStyle name="20 % - Aksentti3 6 9_INVs" xfId="11218"/>
    <cellStyle name="20 % - Aksentti3 6_INVs" xfId="11205"/>
    <cellStyle name="20 % - Aksentti3 7" xfId="1046"/>
    <cellStyle name="20 % - Aksentti3 7 10" xfId="1047"/>
    <cellStyle name="20 % - Aksentti3 7 10 2" xfId="6326"/>
    <cellStyle name="20 % - Aksentti3 7 10 3" xfId="17631"/>
    <cellStyle name="20 % - Aksentti3 7 10_INVs" xfId="11220"/>
    <cellStyle name="20 % - Aksentti3 7 11" xfId="6325"/>
    <cellStyle name="20 % - Aksentti3 7 12" xfId="17630"/>
    <cellStyle name="20 % - Aksentti3 7 2" xfId="1048"/>
    <cellStyle name="20 % - Aksentti3 7 2 2" xfId="1049"/>
    <cellStyle name="20 % - Aksentti3 7 2 2 2" xfId="1050"/>
    <cellStyle name="20 % - Aksentti3 7 2 2 2 2" xfId="6329"/>
    <cellStyle name="20 % - Aksentti3 7 2 2 2 3" xfId="17634"/>
    <cellStyle name="20 % - Aksentti3 7 2 2 2_INVs" xfId="11223"/>
    <cellStyle name="20 % - Aksentti3 7 2 2 3" xfId="6328"/>
    <cellStyle name="20 % - Aksentti3 7 2 2 4" xfId="17633"/>
    <cellStyle name="20 % - Aksentti3 7 2 2_INVs" xfId="11222"/>
    <cellStyle name="20 % - Aksentti3 7 2 3" xfId="1051"/>
    <cellStyle name="20 % - Aksentti3 7 2 3 2" xfId="6330"/>
    <cellStyle name="20 % - Aksentti3 7 2 3 3" xfId="17635"/>
    <cellStyle name="20 % - Aksentti3 7 2 3_INVs" xfId="11224"/>
    <cellStyle name="20 % - Aksentti3 7 2 4" xfId="6327"/>
    <cellStyle name="20 % - Aksentti3 7 2 5" xfId="17632"/>
    <cellStyle name="20 % - Aksentti3 7 2_INVs" xfId="11221"/>
    <cellStyle name="20 % - Aksentti3 7 3" xfId="1052"/>
    <cellStyle name="20 % - Aksentti3 7 3 2" xfId="1053"/>
    <cellStyle name="20 % - Aksentti3 7 3 2 2" xfId="6332"/>
    <cellStyle name="20 % - Aksentti3 7 3 2 3" xfId="17637"/>
    <cellStyle name="20 % - Aksentti3 7 3 2_INVs" xfId="11226"/>
    <cellStyle name="20 % - Aksentti3 7 3 3" xfId="6331"/>
    <cellStyle name="20 % - Aksentti3 7 3 4" xfId="17636"/>
    <cellStyle name="20 % - Aksentti3 7 3_INVs" xfId="11225"/>
    <cellStyle name="20 % - Aksentti3 7 4" xfId="1054"/>
    <cellStyle name="20 % - Aksentti3 7 4 2" xfId="6333"/>
    <cellStyle name="20 % - Aksentti3 7 4 3" xfId="17638"/>
    <cellStyle name="20 % - Aksentti3 7 4_INVs" xfId="11227"/>
    <cellStyle name="20 % - Aksentti3 7 5" xfId="1055"/>
    <cellStyle name="20 % - Aksentti3 7 5 2" xfId="6334"/>
    <cellStyle name="20 % - Aksentti3 7 5 3" xfId="17639"/>
    <cellStyle name="20 % - Aksentti3 7 5_INVs" xfId="11228"/>
    <cellStyle name="20 % - Aksentti3 7 6" xfId="1056"/>
    <cellStyle name="20 % - Aksentti3 7 6 2" xfId="6335"/>
    <cellStyle name="20 % - Aksentti3 7 6 3" xfId="17640"/>
    <cellStyle name="20 % - Aksentti3 7 6_INVs" xfId="11229"/>
    <cellStyle name="20 % - Aksentti3 7 7" xfId="1057"/>
    <cellStyle name="20 % - Aksentti3 7 7 2" xfId="6336"/>
    <cellStyle name="20 % - Aksentti3 7 7 3" xfId="17641"/>
    <cellStyle name="20 % - Aksentti3 7 7_INVs" xfId="11230"/>
    <cellStyle name="20 % - Aksentti3 7 8" xfId="1058"/>
    <cellStyle name="20 % - Aksentti3 7 8 2" xfId="6337"/>
    <cellStyle name="20 % - Aksentti3 7 8 3" xfId="17642"/>
    <cellStyle name="20 % - Aksentti3 7 8_INVs" xfId="11231"/>
    <cellStyle name="20 % - Aksentti3 7 9" xfId="1059"/>
    <cellStyle name="20 % - Aksentti3 7 9 2" xfId="6338"/>
    <cellStyle name="20 % - Aksentti3 7 9 3" xfId="17643"/>
    <cellStyle name="20 % - Aksentti3 7 9_INVs" xfId="11232"/>
    <cellStyle name="20 % - Aksentti3 7_INVs" xfId="11219"/>
    <cellStyle name="20 % - Aksentti3 8" xfId="1060"/>
    <cellStyle name="20 % - Aksentti3 8 10" xfId="1061"/>
    <cellStyle name="20 % - Aksentti3 8 10 2" xfId="6340"/>
    <cellStyle name="20 % - Aksentti3 8 10 3" xfId="17645"/>
    <cellStyle name="20 % - Aksentti3 8 10_INVs" xfId="11234"/>
    <cellStyle name="20 % - Aksentti3 8 11" xfId="6339"/>
    <cellStyle name="20 % - Aksentti3 8 12" xfId="17644"/>
    <cellStyle name="20 % - Aksentti3 8 2" xfId="1062"/>
    <cellStyle name="20 % - Aksentti3 8 2 2" xfId="1063"/>
    <cellStyle name="20 % - Aksentti3 8 2 2 2" xfId="1064"/>
    <cellStyle name="20 % - Aksentti3 8 2 2 2 2" xfId="6343"/>
    <cellStyle name="20 % - Aksentti3 8 2 2 2 3" xfId="17648"/>
    <cellStyle name="20 % - Aksentti3 8 2 2 2_INVs" xfId="11237"/>
    <cellStyle name="20 % - Aksentti3 8 2 2 3" xfId="6342"/>
    <cellStyle name="20 % - Aksentti3 8 2 2 4" xfId="17647"/>
    <cellStyle name="20 % - Aksentti3 8 2 2_INVs" xfId="11236"/>
    <cellStyle name="20 % - Aksentti3 8 2 3" xfId="1065"/>
    <cellStyle name="20 % - Aksentti3 8 2 3 2" xfId="6344"/>
    <cellStyle name="20 % - Aksentti3 8 2 3 3" xfId="17649"/>
    <cellStyle name="20 % - Aksentti3 8 2 3_INVs" xfId="11238"/>
    <cellStyle name="20 % - Aksentti3 8 2 4" xfId="6341"/>
    <cellStyle name="20 % - Aksentti3 8 2 5" xfId="17646"/>
    <cellStyle name="20 % - Aksentti3 8 2_INVs" xfId="11235"/>
    <cellStyle name="20 % - Aksentti3 8 3" xfId="1066"/>
    <cellStyle name="20 % - Aksentti3 8 3 2" xfId="1067"/>
    <cellStyle name="20 % - Aksentti3 8 3 2 2" xfId="6346"/>
    <cellStyle name="20 % - Aksentti3 8 3 2 3" xfId="17651"/>
    <cellStyle name="20 % - Aksentti3 8 3 2_INVs" xfId="11240"/>
    <cellStyle name="20 % - Aksentti3 8 3 3" xfId="6345"/>
    <cellStyle name="20 % - Aksentti3 8 3 4" xfId="17650"/>
    <cellStyle name="20 % - Aksentti3 8 3_INVs" xfId="11239"/>
    <cellStyle name="20 % - Aksentti3 8 4" xfId="1068"/>
    <cellStyle name="20 % - Aksentti3 8 4 2" xfId="6347"/>
    <cellStyle name="20 % - Aksentti3 8 4 3" xfId="17652"/>
    <cellStyle name="20 % - Aksentti3 8 4_INVs" xfId="11241"/>
    <cellStyle name="20 % - Aksentti3 8 5" xfId="1069"/>
    <cellStyle name="20 % - Aksentti3 8 5 2" xfId="6348"/>
    <cellStyle name="20 % - Aksentti3 8 5 3" xfId="17653"/>
    <cellStyle name="20 % - Aksentti3 8 5_INVs" xfId="11242"/>
    <cellStyle name="20 % - Aksentti3 8 6" xfId="1070"/>
    <cellStyle name="20 % - Aksentti3 8 6 2" xfId="6349"/>
    <cellStyle name="20 % - Aksentti3 8 6 3" xfId="17654"/>
    <cellStyle name="20 % - Aksentti3 8 6_INVs" xfId="11243"/>
    <cellStyle name="20 % - Aksentti3 8 7" xfId="1071"/>
    <cellStyle name="20 % - Aksentti3 8 7 2" xfId="6350"/>
    <cellStyle name="20 % - Aksentti3 8 7 3" xfId="17655"/>
    <cellStyle name="20 % - Aksentti3 8 7_INVs" xfId="11244"/>
    <cellStyle name="20 % - Aksentti3 8 8" xfId="1072"/>
    <cellStyle name="20 % - Aksentti3 8 8 2" xfId="6351"/>
    <cellStyle name="20 % - Aksentti3 8 8 3" xfId="17656"/>
    <cellStyle name="20 % - Aksentti3 8 8_INVs" xfId="11245"/>
    <cellStyle name="20 % - Aksentti3 8 9" xfId="1073"/>
    <cellStyle name="20 % - Aksentti3 8 9 2" xfId="6352"/>
    <cellStyle name="20 % - Aksentti3 8 9 3" xfId="17657"/>
    <cellStyle name="20 % - Aksentti3 8 9_INVs" xfId="11246"/>
    <cellStyle name="20 % - Aksentti3 8_INVs" xfId="11233"/>
    <cellStyle name="20 % - Aksentti3 9" xfId="1074"/>
    <cellStyle name="20 % - Aksentti3 9 10" xfId="1075"/>
    <cellStyle name="20 % - Aksentti3 9 10 2" xfId="6354"/>
    <cellStyle name="20 % - Aksentti3 9 10 3" xfId="17659"/>
    <cellStyle name="20 % - Aksentti3 9 10_INVs" xfId="11248"/>
    <cellStyle name="20 % - Aksentti3 9 11" xfId="6353"/>
    <cellStyle name="20 % - Aksentti3 9 12" xfId="17658"/>
    <cellStyle name="20 % - Aksentti3 9 2" xfId="1076"/>
    <cellStyle name="20 % - Aksentti3 9 2 2" xfId="1077"/>
    <cellStyle name="20 % - Aksentti3 9 2 2 2" xfId="1078"/>
    <cellStyle name="20 % - Aksentti3 9 2 2 2 2" xfId="6357"/>
    <cellStyle name="20 % - Aksentti3 9 2 2 2 3" xfId="17662"/>
    <cellStyle name="20 % - Aksentti3 9 2 2 2_INVs" xfId="11251"/>
    <cellStyle name="20 % - Aksentti3 9 2 2 3" xfId="6356"/>
    <cellStyle name="20 % - Aksentti3 9 2 2 4" xfId="17661"/>
    <cellStyle name="20 % - Aksentti3 9 2 2_INVs" xfId="11250"/>
    <cellStyle name="20 % - Aksentti3 9 2 3" xfId="1079"/>
    <cellStyle name="20 % - Aksentti3 9 2 3 2" xfId="6358"/>
    <cellStyle name="20 % - Aksentti3 9 2 3 3" xfId="17663"/>
    <cellStyle name="20 % - Aksentti3 9 2 3_INVs" xfId="11252"/>
    <cellStyle name="20 % - Aksentti3 9 2 4" xfId="6355"/>
    <cellStyle name="20 % - Aksentti3 9 2 5" xfId="17660"/>
    <cellStyle name="20 % - Aksentti3 9 2_INVs" xfId="11249"/>
    <cellStyle name="20 % - Aksentti3 9 3" xfId="1080"/>
    <cellStyle name="20 % - Aksentti3 9 3 2" xfId="1081"/>
    <cellStyle name="20 % - Aksentti3 9 3 2 2" xfId="6360"/>
    <cellStyle name="20 % - Aksentti3 9 3 2 3" xfId="17665"/>
    <cellStyle name="20 % - Aksentti3 9 3 2_INVs" xfId="11254"/>
    <cellStyle name="20 % - Aksentti3 9 3 3" xfId="6359"/>
    <cellStyle name="20 % - Aksentti3 9 3 4" xfId="17664"/>
    <cellStyle name="20 % - Aksentti3 9 3_INVs" xfId="11253"/>
    <cellStyle name="20 % - Aksentti3 9 4" xfId="1082"/>
    <cellStyle name="20 % - Aksentti3 9 4 2" xfId="6361"/>
    <cellStyle name="20 % - Aksentti3 9 4 3" xfId="17666"/>
    <cellStyle name="20 % - Aksentti3 9 4_INVs" xfId="11255"/>
    <cellStyle name="20 % - Aksentti3 9 5" xfId="1083"/>
    <cellStyle name="20 % - Aksentti3 9 5 2" xfId="6362"/>
    <cellStyle name="20 % - Aksentti3 9 5 3" xfId="17667"/>
    <cellStyle name="20 % - Aksentti3 9 5_INVs" xfId="11256"/>
    <cellStyle name="20 % - Aksentti3 9 6" xfId="1084"/>
    <cellStyle name="20 % - Aksentti3 9 6 2" xfId="6363"/>
    <cellStyle name="20 % - Aksentti3 9 6 3" xfId="17668"/>
    <cellStyle name="20 % - Aksentti3 9 6_INVs" xfId="11257"/>
    <cellStyle name="20 % - Aksentti3 9 7" xfId="1085"/>
    <cellStyle name="20 % - Aksentti3 9 7 2" xfId="6364"/>
    <cellStyle name="20 % - Aksentti3 9 7 3" xfId="17669"/>
    <cellStyle name="20 % - Aksentti3 9 7_INVs" xfId="11258"/>
    <cellStyle name="20 % - Aksentti3 9 8" xfId="1086"/>
    <cellStyle name="20 % - Aksentti3 9 8 2" xfId="6365"/>
    <cellStyle name="20 % - Aksentti3 9 8 3" xfId="17670"/>
    <cellStyle name="20 % - Aksentti3 9 8_INVs" xfId="11259"/>
    <cellStyle name="20 % - Aksentti3 9 9" xfId="1087"/>
    <cellStyle name="20 % - Aksentti3 9 9 2" xfId="6366"/>
    <cellStyle name="20 % - Aksentti3 9 9 3" xfId="17671"/>
    <cellStyle name="20 % - Aksentti3 9 9_INVs" xfId="11260"/>
    <cellStyle name="20 % - Aksentti3 9_INVs" xfId="11247"/>
    <cellStyle name="20 % - Aksentti4 10" xfId="1088"/>
    <cellStyle name="20 % - Aksentti4 10 10" xfId="1089"/>
    <cellStyle name="20 % - Aksentti4 10 10 2" xfId="6368"/>
    <cellStyle name="20 % - Aksentti4 10 10 3" xfId="17673"/>
    <cellStyle name="20 % - Aksentti4 10 10_INVs" xfId="11262"/>
    <cellStyle name="20 % - Aksentti4 10 11" xfId="6367"/>
    <cellStyle name="20 % - Aksentti4 10 12" xfId="17672"/>
    <cellStyle name="20 % - Aksentti4 10 2" xfId="1090"/>
    <cellStyle name="20 % - Aksentti4 10 2 2" xfId="1091"/>
    <cellStyle name="20 % - Aksentti4 10 2 2 2" xfId="1092"/>
    <cellStyle name="20 % - Aksentti4 10 2 2 2 2" xfId="6371"/>
    <cellStyle name="20 % - Aksentti4 10 2 2 2 3" xfId="17676"/>
    <cellStyle name="20 % - Aksentti4 10 2 2 2_INVs" xfId="11265"/>
    <cellStyle name="20 % - Aksentti4 10 2 2 3" xfId="6370"/>
    <cellStyle name="20 % - Aksentti4 10 2 2 4" xfId="17675"/>
    <cellStyle name="20 % - Aksentti4 10 2 2_INVs" xfId="11264"/>
    <cellStyle name="20 % - Aksentti4 10 2 3" xfId="1093"/>
    <cellStyle name="20 % - Aksentti4 10 2 3 2" xfId="6372"/>
    <cellStyle name="20 % - Aksentti4 10 2 3 3" xfId="17677"/>
    <cellStyle name="20 % - Aksentti4 10 2 3_INVs" xfId="11266"/>
    <cellStyle name="20 % - Aksentti4 10 2 4" xfId="6369"/>
    <cellStyle name="20 % - Aksentti4 10 2 5" xfId="17674"/>
    <cellStyle name="20 % - Aksentti4 10 2_INVs" xfId="11263"/>
    <cellStyle name="20 % - Aksentti4 10 3" xfId="1094"/>
    <cellStyle name="20 % - Aksentti4 10 3 2" xfId="1095"/>
    <cellStyle name="20 % - Aksentti4 10 3 2 2" xfId="6374"/>
    <cellStyle name="20 % - Aksentti4 10 3 2 3" xfId="17679"/>
    <cellStyle name="20 % - Aksentti4 10 3 2_INVs" xfId="11268"/>
    <cellStyle name="20 % - Aksentti4 10 3 3" xfId="6373"/>
    <cellStyle name="20 % - Aksentti4 10 3 4" xfId="17678"/>
    <cellStyle name="20 % - Aksentti4 10 3_INVs" xfId="11267"/>
    <cellStyle name="20 % - Aksentti4 10 4" xfId="1096"/>
    <cellStyle name="20 % - Aksentti4 10 4 2" xfId="6375"/>
    <cellStyle name="20 % - Aksentti4 10 4 3" xfId="17680"/>
    <cellStyle name="20 % - Aksentti4 10 4_INVs" xfId="11269"/>
    <cellStyle name="20 % - Aksentti4 10 5" xfId="1097"/>
    <cellStyle name="20 % - Aksentti4 10 5 2" xfId="6376"/>
    <cellStyle name="20 % - Aksentti4 10 5 3" xfId="17681"/>
    <cellStyle name="20 % - Aksentti4 10 5_INVs" xfId="11270"/>
    <cellStyle name="20 % - Aksentti4 10 6" xfId="1098"/>
    <cellStyle name="20 % - Aksentti4 10 6 2" xfId="6377"/>
    <cellStyle name="20 % - Aksentti4 10 6 3" xfId="17682"/>
    <cellStyle name="20 % - Aksentti4 10 6_INVs" xfId="11271"/>
    <cellStyle name="20 % - Aksentti4 10 7" xfId="1099"/>
    <cellStyle name="20 % - Aksentti4 10 7 2" xfId="6378"/>
    <cellStyle name="20 % - Aksentti4 10 7 3" xfId="17683"/>
    <cellStyle name="20 % - Aksentti4 10 7_INVs" xfId="11272"/>
    <cellStyle name="20 % - Aksentti4 10 8" xfId="1100"/>
    <cellStyle name="20 % - Aksentti4 10 8 2" xfId="6379"/>
    <cellStyle name="20 % - Aksentti4 10 8 3" xfId="17684"/>
    <cellStyle name="20 % - Aksentti4 10 8_INVs" xfId="11273"/>
    <cellStyle name="20 % - Aksentti4 10 9" xfId="1101"/>
    <cellStyle name="20 % - Aksentti4 10 9 2" xfId="6380"/>
    <cellStyle name="20 % - Aksentti4 10 9 3" xfId="17685"/>
    <cellStyle name="20 % - Aksentti4 10 9_INVs" xfId="11274"/>
    <cellStyle name="20 % - Aksentti4 10_INVs" xfId="11261"/>
    <cellStyle name="20 % - Aksentti4 11" xfId="1102"/>
    <cellStyle name="20 % - Aksentti4 11 10" xfId="1103"/>
    <cellStyle name="20 % - Aksentti4 11 10 2" xfId="6382"/>
    <cellStyle name="20 % - Aksentti4 11 10 3" xfId="17687"/>
    <cellStyle name="20 % - Aksentti4 11 10_INVs" xfId="11276"/>
    <cellStyle name="20 % - Aksentti4 11 11" xfId="6381"/>
    <cellStyle name="20 % - Aksentti4 11 12" xfId="17686"/>
    <cellStyle name="20 % - Aksentti4 11 2" xfId="1104"/>
    <cellStyle name="20 % - Aksentti4 11 2 2" xfId="1105"/>
    <cellStyle name="20 % - Aksentti4 11 2 2 2" xfId="1106"/>
    <cellStyle name="20 % - Aksentti4 11 2 2 2 2" xfId="6385"/>
    <cellStyle name="20 % - Aksentti4 11 2 2 2 3" xfId="17690"/>
    <cellStyle name="20 % - Aksentti4 11 2 2 2_INVs" xfId="11279"/>
    <cellStyle name="20 % - Aksentti4 11 2 2 3" xfId="6384"/>
    <cellStyle name="20 % - Aksentti4 11 2 2 4" xfId="17689"/>
    <cellStyle name="20 % - Aksentti4 11 2 2_INVs" xfId="11278"/>
    <cellStyle name="20 % - Aksentti4 11 2 3" xfId="1107"/>
    <cellStyle name="20 % - Aksentti4 11 2 3 2" xfId="6386"/>
    <cellStyle name="20 % - Aksentti4 11 2 3 3" xfId="17691"/>
    <cellStyle name="20 % - Aksentti4 11 2 3_INVs" xfId="11280"/>
    <cellStyle name="20 % - Aksentti4 11 2 4" xfId="6383"/>
    <cellStyle name="20 % - Aksentti4 11 2 5" xfId="17688"/>
    <cellStyle name="20 % - Aksentti4 11 2_INVs" xfId="11277"/>
    <cellStyle name="20 % - Aksentti4 11 3" xfId="1108"/>
    <cellStyle name="20 % - Aksentti4 11 3 2" xfId="1109"/>
    <cellStyle name="20 % - Aksentti4 11 3 2 2" xfId="6388"/>
    <cellStyle name="20 % - Aksentti4 11 3 2 3" xfId="17693"/>
    <cellStyle name="20 % - Aksentti4 11 3 2_INVs" xfId="11282"/>
    <cellStyle name="20 % - Aksentti4 11 3 3" xfId="6387"/>
    <cellStyle name="20 % - Aksentti4 11 3 4" xfId="17692"/>
    <cellStyle name="20 % - Aksentti4 11 3_INVs" xfId="11281"/>
    <cellStyle name="20 % - Aksentti4 11 4" xfId="1110"/>
    <cellStyle name="20 % - Aksentti4 11 4 2" xfId="6389"/>
    <cellStyle name="20 % - Aksentti4 11 4 3" xfId="17694"/>
    <cellStyle name="20 % - Aksentti4 11 4_INVs" xfId="11283"/>
    <cellStyle name="20 % - Aksentti4 11 5" xfId="1111"/>
    <cellStyle name="20 % - Aksentti4 11 5 2" xfId="6390"/>
    <cellStyle name="20 % - Aksentti4 11 5 3" xfId="17695"/>
    <cellStyle name="20 % - Aksentti4 11 5_INVs" xfId="11284"/>
    <cellStyle name="20 % - Aksentti4 11 6" xfId="1112"/>
    <cellStyle name="20 % - Aksentti4 11 6 2" xfId="6391"/>
    <cellStyle name="20 % - Aksentti4 11 6 3" xfId="17696"/>
    <cellStyle name="20 % - Aksentti4 11 6_INVs" xfId="11285"/>
    <cellStyle name="20 % - Aksentti4 11 7" xfId="1113"/>
    <cellStyle name="20 % - Aksentti4 11 7 2" xfId="6392"/>
    <cellStyle name="20 % - Aksentti4 11 7 3" xfId="17697"/>
    <cellStyle name="20 % - Aksentti4 11 7_INVs" xfId="11286"/>
    <cellStyle name="20 % - Aksentti4 11 8" xfId="1114"/>
    <cellStyle name="20 % - Aksentti4 11 8 2" xfId="6393"/>
    <cellStyle name="20 % - Aksentti4 11 8 3" xfId="17698"/>
    <cellStyle name="20 % - Aksentti4 11 8_INVs" xfId="11287"/>
    <cellStyle name="20 % - Aksentti4 11 9" xfId="1115"/>
    <cellStyle name="20 % - Aksentti4 11 9 2" xfId="6394"/>
    <cellStyle name="20 % - Aksentti4 11 9 3" xfId="17699"/>
    <cellStyle name="20 % - Aksentti4 11 9_INVs" xfId="11288"/>
    <cellStyle name="20 % - Aksentti4 11_INVs" xfId="11275"/>
    <cellStyle name="20 % - Aksentti4 12" xfId="1116"/>
    <cellStyle name="20 % - Aksentti4 12 10" xfId="1117"/>
    <cellStyle name="20 % - Aksentti4 12 10 2" xfId="6396"/>
    <cellStyle name="20 % - Aksentti4 12 10 3" xfId="17701"/>
    <cellStyle name="20 % - Aksentti4 12 10_INVs" xfId="11290"/>
    <cellStyle name="20 % - Aksentti4 12 11" xfId="6395"/>
    <cellStyle name="20 % - Aksentti4 12 12" xfId="17700"/>
    <cellStyle name="20 % - Aksentti4 12 2" xfId="1118"/>
    <cellStyle name="20 % - Aksentti4 12 2 2" xfId="1119"/>
    <cellStyle name="20 % - Aksentti4 12 2 2 2" xfId="1120"/>
    <cellStyle name="20 % - Aksentti4 12 2 2 2 2" xfId="6399"/>
    <cellStyle name="20 % - Aksentti4 12 2 2 2 3" xfId="17704"/>
    <cellStyle name="20 % - Aksentti4 12 2 2 2_INVs" xfId="11293"/>
    <cellStyle name="20 % - Aksentti4 12 2 2 3" xfId="6398"/>
    <cellStyle name="20 % - Aksentti4 12 2 2 4" xfId="17703"/>
    <cellStyle name="20 % - Aksentti4 12 2 2_INVs" xfId="11292"/>
    <cellStyle name="20 % - Aksentti4 12 2 3" xfId="1121"/>
    <cellStyle name="20 % - Aksentti4 12 2 3 2" xfId="6400"/>
    <cellStyle name="20 % - Aksentti4 12 2 3 3" xfId="17705"/>
    <cellStyle name="20 % - Aksentti4 12 2 3_INVs" xfId="11294"/>
    <cellStyle name="20 % - Aksentti4 12 2 4" xfId="6397"/>
    <cellStyle name="20 % - Aksentti4 12 2 5" xfId="17702"/>
    <cellStyle name="20 % - Aksentti4 12 2_INVs" xfId="11291"/>
    <cellStyle name="20 % - Aksentti4 12 3" xfId="1122"/>
    <cellStyle name="20 % - Aksentti4 12 3 2" xfId="1123"/>
    <cellStyle name="20 % - Aksentti4 12 3 2 2" xfId="6402"/>
    <cellStyle name="20 % - Aksentti4 12 3 2 3" xfId="17707"/>
    <cellStyle name="20 % - Aksentti4 12 3 2_INVs" xfId="11296"/>
    <cellStyle name="20 % - Aksentti4 12 3 3" xfId="6401"/>
    <cellStyle name="20 % - Aksentti4 12 3 4" xfId="17706"/>
    <cellStyle name="20 % - Aksentti4 12 3_INVs" xfId="11295"/>
    <cellStyle name="20 % - Aksentti4 12 4" xfId="1124"/>
    <cellStyle name="20 % - Aksentti4 12 4 2" xfId="6403"/>
    <cellStyle name="20 % - Aksentti4 12 4 3" xfId="17708"/>
    <cellStyle name="20 % - Aksentti4 12 4_INVs" xfId="11297"/>
    <cellStyle name="20 % - Aksentti4 12 5" xfId="1125"/>
    <cellStyle name="20 % - Aksentti4 12 5 2" xfId="6404"/>
    <cellStyle name="20 % - Aksentti4 12 5 3" xfId="17709"/>
    <cellStyle name="20 % - Aksentti4 12 5_INVs" xfId="11298"/>
    <cellStyle name="20 % - Aksentti4 12 6" xfId="1126"/>
    <cellStyle name="20 % - Aksentti4 12 6 2" xfId="6405"/>
    <cellStyle name="20 % - Aksentti4 12 6 3" xfId="17710"/>
    <cellStyle name="20 % - Aksentti4 12 6_INVs" xfId="11299"/>
    <cellStyle name="20 % - Aksentti4 12 7" xfId="1127"/>
    <cellStyle name="20 % - Aksentti4 12 7 2" xfId="6406"/>
    <cellStyle name="20 % - Aksentti4 12 7 3" xfId="17711"/>
    <cellStyle name="20 % - Aksentti4 12 7_INVs" xfId="11300"/>
    <cellStyle name="20 % - Aksentti4 12 8" xfId="1128"/>
    <cellStyle name="20 % - Aksentti4 12 8 2" xfId="6407"/>
    <cellStyle name="20 % - Aksentti4 12 8 3" xfId="17712"/>
    <cellStyle name="20 % - Aksentti4 12 8_INVs" xfId="11301"/>
    <cellStyle name="20 % - Aksentti4 12 9" xfId="1129"/>
    <cellStyle name="20 % - Aksentti4 12 9 2" xfId="6408"/>
    <cellStyle name="20 % - Aksentti4 12 9 3" xfId="17713"/>
    <cellStyle name="20 % - Aksentti4 12 9_INVs" xfId="11302"/>
    <cellStyle name="20 % - Aksentti4 12_INVs" xfId="11289"/>
    <cellStyle name="20 % - Aksentti4 13" xfId="1130"/>
    <cellStyle name="20 % - Aksentti4 13 10" xfId="1131"/>
    <cellStyle name="20 % - Aksentti4 13 10 2" xfId="6410"/>
    <cellStyle name="20 % - Aksentti4 13 10 3" xfId="17715"/>
    <cellStyle name="20 % - Aksentti4 13 10_INVs" xfId="11304"/>
    <cellStyle name="20 % - Aksentti4 13 11" xfId="6409"/>
    <cellStyle name="20 % - Aksentti4 13 12" xfId="17714"/>
    <cellStyle name="20 % - Aksentti4 13 2" xfId="1132"/>
    <cellStyle name="20 % - Aksentti4 13 2 2" xfId="1133"/>
    <cellStyle name="20 % - Aksentti4 13 2 2 2" xfId="6412"/>
    <cellStyle name="20 % - Aksentti4 13 2 2 3" xfId="17717"/>
    <cellStyle name="20 % - Aksentti4 13 2 2_INVs" xfId="11306"/>
    <cellStyle name="20 % - Aksentti4 13 2 3" xfId="6411"/>
    <cellStyle name="20 % - Aksentti4 13 2 4" xfId="17716"/>
    <cellStyle name="20 % - Aksentti4 13 2_INVs" xfId="11305"/>
    <cellStyle name="20 % - Aksentti4 13 3" xfId="1134"/>
    <cellStyle name="20 % - Aksentti4 13 3 2" xfId="6413"/>
    <cellStyle name="20 % - Aksentti4 13 3 3" xfId="17718"/>
    <cellStyle name="20 % - Aksentti4 13 3_INVs" xfId="11307"/>
    <cellStyle name="20 % - Aksentti4 13 4" xfId="1135"/>
    <cellStyle name="20 % - Aksentti4 13 4 2" xfId="6414"/>
    <cellStyle name="20 % - Aksentti4 13 4 3" xfId="17719"/>
    <cellStyle name="20 % - Aksentti4 13 4_INVs" xfId="11308"/>
    <cellStyle name="20 % - Aksentti4 13 5" xfId="1136"/>
    <cellStyle name="20 % - Aksentti4 13 5 2" xfId="6415"/>
    <cellStyle name="20 % - Aksentti4 13 5 3" xfId="17720"/>
    <cellStyle name="20 % - Aksentti4 13 5_INVs" xfId="11309"/>
    <cellStyle name="20 % - Aksentti4 13 6" xfId="1137"/>
    <cellStyle name="20 % - Aksentti4 13 6 2" xfId="6416"/>
    <cellStyle name="20 % - Aksentti4 13 6 3" xfId="17721"/>
    <cellStyle name="20 % - Aksentti4 13 6_INVs" xfId="11310"/>
    <cellStyle name="20 % - Aksentti4 13 7" xfId="1138"/>
    <cellStyle name="20 % - Aksentti4 13 7 2" xfId="6417"/>
    <cellStyle name="20 % - Aksentti4 13 7 3" xfId="17722"/>
    <cellStyle name="20 % - Aksentti4 13 7_INVs" xfId="11311"/>
    <cellStyle name="20 % - Aksentti4 13 8" xfId="1139"/>
    <cellStyle name="20 % - Aksentti4 13 8 2" xfId="6418"/>
    <cellStyle name="20 % - Aksentti4 13 8 3" xfId="17723"/>
    <cellStyle name="20 % - Aksentti4 13 8_INVs" xfId="11312"/>
    <cellStyle name="20 % - Aksentti4 13 9" xfId="1140"/>
    <cellStyle name="20 % - Aksentti4 13 9 2" xfId="6419"/>
    <cellStyle name="20 % - Aksentti4 13 9 3" xfId="17724"/>
    <cellStyle name="20 % - Aksentti4 13 9_INVs" xfId="11313"/>
    <cellStyle name="20 % - Aksentti4 13_INVs" xfId="11303"/>
    <cellStyle name="20 % - Aksentti4 14" xfId="1141"/>
    <cellStyle name="20 % - Aksentti4 14 10" xfId="1142"/>
    <cellStyle name="20 % - Aksentti4 14 10 2" xfId="6421"/>
    <cellStyle name="20 % - Aksentti4 14 10 3" xfId="17726"/>
    <cellStyle name="20 % - Aksentti4 14 10_INVs" xfId="11315"/>
    <cellStyle name="20 % - Aksentti4 14 11" xfId="6420"/>
    <cellStyle name="20 % - Aksentti4 14 12" xfId="17725"/>
    <cellStyle name="20 % - Aksentti4 14 2" xfId="1143"/>
    <cellStyle name="20 % - Aksentti4 14 2 2" xfId="1144"/>
    <cellStyle name="20 % - Aksentti4 14 2 2 2" xfId="6423"/>
    <cellStyle name="20 % - Aksentti4 14 2 2 3" xfId="17728"/>
    <cellStyle name="20 % - Aksentti4 14 2 2_INVs" xfId="11317"/>
    <cellStyle name="20 % - Aksentti4 14 2 3" xfId="6422"/>
    <cellStyle name="20 % - Aksentti4 14 2 4" xfId="17727"/>
    <cellStyle name="20 % - Aksentti4 14 2_INVs" xfId="11316"/>
    <cellStyle name="20 % - Aksentti4 14 3" xfId="1145"/>
    <cellStyle name="20 % - Aksentti4 14 3 2" xfId="6424"/>
    <cellStyle name="20 % - Aksentti4 14 3 3" xfId="17729"/>
    <cellStyle name="20 % - Aksentti4 14 3_INVs" xfId="11318"/>
    <cellStyle name="20 % - Aksentti4 14 4" xfId="1146"/>
    <cellStyle name="20 % - Aksentti4 14 4 2" xfId="6425"/>
    <cellStyle name="20 % - Aksentti4 14 4 3" xfId="17730"/>
    <cellStyle name="20 % - Aksentti4 14 4_INVs" xfId="11319"/>
    <cellStyle name="20 % - Aksentti4 14 5" xfId="1147"/>
    <cellStyle name="20 % - Aksentti4 14 5 2" xfId="6426"/>
    <cellStyle name="20 % - Aksentti4 14 5 3" xfId="17731"/>
    <cellStyle name="20 % - Aksentti4 14 5_INVs" xfId="11320"/>
    <cellStyle name="20 % - Aksentti4 14 6" xfId="1148"/>
    <cellStyle name="20 % - Aksentti4 14 6 2" xfId="6427"/>
    <cellStyle name="20 % - Aksentti4 14 6 3" xfId="17732"/>
    <cellStyle name="20 % - Aksentti4 14 6_INVs" xfId="11321"/>
    <cellStyle name="20 % - Aksentti4 14 7" xfId="1149"/>
    <cellStyle name="20 % - Aksentti4 14 7 2" xfId="6428"/>
    <cellStyle name="20 % - Aksentti4 14 7 3" xfId="17733"/>
    <cellStyle name="20 % - Aksentti4 14 7_INVs" xfId="11322"/>
    <cellStyle name="20 % - Aksentti4 14 8" xfId="1150"/>
    <cellStyle name="20 % - Aksentti4 14 8 2" xfId="6429"/>
    <cellStyle name="20 % - Aksentti4 14 8 3" xfId="17734"/>
    <cellStyle name="20 % - Aksentti4 14 8_INVs" xfId="11323"/>
    <cellStyle name="20 % - Aksentti4 14 9" xfId="1151"/>
    <cellStyle name="20 % - Aksentti4 14 9 2" xfId="6430"/>
    <cellStyle name="20 % - Aksentti4 14 9 3" xfId="17735"/>
    <cellStyle name="20 % - Aksentti4 14 9_INVs" xfId="11324"/>
    <cellStyle name="20 % - Aksentti4 14_INVs" xfId="11314"/>
    <cellStyle name="20 % - Aksentti4 15" xfId="1152"/>
    <cellStyle name="20 % - Aksentti4 15 10" xfId="1153"/>
    <cellStyle name="20 % - Aksentti4 15 10 2" xfId="6432"/>
    <cellStyle name="20 % - Aksentti4 15 10 3" xfId="17737"/>
    <cellStyle name="20 % - Aksentti4 15 10_INVs" xfId="11326"/>
    <cellStyle name="20 % - Aksentti4 15 11" xfId="6431"/>
    <cellStyle name="20 % - Aksentti4 15 12" xfId="17736"/>
    <cellStyle name="20 % - Aksentti4 15 2" xfId="1154"/>
    <cellStyle name="20 % - Aksentti4 15 2 2" xfId="1155"/>
    <cellStyle name="20 % - Aksentti4 15 2 2 2" xfId="6434"/>
    <cellStyle name="20 % - Aksentti4 15 2 2 3" xfId="17739"/>
    <cellStyle name="20 % - Aksentti4 15 2 2_INVs" xfId="11328"/>
    <cellStyle name="20 % - Aksentti4 15 2 3" xfId="6433"/>
    <cellStyle name="20 % - Aksentti4 15 2 4" xfId="17738"/>
    <cellStyle name="20 % - Aksentti4 15 2_INVs" xfId="11327"/>
    <cellStyle name="20 % - Aksentti4 15 3" xfId="1156"/>
    <cellStyle name="20 % - Aksentti4 15 3 2" xfId="6435"/>
    <cellStyle name="20 % - Aksentti4 15 3 3" xfId="17740"/>
    <cellStyle name="20 % - Aksentti4 15 3_INVs" xfId="11329"/>
    <cellStyle name="20 % - Aksentti4 15 4" xfId="1157"/>
    <cellStyle name="20 % - Aksentti4 15 4 2" xfId="6436"/>
    <cellStyle name="20 % - Aksentti4 15 4 3" xfId="17741"/>
    <cellStyle name="20 % - Aksentti4 15 4_INVs" xfId="11330"/>
    <cellStyle name="20 % - Aksentti4 15 5" xfId="1158"/>
    <cellStyle name="20 % - Aksentti4 15 5 2" xfId="6437"/>
    <cellStyle name="20 % - Aksentti4 15 5 3" xfId="17742"/>
    <cellStyle name="20 % - Aksentti4 15 5_INVs" xfId="11331"/>
    <cellStyle name="20 % - Aksentti4 15 6" xfId="1159"/>
    <cellStyle name="20 % - Aksentti4 15 6 2" xfId="6438"/>
    <cellStyle name="20 % - Aksentti4 15 6 3" xfId="17743"/>
    <cellStyle name="20 % - Aksentti4 15 6_INVs" xfId="11332"/>
    <cellStyle name="20 % - Aksentti4 15 7" xfId="1160"/>
    <cellStyle name="20 % - Aksentti4 15 7 2" xfId="6439"/>
    <cellStyle name="20 % - Aksentti4 15 7 3" xfId="17744"/>
    <cellStyle name="20 % - Aksentti4 15 7_INVs" xfId="11333"/>
    <cellStyle name="20 % - Aksentti4 15 8" xfId="1161"/>
    <cellStyle name="20 % - Aksentti4 15 8 2" xfId="6440"/>
    <cellStyle name="20 % - Aksentti4 15 8 3" xfId="17745"/>
    <cellStyle name="20 % - Aksentti4 15 8_INVs" xfId="11334"/>
    <cellStyle name="20 % - Aksentti4 15 9" xfId="1162"/>
    <cellStyle name="20 % - Aksentti4 15 9 2" xfId="6441"/>
    <cellStyle name="20 % - Aksentti4 15 9 3" xfId="17746"/>
    <cellStyle name="20 % - Aksentti4 15 9_INVs" xfId="11335"/>
    <cellStyle name="20 % - Aksentti4 15_INVs" xfId="11325"/>
    <cellStyle name="20 % - Aksentti4 16" xfId="1163"/>
    <cellStyle name="20 % - Aksentti4 16 2" xfId="6442"/>
    <cellStyle name="20 % - Aksentti4 16 3" xfId="17747"/>
    <cellStyle name="20 % - Aksentti4 16_INVs" xfId="11336"/>
    <cellStyle name="20 % - Aksentti4 17" xfId="1164"/>
    <cellStyle name="20 % - Aksentti4 17 2" xfId="6443"/>
    <cellStyle name="20 % - Aksentti4 17 3" xfId="17748"/>
    <cellStyle name="20 % - Aksentti4 17_INVs" xfId="11337"/>
    <cellStyle name="20 % - Aksentti4 18" xfId="1165"/>
    <cellStyle name="20 % - Aksentti4 18 2" xfId="6444"/>
    <cellStyle name="20 % - Aksentti4 18 3" xfId="17749"/>
    <cellStyle name="20 % - Aksentti4 18_INVs" xfId="11338"/>
    <cellStyle name="20 % - Aksentti4 19" xfId="1166"/>
    <cellStyle name="20 % - Aksentti4 19 2" xfId="6445"/>
    <cellStyle name="20 % - Aksentti4 19 3" xfId="17750"/>
    <cellStyle name="20 % - Aksentti4 19_INVs" xfId="11339"/>
    <cellStyle name="20 % - Aksentti4 2" xfId="6"/>
    <cellStyle name="20 % - Aksentti4 2 10" xfId="1168"/>
    <cellStyle name="20 % - Aksentti4 2 10 2" xfId="6447"/>
    <cellStyle name="20 % - Aksentti4 2 10 3" xfId="17752"/>
    <cellStyle name="20 % - Aksentti4 2 10_INVs" xfId="11340"/>
    <cellStyle name="20 % - Aksentti4 2 11" xfId="1167"/>
    <cellStyle name="20 % - Aksentti4 2 11 2" xfId="6448"/>
    <cellStyle name="20 % - Aksentti4 2 11 3" xfId="17751"/>
    <cellStyle name="20 % - Aksentti4 2 11_INVs" xfId="11341"/>
    <cellStyle name="20 % - Aksentti4 2 12" xfId="28138"/>
    <cellStyle name="20 % - Aksentti4 2 13" xfId="29587"/>
    <cellStyle name="20 % - Aksentti4 2 14" xfId="29429"/>
    <cellStyle name="20 % - Aksentti4 2 15" xfId="28599"/>
    <cellStyle name="20 % - Aksentti4 2 16" xfId="28778"/>
    <cellStyle name="20 % - Aksentti4 2 17" xfId="28707"/>
    <cellStyle name="20 % - Aksentti4 2 18" xfId="28938"/>
    <cellStyle name="20 % - Aksentti4 2 19" xfId="28387"/>
    <cellStyle name="20 % - Aksentti4 2 2" xfId="142"/>
    <cellStyle name="20 % - Aksentti4 2 2 10" xfId="1170"/>
    <cellStyle name="20 % - Aksentti4 2 2 10 2" xfId="6450"/>
    <cellStyle name="20 % - Aksentti4 2 2 10 3" xfId="17754"/>
    <cellStyle name="20 % - Aksentti4 2 2 10_INVs" xfId="11342"/>
    <cellStyle name="20 % - Aksentti4 2 2 11" xfId="1169"/>
    <cellStyle name="20 % - Aksentti4 2 2 11 2" xfId="6451"/>
    <cellStyle name="20 % - Aksentti4 2 2 11 3" xfId="17753"/>
    <cellStyle name="20 % - Aksentti4 2 2 11_INVs" xfId="11343"/>
    <cellStyle name="20 % - Aksentti4 2 2 12" xfId="28154"/>
    <cellStyle name="20 % - Aksentti4 2 2 13" xfId="29582"/>
    <cellStyle name="20 % - Aksentti4 2 2 14" xfId="29678"/>
    <cellStyle name="20 % - Aksentti4 2 2 15" xfId="29393"/>
    <cellStyle name="20 % - Aksentti4 2 2 16" xfId="28534"/>
    <cellStyle name="20 % - Aksentti4 2 2 17" xfId="29748"/>
    <cellStyle name="20 % - Aksentti4 2 2 18" xfId="28920"/>
    <cellStyle name="20 % - Aksentti4 2 2 19" xfId="29771"/>
    <cellStyle name="20 % - Aksentti4 2 2 2" xfId="374"/>
    <cellStyle name="20 % - Aksentti4 2 2 2 10" xfId="16812"/>
    <cellStyle name="20 % - Aksentti4 2 2 2 2" xfId="1172"/>
    <cellStyle name="20 % - Aksentti4 2 2 2 2 2" xfId="6453"/>
    <cellStyle name="20 % - Aksentti4 2 2 2 2 3" xfId="17756"/>
    <cellStyle name="20 % - Aksentti4 2 2 2 2_INVs" xfId="11344"/>
    <cellStyle name="20 % - Aksentti4 2 2 2 3" xfId="1171"/>
    <cellStyle name="20 % - Aksentti4 2 2 2 3 2" xfId="6454"/>
    <cellStyle name="20 % - Aksentti4 2 2 2 3 3" xfId="17755"/>
    <cellStyle name="20 % - Aksentti4 2 2 2 3_INVs" xfId="11345"/>
    <cellStyle name="20 % - Aksentti4 2 2 2 4" xfId="13868"/>
    <cellStyle name="20 % - Aksentti4 2 2 2 5" xfId="15795"/>
    <cellStyle name="20 % - Aksentti4 2 2 2 6" xfId="13981"/>
    <cellStyle name="20 % - Aksentti4 2 2 2 7" xfId="16970"/>
    <cellStyle name="20 % - Aksentti4 2 2 2 8" xfId="23323"/>
    <cellStyle name="20 % - Aksentti4 2 2 2 9" xfId="13920"/>
    <cellStyle name="20 % - Aksentti4 2 2 2_##Keskeiset" xfId="6452"/>
    <cellStyle name="20 % - Aksentti4 2 2 20" xfId="28581"/>
    <cellStyle name="20 % - Aksentti4 2 2 21" xfId="28332"/>
    <cellStyle name="20 % - Aksentti4 2 2 22" xfId="29110"/>
    <cellStyle name="20 % - Aksentti4 2 2 23" xfId="29800"/>
    <cellStyle name="20 % - Aksentti4 2 2 24" xfId="28658"/>
    <cellStyle name="20 % - Aksentti4 2 2 25" xfId="29306"/>
    <cellStyle name="20 % - Aksentti4 2 2 26" xfId="29507"/>
    <cellStyle name="20 % - Aksentti4 2 2 27" xfId="28972"/>
    <cellStyle name="20 % - Aksentti4 2 2 28" xfId="26269"/>
    <cellStyle name="20 % - Aksentti4 2 2 29" xfId="28062"/>
    <cellStyle name="20 % - Aksentti4 2 2 3" xfId="1173"/>
    <cellStyle name="20 % - Aksentti4 2 2 3 2" xfId="13869"/>
    <cellStyle name="20 % - Aksentti4 2 2 3 3" xfId="17757"/>
    <cellStyle name="20 % - Aksentti4 2 2 3_Laari" xfId="25344"/>
    <cellStyle name="20 % - Aksentti4 2 2 30" xfId="29809"/>
    <cellStyle name="20 % - Aksentti4 2 2 31" xfId="28052"/>
    <cellStyle name="20 % - Aksentti4 2 2 32" xfId="26252"/>
    <cellStyle name="20 % - Aksentti4 2 2 33" xfId="28034"/>
    <cellStyle name="20 % - Aksentti4 2 2 4" xfId="1174"/>
    <cellStyle name="20 % - Aksentti4 2 2 4 2" xfId="6455"/>
    <cellStyle name="20 % - Aksentti4 2 2 4 3" xfId="17758"/>
    <cellStyle name="20 % - Aksentti4 2 2 4_INVs" xfId="11346"/>
    <cellStyle name="20 % - Aksentti4 2 2 5" xfId="1175"/>
    <cellStyle name="20 % - Aksentti4 2 2 5 2" xfId="6456"/>
    <cellStyle name="20 % - Aksentti4 2 2 5 3" xfId="17759"/>
    <cellStyle name="20 % - Aksentti4 2 2 5_INVs" xfId="11347"/>
    <cellStyle name="20 % - Aksentti4 2 2 6" xfId="1176"/>
    <cellStyle name="20 % - Aksentti4 2 2 6 2" xfId="6457"/>
    <cellStyle name="20 % - Aksentti4 2 2 6 3" xfId="17760"/>
    <cellStyle name="20 % - Aksentti4 2 2 6_INVs" xfId="11348"/>
    <cellStyle name="20 % - Aksentti4 2 2 7" xfId="1177"/>
    <cellStyle name="20 % - Aksentti4 2 2 7 2" xfId="6458"/>
    <cellStyle name="20 % - Aksentti4 2 2 7 3" xfId="17761"/>
    <cellStyle name="20 % - Aksentti4 2 2 7_INVs" xfId="11349"/>
    <cellStyle name="20 % - Aksentti4 2 2 8" xfId="1178"/>
    <cellStyle name="20 % - Aksentti4 2 2 8 2" xfId="6459"/>
    <cellStyle name="20 % - Aksentti4 2 2 8 3" xfId="17762"/>
    <cellStyle name="20 % - Aksentti4 2 2 8_INVs" xfId="11350"/>
    <cellStyle name="20 % - Aksentti4 2 2 9" xfId="1179"/>
    <cellStyle name="20 % - Aksentti4 2 2 9 2" xfId="6460"/>
    <cellStyle name="20 % - Aksentti4 2 2 9 3" xfId="17763"/>
    <cellStyle name="20 % - Aksentti4 2 2 9_INVs" xfId="11351"/>
    <cellStyle name="20 % - Aksentti4 2 2_##Keskeiset" xfId="6449"/>
    <cellStyle name="20 % - Aksentti4 2 20" xfId="28414"/>
    <cellStyle name="20 % - Aksentti4 2 21" xfId="28640"/>
    <cellStyle name="20 % - Aksentti4 2 22" xfId="29776"/>
    <cellStyle name="20 % - Aksentti4 2 23" xfId="29773"/>
    <cellStyle name="20 % - Aksentti4 2 24" xfId="29617"/>
    <cellStyle name="20 % - Aksentti4 2 25" xfId="29078"/>
    <cellStyle name="20 % - Aksentti4 2 26" xfId="28957"/>
    <cellStyle name="20 % - Aksentti4 2 27" xfId="29698"/>
    <cellStyle name="20 % - Aksentti4 2 28" xfId="26268"/>
    <cellStyle name="20 % - Aksentti4 2 29" xfId="28063"/>
    <cellStyle name="20 % - Aksentti4 2 3" xfId="143"/>
    <cellStyle name="20 % - Aksentti4 2 3 2" xfId="1181"/>
    <cellStyle name="20 % - Aksentti4 2 3 2 2" xfId="1182"/>
    <cellStyle name="20 % - Aksentti4 2 3 2 2 2" xfId="6462"/>
    <cellStyle name="20 % - Aksentti4 2 3 2 2 3" xfId="17766"/>
    <cellStyle name="20 % - Aksentti4 2 3 2 2_INVs" xfId="11352"/>
    <cellStyle name="20 % - Aksentti4 2 3 2 3" xfId="5435"/>
    <cellStyle name="20 % - Aksentti4 2 3 2 4" xfId="17765"/>
    <cellStyle name="20 % - Aksentti4 2 3 2_##Keskeiset" xfId="6461"/>
    <cellStyle name="20 % - Aksentti4 2 3 3" xfId="1183"/>
    <cellStyle name="20 % - Aksentti4 2 3 3 2" xfId="6463"/>
    <cellStyle name="20 % - Aksentti4 2 3 3 3" xfId="17767"/>
    <cellStyle name="20 % - Aksentti4 2 3 3_INVs" xfId="11353"/>
    <cellStyle name="20 % - Aksentti4 2 3 4" xfId="1180"/>
    <cellStyle name="20 % - Aksentti4 2 3 4 2" xfId="6464"/>
    <cellStyle name="20 % - Aksentti4 2 3 4 3" xfId="17764"/>
    <cellStyle name="20 % - Aksentti4 2 3 4_INVs" xfId="11354"/>
    <cellStyle name="20 % - Aksentti4 2 3_##Keskeiset" xfId="5434"/>
    <cellStyle name="20 % - Aksentti4 2 30" xfId="29810"/>
    <cellStyle name="20 % - Aksentti4 2 31" xfId="28053"/>
    <cellStyle name="20 % - Aksentti4 2 32" xfId="26251"/>
    <cellStyle name="20 % - Aksentti4 2 33" xfId="28036"/>
    <cellStyle name="20 % - Aksentti4 2 4" xfId="1184"/>
    <cellStyle name="20 % - Aksentti4 2 4 2" xfId="1185"/>
    <cellStyle name="20 % - Aksentti4 2 4 2 2" xfId="1186"/>
    <cellStyle name="20 % - Aksentti4 2 4 2 2 2" xfId="6467"/>
    <cellStyle name="20 % - Aksentti4 2 4 2 2 3" xfId="17770"/>
    <cellStyle name="20 % - Aksentti4 2 4 2 2_INVs" xfId="11356"/>
    <cellStyle name="20 % - Aksentti4 2 4 2 3" xfId="6466"/>
    <cellStyle name="20 % - Aksentti4 2 4 2 4" xfId="17769"/>
    <cellStyle name="20 % - Aksentti4 2 4 2_INVs" xfId="11355"/>
    <cellStyle name="20 % - Aksentti4 2 4 3" xfId="1187"/>
    <cellStyle name="20 % - Aksentti4 2 4 3 2" xfId="6468"/>
    <cellStyle name="20 % - Aksentti4 2 4 3 3" xfId="17771"/>
    <cellStyle name="20 % - Aksentti4 2 4 3_INVs" xfId="11357"/>
    <cellStyle name="20 % - Aksentti4 2 4 4" xfId="5436"/>
    <cellStyle name="20 % - Aksentti4 2 4 4 2" xfId="14324"/>
    <cellStyle name="20 % - Aksentti4 2 4 4 3" xfId="21799"/>
    <cellStyle name="20 % - Aksentti4 2 4 5" xfId="5313"/>
    <cellStyle name="20 % - Aksentti4 2 4 5 2" xfId="14325"/>
    <cellStyle name="20 % - Aksentti4 2 4 5 3" xfId="21694"/>
    <cellStyle name="20 % - Aksentti4 2 4 6" xfId="10575"/>
    <cellStyle name="20 % - Aksentti4 2 4 6 2" xfId="14326"/>
    <cellStyle name="20 % - Aksentti4 2 4 6 3" xfId="23455"/>
    <cellStyle name="20 % - Aksentti4 2 4 7" xfId="10523"/>
    <cellStyle name="20 % - Aksentti4 2 4 7 2" xfId="14327"/>
    <cellStyle name="20 % - Aksentti4 2 4 7 3" xfId="23403"/>
    <cellStyle name="20 % - Aksentti4 2 4 8" xfId="10540"/>
    <cellStyle name="20 % - Aksentti4 2 4 8 2" xfId="14328"/>
    <cellStyle name="20 % - Aksentti4 2 4 8 3" xfId="23420"/>
    <cellStyle name="20 % - Aksentti4 2 4 9" xfId="17768"/>
    <cellStyle name="20 % - Aksentti4 2 4_##Keskeiset" xfId="6465"/>
    <cellStyle name="20 % - Aksentti4 2 5" xfId="1188"/>
    <cellStyle name="20 % - Aksentti4 2 5 2" xfId="1189"/>
    <cellStyle name="20 % - Aksentti4 2 5 2 2" xfId="6470"/>
    <cellStyle name="20 % - Aksentti4 2 5 2 3" xfId="17773"/>
    <cellStyle name="20 % - Aksentti4 2 5 2_INVs" xfId="11359"/>
    <cellStyle name="20 % - Aksentti4 2 5 3" xfId="6469"/>
    <cellStyle name="20 % - Aksentti4 2 5 4" xfId="17772"/>
    <cellStyle name="20 % - Aksentti4 2 5_INVs" xfId="11358"/>
    <cellStyle name="20 % - Aksentti4 2 6" xfId="1190"/>
    <cellStyle name="20 % - Aksentti4 2 6 2" xfId="6471"/>
    <cellStyle name="20 % - Aksentti4 2 6 3" xfId="17774"/>
    <cellStyle name="20 % - Aksentti4 2 6_INVs" xfId="11360"/>
    <cellStyle name="20 % - Aksentti4 2 7" xfId="1191"/>
    <cellStyle name="20 % - Aksentti4 2 7 2" xfId="6472"/>
    <cellStyle name="20 % - Aksentti4 2 7 3" xfId="17775"/>
    <cellStyle name="20 % - Aksentti4 2 7_INVs" xfId="11361"/>
    <cellStyle name="20 % - Aksentti4 2 8" xfId="1192"/>
    <cellStyle name="20 % - Aksentti4 2 8 2" xfId="6473"/>
    <cellStyle name="20 % - Aksentti4 2 8 3" xfId="17776"/>
    <cellStyle name="20 % - Aksentti4 2 8_INVs" xfId="11362"/>
    <cellStyle name="20 % - Aksentti4 2 9" xfId="1193"/>
    <cellStyle name="20 % - Aksentti4 2 9 2" xfId="6474"/>
    <cellStyle name="20 % - Aksentti4 2 9 3" xfId="17777"/>
    <cellStyle name="20 % - Aksentti4 2 9_INVs" xfId="11363"/>
    <cellStyle name="20 % - Aksentti4 2_##Keskeiset" xfId="6446"/>
    <cellStyle name="20 % - Aksentti4 20" xfId="1194"/>
    <cellStyle name="20 % - Aksentti4 20 2" xfId="6475"/>
    <cellStyle name="20 % - Aksentti4 20 3" xfId="17778"/>
    <cellStyle name="20 % - Aksentti4 20_INVs" xfId="11364"/>
    <cellStyle name="20 % - Aksentti4 21" xfId="1195"/>
    <cellStyle name="20 % - Aksentti4 21 2" xfId="6476"/>
    <cellStyle name="20 % - Aksentti4 21 3" xfId="17779"/>
    <cellStyle name="20 % - Aksentti4 21_INVs" xfId="11365"/>
    <cellStyle name="20 % - Aksentti4 22" xfId="1196"/>
    <cellStyle name="20 % - Aksentti4 22 2" xfId="6477"/>
    <cellStyle name="20 % - Aksentti4 22 3" xfId="17780"/>
    <cellStyle name="20 % - Aksentti4 22_INVs" xfId="11366"/>
    <cellStyle name="20 % - Aksentti4 23" xfId="1197"/>
    <cellStyle name="20 % - Aksentti4 23 2" xfId="6478"/>
    <cellStyle name="20 % - Aksentti4 23 3" xfId="17781"/>
    <cellStyle name="20 % - Aksentti4 23_INVs" xfId="11367"/>
    <cellStyle name="20 % - Aksentti4 24" xfId="1198"/>
    <cellStyle name="20 % - Aksentti4 24 2" xfId="6479"/>
    <cellStyle name="20 % - Aksentti4 24 3" xfId="17782"/>
    <cellStyle name="20 % - Aksentti4 24_INVs" xfId="11368"/>
    <cellStyle name="20 % - Aksentti4 25" xfId="1199"/>
    <cellStyle name="20 % - Aksentti4 25 2" xfId="6480"/>
    <cellStyle name="20 % - Aksentti4 25 3" xfId="17783"/>
    <cellStyle name="20 % - Aksentti4 25_INVs" xfId="11369"/>
    <cellStyle name="20 % - Aksentti4 26" xfId="1200"/>
    <cellStyle name="20 % - Aksentti4 26 2" xfId="6481"/>
    <cellStyle name="20 % - Aksentti4 26 3" xfId="17784"/>
    <cellStyle name="20 % - Aksentti4 26_INVs" xfId="11370"/>
    <cellStyle name="20 % - Aksentti4 27" xfId="1201"/>
    <cellStyle name="20 % - Aksentti4 27 2" xfId="6482"/>
    <cellStyle name="20 % - Aksentti4 27 3" xfId="17785"/>
    <cellStyle name="20 % - Aksentti4 27_INVs" xfId="11371"/>
    <cellStyle name="20 % - Aksentti4 28" xfId="1202"/>
    <cellStyle name="20 % - Aksentti4 28 2" xfId="6483"/>
    <cellStyle name="20 % - Aksentti4 28 3" xfId="17786"/>
    <cellStyle name="20 % - Aksentti4 28_INVs" xfId="11372"/>
    <cellStyle name="20 % - Aksentti4 29" xfId="13703"/>
    <cellStyle name="20 % - Aksentti4 29 2" xfId="30847"/>
    <cellStyle name="20 % - Aksentti4 3" xfId="141"/>
    <cellStyle name="20 % - Aksentti4 3 10" xfId="1204"/>
    <cellStyle name="20 % - Aksentti4 3 10 2" xfId="6484"/>
    <cellStyle name="20 % - Aksentti4 3 10 3" xfId="17788"/>
    <cellStyle name="20 % - Aksentti4 3 10_INVs" xfId="11373"/>
    <cellStyle name="20 % - Aksentti4 3 11" xfId="1203"/>
    <cellStyle name="20 % - Aksentti4 3 11 2" xfId="6485"/>
    <cellStyle name="20 % - Aksentti4 3 11 3" xfId="17787"/>
    <cellStyle name="20 % - Aksentti4 3 11_INVs" xfId="11374"/>
    <cellStyle name="20 % - Aksentti4 3 2" xfId="1205"/>
    <cellStyle name="20 % - Aksentti4 3 2 10" xfId="1206"/>
    <cellStyle name="20 % - Aksentti4 3 2 10 2" xfId="6487"/>
    <cellStyle name="20 % - Aksentti4 3 2 10 3" xfId="17790"/>
    <cellStyle name="20 % - Aksentti4 3 2 10_INVs" xfId="11376"/>
    <cellStyle name="20 % - Aksentti4 3 2 11" xfId="6486"/>
    <cellStyle name="20 % - Aksentti4 3 2 12" xfId="17789"/>
    <cellStyle name="20 % - Aksentti4 3 2 2" xfId="1207"/>
    <cellStyle name="20 % - Aksentti4 3 2 2 2" xfId="1208"/>
    <cellStyle name="20 % - Aksentti4 3 2 2 2 2" xfId="6489"/>
    <cellStyle name="20 % - Aksentti4 3 2 2 2 3" xfId="17792"/>
    <cellStyle name="20 % - Aksentti4 3 2 2 2_INVs" xfId="11378"/>
    <cellStyle name="20 % - Aksentti4 3 2 2 3" xfId="6488"/>
    <cellStyle name="20 % - Aksentti4 3 2 2 4" xfId="17791"/>
    <cellStyle name="20 % - Aksentti4 3 2 2_INVs" xfId="11377"/>
    <cellStyle name="20 % - Aksentti4 3 2 3" xfId="1209"/>
    <cellStyle name="20 % - Aksentti4 3 2 3 2" xfId="6490"/>
    <cellStyle name="20 % - Aksentti4 3 2 3 3" xfId="17793"/>
    <cellStyle name="20 % - Aksentti4 3 2 3_INVs" xfId="11379"/>
    <cellStyle name="20 % - Aksentti4 3 2 4" xfId="1210"/>
    <cellStyle name="20 % - Aksentti4 3 2 4 2" xfId="6491"/>
    <cellStyle name="20 % - Aksentti4 3 2 4 3" xfId="17794"/>
    <cellStyle name="20 % - Aksentti4 3 2 4_INVs" xfId="11380"/>
    <cellStyle name="20 % - Aksentti4 3 2 5" xfId="1211"/>
    <cellStyle name="20 % - Aksentti4 3 2 5 2" xfId="6492"/>
    <cellStyle name="20 % - Aksentti4 3 2 5 3" xfId="17795"/>
    <cellStyle name="20 % - Aksentti4 3 2 5_INVs" xfId="11381"/>
    <cellStyle name="20 % - Aksentti4 3 2 6" xfId="1212"/>
    <cellStyle name="20 % - Aksentti4 3 2 6 2" xfId="6493"/>
    <cellStyle name="20 % - Aksentti4 3 2 6 3" xfId="17796"/>
    <cellStyle name="20 % - Aksentti4 3 2 6_INVs" xfId="11382"/>
    <cellStyle name="20 % - Aksentti4 3 2 7" xfId="1213"/>
    <cellStyle name="20 % - Aksentti4 3 2 7 2" xfId="6494"/>
    <cellStyle name="20 % - Aksentti4 3 2 7 3" xfId="17797"/>
    <cellStyle name="20 % - Aksentti4 3 2 7_INVs" xfId="11383"/>
    <cellStyle name="20 % - Aksentti4 3 2 8" xfId="1214"/>
    <cellStyle name="20 % - Aksentti4 3 2 8 2" xfId="6495"/>
    <cellStyle name="20 % - Aksentti4 3 2 8 3" xfId="17798"/>
    <cellStyle name="20 % - Aksentti4 3 2 8_INVs" xfId="11384"/>
    <cellStyle name="20 % - Aksentti4 3 2 9" xfId="1215"/>
    <cellStyle name="20 % - Aksentti4 3 2 9 2" xfId="6496"/>
    <cellStyle name="20 % - Aksentti4 3 2 9 3" xfId="17799"/>
    <cellStyle name="20 % - Aksentti4 3 2 9_INVs" xfId="11385"/>
    <cellStyle name="20 % - Aksentti4 3 2_INVs" xfId="11375"/>
    <cellStyle name="20 % - Aksentti4 3 3" xfId="1216"/>
    <cellStyle name="20 % - Aksentti4 3 3 2" xfId="1217"/>
    <cellStyle name="20 % - Aksentti4 3 3 2 2" xfId="1218"/>
    <cellStyle name="20 % - Aksentti4 3 3 2 2 2" xfId="6499"/>
    <cellStyle name="20 % - Aksentti4 3 3 2 2 3" xfId="17802"/>
    <cellStyle name="20 % - Aksentti4 3 3 2 2_INVs" xfId="11388"/>
    <cellStyle name="20 % - Aksentti4 3 3 2 3" xfId="6498"/>
    <cellStyle name="20 % - Aksentti4 3 3 2 4" xfId="17801"/>
    <cellStyle name="20 % - Aksentti4 3 3 2_INVs" xfId="11387"/>
    <cellStyle name="20 % - Aksentti4 3 3 3" xfId="1219"/>
    <cellStyle name="20 % - Aksentti4 3 3 3 2" xfId="6500"/>
    <cellStyle name="20 % - Aksentti4 3 3 3 3" xfId="17803"/>
    <cellStyle name="20 % - Aksentti4 3 3 3_INVs" xfId="11389"/>
    <cellStyle name="20 % - Aksentti4 3 3 4" xfId="6497"/>
    <cellStyle name="20 % - Aksentti4 3 3 5" xfId="17800"/>
    <cellStyle name="20 % - Aksentti4 3 3_INVs" xfId="11386"/>
    <cellStyle name="20 % - Aksentti4 3 4" xfId="1220"/>
    <cellStyle name="20 % - Aksentti4 3 4 2" xfId="1221"/>
    <cellStyle name="20 % - Aksentti4 3 4 2 2" xfId="1222"/>
    <cellStyle name="20 % - Aksentti4 3 4 2 2 2" xfId="6503"/>
    <cellStyle name="20 % - Aksentti4 3 4 2 2 3" xfId="17806"/>
    <cellStyle name="20 % - Aksentti4 3 4 2 2_INVs" xfId="11392"/>
    <cellStyle name="20 % - Aksentti4 3 4 2 3" xfId="6502"/>
    <cellStyle name="20 % - Aksentti4 3 4 2 4" xfId="17805"/>
    <cellStyle name="20 % - Aksentti4 3 4 2_INVs" xfId="11391"/>
    <cellStyle name="20 % - Aksentti4 3 4 3" xfId="1223"/>
    <cellStyle name="20 % - Aksentti4 3 4 3 2" xfId="6504"/>
    <cellStyle name="20 % - Aksentti4 3 4 3 3" xfId="17807"/>
    <cellStyle name="20 % - Aksentti4 3 4 3_INVs" xfId="11393"/>
    <cellStyle name="20 % - Aksentti4 3 4 4" xfId="6501"/>
    <cellStyle name="20 % - Aksentti4 3 4 5" xfId="17804"/>
    <cellStyle name="20 % - Aksentti4 3 4_INVs" xfId="11390"/>
    <cellStyle name="20 % - Aksentti4 3 5" xfId="1224"/>
    <cellStyle name="20 % - Aksentti4 3 5 2" xfId="1225"/>
    <cellStyle name="20 % - Aksentti4 3 5 2 2" xfId="6506"/>
    <cellStyle name="20 % - Aksentti4 3 5 2 3" xfId="17809"/>
    <cellStyle name="20 % - Aksentti4 3 5 2_INVs" xfId="11395"/>
    <cellStyle name="20 % - Aksentti4 3 5 3" xfId="6505"/>
    <cellStyle name="20 % - Aksentti4 3 5 4" xfId="17808"/>
    <cellStyle name="20 % - Aksentti4 3 5_INVs" xfId="11394"/>
    <cellStyle name="20 % - Aksentti4 3 6" xfId="1226"/>
    <cellStyle name="20 % - Aksentti4 3 6 2" xfId="6507"/>
    <cellStyle name="20 % - Aksentti4 3 6 3" xfId="17810"/>
    <cellStyle name="20 % - Aksentti4 3 6_INVs" xfId="11396"/>
    <cellStyle name="20 % - Aksentti4 3 7" xfId="1227"/>
    <cellStyle name="20 % - Aksentti4 3 7 2" xfId="6508"/>
    <cellStyle name="20 % - Aksentti4 3 7 3" xfId="17811"/>
    <cellStyle name="20 % - Aksentti4 3 7_INVs" xfId="11397"/>
    <cellStyle name="20 % - Aksentti4 3 8" xfId="1228"/>
    <cellStyle name="20 % - Aksentti4 3 8 2" xfId="6509"/>
    <cellStyle name="20 % - Aksentti4 3 8 3" xfId="17812"/>
    <cellStyle name="20 % - Aksentti4 3 8_INVs" xfId="11398"/>
    <cellStyle name="20 % - Aksentti4 3 9" xfId="1229"/>
    <cellStyle name="20 % - Aksentti4 3 9 2" xfId="6510"/>
    <cellStyle name="20 % - Aksentti4 3 9 3" xfId="17813"/>
    <cellStyle name="20 % - Aksentti4 3 9_INVs" xfId="11399"/>
    <cellStyle name="20 % - Aksentti4 3_Tulokset" xfId="1230"/>
    <cellStyle name="20 % - Aksentti4 30" xfId="16142"/>
    <cellStyle name="20 % - Aksentti4 31" xfId="16257"/>
    <cellStyle name="20 % - Aksentti4 32" xfId="16420"/>
    <cellStyle name="20 % - Aksentti4 33" xfId="16393"/>
    <cellStyle name="20 % - Aksentti4 34" xfId="16951"/>
    <cellStyle name="20 % - Aksentti4 35" xfId="23330"/>
    <cellStyle name="20 % - Aksentti4 36" xfId="29408"/>
    <cellStyle name="20 % - Aksentti4 37" xfId="28903"/>
    <cellStyle name="20 % - Aksentti4 38" xfId="28507"/>
    <cellStyle name="20 % - Aksentti4 39" xfId="29743"/>
    <cellStyle name="20 % - Aksentti4 4" xfId="1231"/>
    <cellStyle name="20 % - Aksentti4 4 10" xfId="1232"/>
    <cellStyle name="20 % - Aksentti4 4 10 2" xfId="6512"/>
    <cellStyle name="20 % - Aksentti4 4 10 3" xfId="17815"/>
    <cellStyle name="20 % - Aksentti4 4 10_INVs" xfId="11400"/>
    <cellStyle name="20 % - Aksentti4 4 11" xfId="5437"/>
    <cellStyle name="20 % - Aksentti4 4 12" xfId="17814"/>
    <cellStyle name="20 % - Aksentti4 4 2" xfId="1233"/>
    <cellStyle name="20 % - Aksentti4 4 2 2" xfId="1234"/>
    <cellStyle name="20 % - Aksentti4 4 2 2 2" xfId="1235"/>
    <cellStyle name="20 % - Aksentti4 4 2 2 2 2" xfId="6515"/>
    <cellStyle name="20 % - Aksentti4 4 2 2 2 3" xfId="17818"/>
    <cellStyle name="20 % - Aksentti4 4 2 2 2_INVs" xfId="11403"/>
    <cellStyle name="20 % - Aksentti4 4 2 2 3" xfId="6514"/>
    <cellStyle name="20 % - Aksentti4 4 2 2 4" xfId="17817"/>
    <cellStyle name="20 % - Aksentti4 4 2 2_INVs" xfId="11402"/>
    <cellStyle name="20 % - Aksentti4 4 2 3" xfId="1236"/>
    <cellStyle name="20 % - Aksentti4 4 2 3 2" xfId="6516"/>
    <cellStyle name="20 % - Aksentti4 4 2 3 3" xfId="17819"/>
    <cellStyle name="20 % - Aksentti4 4 2 3_INVs" xfId="11404"/>
    <cellStyle name="20 % - Aksentti4 4 2 4" xfId="6513"/>
    <cellStyle name="20 % - Aksentti4 4 2 5" xfId="17816"/>
    <cellStyle name="20 % - Aksentti4 4 2_INVs" xfId="11401"/>
    <cellStyle name="20 % - Aksentti4 4 3" xfId="1237"/>
    <cellStyle name="20 % - Aksentti4 4 3 2" xfId="1238"/>
    <cellStyle name="20 % - Aksentti4 4 3 2 2" xfId="6518"/>
    <cellStyle name="20 % - Aksentti4 4 3 2 3" xfId="17821"/>
    <cellStyle name="20 % - Aksentti4 4 3 2_INVs" xfId="11406"/>
    <cellStyle name="20 % - Aksentti4 4 3 3" xfId="6517"/>
    <cellStyle name="20 % - Aksentti4 4 3 4" xfId="17820"/>
    <cellStyle name="20 % - Aksentti4 4 3_INVs" xfId="11405"/>
    <cellStyle name="20 % - Aksentti4 4 4" xfId="1239"/>
    <cellStyle name="20 % - Aksentti4 4 4 2" xfId="6519"/>
    <cellStyle name="20 % - Aksentti4 4 4 3" xfId="17822"/>
    <cellStyle name="20 % - Aksentti4 4 4_INVs" xfId="11407"/>
    <cellStyle name="20 % - Aksentti4 4 5" xfId="1240"/>
    <cellStyle name="20 % - Aksentti4 4 5 2" xfId="6520"/>
    <cellStyle name="20 % - Aksentti4 4 5 3" xfId="17823"/>
    <cellStyle name="20 % - Aksentti4 4 5_INVs" xfId="11408"/>
    <cellStyle name="20 % - Aksentti4 4 6" xfId="1241"/>
    <cellStyle name="20 % - Aksentti4 4 6 2" xfId="6521"/>
    <cellStyle name="20 % - Aksentti4 4 6 3" xfId="17824"/>
    <cellStyle name="20 % - Aksentti4 4 6_INVs" xfId="11409"/>
    <cellStyle name="20 % - Aksentti4 4 7" xfId="1242"/>
    <cellStyle name="20 % - Aksentti4 4 7 2" xfId="6522"/>
    <cellStyle name="20 % - Aksentti4 4 7 3" xfId="17825"/>
    <cellStyle name="20 % - Aksentti4 4 7_INVs" xfId="11410"/>
    <cellStyle name="20 % - Aksentti4 4 8" xfId="1243"/>
    <cellStyle name="20 % - Aksentti4 4 8 2" xfId="6523"/>
    <cellStyle name="20 % - Aksentti4 4 8 3" xfId="17826"/>
    <cellStyle name="20 % - Aksentti4 4 8_INVs" xfId="11411"/>
    <cellStyle name="20 % - Aksentti4 4 9" xfId="1244"/>
    <cellStyle name="20 % - Aksentti4 4 9 2" xfId="6524"/>
    <cellStyle name="20 % - Aksentti4 4 9 3" xfId="17827"/>
    <cellStyle name="20 % - Aksentti4 4 9_INVs" xfId="11412"/>
    <cellStyle name="20 % - Aksentti4 4_##Keskeiset" xfId="6511"/>
    <cellStyle name="20 % - Aksentti4 40" xfId="28929"/>
    <cellStyle name="20 % - Aksentti4 41" xfId="29470"/>
    <cellStyle name="20 % - Aksentti4 42" xfId="28337"/>
    <cellStyle name="20 % - Aksentti4 43" xfId="29260"/>
    <cellStyle name="20 % - Aksentti4 44" xfId="29765"/>
    <cellStyle name="20 % - Aksentti4 45" xfId="331"/>
    <cellStyle name="20 % - Aksentti4 5" xfId="1245"/>
    <cellStyle name="20 % - Aksentti4 5 10" xfId="1246"/>
    <cellStyle name="20 % - Aksentti4 5 10 2" xfId="6526"/>
    <cellStyle name="20 % - Aksentti4 5 10 3" xfId="17829"/>
    <cellStyle name="20 % - Aksentti4 5 10_INVs" xfId="11414"/>
    <cellStyle name="20 % - Aksentti4 5 11" xfId="6525"/>
    <cellStyle name="20 % - Aksentti4 5 12" xfId="17828"/>
    <cellStyle name="20 % - Aksentti4 5 2" xfId="1247"/>
    <cellStyle name="20 % - Aksentti4 5 2 2" xfId="1248"/>
    <cellStyle name="20 % - Aksentti4 5 2 2 2" xfId="1249"/>
    <cellStyle name="20 % - Aksentti4 5 2 2 2 2" xfId="6529"/>
    <cellStyle name="20 % - Aksentti4 5 2 2 2 3" xfId="17832"/>
    <cellStyle name="20 % - Aksentti4 5 2 2 2_INVs" xfId="11417"/>
    <cellStyle name="20 % - Aksentti4 5 2 2 3" xfId="6528"/>
    <cellStyle name="20 % - Aksentti4 5 2 2 4" xfId="17831"/>
    <cellStyle name="20 % - Aksentti4 5 2 2_INVs" xfId="11416"/>
    <cellStyle name="20 % - Aksentti4 5 2 3" xfId="1250"/>
    <cellStyle name="20 % - Aksentti4 5 2 3 2" xfId="6530"/>
    <cellStyle name="20 % - Aksentti4 5 2 3 3" xfId="17833"/>
    <cellStyle name="20 % - Aksentti4 5 2 3_INVs" xfId="11418"/>
    <cellStyle name="20 % - Aksentti4 5 2 4" xfId="6527"/>
    <cellStyle name="20 % - Aksentti4 5 2 5" xfId="17830"/>
    <cellStyle name="20 % - Aksentti4 5 2_INVs" xfId="11415"/>
    <cellStyle name="20 % - Aksentti4 5 3" xfId="1251"/>
    <cellStyle name="20 % - Aksentti4 5 3 2" xfId="1252"/>
    <cellStyle name="20 % - Aksentti4 5 3 2 2" xfId="6532"/>
    <cellStyle name="20 % - Aksentti4 5 3 2 3" xfId="17835"/>
    <cellStyle name="20 % - Aksentti4 5 3 2_INVs" xfId="11420"/>
    <cellStyle name="20 % - Aksentti4 5 3 3" xfId="6531"/>
    <cellStyle name="20 % - Aksentti4 5 3 4" xfId="17834"/>
    <cellStyle name="20 % - Aksentti4 5 3_INVs" xfId="11419"/>
    <cellStyle name="20 % - Aksentti4 5 4" xfId="1253"/>
    <cellStyle name="20 % - Aksentti4 5 4 2" xfId="6533"/>
    <cellStyle name="20 % - Aksentti4 5 4 3" xfId="17836"/>
    <cellStyle name="20 % - Aksentti4 5 4_INVs" xfId="11421"/>
    <cellStyle name="20 % - Aksentti4 5 5" xfId="1254"/>
    <cellStyle name="20 % - Aksentti4 5 5 2" xfId="6534"/>
    <cellStyle name="20 % - Aksentti4 5 5 3" xfId="17837"/>
    <cellStyle name="20 % - Aksentti4 5 5_INVs" xfId="11422"/>
    <cellStyle name="20 % - Aksentti4 5 6" xfId="1255"/>
    <cellStyle name="20 % - Aksentti4 5 6 2" xfId="6535"/>
    <cellStyle name="20 % - Aksentti4 5 6 3" xfId="17838"/>
    <cellStyle name="20 % - Aksentti4 5 6_INVs" xfId="11423"/>
    <cellStyle name="20 % - Aksentti4 5 7" xfId="1256"/>
    <cellStyle name="20 % - Aksentti4 5 7 2" xfId="6536"/>
    <cellStyle name="20 % - Aksentti4 5 7 3" xfId="17839"/>
    <cellStyle name="20 % - Aksentti4 5 7_INVs" xfId="11424"/>
    <cellStyle name="20 % - Aksentti4 5 8" xfId="1257"/>
    <cellStyle name="20 % - Aksentti4 5 8 2" xfId="6537"/>
    <cellStyle name="20 % - Aksentti4 5 8 3" xfId="17840"/>
    <cellStyle name="20 % - Aksentti4 5 8_INVs" xfId="11425"/>
    <cellStyle name="20 % - Aksentti4 5 9" xfId="1258"/>
    <cellStyle name="20 % - Aksentti4 5 9 2" xfId="6538"/>
    <cellStyle name="20 % - Aksentti4 5 9 3" xfId="17841"/>
    <cellStyle name="20 % - Aksentti4 5 9_INVs" xfId="11426"/>
    <cellStyle name="20 % - Aksentti4 5_INVs" xfId="11413"/>
    <cellStyle name="20 % - Aksentti4 6" xfId="1259"/>
    <cellStyle name="20 % - Aksentti4 6 10" xfId="1260"/>
    <cellStyle name="20 % - Aksentti4 6 10 2" xfId="6540"/>
    <cellStyle name="20 % - Aksentti4 6 10 3" xfId="17843"/>
    <cellStyle name="20 % - Aksentti4 6 10_INVs" xfId="11428"/>
    <cellStyle name="20 % - Aksentti4 6 11" xfId="6539"/>
    <cellStyle name="20 % - Aksentti4 6 12" xfId="17842"/>
    <cellStyle name="20 % - Aksentti4 6 2" xfId="1261"/>
    <cellStyle name="20 % - Aksentti4 6 2 2" xfId="1262"/>
    <cellStyle name="20 % - Aksentti4 6 2 2 2" xfId="1263"/>
    <cellStyle name="20 % - Aksentti4 6 2 2 2 2" xfId="6543"/>
    <cellStyle name="20 % - Aksentti4 6 2 2 2 3" xfId="17846"/>
    <cellStyle name="20 % - Aksentti4 6 2 2 2_INVs" xfId="11431"/>
    <cellStyle name="20 % - Aksentti4 6 2 2 3" xfId="6542"/>
    <cellStyle name="20 % - Aksentti4 6 2 2 4" xfId="17845"/>
    <cellStyle name="20 % - Aksentti4 6 2 2_INVs" xfId="11430"/>
    <cellStyle name="20 % - Aksentti4 6 2 3" xfId="1264"/>
    <cellStyle name="20 % - Aksentti4 6 2 3 2" xfId="6544"/>
    <cellStyle name="20 % - Aksentti4 6 2 3 3" xfId="17847"/>
    <cellStyle name="20 % - Aksentti4 6 2 3_INVs" xfId="11432"/>
    <cellStyle name="20 % - Aksentti4 6 2 4" xfId="6541"/>
    <cellStyle name="20 % - Aksentti4 6 2 5" xfId="17844"/>
    <cellStyle name="20 % - Aksentti4 6 2_INVs" xfId="11429"/>
    <cellStyle name="20 % - Aksentti4 6 3" xfId="1265"/>
    <cellStyle name="20 % - Aksentti4 6 3 2" xfId="1266"/>
    <cellStyle name="20 % - Aksentti4 6 3 2 2" xfId="6546"/>
    <cellStyle name="20 % - Aksentti4 6 3 2 3" xfId="17849"/>
    <cellStyle name="20 % - Aksentti4 6 3 2_INVs" xfId="11434"/>
    <cellStyle name="20 % - Aksentti4 6 3 3" xfId="6545"/>
    <cellStyle name="20 % - Aksentti4 6 3 4" xfId="17848"/>
    <cellStyle name="20 % - Aksentti4 6 3_INVs" xfId="11433"/>
    <cellStyle name="20 % - Aksentti4 6 4" xfId="1267"/>
    <cellStyle name="20 % - Aksentti4 6 4 2" xfId="6547"/>
    <cellStyle name="20 % - Aksentti4 6 4 3" xfId="17850"/>
    <cellStyle name="20 % - Aksentti4 6 4_INVs" xfId="11435"/>
    <cellStyle name="20 % - Aksentti4 6 5" xfId="1268"/>
    <cellStyle name="20 % - Aksentti4 6 5 2" xfId="6548"/>
    <cellStyle name="20 % - Aksentti4 6 5 3" xfId="17851"/>
    <cellStyle name="20 % - Aksentti4 6 5_INVs" xfId="11436"/>
    <cellStyle name="20 % - Aksentti4 6 6" xfId="1269"/>
    <cellStyle name="20 % - Aksentti4 6 6 2" xfId="6549"/>
    <cellStyle name="20 % - Aksentti4 6 6 3" xfId="17852"/>
    <cellStyle name="20 % - Aksentti4 6 6_INVs" xfId="11437"/>
    <cellStyle name="20 % - Aksentti4 6 7" xfId="1270"/>
    <cellStyle name="20 % - Aksentti4 6 7 2" xfId="6550"/>
    <cellStyle name="20 % - Aksentti4 6 7 3" xfId="17853"/>
    <cellStyle name="20 % - Aksentti4 6 7_INVs" xfId="11438"/>
    <cellStyle name="20 % - Aksentti4 6 8" xfId="1271"/>
    <cellStyle name="20 % - Aksentti4 6 8 2" xfId="6551"/>
    <cellStyle name="20 % - Aksentti4 6 8 3" xfId="17854"/>
    <cellStyle name="20 % - Aksentti4 6 8_INVs" xfId="11439"/>
    <cellStyle name="20 % - Aksentti4 6 9" xfId="1272"/>
    <cellStyle name="20 % - Aksentti4 6 9 2" xfId="6552"/>
    <cellStyle name="20 % - Aksentti4 6 9 3" xfId="17855"/>
    <cellStyle name="20 % - Aksentti4 6 9_INVs" xfId="11440"/>
    <cellStyle name="20 % - Aksentti4 6_INVs" xfId="11427"/>
    <cellStyle name="20 % - Aksentti4 7" xfId="1273"/>
    <cellStyle name="20 % - Aksentti4 7 10" xfId="1274"/>
    <cellStyle name="20 % - Aksentti4 7 10 2" xfId="6554"/>
    <cellStyle name="20 % - Aksentti4 7 10 3" xfId="17857"/>
    <cellStyle name="20 % - Aksentti4 7 10_INVs" xfId="11442"/>
    <cellStyle name="20 % - Aksentti4 7 11" xfId="6553"/>
    <cellStyle name="20 % - Aksentti4 7 12" xfId="17856"/>
    <cellStyle name="20 % - Aksentti4 7 2" xfId="1275"/>
    <cellStyle name="20 % - Aksentti4 7 2 2" xfId="1276"/>
    <cellStyle name="20 % - Aksentti4 7 2 2 2" xfId="1277"/>
    <cellStyle name="20 % - Aksentti4 7 2 2 2 2" xfId="6557"/>
    <cellStyle name="20 % - Aksentti4 7 2 2 2 3" xfId="17860"/>
    <cellStyle name="20 % - Aksentti4 7 2 2 2_INVs" xfId="11445"/>
    <cellStyle name="20 % - Aksentti4 7 2 2 3" xfId="6556"/>
    <cellStyle name="20 % - Aksentti4 7 2 2 4" xfId="17859"/>
    <cellStyle name="20 % - Aksentti4 7 2 2_INVs" xfId="11444"/>
    <cellStyle name="20 % - Aksentti4 7 2 3" xfId="1278"/>
    <cellStyle name="20 % - Aksentti4 7 2 3 2" xfId="6558"/>
    <cellStyle name="20 % - Aksentti4 7 2 3 3" xfId="17861"/>
    <cellStyle name="20 % - Aksentti4 7 2 3_INVs" xfId="11446"/>
    <cellStyle name="20 % - Aksentti4 7 2 4" xfId="6555"/>
    <cellStyle name="20 % - Aksentti4 7 2 5" xfId="17858"/>
    <cellStyle name="20 % - Aksentti4 7 2_INVs" xfId="11443"/>
    <cellStyle name="20 % - Aksentti4 7 3" xfId="1279"/>
    <cellStyle name="20 % - Aksentti4 7 3 2" xfId="1280"/>
    <cellStyle name="20 % - Aksentti4 7 3 2 2" xfId="6560"/>
    <cellStyle name="20 % - Aksentti4 7 3 2 3" xfId="17863"/>
    <cellStyle name="20 % - Aksentti4 7 3 2_INVs" xfId="11448"/>
    <cellStyle name="20 % - Aksentti4 7 3 3" xfId="6559"/>
    <cellStyle name="20 % - Aksentti4 7 3 4" xfId="17862"/>
    <cellStyle name="20 % - Aksentti4 7 3_INVs" xfId="11447"/>
    <cellStyle name="20 % - Aksentti4 7 4" xfId="1281"/>
    <cellStyle name="20 % - Aksentti4 7 4 2" xfId="6561"/>
    <cellStyle name="20 % - Aksentti4 7 4 3" xfId="17864"/>
    <cellStyle name="20 % - Aksentti4 7 4_INVs" xfId="11449"/>
    <cellStyle name="20 % - Aksentti4 7 5" xfId="1282"/>
    <cellStyle name="20 % - Aksentti4 7 5 2" xfId="6562"/>
    <cellStyle name="20 % - Aksentti4 7 5 3" xfId="17865"/>
    <cellStyle name="20 % - Aksentti4 7 5_INVs" xfId="11450"/>
    <cellStyle name="20 % - Aksentti4 7 6" xfId="1283"/>
    <cellStyle name="20 % - Aksentti4 7 6 2" xfId="6563"/>
    <cellStyle name="20 % - Aksentti4 7 6 3" xfId="17866"/>
    <cellStyle name="20 % - Aksentti4 7 6_INVs" xfId="11451"/>
    <cellStyle name="20 % - Aksentti4 7 7" xfId="1284"/>
    <cellStyle name="20 % - Aksentti4 7 7 2" xfId="6564"/>
    <cellStyle name="20 % - Aksentti4 7 7 3" xfId="17867"/>
    <cellStyle name="20 % - Aksentti4 7 7_INVs" xfId="11452"/>
    <cellStyle name="20 % - Aksentti4 7 8" xfId="1285"/>
    <cellStyle name="20 % - Aksentti4 7 8 2" xfId="6565"/>
    <cellStyle name="20 % - Aksentti4 7 8 3" xfId="17868"/>
    <cellStyle name="20 % - Aksentti4 7 8_INVs" xfId="11453"/>
    <cellStyle name="20 % - Aksentti4 7 9" xfId="1286"/>
    <cellStyle name="20 % - Aksentti4 7 9 2" xfId="6566"/>
    <cellStyle name="20 % - Aksentti4 7 9 3" xfId="17869"/>
    <cellStyle name="20 % - Aksentti4 7 9_INVs" xfId="11454"/>
    <cellStyle name="20 % - Aksentti4 7_INVs" xfId="11441"/>
    <cellStyle name="20 % - Aksentti4 8" xfId="1287"/>
    <cellStyle name="20 % - Aksentti4 8 10" xfId="1288"/>
    <cellStyle name="20 % - Aksentti4 8 10 2" xfId="6568"/>
    <cellStyle name="20 % - Aksentti4 8 10 3" xfId="17871"/>
    <cellStyle name="20 % - Aksentti4 8 10_INVs" xfId="11456"/>
    <cellStyle name="20 % - Aksentti4 8 11" xfId="6567"/>
    <cellStyle name="20 % - Aksentti4 8 12" xfId="17870"/>
    <cellStyle name="20 % - Aksentti4 8 2" xfId="1289"/>
    <cellStyle name="20 % - Aksentti4 8 2 2" xfId="1290"/>
    <cellStyle name="20 % - Aksentti4 8 2 2 2" xfId="1291"/>
    <cellStyle name="20 % - Aksentti4 8 2 2 2 2" xfId="6571"/>
    <cellStyle name="20 % - Aksentti4 8 2 2 2 3" xfId="17874"/>
    <cellStyle name="20 % - Aksentti4 8 2 2 2_INVs" xfId="11459"/>
    <cellStyle name="20 % - Aksentti4 8 2 2 3" xfId="6570"/>
    <cellStyle name="20 % - Aksentti4 8 2 2 4" xfId="17873"/>
    <cellStyle name="20 % - Aksentti4 8 2 2_INVs" xfId="11458"/>
    <cellStyle name="20 % - Aksentti4 8 2 3" xfId="1292"/>
    <cellStyle name="20 % - Aksentti4 8 2 3 2" xfId="6572"/>
    <cellStyle name="20 % - Aksentti4 8 2 3 3" xfId="17875"/>
    <cellStyle name="20 % - Aksentti4 8 2 3_INVs" xfId="11460"/>
    <cellStyle name="20 % - Aksentti4 8 2 4" xfId="6569"/>
    <cellStyle name="20 % - Aksentti4 8 2 5" xfId="17872"/>
    <cellStyle name="20 % - Aksentti4 8 2_INVs" xfId="11457"/>
    <cellStyle name="20 % - Aksentti4 8 3" xfId="1293"/>
    <cellStyle name="20 % - Aksentti4 8 3 2" xfId="1294"/>
    <cellStyle name="20 % - Aksentti4 8 3 2 2" xfId="6574"/>
    <cellStyle name="20 % - Aksentti4 8 3 2 3" xfId="17877"/>
    <cellStyle name="20 % - Aksentti4 8 3 2_INVs" xfId="11462"/>
    <cellStyle name="20 % - Aksentti4 8 3 3" xfId="6573"/>
    <cellStyle name="20 % - Aksentti4 8 3 4" xfId="17876"/>
    <cellStyle name="20 % - Aksentti4 8 3_INVs" xfId="11461"/>
    <cellStyle name="20 % - Aksentti4 8 4" xfId="1295"/>
    <cellStyle name="20 % - Aksentti4 8 4 2" xfId="6575"/>
    <cellStyle name="20 % - Aksentti4 8 4 3" xfId="17878"/>
    <cellStyle name="20 % - Aksentti4 8 4_INVs" xfId="11463"/>
    <cellStyle name="20 % - Aksentti4 8 5" xfId="1296"/>
    <cellStyle name="20 % - Aksentti4 8 5 2" xfId="6576"/>
    <cellStyle name="20 % - Aksentti4 8 5 3" xfId="17879"/>
    <cellStyle name="20 % - Aksentti4 8 5_INVs" xfId="11464"/>
    <cellStyle name="20 % - Aksentti4 8 6" xfId="1297"/>
    <cellStyle name="20 % - Aksentti4 8 6 2" xfId="6577"/>
    <cellStyle name="20 % - Aksentti4 8 6 3" xfId="17880"/>
    <cellStyle name="20 % - Aksentti4 8 6_INVs" xfId="11465"/>
    <cellStyle name="20 % - Aksentti4 8 7" xfId="1298"/>
    <cellStyle name="20 % - Aksentti4 8 7 2" xfId="6578"/>
    <cellStyle name="20 % - Aksentti4 8 7 3" xfId="17881"/>
    <cellStyle name="20 % - Aksentti4 8 7_INVs" xfId="11466"/>
    <cellStyle name="20 % - Aksentti4 8 8" xfId="1299"/>
    <cellStyle name="20 % - Aksentti4 8 8 2" xfId="6579"/>
    <cellStyle name="20 % - Aksentti4 8 8 3" xfId="17882"/>
    <cellStyle name="20 % - Aksentti4 8 8_INVs" xfId="11467"/>
    <cellStyle name="20 % - Aksentti4 8 9" xfId="1300"/>
    <cellStyle name="20 % - Aksentti4 8 9 2" xfId="6580"/>
    <cellStyle name="20 % - Aksentti4 8 9 3" xfId="17883"/>
    <cellStyle name="20 % - Aksentti4 8 9_INVs" xfId="11468"/>
    <cellStyle name="20 % - Aksentti4 8_INVs" xfId="11455"/>
    <cellStyle name="20 % - Aksentti4 9" xfId="1301"/>
    <cellStyle name="20 % - Aksentti4 9 10" xfId="1302"/>
    <cellStyle name="20 % - Aksentti4 9 10 2" xfId="6582"/>
    <cellStyle name="20 % - Aksentti4 9 10 3" xfId="17885"/>
    <cellStyle name="20 % - Aksentti4 9 10_INVs" xfId="11470"/>
    <cellStyle name="20 % - Aksentti4 9 11" xfId="6581"/>
    <cellStyle name="20 % - Aksentti4 9 12" xfId="17884"/>
    <cellStyle name="20 % - Aksentti4 9 2" xfId="1303"/>
    <cellStyle name="20 % - Aksentti4 9 2 2" xfId="1304"/>
    <cellStyle name="20 % - Aksentti4 9 2 2 2" xfId="1305"/>
    <cellStyle name="20 % - Aksentti4 9 2 2 2 2" xfId="6585"/>
    <cellStyle name="20 % - Aksentti4 9 2 2 2 3" xfId="17888"/>
    <cellStyle name="20 % - Aksentti4 9 2 2 2_INVs" xfId="11473"/>
    <cellStyle name="20 % - Aksentti4 9 2 2 3" xfId="6584"/>
    <cellStyle name="20 % - Aksentti4 9 2 2 4" xfId="17887"/>
    <cellStyle name="20 % - Aksentti4 9 2 2_INVs" xfId="11472"/>
    <cellStyle name="20 % - Aksentti4 9 2 3" xfId="1306"/>
    <cellStyle name="20 % - Aksentti4 9 2 3 2" xfId="6586"/>
    <cellStyle name="20 % - Aksentti4 9 2 3 3" xfId="17889"/>
    <cellStyle name="20 % - Aksentti4 9 2 3_INVs" xfId="11474"/>
    <cellStyle name="20 % - Aksentti4 9 2 4" xfId="6583"/>
    <cellStyle name="20 % - Aksentti4 9 2 5" xfId="17886"/>
    <cellStyle name="20 % - Aksentti4 9 2_INVs" xfId="11471"/>
    <cellStyle name="20 % - Aksentti4 9 3" xfId="1307"/>
    <cellStyle name="20 % - Aksentti4 9 3 2" xfId="1308"/>
    <cellStyle name="20 % - Aksentti4 9 3 2 2" xfId="6588"/>
    <cellStyle name="20 % - Aksentti4 9 3 2 3" xfId="17891"/>
    <cellStyle name="20 % - Aksentti4 9 3 2_INVs" xfId="11476"/>
    <cellStyle name="20 % - Aksentti4 9 3 3" xfId="6587"/>
    <cellStyle name="20 % - Aksentti4 9 3 4" xfId="17890"/>
    <cellStyle name="20 % - Aksentti4 9 3_INVs" xfId="11475"/>
    <cellStyle name="20 % - Aksentti4 9 4" xfId="1309"/>
    <cellStyle name="20 % - Aksentti4 9 4 2" xfId="6589"/>
    <cellStyle name="20 % - Aksentti4 9 4 3" xfId="17892"/>
    <cellStyle name="20 % - Aksentti4 9 4_INVs" xfId="11477"/>
    <cellStyle name="20 % - Aksentti4 9 5" xfId="1310"/>
    <cellStyle name="20 % - Aksentti4 9 5 2" xfId="6590"/>
    <cellStyle name="20 % - Aksentti4 9 5 3" xfId="17893"/>
    <cellStyle name="20 % - Aksentti4 9 5_INVs" xfId="11478"/>
    <cellStyle name="20 % - Aksentti4 9 6" xfId="1311"/>
    <cellStyle name="20 % - Aksentti4 9 6 2" xfId="6591"/>
    <cellStyle name="20 % - Aksentti4 9 6 3" xfId="17894"/>
    <cellStyle name="20 % - Aksentti4 9 6_INVs" xfId="11479"/>
    <cellStyle name="20 % - Aksentti4 9 7" xfId="1312"/>
    <cellStyle name="20 % - Aksentti4 9 7 2" xfId="6592"/>
    <cellStyle name="20 % - Aksentti4 9 7 3" xfId="17895"/>
    <cellStyle name="20 % - Aksentti4 9 7_INVs" xfId="11480"/>
    <cellStyle name="20 % - Aksentti4 9 8" xfId="1313"/>
    <cellStyle name="20 % - Aksentti4 9 8 2" xfId="6593"/>
    <cellStyle name="20 % - Aksentti4 9 8 3" xfId="17896"/>
    <cellStyle name="20 % - Aksentti4 9 8_INVs" xfId="11481"/>
    <cellStyle name="20 % - Aksentti4 9 9" xfId="1314"/>
    <cellStyle name="20 % - Aksentti4 9 9 2" xfId="6594"/>
    <cellStyle name="20 % - Aksentti4 9 9 3" xfId="17897"/>
    <cellStyle name="20 % - Aksentti4 9 9_INVs" xfId="11482"/>
    <cellStyle name="20 % - Aksentti4 9_INVs" xfId="11469"/>
    <cellStyle name="20 % - Aksentti5 10" xfId="1315"/>
    <cellStyle name="20 % - Aksentti5 10 10" xfId="1316"/>
    <cellStyle name="20 % - Aksentti5 10 10 2" xfId="6596"/>
    <cellStyle name="20 % - Aksentti5 10 10 3" xfId="17899"/>
    <cellStyle name="20 % - Aksentti5 10 10_INVs" xfId="11484"/>
    <cellStyle name="20 % - Aksentti5 10 11" xfId="6595"/>
    <cellStyle name="20 % - Aksentti5 10 12" xfId="17898"/>
    <cellStyle name="20 % - Aksentti5 10 2" xfId="1317"/>
    <cellStyle name="20 % - Aksentti5 10 2 2" xfId="1318"/>
    <cellStyle name="20 % - Aksentti5 10 2 2 2" xfId="1319"/>
    <cellStyle name="20 % - Aksentti5 10 2 2 2 2" xfId="6599"/>
    <cellStyle name="20 % - Aksentti5 10 2 2 2 3" xfId="17902"/>
    <cellStyle name="20 % - Aksentti5 10 2 2 2_INVs" xfId="11487"/>
    <cellStyle name="20 % - Aksentti5 10 2 2 3" xfId="6598"/>
    <cellStyle name="20 % - Aksentti5 10 2 2 4" xfId="17901"/>
    <cellStyle name="20 % - Aksentti5 10 2 2_INVs" xfId="11486"/>
    <cellStyle name="20 % - Aksentti5 10 2 3" xfId="1320"/>
    <cellStyle name="20 % - Aksentti5 10 2 3 2" xfId="6600"/>
    <cellStyle name="20 % - Aksentti5 10 2 3 3" xfId="17903"/>
    <cellStyle name="20 % - Aksentti5 10 2 3_INVs" xfId="11488"/>
    <cellStyle name="20 % - Aksentti5 10 2 4" xfId="6597"/>
    <cellStyle name="20 % - Aksentti5 10 2 5" xfId="17900"/>
    <cellStyle name="20 % - Aksentti5 10 2_INVs" xfId="11485"/>
    <cellStyle name="20 % - Aksentti5 10 3" xfId="1321"/>
    <cellStyle name="20 % - Aksentti5 10 3 2" xfId="1322"/>
    <cellStyle name="20 % - Aksentti5 10 3 2 2" xfId="6602"/>
    <cellStyle name="20 % - Aksentti5 10 3 2 3" xfId="17905"/>
    <cellStyle name="20 % - Aksentti5 10 3 2_INVs" xfId="11490"/>
    <cellStyle name="20 % - Aksentti5 10 3 3" xfId="6601"/>
    <cellStyle name="20 % - Aksentti5 10 3 4" xfId="17904"/>
    <cellStyle name="20 % - Aksentti5 10 3_INVs" xfId="11489"/>
    <cellStyle name="20 % - Aksentti5 10 4" xfId="1323"/>
    <cellStyle name="20 % - Aksentti5 10 4 2" xfId="6603"/>
    <cellStyle name="20 % - Aksentti5 10 4 3" xfId="17906"/>
    <cellStyle name="20 % - Aksentti5 10 4_INVs" xfId="11491"/>
    <cellStyle name="20 % - Aksentti5 10 5" xfId="1324"/>
    <cellStyle name="20 % - Aksentti5 10 5 2" xfId="6604"/>
    <cellStyle name="20 % - Aksentti5 10 5 3" xfId="17907"/>
    <cellStyle name="20 % - Aksentti5 10 5_INVs" xfId="11492"/>
    <cellStyle name="20 % - Aksentti5 10 6" xfId="1325"/>
    <cellStyle name="20 % - Aksentti5 10 6 2" xfId="6605"/>
    <cellStyle name="20 % - Aksentti5 10 6 3" xfId="17908"/>
    <cellStyle name="20 % - Aksentti5 10 6_INVs" xfId="11493"/>
    <cellStyle name="20 % - Aksentti5 10 7" xfId="1326"/>
    <cellStyle name="20 % - Aksentti5 10 7 2" xfId="6606"/>
    <cellStyle name="20 % - Aksentti5 10 7 3" xfId="17909"/>
    <cellStyle name="20 % - Aksentti5 10 7_INVs" xfId="11494"/>
    <cellStyle name="20 % - Aksentti5 10 8" xfId="1327"/>
    <cellStyle name="20 % - Aksentti5 10 8 2" xfId="6607"/>
    <cellStyle name="20 % - Aksentti5 10 8 3" xfId="17910"/>
    <cellStyle name="20 % - Aksentti5 10 8_INVs" xfId="11495"/>
    <cellStyle name="20 % - Aksentti5 10 9" xfId="1328"/>
    <cellStyle name="20 % - Aksentti5 10 9 2" xfId="6608"/>
    <cellStyle name="20 % - Aksentti5 10 9 3" xfId="17911"/>
    <cellStyle name="20 % - Aksentti5 10 9_INVs" xfId="11496"/>
    <cellStyle name="20 % - Aksentti5 10_INVs" xfId="11483"/>
    <cellStyle name="20 % - Aksentti5 11" xfId="1329"/>
    <cellStyle name="20 % - Aksentti5 11 10" xfId="1330"/>
    <cellStyle name="20 % - Aksentti5 11 10 2" xfId="6610"/>
    <cellStyle name="20 % - Aksentti5 11 10 3" xfId="17913"/>
    <cellStyle name="20 % - Aksentti5 11 10_INVs" xfId="11498"/>
    <cellStyle name="20 % - Aksentti5 11 11" xfId="6609"/>
    <cellStyle name="20 % - Aksentti5 11 12" xfId="17912"/>
    <cellStyle name="20 % - Aksentti5 11 2" xfId="1331"/>
    <cellStyle name="20 % - Aksentti5 11 2 2" xfId="1332"/>
    <cellStyle name="20 % - Aksentti5 11 2 2 2" xfId="1333"/>
    <cellStyle name="20 % - Aksentti5 11 2 2 2 2" xfId="6613"/>
    <cellStyle name="20 % - Aksentti5 11 2 2 2 3" xfId="17916"/>
    <cellStyle name="20 % - Aksentti5 11 2 2 2_INVs" xfId="11501"/>
    <cellStyle name="20 % - Aksentti5 11 2 2 3" xfId="6612"/>
    <cellStyle name="20 % - Aksentti5 11 2 2 4" xfId="17915"/>
    <cellStyle name="20 % - Aksentti5 11 2 2_INVs" xfId="11500"/>
    <cellStyle name="20 % - Aksentti5 11 2 3" xfId="1334"/>
    <cellStyle name="20 % - Aksentti5 11 2 3 2" xfId="6614"/>
    <cellStyle name="20 % - Aksentti5 11 2 3 3" xfId="17917"/>
    <cellStyle name="20 % - Aksentti5 11 2 3_INVs" xfId="11502"/>
    <cellStyle name="20 % - Aksentti5 11 2 4" xfId="6611"/>
    <cellStyle name="20 % - Aksentti5 11 2 5" xfId="17914"/>
    <cellStyle name="20 % - Aksentti5 11 2_INVs" xfId="11499"/>
    <cellStyle name="20 % - Aksentti5 11 3" xfId="1335"/>
    <cellStyle name="20 % - Aksentti5 11 3 2" xfId="1336"/>
    <cellStyle name="20 % - Aksentti5 11 3 2 2" xfId="6616"/>
    <cellStyle name="20 % - Aksentti5 11 3 2 3" xfId="17919"/>
    <cellStyle name="20 % - Aksentti5 11 3 2_INVs" xfId="11504"/>
    <cellStyle name="20 % - Aksentti5 11 3 3" xfId="6615"/>
    <cellStyle name="20 % - Aksentti5 11 3 4" xfId="17918"/>
    <cellStyle name="20 % - Aksentti5 11 3_INVs" xfId="11503"/>
    <cellStyle name="20 % - Aksentti5 11 4" xfId="1337"/>
    <cellStyle name="20 % - Aksentti5 11 4 2" xfId="6617"/>
    <cellStyle name="20 % - Aksentti5 11 4 3" xfId="17920"/>
    <cellStyle name="20 % - Aksentti5 11 4_INVs" xfId="11505"/>
    <cellStyle name="20 % - Aksentti5 11 5" xfId="1338"/>
    <cellStyle name="20 % - Aksentti5 11 5 2" xfId="6618"/>
    <cellStyle name="20 % - Aksentti5 11 5 3" xfId="17921"/>
    <cellStyle name="20 % - Aksentti5 11 5_INVs" xfId="11506"/>
    <cellStyle name="20 % - Aksentti5 11 6" xfId="1339"/>
    <cellStyle name="20 % - Aksentti5 11 6 2" xfId="6619"/>
    <cellStyle name="20 % - Aksentti5 11 6 3" xfId="17922"/>
    <cellStyle name="20 % - Aksentti5 11 6_INVs" xfId="11507"/>
    <cellStyle name="20 % - Aksentti5 11 7" xfId="1340"/>
    <cellStyle name="20 % - Aksentti5 11 7 2" xfId="6620"/>
    <cellStyle name="20 % - Aksentti5 11 7 3" xfId="17923"/>
    <cellStyle name="20 % - Aksentti5 11 7_INVs" xfId="11508"/>
    <cellStyle name="20 % - Aksentti5 11 8" xfId="1341"/>
    <cellStyle name="20 % - Aksentti5 11 8 2" xfId="6621"/>
    <cellStyle name="20 % - Aksentti5 11 8 3" xfId="17924"/>
    <cellStyle name="20 % - Aksentti5 11 8_INVs" xfId="11509"/>
    <cellStyle name="20 % - Aksentti5 11 9" xfId="1342"/>
    <cellStyle name="20 % - Aksentti5 11 9 2" xfId="6622"/>
    <cellStyle name="20 % - Aksentti5 11 9 3" xfId="17925"/>
    <cellStyle name="20 % - Aksentti5 11 9_INVs" xfId="11510"/>
    <cellStyle name="20 % - Aksentti5 11_INVs" xfId="11497"/>
    <cellStyle name="20 % - Aksentti5 12" xfId="1343"/>
    <cellStyle name="20 % - Aksentti5 12 10" xfId="1344"/>
    <cellStyle name="20 % - Aksentti5 12 10 2" xfId="6624"/>
    <cellStyle name="20 % - Aksentti5 12 10 3" xfId="17927"/>
    <cellStyle name="20 % - Aksentti5 12 10_INVs" xfId="11512"/>
    <cellStyle name="20 % - Aksentti5 12 11" xfId="6623"/>
    <cellStyle name="20 % - Aksentti5 12 12" xfId="17926"/>
    <cellStyle name="20 % - Aksentti5 12 2" xfId="1345"/>
    <cellStyle name="20 % - Aksentti5 12 2 2" xfId="1346"/>
    <cellStyle name="20 % - Aksentti5 12 2 2 2" xfId="1347"/>
    <cellStyle name="20 % - Aksentti5 12 2 2 2 2" xfId="6627"/>
    <cellStyle name="20 % - Aksentti5 12 2 2 2 3" xfId="17930"/>
    <cellStyle name="20 % - Aksentti5 12 2 2 2_INVs" xfId="11515"/>
    <cellStyle name="20 % - Aksentti5 12 2 2 3" xfId="6626"/>
    <cellStyle name="20 % - Aksentti5 12 2 2 4" xfId="17929"/>
    <cellStyle name="20 % - Aksentti5 12 2 2_INVs" xfId="11514"/>
    <cellStyle name="20 % - Aksentti5 12 2 3" xfId="1348"/>
    <cellStyle name="20 % - Aksentti5 12 2 3 2" xfId="6628"/>
    <cellStyle name="20 % - Aksentti5 12 2 3 3" xfId="17931"/>
    <cellStyle name="20 % - Aksentti5 12 2 3_INVs" xfId="11516"/>
    <cellStyle name="20 % - Aksentti5 12 2 4" xfId="6625"/>
    <cellStyle name="20 % - Aksentti5 12 2 5" xfId="17928"/>
    <cellStyle name="20 % - Aksentti5 12 2_INVs" xfId="11513"/>
    <cellStyle name="20 % - Aksentti5 12 3" xfId="1349"/>
    <cellStyle name="20 % - Aksentti5 12 3 2" xfId="1350"/>
    <cellStyle name="20 % - Aksentti5 12 3 2 2" xfId="6630"/>
    <cellStyle name="20 % - Aksentti5 12 3 2 3" xfId="17933"/>
    <cellStyle name="20 % - Aksentti5 12 3 2_INVs" xfId="11518"/>
    <cellStyle name="20 % - Aksentti5 12 3 3" xfId="6629"/>
    <cellStyle name="20 % - Aksentti5 12 3 4" xfId="17932"/>
    <cellStyle name="20 % - Aksentti5 12 3_INVs" xfId="11517"/>
    <cellStyle name="20 % - Aksentti5 12 4" xfId="1351"/>
    <cellStyle name="20 % - Aksentti5 12 4 2" xfId="6631"/>
    <cellStyle name="20 % - Aksentti5 12 4 3" xfId="17934"/>
    <cellStyle name="20 % - Aksentti5 12 4_INVs" xfId="11519"/>
    <cellStyle name="20 % - Aksentti5 12 5" xfId="1352"/>
    <cellStyle name="20 % - Aksentti5 12 5 2" xfId="6632"/>
    <cellStyle name="20 % - Aksentti5 12 5 3" xfId="17935"/>
    <cellStyle name="20 % - Aksentti5 12 5_INVs" xfId="11520"/>
    <cellStyle name="20 % - Aksentti5 12 6" xfId="1353"/>
    <cellStyle name="20 % - Aksentti5 12 6 2" xfId="6633"/>
    <cellStyle name="20 % - Aksentti5 12 6 3" xfId="17936"/>
    <cellStyle name="20 % - Aksentti5 12 6_INVs" xfId="11521"/>
    <cellStyle name="20 % - Aksentti5 12 7" xfId="1354"/>
    <cellStyle name="20 % - Aksentti5 12 7 2" xfId="6634"/>
    <cellStyle name="20 % - Aksentti5 12 7 3" xfId="17937"/>
    <cellStyle name="20 % - Aksentti5 12 7_INVs" xfId="11522"/>
    <cellStyle name="20 % - Aksentti5 12 8" xfId="1355"/>
    <cellStyle name="20 % - Aksentti5 12 8 2" xfId="6635"/>
    <cellStyle name="20 % - Aksentti5 12 8 3" xfId="17938"/>
    <cellStyle name="20 % - Aksentti5 12 8_INVs" xfId="11523"/>
    <cellStyle name="20 % - Aksentti5 12 9" xfId="1356"/>
    <cellStyle name="20 % - Aksentti5 12 9 2" xfId="6636"/>
    <cellStyle name="20 % - Aksentti5 12 9 3" xfId="17939"/>
    <cellStyle name="20 % - Aksentti5 12 9_INVs" xfId="11524"/>
    <cellStyle name="20 % - Aksentti5 12_INVs" xfId="11511"/>
    <cellStyle name="20 % - Aksentti5 13" xfId="1357"/>
    <cellStyle name="20 % - Aksentti5 13 10" xfId="1358"/>
    <cellStyle name="20 % - Aksentti5 13 10 2" xfId="6638"/>
    <cellStyle name="20 % - Aksentti5 13 10 3" xfId="17941"/>
    <cellStyle name="20 % - Aksentti5 13 10_INVs" xfId="11526"/>
    <cellStyle name="20 % - Aksentti5 13 11" xfId="6637"/>
    <cellStyle name="20 % - Aksentti5 13 12" xfId="17940"/>
    <cellStyle name="20 % - Aksentti5 13 2" xfId="1359"/>
    <cellStyle name="20 % - Aksentti5 13 2 2" xfId="1360"/>
    <cellStyle name="20 % - Aksentti5 13 2 2 2" xfId="6640"/>
    <cellStyle name="20 % - Aksentti5 13 2 2 3" xfId="17943"/>
    <cellStyle name="20 % - Aksentti5 13 2 2_INVs" xfId="11528"/>
    <cellStyle name="20 % - Aksentti5 13 2 3" xfId="6639"/>
    <cellStyle name="20 % - Aksentti5 13 2 4" xfId="17942"/>
    <cellStyle name="20 % - Aksentti5 13 2_INVs" xfId="11527"/>
    <cellStyle name="20 % - Aksentti5 13 3" xfId="1361"/>
    <cellStyle name="20 % - Aksentti5 13 3 2" xfId="6641"/>
    <cellStyle name="20 % - Aksentti5 13 3 3" xfId="17944"/>
    <cellStyle name="20 % - Aksentti5 13 3_INVs" xfId="11529"/>
    <cellStyle name="20 % - Aksentti5 13 4" xfId="1362"/>
    <cellStyle name="20 % - Aksentti5 13 4 2" xfId="6642"/>
    <cellStyle name="20 % - Aksentti5 13 4 3" xfId="17945"/>
    <cellStyle name="20 % - Aksentti5 13 4_INVs" xfId="11530"/>
    <cellStyle name="20 % - Aksentti5 13 5" xfId="1363"/>
    <cellStyle name="20 % - Aksentti5 13 5 2" xfId="6643"/>
    <cellStyle name="20 % - Aksentti5 13 5 3" xfId="17946"/>
    <cellStyle name="20 % - Aksentti5 13 5_INVs" xfId="11531"/>
    <cellStyle name="20 % - Aksentti5 13 6" xfId="1364"/>
    <cellStyle name="20 % - Aksentti5 13 6 2" xfId="6644"/>
    <cellStyle name="20 % - Aksentti5 13 6 3" xfId="17947"/>
    <cellStyle name="20 % - Aksentti5 13 6_INVs" xfId="11532"/>
    <cellStyle name="20 % - Aksentti5 13 7" xfId="1365"/>
    <cellStyle name="20 % - Aksentti5 13 7 2" xfId="6645"/>
    <cellStyle name="20 % - Aksentti5 13 7 3" xfId="17948"/>
    <cellStyle name="20 % - Aksentti5 13 7_INVs" xfId="11533"/>
    <cellStyle name="20 % - Aksentti5 13 8" xfId="1366"/>
    <cellStyle name="20 % - Aksentti5 13 8 2" xfId="6646"/>
    <cellStyle name="20 % - Aksentti5 13 8 3" xfId="17949"/>
    <cellStyle name="20 % - Aksentti5 13 8_INVs" xfId="11534"/>
    <cellStyle name="20 % - Aksentti5 13 9" xfId="1367"/>
    <cellStyle name="20 % - Aksentti5 13 9 2" xfId="6647"/>
    <cellStyle name="20 % - Aksentti5 13 9 3" xfId="17950"/>
    <cellStyle name="20 % - Aksentti5 13 9_INVs" xfId="11535"/>
    <cellStyle name="20 % - Aksentti5 13_INVs" xfId="11525"/>
    <cellStyle name="20 % - Aksentti5 14" xfId="1368"/>
    <cellStyle name="20 % - Aksentti5 14 10" xfId="1369"/>
    <cellStyle name="20 % - Aksentti5 14 10 2" xfId="6649"/>
    <cellStyle name="20 % - Aksentti5 14 10 3" xfId="17952"/>
    <cellStyle name="20 % - Aksentti5 14 10_INVs" xfId="11537"/>
    <cellStyle name="20 % - Aksentti5 14 11" xfId="6648"/>
    <cellStyle name="20 % - Aksentti5 14 12" xfId="17951"/>
    <cellStyle name="20 % - Aksentti5 14 2" xfId="1370"/>
    <cellStyle name="20 % - Aksentti5 14 2 2" xfId="1371"/>
    <cellStyle name="20 % - Aksentti5 14 2 2 2" xfId="6651"/>
    <cellStyle name="20 % - Aksentti5 14 2 2 3" xfId="17954"/>
    <cellStyle name="20 % - Aksentti5 14 2 2_INVs" xfId="11539"/>
    <cellStyle name="20 % - Aksentti5 14 2 3" xfId="6650"/>
    <cellStyle name="20 % - Aksentti5 14 2 4" xfId="17953"/>
    <cellStyle name="20 % - Aksentti5 14 2_INVs" xfId="11538"/>
    <cellStyle name="20 % - Aksentti5 14 3" xfId="1372"/>
    <cellStyle name="20 % - Aksentti5 14 3 2" xfId="6652"/>
    <cellStyle name="20 % - Aksentti5 14 3 3" xfId="17955"/>
    <cellStyle name="20 % - Aksentti5 14 3_INVs" xfId="11540"/>
    <cellStyle name="20 % - Aksentti5 14 4" xfId="1373"/>
    <cellStyle name="20 % - Aksentti5 14 4 2" xfId="6653"/>
    <cellStyle name="20 % - Aksentti5 14 4 3" xfId="17956"/>
    <cellStyle name="20 % - Aksentti5 14 4_INVs" xfId="11541"/>
    <cellStyle name="20 % - Aksentti5 14 5" xfId="1374"/>
    <cellStyle name="20 % - Aksentti5 14 5 2" xfId="6654"/>
    <cellStyle name="20 % - Aksentti5 14 5 3" xfId="17957"/>
    <cellStyle name="20 % - Aksentti5 14 5_INVs" xfId="11542"/>
    <cellStyle name="20 % - Aksentti5 14 6" xfId="1375"/>
    <cellStyle name="20 % - Aksentti5 14 6 2" xfId="6655"/>
    <cellStyle name="20 % - Aksentti5 14 6 3" xfId="17958"/>
    <cellStyle name="20 % - Aksentti5 14 6_INVs" xfId="11543"/>
    <cellStyle name="20 % - Aksentti5 14 7" xfId="1376"/>
    <cellStyle name="20 % - Aksentti5 14 7 2" xfId="6656"/>
    <cellStyle name="20 % - Aksentti5 14 7 3" xfId="17959"/>
    <cellStyle name="20 % - Aksentti5 14 7_INVs" xfId="11544"/>
    <cellStyle name="20 % - Aksentti5 14 8" xfId="1377"/>
    <cellStyle name="20 % - Aksentti5 14 8 2" xfId="6657"/>
    <cellStyle name="20 % - Aksentti5 14 8 3" xfId="17960"/>
    <cellStyle name="20 % - Aksentti5 14 8_INVs" xfId="11545"/>
    <cellStyle name="20 % - Aksentti5 14 9" xfId="1378"/>
    <cellStyle name="20 % - Aksentti5 14 9 2" xfId="6658"/>
    <cellStyle name="20 % - Aksentti5 14 9 3" xfId="17961"/>
    <cellStyle name="20 % - Aksentti5 14 9_INVs" xfId="11546"/>
    <cellStyle name="20 % - Aksentti5 14_INVs" xfId="11536"/>
    <cellStyle name="20 % - Aksentti5 15" xfId="1379"/>
    <cellStyle name="20 % - Aksentti5 15 10" xfId="1380"/>
    <cellStyle name="20 % - Aksentti5 15 10 2" xfId="6660"/>
    <cellStyle name="20 % - Aksentti5 15 10 3" xfId="17963"/>
    <cellStyle name="20 % - Aksentti5 15 10_INVs" xfId="11548"/>
    <cellStyle name="20 % - Aksentti5 15 11" xfId="6659"/>
    <cellStyle name="20 % - Aksentti5 15 12" xfId="17962"/>
    <cellStyle name="20 % - Aksentti5 15 2" xfId="1381"/>
    <cellStyle name="20 % - Aksentti5 15 2 2" xfId="1382"/>
    <cellStyle name="20 % - Aksentti5 15 2 2 2" xfId="6662"/>
    <cellStyle name="20 % - Aksentti5 15 2 2 3" xfId="17965"/>
    <cellStyle name="20 % - Aksentti5 15 2 2_INVs" xfId="11550"/>
    <cellStyle name="20 % - Aksentti5 15 2 3" xfId="6661"/>
    <cellStyle name="20 % - Aksentti5 15 2 4" xfId="17964"/>
    <cellStyle name="20 % - Aksentti5 15 2_INVs" xfId="11549"/>
    <cellStyle name="20 % - Aksentti5 15 3" xfId="1383"/>
    <cellStyle name="20 % - Aksentti5 15 3 2" xfId="6663"/>
    <cellStyle name="20 % - Aksentti5 15 3 3" xfId="17966"/>
    <cellStyle name="20 % - Aksentti5 15 3_INVs" xfId="11551"/>
    <cellStyle name="20 % - Aksentti5 15 4" xfId="1384"/>
    <cellStyle name="20 % - Aksentti5 15 4 2" xfId="6664"/>
    <cellStyle name="20 % - Aksentti5 15 4 3" xfId="17967"/>
    <cellStyle name="20 % - Aksentti5 15 4_INVs" xfId="11552"/>
    <cellStyle name="20 % - Aksentti5 15 5" xfId="1385"/>
    <cellStyle name="20 % - Aksentti5 15 5 2" xfId="6665"/>
    <cellStyle name="20 % - Aksentti5 15 5 3" xfId="17968"/>
    <cellStyle name="20 % - Aksentti5 15 5_INVs" xfId="11553"/>
    <cellStyle name="20 % - Aksentti5 15 6" xfId="1386"/>
    <cellStyle name="20 % - Aksentti5 15 6 2" xfId="6666"/>
    <cellStyle name="20 % - Aksentti5 15 6 3" xfId="17969"/>
    <cellStyle name="20 % - Aksentti5 15 6_INVs" xfId="11554"/>
    <cellStyle name="20 % - Aksentti5 15 7" xfId="1387"/>
    <cellStyle name="20 % - Aksentti5 15 7 2" xfId="6667"/>
    <cellStyle name="20 % - Aksentti5 15 7 3" xfId="17970"/>
    <cellStyle name="20 % - Aksentti5 15 7_INVs" xfId="11555"/>
    <cellStyle name="20 % - Aksentti5 15 8" xfId="1388"/>
    <cellStyle name="20 % - Aksentti5 15 8 2" xfId="6668"/>
    <cellStyle name="20 % - Aksentti5 15 8 3" xfId="17971"/>
    <cellStyle name="20 % - Aksentti5 15 8_INVs" xfId="11556"/>
    <cellStyle name="20 % - Aksentti5 15 9" xfId="1389"/>
    <cellStyle name="20 % - Aksentti5 15 9 2" xfId="6669"/>
    <cellStyle name="20 % - Aksentti5 15 9 3" xfId="17972"/>
    <cellStyle name="20 % - Aksentti5 15 9_INVs" xfId="11557"/>
    <cellStyle name="20 % - Aksentti5 15_INVs" xfId="11547"/>
    <cellStyle name="20 % - Aksentti5 16" xfId="1390"/>
    <cellStyle name="20 % - Aksentti5 16 2" xfId="6670"/>
    <cellStyle name="20 % - Aksentti5 16 3" xfId="17973"/>
    <cellStyle name="20 % - Aksentti5 16_INVs" xfId="11558"/>
    <cellStyle name="20 % - Aksentti5 17" xfId="1391"/>
    <cellStyle name="20 % - Aksentti5 17 2" xfId="6671"/>
    <cellStyle name="20 % - Aksentti5 17 3" xfId="17974"/>
    <cellStyle name="20 % - Aksentti5 17_INVs" xfId="11559"/>
    <cellStyle name="20 % - Aksentti5 18" xfId="1392"/>
    <cellStyle name="20 % - Aksentti5 18 2" xfId="6672"/>
    <cellStyle name="20 % - Aksentti5 18 3" xfId="17975"/>
    <cellStyle name="20 % - Aksentti5 18_INVs" xfId="11560"/>
    <cellStyle name="20 % - Aksentti5 19" xfId="1393"/>
    <cellStyle name="20 % - Aksentti5 19 2" xfId="6673"/>
    <cellStyle name="20 % - Aksentti5 19 3" xfId="17976"/>
    <cellStyle name="20 % - Aksentti5 19_INVs" xfId="11561"/>
    <cellStyle name="20 % - Aksentti5 2" xfId="7"/>
    <cellStyle name="20 % - Aksentti5 2 10" xfId="1395"/>
    <cellStyle name="20 % - Aksentti5 2 10 2" xfId="6675"/>
    <cellStyle name="20 % - Aksentti5 2 10 3" xfId="17978"/>
    <cellStyle name="20 % - Aksentti5 2 10_INVs" xfId="11562"/>
    <cellStyle name="20 % - Aksentti5 2 11" xfId="1394"/>
    <cellStyle name="20 % - Aksentti5 2 11 2" xfId="6676"/>
    <cellStyle name="20 % - Aksentti5 2 11 3" xfId="17977"/>
    <cellStyle name="20 % - Aksentti5 2 11_INVs" xfId="11563"/>
    <cellStyle name="20 % - Aksentti5 2 12" xfId="28139"/>
    <cellStyle name="20 % - Aksentti5 2 13" xfId="29276"/>
    <cellStyle name="20 % - Aksentti5 2 14" xfId="29681"/>
    <cellStyle name="20 % - Aksentti5 2 15" xfId="29524"/>
    <cellStyle name="20 % - Aksentti5 2 16" xfId="28944"/>
    <cellStyle name="20 % - Aksentti5 2 17" xfId="28637"/>
    <cellStyle name="20 % - Aksentti5 2 18" xfId="29027"/>
    <cellStyle name="20 % - Aksentti5 2 19" xfId="29533"/>
    <cellStyle name="20 % - Aksentti5 2 2" xfId="145"/>
    <cellStyle name="20 % - Aksentti5 2 2 10" xfId="1397"/>
    <cellStyle name="20 % - Aksentti5 2 2 10 2" xfId="6678"/>
    <cellStyle name="20 % - Aksentti5 2 2 10 3" xfId="17980"/>
    <cellStyle name="20 % - Aksentti5 2 2 10_INVs" xfId="11564"/>
    <cellStyle name="20 % - Aksentti5 2 2 11" xfId="1396"/>
    <cellStyle name="20 % - Aksentti5 2 2 11 2" xfId="6679"/>
    <cellStyle name="20 % - Aksentti5 2 2 11 3" xfId="17979"/>
    <cellStyle name="20 % - Aksentti5 2 2 11_INVs" xfId="11565"/>
    <cellStyle name="20 % - Aksentti5 2 2 12" xfId="28155"/>
    <cellStyle name="20 % - Aksentti5 2 2 13" xfId="29272"/>
    <cellStyle name="20 % - Aksentti5 2 2 14" xfId="28417"/>
    <cellStyle name="20 % - Aksentti5 2 2 15" xfId="29523"/>
    <cellStyle name="20 % - Aksentti5 2 2 16" xfId="28698"/>
    <cellStyle name="20 % - Aksentti5 2 2 17" xfId="28464"/>
    <cellStyle name="20 % - Aksentti5 2 2 18" xfId="28768"/>
    <cellStyle name="20 % - Aksentti5 2 2 19" xfId="28393"/>
    <cellStyle name="20 % - Aksentti5 2 2 2" xfId="375"/>
    <cellStyle name="20 % - Aksentti5 2 2 2 10" xfId="16566"/>
    <cellStyle name="20 % - Aksentti5 2 2 2 2" xfId="1399"/>
    <cellStyle name="20 % - Aksentti5 2 2 2 2 2" xfId="6681"/>
    <cellStyle name="20 % - Aksentti5 2 2 2 2 3" xfId="17982"/>
    <cellStyle name="20 % - Aksentti5 2 2 2 2_INVs" xfId="11566"/>
    <cellStyle name="20 % - Aksentti5 2 2 2 3" xfId="1398"/>
    <cellStyle name="20 % - Aksentti5 2 2 2 3 2" xfId="6682"/>
    <cellStyle name="20 % - Aksentti5 2 2 2 3 3" xfId="17981"/>
    <cellStyle name="20 % - Aksentti5 2 2 2 3_INVs" xfId="11567"/>
    <cellStyle name="20 % - Aksentti5 2 2 2 4" xfId="13879"/>
    <cellStyle name="20 % - Aksentti5 2 2 2 5" xfId="15791"/>
    <cellStyle name="20 % - Aksentti5 2 2 2 6" xfId="13986"/>
    <cellStyle name="20 % - Aksentti5 2 2 2 7" xfId="16971"/>
    <cellStyle name="20 % - Aksentti5 2 2 2 8" xfId="23660"/>
    <cellStyle name="20 % - Aksentti5 2 2 2 9" xfId="14254"/>
    <cellStyle name="20 % - Aksentti5 2 2 2_##Keskeiset" xfId="6680"/>
    <cellStyle name="20 % - Aksentti5 2 2 20" xfId="29477"/>
    <cellStyle name="20 % - Aksentti5 2 2 21" xfId="29411"/>
    <cellStyle name="20 % - Aksentti5 2 2 22" xfId="28370"/>
    <cellStyle name="20 % - Aksentti5 2 2 23" xfId="29633"/>
    <cellStyle name="20 % - Aksentti5 2 2 24" xfId="29779"/>
    <cellStyle name="20 % - Aksentti5 2 2 25" xfId="28533"/>
    <cellStyle name="20 % - Aksentti5 2 2 26" xfId="28981"/>
    <cellStyle name="20 % - Aksentti5 2 2 27" xfId="29722"/>
    <cellStyle name="20 % - Aksentti5 2 2 28" xfId="26276"/>
    <cellStyle name="20 % - Aksentti5 2 2 29" xfId="28054"/>
    <cellStyle name="20 % - Aksentti5 2 2 3" xfId="1400"/>
    <cellStyle name="20 % - Aksentti5 2 2 3 2" xfId="13881"/>
    <cellStyle name="20 % - Aksentti5 2 2 3 3" xfId="17983"/>
    <cellStyle name="20 % - Aksentti5 2 2 3_Laari" xfId="25345"/>
    <cellStyle name="20 % - Aksentti5 2 2 30" xfId="26250"/>
    <cellStyle name="20 % - Aksentti5 2 2 31" xfId="28040"/>
    <cellStyle name="20 % - Aksentti5 2 2 32" xfId="26258"/>
    <cellStyle name="20 % - Aksentti5 2 2 33" xfId="28025"/>
    <cellStyle name="20 % - Aksentti5 2 2 4" xfId="1401"/>
    <cellStyle name="20 % - Aksentti5 2 2 4 2" xfId="6683"/>
    <cellStyle name="20 % - Aksentti5 2 2 4 3" xfId="17984"/>
    <cellStyle name="20 % - Aksentti5 2 2 4_INVs" xfId="11568"/>
    <cellStyle name="20 % - Aksentti5 2 2 5" xfId="1402"/>
    <cellStyle name="20 % - Aksentti5 2 2 5 2" xfId="6684"/>
    <cellStyle name="20 % - Aksentti5 2 2 5 3" xfId="17985"/>
    <cellStyle name="20 % - Aksentti5 2 2 5_INVs" xfId="11569"/>
    <cellStyle name="20 % - Aksentti5 2 2 6" xfId="1403"/>
    <cellStyle name="20 % - Aksentti5 2 2 6 2" xfId="6685"/>
    <cellStyle name="20 % - Aksentti5 2 2 6 3" xfId="17986"/>
    <cellStyle name="20 % - Aksentti5 2 2 6_INVs" xfId="11570"/>
    <cellStyle name="20 % - Aksentti5 2 2 7" xfId="1404"/>
    <cellStyle name="20 % - Aksentti5 2 2 7 2" xfId="6686"/>
    <cellStyle name="20 % - Aksentti5 2 2 7 3" xfId="17987"/>
    <cellStyle name="20 % - Aksentti5 2 2 7_INVs" xfId="11571"/>
    <cellStyle name="20 % - Aksentti5 2 2 8" xfId="1405"/>
    <cellStyle name="20 % - Aksentti5 2 2 8 2" xfId="6687"/>
    <cellStyle name="20 % - Aksentti5 2 2 8 3" xfId="17988"/>
    <cellStyle name="20 % - Aksentti5 2 2 8_INVs" xfId="11572"/>
    <cellStyle name="20 % - Aksentti5 2 2 9" xfId="1406"/>
    <cellStyle name="20 % - Aksentti5 2 2 9 2" xfId="6688"/>
    <cellStyle name="20 % - Aksentti5 2 2 9 3" xfId="17989"/>
    <cellStyle name="20 % - Aksentti5 2 2 9_INVs" xfId="11573"/>
    <cellStyle name="20 % - Aksentti5 2 2_##Keskeiset" xfId="6677"/>
    <cellStyle name="20 % - Aksentti5 2 20" xfId="28639"/>
    <cellStyle name="20 % - Aksentti5 2 21" xfId="29356"/>
    <cellStyle name="20 % - Aksentti5 2 22" xfId="29148"/>
    <cellStyle name="20 % - Aksentti5 2 23" xfId="28815"/>
    <cellStyle name="20 % - Aksentti5 2 24" xfId="29807"/>
    <cellStyle name="20 % - Aksentti5 2 25" xfId="29706"/>
    <cellStyle name="20 % - Aksentti5 2 26" xfId="28961"/>
    <cellStyle name="20 % - Aksentti5 2 27" xfId="28509"/>
    <cellStyle name="20 % - Aksentti5 2 28" xfId="26275"/>
    <cellStyle name="20 % - Aksentti5 2 29" xfId="28055"/>
    <cellStyle name="20 % - Aksentti5 2 3" xfId="146"/>
    <cellStyle name="20 % - Aksentti5 2 3 2" xfId="1408"/>
    <cellStyle name="20 % - Aksentti5 2 3 2 2" xfId="1409"/>
    <cellStyle name="20 % - Aksentti5 2 3 2 2 2" xfId="6689"/>
    <cellStyle name="20 % - Aksentti5 2 3 2 2 3" xfId="17992"/>
    <cellStyle name="20 % - Aksentti5 2 3 2 2_INVs" xfId="11575"/>
    <cellStyle name="20 % - Aksentti5 2 3 2 3" xfId="5439"/>
    <cellStyle name="20 % - Aksentti5 2 3 2 4" xfId="17991"/>
    <cellStyle name="20 % - Aksentti5 2 3 2_INVs" xfId="11574"/>
    <cellStyle name="20 % - Aksentti5 2 3 3" xfId="1410"/>
    <cellStyle name="20 % - Aksentti5 2 3 3 2" xfId="6690"/>
    <cellStyle name="20 % - Aksentti5 2 3 3 3" xfId="17993"/>
    <cellStyle name="20 % - Aksentti5 2 3 3_INVs" xfId="11576"/>
    <cellStyle name="20 % - Aksentti5 2 3 4" xfId="1407"/>
    <cellStyle name="20 % - Aksentti5 2 3 4 2" xfId="6691"/>
    <cellStyle name="20 % - Aksentti5 2 3 4 3" xfId="17990"/>
    <cellStyle name="20 % - Aksentti5 2 3 4_INVs" xfId="11577"/>
    <cellStyle name="20 % - Aksentti5 2 3_##Keskeiset" xfId="5438"/>
    <cellStyle name="20 % - Aksentti5 2 30" xfId="29826"/>
    <cellStyle name="20 % - Aksentti5 2 31" xfId="28075"/>
    <cellStyle name="20 % - Aksentti5 2 32" xfId="29824"/>
    <cellStyle name="20 % - Aksentti5 2 33" xfId="28073"/>
    <cellStyle name="20 % - Aksentti5 2 4" xfId="1411"/>
    <cellStyle name="20 % - Aksentti5 2 4 2" xfId="1412"/>
    <cellStyle name="20 % - Aksentti5 2 4 2 2" xfId="1413"/>
    <cellStyle name="20 % - Aksentti5 2 4 2 2 2" xfId="6694"/>
    <cellStyle name="20 % - Aksentti5 2 4 2 2 3" xfId="17996"/>
    <cellStyle name="20 % - Aksentti5 2 4 2 2_INVs" xfId="11579"/>
    <cellStyle name="20 % - Aksentti5 2 4 2 3" xfId="6693"/>
    <cellStyle name="20 % - Aksentti5 2 4 2 4" xfId="17995"/>
    <cellStyle name="20 % - Aksentti5 2 4 2_INVs" xfId="11578"/>
    <cellStyle name="20 % - Aksentti5 2 4 3" xfId="1414"/>
    <cellStyle name="20 % - Aksentti5 2 4 3 2" xfId="6695"/>
    <cellStyle name="20 % - Aksentti5 2 4 3 3" xfId="17997"/>
    <cellStyle name="20 % - Aksentti5 2 4 3_INVs" xfId="11580"/>
    <cellStyle name="20 % - Aksentti5 2 4 4" xfId="5440"/>
    <cellStyle name="20 % - Aksentti5 2 4 4 2" xfId="14342"/>
    <cellStyle name="20 % - Aksentti5 2 4 4 3" xfId="21801"/>
    <cellStyle name="20 % - Aksentti5 2 4 5" xfId="5331"/>
    <cellStyle name="20 % - Aksentti5 2 4 5 2" xfId="14343"/>
    <cellStyle name="20 % - Aksentti5 2 4 5 3" xfId="21712"/>
    <cellStyle name="20 % - Aksentti5 2 4 6" xfId="10574"/>
    <cellStyle name="20 % - Aksentti5 2 4 6 2" xfId="14344"/>
    <cellStyle name="20 % - Aksentti5 2 4 6 3" xfId="23454"/>
    <cellStyle name="20 % - Aksentti5 2 4 7" xfId="10524"/>
    <cellStyle name="20 % - Aksentti5 2 4 7 2" xfId="14345"/>
    <cellStyle name="20 % - Aksentti5 2 4 7 3" xfId="23404"/>
    <cellStyle name="20 % - Aksentti5 2 4 8" xfId="10539"/>
    <cellStyle name="20 % - Aksentti5 2 4 8 2" xfId="14346"/>
    <cellStyle name="20 % - Aksentti5 2 4 8 3" xfId="23419"/>
    <cellStyle name="20 % - Aksentti5 2 4 9" xfId="17994"/>
    <cellStyle name="20 % - Aksentti5 2 4_##Keskeiset" xfId="6692"/>
    <cellStyle name="20 % - Aksentti5 2 5" xfId="1415"/>
    <cellStyle name="20 % - Aksentti5 2 5 2" xfId="1416"/>
    <cellStyle name="20 % - Aksentti5 2 5 2 2" xfId="6697"/>
    <cellStyle name="20 % - Aksentti5 2 5 2 3" xfId="17999"/>
    <cellStyle name="20 % - Aksentti5 2 5 2_INVs" xfId="11582"/>
    <cellStyle name="20 % - Aksentti5 2 5 3" xfId="6696"/>
    <cellStyle name="20 % - Aksentti5 2 5 4" xfId="17998"/>
    <cellStyle name="20 % - Aksentti5 2 5_INVs" xfId="11581"/>
    <cellStyle name="20 % - Aksentti5 2 6" xfId="1417"/>
    <cellStyle name="20 % - Aksentti5 2 6 2" xfId="6698"/>
    <cellStyle name="20 % - Aksentti5 2 6 3" xfId="18000"/>
    <cellStyle name="20 % - Aksentti5 2 6_INVs" xfId="11583"/>
    <cellStyle name="20 % - Aksentti5 2 7" xfId="1418"/>
    <cellStyle name="20 % - Aksentti5 2 7 2" xfId="6699"/>
    <cellStyle name="20 % - Aksentti5 2 7 3" xfId="18001"/>
    <cellStyle name="20 % - Aksentti5 2 7_INVs" xfId="11584"/>
    <cellStyle name="20 % - Aksentti5 2 8" xfId="1419"/>
    <cellStyle name="20 % - Aksentti5 2 8 2" xfId="6700"/>
    <cellStyle name="20 % - Aksentti5 2 8 3" xfId="18002"/>
    <cellStyle name="20 % - Aksentti5 2 8_INVs" xfId="11585"/>
    <cellStyle name="20 % - Aksentti5 2 9" xfId="1420"/>
    <cellStyle name="20 % - Aksentti5 2 9 2" xfId="6701"/>
    <cellStyle name="20 % - Aksentti5 2 9 3" xfId="18003"/>
    <cellStyle name="20 % - Aksentti5 2 9_INVs" xfId="11586"/>
    <cellStyle name="20 % - Aksentti5 2_##Keskeiset" xfId="6674"/>
    <cellStyle name="20 % - Aksentti5 20" xfId="1421"/>
    <cellStyle name="20 % - Aksentti5 20 2" xfId="6702"/>
    <cellStyle name="20 % - Aksentti5 20 3" xfId="18004"/>
    <cellStyle name="20 % - Aksentti5 20_INVs" xfId="11587"/>
    <cellStyle name="20 % - Aksentti5 21" xfId="1422"/>
    <cellStyle name="20 % - Aksentti5 21 2" xfId="6703"/>
    <cellStyle name="20 % - Aksentti5 21 3" xfId="18005"/>
    <cellStyle name="20 % - Aksentti5 21_INVs" xfId="11588"/>
    <cellStyle name="20 % - Aksentti5 22" xfId="1423"/>
    <cellStyle name="20 % - Aksentti5 22 2" xfId="6704"/>
    <cellStyle name="20 % - Aksentti5 22 3" xfId="18006"/>
    <cellStyle name="20 % - Aksentti5 22_INVs" xfId="11589"/>
    <cellStyle name="20 % - Aksentti5 23" xfId="1424"/>
    <cellStyle name="20 % - Aksentti5 23 2" xfId="6705"/>
    <cellStyle name="20 % - Aksentti5 23 3" xfId="18007"/>
    <cellStyle name="20 % - Aksentti5 23_INVs" xfId="11590"/>
    <cellStyle name="20 % - Aksentti5 24" xfId="1425"/>
    <cellStyle name="20 % - Aksentti5 24 2" xfId="6706"/>
    <cellStyle name="20 % - Aksentti5 24 3" xfId="18008"/>
    <cellStyle name="20 % - Aksentti5 24_INVs" xfId="11591"/>
    <cellStyle name="20 % - Aksentti5 25" xfId="1426"/>
    <cellStyle name="20 % - Aksentti5 25 2" xfId="6707"/>
    <cellStyle name="20 % - Aksentti5 25 3" xfId="18009"/>
    <cellStyle name="20 % - Aksentti5 25_INVs" xfId="11592"/>
    <cellStyle name="20 % - Aksentti5 26" xfId="1427"/>
    <cellStyle name="20 % - Aksentti5 26 2" xfId="6708"/>
    <cellStyle name="20 % - Aksentti5 26 3" xfId="18010"/>
    <cellStyle name="20 % - Aksentti5 26_INVs" xfId="11593"/>
    <cellStyle name="20 % - Aksentti5 27" xfId="1428"/>
    <cellStyle name="20 % - Aksentti5 27 2" xfId="6709"/>
    <cellStyle name="20 % - Aksentti5 27 3" xfId="18011"/>
    <cellStyle name="20 % - Aksentti5 27_INVs" xfId="11594"/>
    <cellStyle name="20 % - Aksentti5 28" xfId="1429"/>
    <cellStyle name="20 % - Aksentti5 28 2" xfId="6710"/>
    <cellStyle name="20 % - Aksentti5 28 3" xfId="18012"/>
    <cellStyle name="20 % - Aksentti5 28_INVs" xfId="11595"/>
    <cellStyle name="20 % - Aksentti5 29" xfId="13704"/>
    <cellStyle name="20 % - Aksentti5 29 2" xfId="30848"/>
    <cellStyle name="20 % - Aksentti5 3" xfId="144"/>
    <cellStyle name="20 % - Aksentti5 3 10" xfId="1431"/>
    <cellStyle name="20 % - Aksentti5 3 10 2" xfId="6711"/>
    <cellStyle name="20 % - Aksentti5 3 10 3" xfId="18014"/>
    <cellStyle name="20 % - Aksentti5 3 10_INVs" xfId="11596"/>
    <cellStyle name="20 % - Aksentti5 3 11" xfId="1430"/>
    <cellStyle name="20 % - Aksentti5 3 11 2" xfId="6712"/>
    <cellStyle name="20 % - Aksentti5 3 11 3" xfId="18013"/>
    <cellStyle name="20 % - Aksentti5 3 11_INVs" xfId="11597"/>
    <cellStyle name="20 % - Aksentti5 3 2" xfId="1432"/>
    <cellStyle name="20 % - Aksentti5 3 2 10" xfId="1433"/>
    <cellStyle name="20 % - Aksentti5 3 2 10 2" xfId="6714"/>
    <cellStyle name="20 % - Aksentti5 3 2 10 3" xfId="18016"/>
    <cellStyle name="20 % - Aksentti5 3 2 10_INVs" xfId="11599"/>
    <cellStyle name="20 % - Aksentti5 3 2 11" xfId="6713"/>
    <cellStyle name="20 % - Aksentti5 3 2 12" xfId="18015"/>
    <cellStyle name="20 % - Aksentti5 3 2 2" xfId="1434"/>
    <cellStyle name="20 % - Aksentti5 3 2 2 2" xfId="1435"/>
    <cellStyle name="20 % - Aksentti5 3 2 2 2 2" xfId="6716"/>
    <cellStyle name="20 % - Aksentti5 3 2 2 2 3" xfId="18018"/>
    <cellStyle name="20 % - Aksentti5 3 2 2 2_INVs" xfId="11601"/>
    <cellStyle name="20 % - Aksentti5 3 2 2 3" xfId="6715"/>
    <cellStyle name="20 % - Aksentti5 3 2 2 4" xfId="18017"/>
    <cellStyle name="20 % - Aksentti5 3 2 2_INVs" xfId="11600"/>
    <cellStyle name="20 % - Aksentti5 3 2 3" xfId="1436"/>
    <cellStyle name="20 % - Aksentti5 3 2 3 2" xfId="6717"/>
    <cellStyle name="20 % - Aksentti5 3 2 3 3" xfId="18019"/>
    <cellStyle name="20 % - Aksentti5 3 2 3_INVs" xfId="11602"/>
    <cellStyle name="20 % - Aksentti5 3 2 4" xfId="1437"/>
    <cellStyle name="20 % - Aksentti5 3 2 4 2" xfId="6718"/>
    <cellStyle name="20 % - Aksentti5 3 2 4 3" xfId="18020"/>
    <cellStyle name="20 % - Aksentti5 3 2 4_INVs" xfId="11603"/>
    <cellStyle name="20 % - Aksentti5 3 2 5" xfId="1438"/>
    <cellStyle name="20 % - Aksentti5 3 2 5 2" xfId="6719"/>
    <cellStyle name="20 % - Aksentti5 3 2 5 3" xfId="18021"/>
    <cellStyle name="20 % - Aksentti5 3 2 5_INVs" xfId="11604"/>
    <cellStyle name="20 % - Aksentti5 3 2 6" xfId="1439"/>
    <cellStyle name="20 % - Aksentti5 3 2 6 2" xfId="6720"/>
    <cellStyle name="20 % - Aksentti5 3 2 6 3" xfId="18022"/>
    <cellStyle name="20 % - Aksentti5 3 2 6_INVs" xfId="11605"/>
    <cellStyle name="20 % - Aksentti5 3 2 7" xfId="1440"/>
    <cellStyle name="20 % - Aksentti5 3 2 7 2" xfId="6721"/>
    <cellStyle name="20 % - Aksentti5 3 2 7 3" xfId="18023"/>
    <cellStyle name="20 % - Aksentti5 3 2 7_INVs" xfId="11606"/>
    <cellStyle name="20 % - Aksentti5 3 2 8" xfId="1441"/>
    <cellStyle name="20 % - Aksentti5 3 2 8 2" xfId="6722"/>
    <cellStyle name="20 % - Aksentti5 3 2 8 3" xfId="18024"/>
    <cellStyle name="20 % - Aksentti5 3 2 8_INVs" xfId="11607"/>
    <cellStyle name="20 % - Aksentti5 3 2 9" xfId="1442"/>
    <cellStyle name="20 % - Aksentti5 3 2 9 2" xfId="6723"/>
    <cellStyle name="20 % - Aksentti5 3 2 9 3" xfId="18025"/>
    <cellStyle name="20 % - Aksentti5 3 2 9_INVs" xfId="11608"/>
    <cellStyle name="20 % - Aksentti5 3 2_INVs" xfId="11598"/>
    <cellStyle name="20 % - Aksentti5 3 3" xfId="1443"/>
    <cellStyle name="20 % - Aksentti5 3 3 2" xfId="1444"/>
    <cellStyle name="20 % - Aksentti5 3 3 2 2" xfId="1445"/>
    <cellStyle name="20 % - Aksentti5 3 3 2 2 2" xfId="6726"/>
    <cellStyle name="20 % - Aksentti5 3 3 2 2 3" xfId="18028"/>
    <cellStyle name="20 % - Aksentti5 3 3 2 2_INVs" xfId="11611"/>
    <cellStyle name="20 % - Aksentti5 3 3 2 3" xfId="6725"/>
    <cellStyle name="20 % - Aksentti5 3 3 2 4" xfId="18027"/>
    <cellStyle name="20 % - Aksentti5 3 3 2_INVs" xfId="11610"/>
    <cellStyle name="20 % - Aksentti5 3 3 3" xfId="1446"/>
    <cellStyle name="20 % - Aksentti5 3 3 3 2" xfId="6727"/>
    <cellStyle name="20 % - Aksentti5 3 3 3 3" xfId="18029"/>
    <cellStyle name="20 % - Aksentti5 3 3 3_INVs" xfId="11612"/>
    <cellStyle name="20 % - Aksentti5 3 3 4" xfId="6724"/>
    <cellStyle name="20 % - Aksentti5 3 3 5" xfId="18026"/>
    <cellStyle name="20 % - Aksentti5 3 3_INVs" xfId="11609"/>
    <cellStyle name="20 % - Aksentti5 3 4" xfId="1447"/>
    <cellStyle name="20 % - Aksentti5 3 4 2" xfId="1448"/>
    <cellStyle name="20 % - Aksentti5 3 4 2 2" xfId="1449"/>
    <cellStyle name="20 % - Aksentti5 3 4 2 2 2" xfId="6730"/>
    <cellStyle name="20 % - Aksentti5 3 4 2 2 3" xfId="18032"/>
    <cellStyle name="20 % - Aksentti5 3 4 2 2_INVs" xfId="11615"/>
    <cellStyle name="20 % - Aksentti5 3 4 2 3" xfId="6729"/>
    <cellStyle name="20 % - Aksentti5 3 4 2 4" xfId="18031"/>
    <cellStyle name="20 % - Aksentti5 3 4 2_INVs" xfId="11614"/>
    <cellStyle name="20 % - Aksentti5 3 4 3" xfId="1450"/>
    <cellStyle name="20 % - Aksentti5 3 4 3 2" xfId="6731"/>
    <cellStyle name="20 % - Aksentti5 3 4 3 3" xfId="18033"/>
    <cellStyle name="20 % - Aksentti5 3 4 3_INVs" xfId="11616"/>
    <cellStyle name="20 % - Aksentti5 3 4 4" xfId="6728"/>
    <cellStyle name="20 % - Aksentti5 3 4 5" xfId="18030"/>
    <cellStyle name="20 % - Aksentti5 3 4_INVs" xfId="11613"/>
    <cellStyle name="20 % - Aksentti5 3 5" xfId="1451"/>
    <cellStyle name="20 % - Aksentti5 3 5 2" xfId="1452"/>
    <cellStyle name="20 % - Aksentti5 3 5 2 2" xfId="6733"/>
    <cellStyle name="20 % - Aksentti5 3 5 2 3" xfId="18035"/>
    <cellStyle name="20 % - Aksentti5 3 5 2_INVs" xfId="11618"/>
    <cellStyle name="20 % - Aksentti5 3 5 3" xfId="6732"/>
    <cellStyle name="20 % - Aksentti5 3 5 4" xfId="18034"/>
    <cellStyle name="20 % - Aksentti5 3 5_INVs" xfId="11617"/>
    <cellStyle name="20 % - Aksentti5 3 6" xfId="1453"/>
    <cellStyle name="20 % - Aksentti5 3 6 2" xfId="6734"/>
    <cellStyle name="20 % - Aksentti5 3 6 3" xfId="18036"/>
    <cellStyle name="20 % - Aksentti5 3 6_INVs" xfId="11619"/>
    <cellStyle name="20 % - Aksentti5 3 7" xfId="1454"/>
    <cellStyle name="20 % - Aksentti5 3 7 2" xfId="6735"/>
    <cellStyle name="20 % - Aksentti5 3 7 3" xfId="18037"/>
    <cellStyle name="20 % - Aksentti5 3 7_INVs" xfId="11620"/>
    <cellStyle name="20 % - Aksentti5 3 8" xfId="1455"/>
    <cellStyle name="20 % - Aksentti5 3 8 2" xfId="6736"/>
    <cellStyle name="20 % - Aksentti5 3 8 3" xfId="18038"/>
    <cellStyle name="20 % - Aksentti5 3 8_INVs" xfId="11621"/>
    <cellStyle name="20 % - Aksentti5 3 9" xfId="1456"/>
    <cellStyle name="20 % - Aksentti5 3 9 2" xfId="6737"/>
    <cellStyle name="20 % - Aksentti5 3 9 3" xfId="18039"/>
    <cellStyle name="20 % - Aksentti5 3 9_INVs" xfId="11622"/>
    <cellStyle name="20 % - Aksentti5 3_Tulokset" xfId="1457"/>
    <cellStyle name="20 % - Aksentti5 30" xfId="332"/>
    <cellStyle name="20 % - Aksentti5 4" xfId="1458"/>
    <cellStyle name="20 % - Aksentti5 4 10" xfId="1459"/>
    <cellStyle name="20 % - Aksentti5 4 10 2" xfId="6738"/>
    <cellStyle name="20 % - Aksentti5 4 10 3" xfId="18041"/>
    <cellStyle name="20 % - Aksentti5 4 10_INVs" xfId="11624"/>
    <cellStyle name="20 % - Aksentti5 4 11" xfId="5441"/>
    <cellStyle name="20 % - Aksentti5 4 12" xfId="18040"/>
    <cellStyle name="20 % - Aksentti5 4 2" xfId="1460"/>
    <cellStyle name="20 % - Aksentti5 4 2 2" xfId="1461"/>
    <cellStyle name="20 % - Aksentti5 4 2 2 2" xfId="1462"/>
    <cellStyle name="20 % - Aksentti5 4 2 2 2 2" xfId="6741"/>
    <cellStyle name="20 % - Aksentti5 4 2 2 2 3" xfId="18044"/>
    <cellStyle name="20 % - Aksentti5 4 2 2 2_INVs" xfId="11627"/>
    <cellStyle name="20 % - Aksentti5 4 2 2 3" xfId="6740"/>
    <cellStyle name="20 % - Aksentti5 4 2 2 4" xfId="18043"/>
    <cellStyle name="20 % - Aksentti5 4 2 2_INVs" xfId="11626"/>
    <cellStyle name="20 % - Aksentti5 4 2 3" xfId="1463"/>
    <cellStyle name="20 % - Aksentti5 4 2 3 2" xfId="6742"/>
    <cellStyle name="20 % - Aksentti5 4 2 3 3" xfId="18045"/>
    <cellStyle name="20 % - Aksentti5 4 2 3_INVs" xfId="11628"/>
    <cellStyle name="20 % - Aksentti5 4 2 4" xfId="6739"/>
    <cellStyle name="20 % - Aksentti5 4 2 5" xfId="18042"/>
    <cellStyle name="20 % - Aksentti5 4 2_INVs" xfId="11625"/>
    <cellStyle name="20 % - Aksentti5 4 3" xfId="1464"/>
    <cellStyle name="20 % - Aksentti5 4 3 2" xfId="1465"/>
    <cellStyle name="20 % - Aksentti5 4 3 2 2" xfId="6744"/>
    <cellStyle name="20 % - Aksentti5 4 3 2 3" xfId="18047"/>
    <cellStyle name="20 % - Aksentti5 4 3 2_INVs" xfId="11630"/>
    <cellStyle name="20 % - Aksentti5 4 3 3" xfId="6743"/>
    <cellStyle name="20 % - Aksentti5 4 3 4" xfId="18046"/>
    <cellStyle name="20 % - Aksentti5 4 3_INVs" xfId="11629"/>
    <cellStyle name="20 % - Aksentti5 4 4" xfId="1466"/>
    <cellStyle name="20 % - Aksentti5 4 4 2" xfId="6745"/>
    <cellStyle name="20 % - Aksentti5 4 4 3" xfId="18048"/>
    <cellStyle name="20 % - Aksentti5 4 4_INVs" xfId="11631"/>
    <cellStyle name="20 % - Aksentti5 4 5" xfId="1467"/>
    <cellStyle name="20 % - Aksentti5 4 5 2" xfId="6746"/>
    <cellStyle name="20 % - Aksentti5 4 5 3" xfId="18049"/>
    <cellStyle name="20 % - Aksentti5 4 5_INVs" xfId="11632"/>
    <cellStyle name="20 % - Aksentti5 4 6" xfId="1468"/>
    <cellStyle name="20 % - Aksentti5 4 6 2" xfId="6747"/>
    <cellStyle name="20 % - Aksentti5 4 6 3" xfId="18050"/>
    <cellStyle name="20 % - Aksentti5 4 6_INVs" xfId="11633"/>
    <cellStyle name="20 % - Aksentti5 4 7" xfId="1469"/>
    <cellStyle name="20 % - Aksentti5 4 7 2" xfId="6748"/>
    <cellStyle name="20 % - Aksentti5 4 7 3" xfId="18051"/>
    <cellStyle name="20 % - Aksentti5 4 7_INVs" xfId="11634"/>
    <cellStyle name="20 % - Aksentti5 4 8" xfId="1470"/>
    <cellStyle name="20 % - Aksentti5 4 8 2" xfId="6749"/>
    <cellStyle name="20 % - Aksentti5 4 8 3" xfId="18052"/>
    <cellStyle name="20 % - Aksentti5 4 8_INVs" xfId="11635"/>
    <cellStyle name="20 % - Aksentti5 4 9" xfId="1471"/>
    <cellStyle name="20 % - Aksentti5 4 9 2" xfId="6750"/>
    <cellStyle name="20 % - Aksentti5 4 9 3" xfId="18053"/>
    <cellStyle name="20 % - Aksentti5 4 9_INVs" xfId="11636"/>
    <cellStyle name="20 % - Aksentti5 4_INVs" xfId="11623"/>
    <cellStyle name="20 % - Aksentti5 5" xfId="1472"/>
    <cellStyle name="20 % - Aksentti5 5 10" xfId="1473"/>
    <cellStyle name="20 % - Aksentti5 5 10 2" xfId="6752"/>
    <cellStyle name="20 % - Aksentti5 5 10 3" xfId="18055"/>
    <cellStyle name="20 % - Aksentti5 5 10_INVs" xfId="11638"/>
    <cellStyle name="20 % - Aksentti5 5 11" xfId="6751"/>
    <cellStyle name="20 % - Aksentti5 5 12" xfId="18054"/>
    <cellStyle name="20 % - Aksentti5 5 2" xfId="1474"/>
    <cellStyle name="20 % - Aksentti5 5 2 2" xfId="1475"/>
    <cellStyle name="20 % - Aksentti5 5 2 2 2" xfId="1476"/>
    <cellStyle name="20 % - Aksentti5 5 2 2 2 2" xfId="6755"/>
    <cellStyle name="20 % - Aksentti5 5 2 2 2 3" xfId="18058"/>
    <cellStyle name="20 % - Aksentti5 5 2 2 2_INVs" xfId="11641"/>
    <cellStyle name="20 % - Aksentti5 5 2 2 3" xfId="6754"/>
    <cellStyle name="20 % - Aksentti5 5 2 2 4" xfId="18057"/>
    <cellStyle name="20 % - Aksentti5 5 2 2_INVs" xfId="11640"/>
    <cellStyle name="20 % - Aksentti5 5 2 3" xfId="1477"/>
    <cellStyle name="20 % - Aksentti5 5 2 3 2" xfId="6756"/>
    <cellStyle name="20 % - Aksentti5 5 2 3 3" xfId="18059"/>
    <cellStyle name="20 % - Aksentti5 5 2 3_INVs" xfId="11642"/>
    <cellStyle name="20 % - Aksentti5 5 2 4" xfId="6753"/>
    <cellStyle name="20 % - Aksentti5 5 2 5" xfId="18056"/>
    <cellStyle name="20 % - Aksentti5 5 2_INVs" xfId="11639"/>
    <cellStyle name="20 % - Aksentti5 5 3" xfId="1478"/>
    <cellStyle name="20 % - Aksentti5 5 3 2" xfId="1479"/>
    <cellStyle name="20 % - Aksentti5 5 3 2 2" xfId="6758"/>
    <cellStyle name="20 % - Aksentti5 5 3 2 3" xfId="18061"/>
    <cellStyle name="20 % - Aksentti5 5 3 2_INVs" xfId="11644"/>
    <cellStyle name="20 % - Aksentti5 5 3 3" xfId="6757"/>
    <cellStyle name="20 % - Aksentti5 5 3 4" xfId="18060"/>
    <cellStyle name="20 % - Aksentti5 5 3_INVs" xfId="11643"/>
    <cellStyle name="20 % - Aksentti5 5 4" xfId="1480"/>
    <cellStyle name="20 % - Aksentti5 5 4 2" xfId="6759"/>
    <cellStyle name="20 % - Aksentti5 5 4 3" xfId="18062"/>
    <cellStyle name="20 % - Aksentti5 5 4_INVs" xfId="11645"/>
    <cellStyle name="20 % - Aksentti5 5 5" xfId="1481"/>
    <cellStyle name="20 % - Aksentti5 5 5 2" xfId="6760"/>
    <cellStyle name="20 % - Aksentti5 5 5 3" xfId="18063"/>
    <cellStyle name="20 % - Aksentti5 5 5_INVs" xfId="11646"/>
    <cellStyle name="20 % - Aksentti5 5 6" xfId="1482"/>
    <cellStyle name="20 % - Aksentti5 5 6 2" xfId="6761"/>
    <cellStyle name="20 % - Aksentti5 5 6 3" xfId="18064"/>
    <cellStyle name="20 % - Aksentti5 5 6_INVs" xfId="11647"/>
    <cellStyle name="20 % - Aksentti5 5 7" xfId="1483"/>
    <cellStyle name="20 % - Aksentti5 5 7 2" xfId="6762"/>
    <cellStyle name="20 % - Aksentti5 5 7 3" xfId="18065"/>
    <cellStyle name="20 % - Aksentti5 5 7_INVs" xfId="11648"/>
    <cellStyle name="20 % - Aksentti5 5 8" xfId="1484"/>
    <cellStyle name="20 % - Aksentti5 5 8 2" xfId="6763"/>
    <cellStyle name="20 % - Aksentti5 5 8 3" xfId="18066"/>
    <cellStyle name="20 % - Aksentti5 5 8_INVs" xfId="11649"/>
    <cellStyle name="20 % - Aksentti5 5 9" xfId="1485"/>
    <cellStyle name="20 % - Aksentti5 5 9 2" xfId="6764"/>
    <cellStyle name="20 % - Aksentti5 5 9 3" xfId="18067"/>
    <cellStyle name="20 % - Aksentti5 5 9_INVs" xfId="11650"/>
    <cellStyle name="20 % - Aksentti5 5_INVs" xfId="11637"/>
    <cellStyle name="20 % - Aksentti5 6" xfId="1486"/>
    <cellStyle name="20 % - Aksentti5 6 10" xfId="1487"/>
    <cellStyle name="20 % - Aksentti5 6 10 2" xfId="6766"/>
    <cellStyle name="20 % - Aksentti5 6 10 3" xfId="18069"/>
    <cellStyle name="20 % - Aksentti5 6 10_INVs" xfId="11652"/>
    <cellStyle name="20 % - Aksentti5 6 11" xfId="6765"/>
    <cellStyle name="20 % - Aksentti5 6 12" xfId="18068"/>
    <cellStyle name="20 % - Aksentti5 6 2" xfId="1488"/>
    <cellStyle name="20 % - Aksentti5 6 2 2" xfId="1489"/>
    <cellStyle name="20 % - Aksentti5 6 2 2 2" xfId="1490"/>
    <cellStyle name="20 % - Aksentti5 6 2 2 2 2" xfId="6769"/>
    <cellStyle name="20 % - Aksentti5 6 2 2 2 3" xfId="18072"/>
    <cellStyle name="20 % - Aksentti5 6 2 2 2_INVs" xfId="11655"/>
    <cellStyle name="20 % - Aksentti5 6 2 2 3" xfId="6768"/>
    <cellStyle name="20 % - Aksentti5 6 2 2 4" xfId="18071"/>
    <cellStyle name="20 % - Aksentti5 6 2 2_INVs" xfId="11654"/>
    <cellStyle name="20 % - Aksentti5 6 2 3" xfId="1491"/>
    <cellStyle name="20 % - Aksentti5 6 2 3 2" xfId="6770"/>
    <cellStyle name="20 % - Aksentti5 6 2 3 3" xfId="18073"/>
    <cellStyle name="20 % - Aksentti5 6 2 3_INVs" xfId="11656"/>
    <cellStyle name="20 % - Aksentti5 6 2 4" xfId="6767"/>
    <cellStyle name="20 % - Aksentti5 6 2 5" xfId="18070"/>
    <cellStyle name="20 % - Aksentti5 6 2_INVs" xfId="11653"/>
    <cellStyle name="20 % - Aksentti5 6 3" xfId="1492"/>
    <cellStyle name="20 % - Aksentti5 6 3 2" xfId="1493"/>
    <cellStyle name="20 % - Aksentti5 6 3 2 2" xfId="6772"/>
    <cellStyle name="20 % - Aksentti5 6 3 2 3" xfId="18075"/>
    <cellStyle name="20 % - Aksentti5 6 3 2_INVs" xfId="11658"/>
    <cellStyle name="20 % - Aksentti5 6 3 3" xfId="6771"/>
    <cellStyle name="20 % - Aksentti5 6 3 4" xfId="18074"/>
    <cellStyle name="20 % - Aksentti5 6 3_INVs" xfId="11657"/>
    <cellStyle name="20 % - Aksentti5 6 4" xfId="1494"/>
    <cellStyle name="20 % - Aksentti5 6 4 2" xfId="6773"/>
    <cellStyle name="20 % - Aksentti5 6 4 3" xfId="18076"/>
    <cellStyle name="20 % - Aksentti5 6 4_INVs" xfId="11659"/>
    <cellStyle name="20 % - Aksentti5 6 5" xfId="1495"/>
    <cellStyle name="20 % - Aksentti5 6 5 2" xfId="6774"/>
    <cellStyle name="20 % - Aksentti5 6 5 3" xfId="18077"/>
    <cellStyle name="20 % - Aksentti5 6 5_INVs" xfId="11660"/>
    <cellStyle name="20 % - Aksentti5 6 6" xfId="1496"/>
    <cellStyle name="20 % - Aksentti5 6 6 2" xfId="6775"/>
    <cellStyle name="20 % - Aksentti5 6 6 3" xfId="18078"/>
    <cellStyle name="20 % - Aksentti5 6 6_INVs" xfId="11661"/>
    <cellStyle name="20 % - Aksentti5 6 7" xfId="1497"/>
    <cellStyle name="20 % - Aksentti5 6 7 2" xfId="6776"/>
    <cellStyle name="20 % - Aksentti5 6 7 3" xfId="18079"/>
    <cellStyle name="20 % - Aksentti5 6 7_INVs" xfId="11662"/>
    <cellStyle name="20 % - Aksentti5 6 8" xfId="1498"/>
    <cellStyle name="20 % - Aksentti5 6 8 2" xfId="6777"/>
    <cellStyle name="20 % - Aksentti5 6 8 3" xfId="18080"/>
    <cellStyle name="20 % - Aksentti5 6 8_INVs" xfId="11663"/>
    <cellStyle name="20 % - Aksentti5 6 9" xfId="1499"/>
    <cellStyle name="20 % - Aksentti5 6 9 2" xfId="6778"/>
    <cellStyle name="20 % - Aksentti5 6 9 3" xfId="18081"/>
    <cellStyle name="20 % - Aksentti5 6 9_INVs" xfId="11664"/>
    <cellStyle name="20 % - Aksentti5 6_INVs" xfId="11651"/>
    <cellStyle name="20 % - Aksentti5 7" xfId="1500"/>
    <cellStyle name="20 % - Aksentti5 7 10" xfId="1501"/>
    <cellStyle name="20 % - Aksentti5 7 10 2" xfId="6780"/>
    <cellStyle name="20 % - Aksentti5 7 10 3" xfId="18083"/>
    <cellStyle name="20 % - Aksentti5 7 10_INVs" xfId="11666"/>
    <cellStyle name="20 % - Aksentti5 7 11" xfId="6779"/>
    <cellStyle name="20 % - Aksentti5 7 12" xfId="18082"/>
    <cellStyle name="20 % - Aksentti5 7 2" xfId="1502"/>
    <cellStyle name="20 % - Aksentti5 7 2 2" xfId="1503"/>
    <cellStyle name="20 % - Aksentti5 7 2 2 2" xfId="1504"/>
    <cellStyle name="20 % - Aksentti5 7 2 2 2 2" xfId="6783"/>
    <cellStyle name="20 % - Aksentti5 7 2 2 2 3" xfId="18086"/>
    <cellStyle name="20 % - Aksentti5 7 2 2 2_INVs" xfId="11669"/>
    <cellStyle name="20 % - Aksentti5 7 2 2 3" xfId="6782"/>
    <cellStyle name="20 % - Aksentti5 7 2 2 4" xfId="18085"/>
    <cellStyle name="20 % - Aksentti5 7 2 2_INVs" xfId="11668"/>
    <cellStyle name="20 % - Aksentti5 7 2 3" xfId="1505"/>
    <cellStyle name="20 % - Aksentti5 7 2 3 2" xfId="6784"/>
    <cellStyle name="20 % - Aksentti5 7 2 3 3" xfId="18087"/>
    <cellStyle name="20 % - Aksentti5 7 2 3_INVs" xfId="11670"/>
    <cellStyle name="20 % - Aksentti5 7 2 4" xfId="6781"/>
    <cellStyle name="20 % - Aksentti5 7 2 5" xfId="18084"/>
    <cellStyle name="20 % - Aksentti5 7 2_INVs" xfId="11667"/>
    <cellStyle name="20 % - Aksentti5 7 3" xfId="1506"/>
    <cellStyle name="20 % - Aksentti5 7 3 2" xfId="1507"/>
    <cellStyle name="20 % - Aksentti5 7 3 2 2" xfId="6786"/>
    <cellStyle name="20 % - Aksentti5 7 3 2 3" xfId="18089"/>
    <cellStyle name="20 % - Aksentti5 7 3 2_INVs" xfId="11672"/>
    <cellStyle name="20 % - Aksentti5 7 3 3" xfId="6785"/>
    <cellStyle name="20 % - Aksentti5 7 3 4" xfId="18088"/>
    <cellStyle name="20 % - Aksentti5 7 3_INVs" xfId="11671"/>
    <cellStyle name="20 % - Aksentti5 7 4" xfId="1508"/>
    <cellStyle name="20 % - Aksentti5 7 4 2" xfId="6787"/>
    <cellStyle name="20 % - Aksentti5 7 4 3" xfId="18090"/>
    <cellStyle name="20 % - Aksentti5 7 4_INVs" xfId="11673"/>
    <cellStyle name="20 % - Aksentti5 7 5" xfId="1509"/>
    <cellStyle name="20 % - Aksentti5 7 5 2" xfId="6788"/>
    <cellStyle name="20 % - Aksentti5 7 5 3" xfId="18091"/>
    <cellStyle name="20 % - Aksentti5 7 5_INVs" xfId="11674"/>
    <cellStyle name="20 % - Aksentti5 7 6" xfId="1510"/>
    <cellStyle name="20 % - Aksentti5 7 6 2" xfId="6789"/>
    <cellStyle name="20 % - Aksentti5 7 6 3" xfId="18092"/>
    <cellStyle name="20 % - Aksentti5 7 6_INVs" xfId="11675"/>
    <cellStyle name="20 % - Aksentti5 7 7" xfId="1511"/>
    <cellStyle name="20 % - Aksentti5 7 7 2" xfId="6790"/>
    <cellStyle name="20 % - Aksentti5 7 7 3" xfId="18093"/>
    <cellStyle name="20 % - Aksentti5 7 7_INVs" xfId="11676"/>
    <cellStyle name="20 % - Aksentti5 7 8" xfId="1512"/>
    <cellStyle name="20 % - Aksentti5 7 8 2" xfId="6791"/>
    <cellStyle name="20 % - Aksentti5 7 8 3" xfId="18094"/>
    <cellStyle name="20 % - Aksentti5 7 8_INVs" xfId="11677"/>
    <cellStyle name="20 % - Aksentti5 7 9" xfId="1513"/>
    <cellStyle name="20 % - Aksentti5 7 9 2" xfId="6792"/>
    <cellStyle name="20 % - Aksentti5 7 9 3" xfId="18095"/>
    <cellStyle name="20 % - Aksentti5 7 9_INVs" xfId="11678"/>
    <cellStyle name="20 % - Aksentti5 7_INVs" xfId="11665"/>
    <cellStyle name="20 % - Aksentti5 8" xfId="1514"/>
    <cellStyle name="20 % - Aksentti5 8 10" xfId="1515"/>
    <cellStyle name="20 % - Aksentti5 8 10 2" xfId="6794"/>
    <cellStyle name="20 % - Aksentti5 8 10 3" xfId="18097"/>
    <cellStyle name="20 % - Aksentti5 8 10_INVs" xfId="11680"/>
    <cellStyle name="20 % - Aksentti5 8 11" xfId="6793"/>
    <cellStyle name="20 % - Aksentti5 8 12" xfId="18096"/>
    <cellStyle name="20 % - Aksentti5 8 2" xfId="1516"/>
    <cellStyle name="20 % - Aksentti5 8 2 2" xfId="1517"/>
    <cellStyle name="20 % - Aksentti5 8 2 2 2" xfId="1518"/>
    <cellStyle name="20 % - Aksentti5 8 2 2 2 2" xfId="6797"/>
    <cellStyle name="20 % - Aksentti5 8 2 2 2 3" xfId="18100"/>
    <cellStyle name="20 % - Aksentti5 8 2 2 2_INVs" xfId="11683"/>
    <cellStyle name="20 % - Aksentti5 8 2 2 3" xfId="6796"/>
    <cellStyle name="20 % - Aksentti5 8 2 2 4" xfId="18099"/>
    <cellStyle name="20 % - Aksentti5 8 2 2_INVs" xfId="11682"/>
    <cellStyle name="20 % - Aksentti5 8 2 3" xfId="1519"/>
    <cellStyle name="20 % - Aksentti5 8 2 3 2" xfId="6798"/>
    <cellStyle name="20 % - Aksentti5 8 2 3 3" xfId="18101"/>
    <cellStyle name="20 % - Aksentti5 8 2 3_INVs" xfId="11684"/>
    <cellStyle name="20 % - Aksentti5 8 2 4" xfId="6795"/>
    <cellStyle name="20 % - Aksentti5 8 2 5" xfId="18098"/>
    <cellStyle name="20 % - Aksentti5 8 2_INVs" xfId="11681"/>
    <cellStyle name="20 % - Aksentti5 8 3" xfId="1520"/>
    <cellStyle name="20 % - Aksentti5 8 3 2" xfId="1521"/>
    <cellStyle name="20 % - Aksentti5 8 3 2 2" xfId="6800"/>
    <cellStyle name="20 % - Aksentti5 8 3 2 3" xfId="18103"/>
    <cellStyle name="20 % - Aksentti5 8 3 2_INVs" xfId="11686"/>
    <cellStyle name="20 % - Aksentti5 8 3 3" xfId="6799"/>
    <cellStyle name="20 % - Aksentti5 8 3 4" xfId="18102"/>
    <cellStyle name="20 % - Aksentti5 8 3_INVs" xfId="11685"/>
    <cellStyle name="20 % - Aksentti5 8 4" xfId="1522"/>
    <cellStyle name="20 % - Aksentti5 8 4 2" xfId="6801"/>
    <cellStyle name="20 % - Aksentti5 8 4 3" xfId="18104"/>
    <cellStyle name="20 % - Aksentti5 8 4_INVs" xfId="11687"/>
    <cellStyle name="20 % - Aksentti5 8 5" xfId="1523"/>
    <cellStyle name="20 % - Aksentti5 8 5 2" xfId="6802"/>
    <cellStyle name="20 % - Aksentti5 8 5 3" xfId="18105"/>
    <cellStyle name="20 % - Aksentti5 8 5_INVs" xfId="11688"/>
    <cellStyle name="20 % - Aksentti5 8 6" xfId="1524"/>
    <cellStyle name="20 % - Aksentti5 8 6 2" xfId="6803"/>
    <cellStyle name="20 % - Aksentti5 8 6 3" xfId="18106"/>
    <cellStyle name="20 % - Aksentti5 8 6_INVs" xfId="11689"/>
    <cellStyle name="20 % - Aksentti5 8 7" xfId="1525"/>
    <cellStyle name="20 % - Aksentti5 8 7 2" xfId="6804"/>
    <cellStyle name="20 % - Aksentti5 8 7 3" xfId="18107"/>
    <cellStyle name="20 % - Aksentti5 8 7_INVs" xfId="11690"/>
    <cellStyle name="20 % - Aksentti5 8 8" xfId="1526"/>
    <cellStyle name="20 % - Aksentti5 8 8 2" xfId="6805"/>
    <cellStyle name="20 % - Aksentti5 8 8 3" xfId="18108"/>
    <cellStyle name="20 % - Aksentti5 8 8_INVs" xfId="11691"/>
    <cellStyle name="20 % - Aksentti5 8 9" xfId="1527"/>
    <cellStyle name="20 % - Aksentti5 8 9 2" xfId="6806"/>
    <cellStyle name="20 % - Aksentti5 8 9 3" xfId="18109"/>
    <cellStyle name="20 % - Aksentti5 8 9_INVs" xfId="11692"/>
    <cellStyle name="20 % - Aksentti5 8_INVs" xfId="11679"/>
    <cellStyle name="20 % - Aksentti5 9" xfId="1528"/>
    <cellStyle name="20 % - Aksentti5 9 10" xfId="1529"/>
    <cellStyle name="20 % - Aksentti5 9 10 2" xfId="6808"/>
    <cellStyle name="20 % - Aksentti5 9 10 3" xfId="18111"/>
    <cellStyle name="20 % - Aksentti5 9 10_INVs" xfId="11694"/>
    <cellStyle name="20 % - Aksentti5 9 11" xfId="6807"/>
    <cellStyle name="20 % - Aksentti5 9 12" xfId="18110"/>
    <cellStyle name="20 % - Aksentti5 9 2" xfId="1530"/>
    <cellStyle name="20 % - Aksentti5 9 2 2" xfId="1531"/>
    <cellStyle name="20 % - Aksentti5 9 2 2 2" xfId="1532"/>
    <cellStyle name="20 % - Aksentti5 9 2 2 2 2" xfId="6811"/>
    <cellStyle name="20 % - Aksentti5 9 2 2 2 3" xfId="18114"/>
    <cellStyle name="20 % - Aksentti5 9 2 2 2_INVs" xfId="11697"/>
    <cellStyle name="20 % - Aksentti5 9 2 2 3" xfId="6810"/>
    <cellStyle name="20 % - Aksentti5 9 2 2 4" xfId="18113"/>
    <cellStyle name="20 % - Aksentti5 9 2 2_INVs" xfId="11696"/>
    <cellStyle name="20 % - Aksentti5 9 2 3" xfId="1533"/>
    <cellStyle name="20 % - Aksentti5 9 2 3 2" xfId="6812"/>
    <cellStyle name="20 % - Aksentti5 9 2 3 3" xfId="18115"/>
    <cellStyle name="20 % - Aksentti5 9 2 3_INVs" xfId="11698"/>
    <cellStyle name="20 % - Aksentti5 9 2 4" xfId="6809"/>
    <cellStyle name="20 % - Aksentti5 9 2 5" xfId="18112"/>
    <cellStyle name="20 % - Aksentti5 9 2_INVs" xfId="11695"/>
    <cellStyle name="20 % - Aksentti5 9 3" xfId="1534"/>
    <cellStyle name="20 % - Aksentti5 9 3 2" xfId="1535"/>
    <cellStyle name="20 % - Aksentti5 9 3 2 2" xfId="6814"/>
    <cellStyle name="20 % - Aksentti5 9 3 2 3" xfId="18117"/>
    <cellStyle name="20 % - Aksentti5 9 3 2_INVs" xfId="11700"/>
    <cellStyle name="20 % - Aksentti5 9 3 3" xfId="6813"/>
    <cellStyle name="20 % - Aksentti5 9 3 4" xfId="18116"/>
    <cellStyle name="20 % - Aksentti5 9 3_INVs" xfId="11699"/>
    <cellStyle name="20 % - Aksentti5 9 4" xfId="1536"/>
    <cellStyle name="20 % - Aksentti5 9 4 2" xfId="6815"/>
    <cellStyle name="20 % - Aksentti5 9 4 3" xfId="18118"/>
    <cellStyle name="20 % - Aksentti5 9 4_INVs" xfId="11701"/>
    <cellStyle name="20 % - Aksentti5 9 5" xfId="1537"/>
    <cellStyle name="20 % - Aksentti5 9 5 2" xfId="6816"/>
    <cellStyle name="20 % - Aksentti5 9 5 3" xfId="18119"/>
    <cellStyle name="20 % - Aksentti5 9 5_INVs" xfId="11702"/>
    <cellStyle name="20 % - Aksentti5 9 6" xfId="1538"/>
    <cellStyle name="20 % - Aksentti5 9 6 2" xfId="6817"/>
    <cellStyle name="20 % - Aksentti5 9 6 3" xfId="18120"/>
    <cellStyle name="20 % - Aksentti5 9 6_INVs" xfId="11703"/>
    <cellStyle name="20 % - Aksentti5 9 7" xfId="1539"/>
    <cellStyle name="20 % - Aksentti5 9 7 2" xfId="6818"/>
    <cellStyle name="20 % - Aksentti5 9 7 3" xfId="18121"/>
    <cellStyle name="20 % - Aksentti5 9 7_INVs" xfId="11704"/>
    <cellStyle name="20 % - Aksentti5 9 8" xfId="1540"/>
    <cellStyle name="20 % - Aksentti5 9 8 2" xfId="6819"/>
    <cellStyle name="20 % - Aksentti5 9 8 3" xfId="18122"/>
    <cellStyle name="20 % - Aksentti5 9 8_INVs" xfId="11705"/>
    <cellStyle name="20 % - Aksentti5 9 9" xfId="1541"/>
    <cellStyle name="20 % - Aksentti5 9 9 2" xfId="6820"/>
    <cellStyle name="20 % - Aksentti5 9 9 3" xfId="18123"/>
    <cellStyle name="20 % - Aksentti5 9 9_INVs" xfId="11706"/>
    <cellStyle name="20 % - Aksentti5 9_INVs" xfId="11693"/>
    <cellStyle name="20 % - Aksentti6 10" xfId="1542"/>
    <cellStyle name="20 % - Aksentti6 10 10" xfId="1543"/>
    <cellStyle name="20 % - Aksentti6 10 10 2" xfId="6822"/>
    <cellStyle name="20 % - Aksentti6 10 10 3" xfId="18125"/>
    <cellStyle name="20 % - Aksentti6 10 10_INVs" xfId="11708"/>
    <cellStyle name="20 % - Aksentti6 10 11" xfId="6821"/>
    <cellStyle name="20 % - Aksentti6 10 12" xfId="18124"/>
    <cellStyle name="20 % - Aksentti6 10 2" xfId="1544"/>
    <cellStyle name="20 % - Aksentti6 10 2 2" xfId="1545"/>
    <cellStyle name="20 % - Aksentti6 10 2 2 2" xfId="1546"/>
    <cellStyle name="20 % - Aksentti6 10 2 2 2 2" xfId="6825"/>
    <cellStyle name="20 % - Aksentti6 10 2 2 2 3" xfId="18128"/>
    <cellStyle name="20 % - Aksentti6 10 2 2 2_INVs" xfId="11711"/>
    <cellStyle name="20 % - Aksentti6 10 2 2 3" xfId="6824"/>
    <cellStyle name="20 % - Aksentti6 10 2 2 4" xfId="18127"/>
    <cellStyle name="20 % - Aksentti6 10 2 2_INVs" xfId="11710"/>
    <cellStyle name="20 % - Aksentti6 10 2 3" xfId="1547"/>
    <cellStyle name="20 % - Aksentti6 10 2 3 2" xfId="6826"/>
    <cellStyle name="20 % - Aksentti6 10 2 3 3" xfId="18129"/>
    <cellStyle name="20 % - Aksentti6 10 2 3_INVs" xfId="11712"/>
    <cellStyle name="20 % - Aksentti6 10 2 4" xfId="6823"/>
    <cellStyle name="20 % - Aksentti6 10 2 5" xfId="18126"/>
    <cellStyle name="20 % - Aksentti6 10 2_INVs" xfId="11709"/>
    <cellStyle name="20 % - Aksentti6 10 3" xfId="1548"/>
    <cellStyle name="20 % - Aksentti6 10 3 2" xfId="1549"/>
    <cellStyle name="20 % - Aksentti6 10 3 2 2" xfId="6828"/>
    <cellStyle name="20 % - Aksentti6 10 3 2 3" xfId="18131"/>
    <cellStyle name="20 % - Aksentti6 10 3 2_INVs" xfId="11714"/>
    <cellStyle name="20 % - Aksentti6 10 3 3" xfId="6827"/>
    <cellStyle name="20 % - Aksentti6 10 3 4" xfId="18130"/>
    <cellStyle name="20 % - Aksentti6 10 3_INVs" xfId="11713"/>
    <cellStyle name="20 % - Aksentti6 10 4" xfId="1550"/>
    <cellStyle name="20 % - Aksentti6 10 4 2" xfId="6829"/>
    <cellStyle name="20 % - Aksentti6 10 4 3" xfId="18132"/>
    <cellStyle name="20 % - Aksentti6 10 4_INVs" xfId="11715"/>
    <cellStyle name="20 % - Aksentti6 10 5" xfId="1551"/>
    <cellStyle name="20 % - Aksentti6 10 5 2" xfId="6830"/>
    <cellStyle name="20 % - Aksentti6 10 5 3" xfId="18133"/>
    <cellStyle name="20 % - Aksentti6 10 5_INVs" xfId="11716"/>
    <cellStyle name="20 % - Aksentti6 10 6" xfId="1552"/>
    <cellStyle name="20 % - Aksentti6 10 6 2" xfId="6831"/>
    <cellStyle name="20 % - Aksentti6 10 6 3" xfId="18134"/>
    <cellStyle name="20 % - Aksentti6 10 6_INVs" xfId="11717"/>
    <cellStyle name="20 % - Aksentti6 10 7" xfId="1553"/>
    <cellStyle name="20 % - Aksentti6 10 7 2" xfId="6832"/>
    <cellStyle name="20 % - Aksentti6 10 7 3" xfId="18135"/>
    <cellStyle name="20 % - Aksentti6 10 7_INVs" xfId="11718"/>
    <cellStyle name="20 % - Aksentti6 10 8" xfId="1554"/>
    <cellStyle name="20 % - Aksentti6 10 8 2" xfId="6833"/>
    <cellStyle name="20 % - Aksentti6 10 8 3" xfId="18136"/>
    <cellStyle name="20 % - Aksentti6 10 8_INVs" xfId="11719"/>
    <cellStyle name="20 % - Aksentti6 10 9" xfId="1555"/>
    <cellStyle name="20 % - Aksentti6 10 9 2" xfId="6834"/>
    <cellStyle name="20 % - Aksentti6 10 9 3" xfId="18137"/>
    <cellStyle name="20 % - Aksentti6 10 9_INVs" xfId="11720"/>
    <cellStyle name="20 % - Aksentti6 10_INVs" xfId="11707"/>
    <cellStyle name="20 % - Aksentti6 11" xfId="1556"/>
    <cellStyle name="20 % - Aksentti6 11 10" xfId="1557"/>
    <cellStyle name="20 % - Aksentti6 11 10 2" xfId="6836"/>
    <cellStyle name="20 % - Aksentti6 11 10 3" xfId="18139"/>
    <cellStyle name="20 % - Aksentti6 11 10_INVs" xfId="11722"/>
    <cellStyle name="20 % - Aksentti6 11 11" xfId="6835"/>
    <cellStyle name="20 % - Aksentti6 11 12" xfId="18138"/>
    <cellStyle name="20 % - Aksentti6 11 2" xfId="1558"/>
    <cellStyle name="20 % - Aksentti6 11 2 2" xfId="1559"/>
    <cellStyle name="20 % - Aksentti6 11 2 2 2" xfId="1560"/>
    <cellStyle name="20 % - Aksentti6 11 2 2 2 2" xfId="6839"/>
    <cellStyle name="20 % - Aksentti6 11 2 2 2 3" xfId="18142"/>
    <cellStyle name="20 % - Aksentti6 11 2 2 2_INVs" xfId="11725"/>
    <cellStyle name="20 % - Aksentti6 11 2 2 3" xfId="6838"/>
    <cellStyle name="20 % - Aksentti6 11 2 2 4" xfId="18141"/>
    <cellStyle name="20 % - Aksentti6 11 2 2_INVs" xfId="11724"/>
    <cellStyle name="20 % - Aksentti6 11 2 3" xfId="1561"/>
    <cellStyle name="20 % - Aksentti6 11 2 3 2" xfId="6840"/>
    <cellStyle name="20 % - Aksentti6 11 2 3 3" xfId="18143"/>
    <cellStyle name="20 % - Aksentti6 11 2 3_INVs" xfId="11726"/>
    <cellStyle name="20 % - Aksentti6 11 2 4" xfId="6837"/>
    <cellStyle name="20 % - Aksentti6 11 2 5" xfId="18140"/>
    <cellStyle name="20 % - Aksentti6 11 2_INVs" xfId="11723"/>
    <cellStyle name="20 % - Aksentti6 11 3" xfId="1562"/>
    <cellStyle name="20 % - Aksentti6 11 3 2" xfId="1563"/>
    <cellStyle name="20 % - Aksentti6 11 3 2 2" xfId="6842"/>
    <cellStyle name="20 % - Aksentti6 11 3 2 3" xfId="18145"/>
    <cellStyle name="20 % - Aksentti6 11 3 2_INVs" xfId="11728"/>
    <cellStyle name="20 % - Aksentti6 11 3 3" xfId="6841"/>
    <cellStyle name="20 % - Aksentti6 11 3 4" xfId="18144"/>
    <cellStyle name="20 % - Aksentti6 11 3_INVs" xfId="11727"/>
    <cellStyle name="20 % - Aksentti6 11 4" xfId="1564"/>
    <cellStyle name="20 % - Aksentti6 11 4 2" xfId="6843"/>
    <cellStyle name="20 % - Aksentti6 11 4 3" xfId="18146"/>
    <cellStyle name="20 % - Aksentti6 11 4_INVs" xfId="11729"/>
    <cellStyle name="20 % - Aksentti6 11 5" xfId="1565"/>
    <cellStyle name="20 % - Aksentti6 11 5 2" xfId="6844"/>
    <cellStyle name="20 % - Aksentti6 11 5 3" xfId="18147"/>
    <cellStyle name="20 % - Aksentti6 11 5_INVs" xfId="11730"/>
    <cellStyle name="20 % - Aksentti6 11 6" xfId="1566"/>
    <cellStyle name="20 % - Aksentti6 11 6 2" xfId="6845"/>
    <cellStyle name="20 % - Aksentti6 11 6 3" xfId="18148"/>
    <cellStyle name="20 % - Aksentti6 11 6_INVs" xfId="11731"/>
    <cellStyle name="20 % - Aksentti6 11 7" xfId="1567"/>
    <cellStyle name="20 % - Aksentti6 11 7 2" xfId="6846"/>
    <cellStyle name="20 % - Aksentti6 11 7 3" xfId="18149"/>
    <cellStyle name="20 % - Aksentti6 11 7_INVs" xfId="11732"/>
    <cellStyle name="20 % - Aksentti6 11 8" xfId="1568"/>
    <cellStyle name="20 % - Aksentti6 11 8 2" xfId="6847"/>
    <cellStyle name="20 % - Aksentti6 11 8 3" xfId="18150"/>
    <cellStyle name="20 % - Aksentti6 11 8_INVs" xfId="11733"/>
    <cellStyle name="20 % - Aksentti6 11 9" xfId="1569"/>
    <cellStyle name="20 % - Aksentti6 11 9 2" xfId="6848"/>
    <cellStyle name="20 % - Aksentti6 11 9 3" xfId="18151"/>
    <cellStyle name="20 % - Aksentti6 11 9_INVs" xfId="11734"/>
    <cellStyle name="20 % - Aksentti6 11_INVs" xfId="11721"/>
    <cellStyle name="20 % - Aksentti6 12" xfId="1570"/>
    <cellStyle name="20 % - Aksentti6 12 10" xfId="1571"/>
    <cellStyle name="20 % - Aksentti6 12 10 2" xfId="6850"/>
    <cellStyle name="20 % - Aksentti6 12 10 3" xfId="18153"/>
    <cellStyle name="20 % - Aksentti6 12 10_INVs" xfId="11736"/>
    <cellStyle name="20 % - Aksentti6 12 11" xfId="6849"/>
    <cellStyle name="20 % - Aksentti6 12 12" xfId="18152"/>
    <cellStyle name="20 % - Aksentti6 12 2" xfId="1572"/>
    <cellStyle name="20 % - Aksentti6 12 2 2" xfId="1573"/>
    <cellStyle name="20 % - Aksentti6 12 2 2 2" xfId="1574"/>
    <cellStyle name="20 % - Aksentti6 12 2 2 2 2" xfId="6853"/>
    <cellStyle name="20 % - Aksentti6 12 2 2 2 3" xfId="18156"/>
    <cellStyle name="20 % - Aksentti6 12 2 2 2_INVs" xfId="11739"/>
    <cellStyle name="20 % - Aksentti6 12 2 2 3" xfId="6852"/>
    <cellStyle name="20 % - Aksentti6 12 2 2 4" xfId="18155"/>
    <cellStyle name="20 % - Aksentti6 12 2 2_INVs" xfId="11738"/>
    <cellStyle name="20 % - Aksentti6 12 2 3" xfId="1575"/>
    <cellStyle name="20 % - Aksentti6 12 2 3 2" xfId="6854"/>
    <cellStyle name="20 % - Aksentti6 12 2 3 3" xfId="18157"/>
    <cellStyle name="20 % - Aksentti6 12 2 3_INVs" xfId="11740"/>
    <cellStyle name="20 % - Aksentti6 12 2 4" xfId="6851"/>
    <cellStyle name="20 % - Aksentti6 12 2 5" xfId="18154"/>
    <cellStyle name="20 % - Aksentti6 12 2_INVs" xfId="11737"/>
    <cellStyle name="20 % - Aksentti6 12 3" xfId="1576"/>
    <cellStyle name="20 % - Aksentti6 12 3 2" xfId="1577"/>
    <cellStyle name="20 % - Aksentti6 12 3 2 2" xfId="6856"/>
    <cellStyle name="20 % - Aksentti6 12 3 2 3" xfId="18159"/>
    <cellStyle name="20 % - Aksentti6 12 3 2_INVs" xfId="11742"/>
    <cellStyle name="20 % - Aksentti6 12 3 3" xfId="6855"/>
    <cellStyle name="20 % - Aksentti6 12 3 4" xfId="18158"/>
    <cellStyle name="20 % - Aksentti6 12 3_INVs" xfId="11741"/>
    <cellStyle name="20 % - Aksentti6 12 4" xfId="1578"/>
    <cellStyle name="20 % - Aksentti6 12 4 2" xfId="6857"/>
    <cellStyle name="20 % - Aksentti6 12 4 3" xfId="18160"/>
    <cellStyle name="20 % - Aksentti6 12 4_INVs" xfId="11743"/>
    <cellStyle name="20 % - Aksentti6 12 5" xfId="1579"/>
    <cellStyle name="20 % - Aksentti6 12 5 2" xfId="6858"/>
    <cellStyle name="20 % - Aksentti6 12 5 3" xfId="18161"/>
    <cellStyle name="20 % - Aksentti6 12 5_INVs" xfId="11744"/>
    <cellStyle name="20 % - Aksentti6 12 6" xfId="1580"/>
    <cellStyle name="20 % - Aksentti6 12 6 2" xfId="6859"/>
    <cellStyle name="20 % - Aksentti6 12 6 3" xfId="18162"/>
    <cellStyle name="20 % - Aksentti6 12 6_INVs" xfId="11745"/>
    <cellStyle name="20 % - Aksentti6 12 7" xfId="1581"/>
    <cellStyle name="20 % - Aksentti6 12 7 2" xfId="6860"/>
    <cellStyle name="20 % - Aksentti6 12 7 3" xfId="18163"/>
    <cellStyle name="20 % - Aksentti6 12 7_INVs" xfId="11746"/>
    <cellStyle name="20 % - Aksentti6 12 8" xfId="1582"/>
    <cellStyle name="20 % - Aksentti6 12 8 2" xfId="6861"/>
    <cellStyle name="20 % - Aksentti6 12 8 3" xfId="18164"/>
    <cellStyle name="20 % - Aksentti6 12 8_INVs" xfId="11747"/>
    <cellStyle name="20 % - Aksentti6 12 9" xfId="1583"/>
    <cellStyle name="20 % - Aksentti6 12 9 2" xfId="6862"/>
    <cellStyle name="20 % - Aksentti6 12 9 3" xfId="18165"/>
    <cellStyle name="20 % - Aksentti6 12 9_INVs" xfId="11748"/>
    <cellStyle name="20 % - Aksentti6 12_INVs" xfId="11735"/>
    <cellStyle name="20 % - Aksentti6 13" xfId="1584"/>
    <cellStyle name="20 % - Aksentti6 13 10" xfId="1585"/>
    <cellStyle name="20 % - Aksentti6 13 10 2" xfId="6864"/>
    <cellStyle name="20 % - Aksentti6 13 10 3" xfId="18167"/>
    <cellStyle name="20 % - Aksentti6 13 10_INVs" xfId="11750"/>
    <cellStyle name="20 % - Aksentti6 13 11" xfId="6863"/>
    <cellStyle name="20 % - Aksentti6 13 12" xfId="18166"/>
    <cellStyle name="20 % - Aksentti6 13 2" xfId="1586"/>
    <cellStyle name="20 % - Aksentti6 13 2 2" xfId="1587"/>
    <cellStyle name="20 % - Aksentti6 13 2 2 2" xfId="6866"/>
    <cellStyle name="20 % - Aksentti6 13 2 2 3" xfId="18169"/>
    <cellStyle name="20 % - Aksentti6 13 2 2_INVs" xfId="11752"/>
    <cellStyle name="20 % - Aksentti6 13 2 3" xfId="6865"/>
    <cellStyle name="20 % - Aksentti6 13 2 4" xfId="18168"/>
    <cellStyle name="20 % - Aksentti6 13 2_INVs" xfId="11751"/>
    <cellStyle name="20 % - Aksentti6 13 3" xfId="1588"/>
    <cellStyle name="20 % - Aksentti6 13 3 2" xfId="6867"/>
    <cellStyle name="20 % - Aksentti6 13 3 3" xfId="18170"/>
    <cellStyle name="20 % - Aksentti6 13 3_INVs" xfId="11753"/>
    <cellStyle name="20 % - Aksentti6 13 4" xfId="1589"/>
    <cellStyle name="20 % - Aksentti6 13 4 2" xfId="6868"/>
    <cellStyle name="20 % - Aksentti6 13 4 3" xfId="18171"/>
    <cellStyle name="20 % - Aksentti6 13 4_INVs" xfId="11754"/>
    <cellStyle name="20 % - Aksentti6 13 5" xfId="1590"/>
    <cellStyle name="20 % - Aksentti6 13 5 2" xfId="6869"/>
    <cellStyle name="20 % - Aksentti6 13 5 3" xfId="18172"/>
    <cellStyle name="20 % - Aksentti6 13 5_INVs" xfId="11755"/>
    <cellStyle name="20 % - Aksentti6 13 6" xfId="1591"/>
    <cellStyle name="20 % - Aksentti6 13 6 2" xfId="6870"/>
    <cellStyle name="20 % - Aksentti6 13 6 3" xfId="18173"/>
    <cellStyle name="20 % - Aksentti6 13 6_INVs" xfId="11756"/>
    <cellStyle name="20 % - Aksentti6 13 7" xfId="1592"/>
    <cellStyle name="20 % - Aksentti6 13 7 2" xfId="6871"/>
    <cellStyle name="20 % - Aksentti6 13 7 3" xfId="18174"/>
    <cellStyle name="20 % - Aksentti6 13 7_INVs" xfId="11757"/>
    <cellStyle name="20 % - Aksentti6 13 8" xfId="1593"/>
    <cellStyle name="20 % - Aksentti6 13 8 2" xfId="6872"/>
    <cellStyle name="20 % - Aksentti6 13 8 3" xfId="18175"/>
    <cellStyle name="20 % - Aksentti6 13 8_INVs" xfId="11758"/>
    <cellStyle name="20 % - Aksentti6 13 9" xfId="1594"/>
    <cellStyle name="20 % - Aksentti6 13 9 2" xfId="6873"/>
    <cellStyle name="20 % - Aksentti6 13 9 3" xfId="18176"/>
    <cellStyle name="20 % - Aksentti6 13 9_INVs" xfId="11759"/>
    <cellStyle name="20 % - Aksentti6 13_INVs" xfId="11749"/>
    <cellStyle name="20 % - Aksentti6 14" xfId="1595"/>
    <cellStyle name="20 % - Aksentti6 14 10" xfId="1596"/>
    <cellStyle name="20 % - Aksentti6 14 10 2" xfId="6875"/>
    <cellStyle name="20 % - Aksentti6 14 10 3" xfId="18178"/>
    <cellStyle name="20 % - Aksentti6 14 10_INVs" xfId="11761"/>
    <cellStyle name="20 % - Aksentti6 14 11" xfId="6874"/>
    <cellStyle name="20 % - Aksentti6 14 12" xfId="18177"/>
    <cellStyle name="20 % - Aksentti6 14 2" xfId="1597"/>
    <cellStyle name="20 % - Aksentti6 14 2 2" xfId="1598"/>
    <cellStyle name="20 % - Aksentti6 14 2 2 2" xfId="6877"/>
    <cellStyle name="20 % - Aksentti6 14 2 2 3" xfId="18180"/>
    <cellStyle name="20 % - Aksentti6 14 2 2_INVs" xfId="11763"/>
    <cellStyle name="20 % - Aksentti6 14 2 3" xfId="6876"/>
    <cellStyle name="20 % - Aksentti6 14 2 4" xfId="18179"/>
    <cellStyle name="20 % - Aksentti6 14 2_INVs" xfId="11762"/>
    <cellStyle name="20 % - Aksentti6 14 3" xfId="1599"/>
    <cellStyle name="20 % - Aksentti6 14 3 2" xfId="6878"/>
    <cellStyle name="20 % - Aksentti6 14 3 3" xfId="18181"/>
    <cellStyle name="20 % - Aksentti6 14 3_INVs" xfId="11764"/>
    <cellStyle name="20 % - Aksentti6 14 4" xfId="1600"/>
    <cellStyle name="20 % - Aksentti6 14 4 2" xfId="6879"/>
    <cellStyle name="20 % - Aksentti6 14 4 3" xfId="18182"/>
    <cellStyle name="20 % - Aksentti6 14 4_INVs" xfId="11765"/>
    <cellStyle name="20 % - Aksentti6 14 5" xfId="1601"/>
    <cellStyle name="20 % - Aksentti6 14 5 2" xfId="6880"/>
    <cellStyle name="20 % - Aksentti6 14 5 3" xfId="18183"/>
    <cellStyle name="20 % - Aksentti6 14 5_INVs" xfId="11766"/>
    <cellStyle name="20 % - Aksentti6 14 6" xfId="1602"/>
    <cellStyle name="20 % - Aksentti6 14 6 2" xfId="6881"/>
    <cellStyle name="20 % - Aksentti6 14 6 3" xfId="18184"/>
    <cellStyle name="20 % - Aksentti6 14 6_INVs" xfId="11767"/>
    <cellStyle name="20 % - Aksentti6 14 7" xfId="1603"/>
    <cellStyle name="20 % - Aksentti6 14 7 2" xfId="6882"/>
    <cellStyle name="20 % - Aksentti6 14 7 3" xfId="18185"/>
    <cellStyle name="20 % - Aksentti6 14 7_INVs" xfId="11768"/>
    <cellStyle name="20 % - Aksentti6 14 8" xfId="1604"/>
    <cellStyle name="20 % - Aksentti6 14 8 2" xfId="6883"/>
    <cellStyle name="20 % - Aksentti6 14 8 3" xfId="18186"/>
    <cellStyle name="20 % - Aksentti6 14 8_INVs" xfId="11769"/>
    <cellStyle name="20 % - Aksentti6 14 9" xfId="1605"/>
    <cellStyle name="20 % - Aksentti6 14 9 2" xfId="6884"/>
    <cellStyle name="20 % - Aksentti6 14 9 3" xfId="18187"/>
    <cellStyle name="20 % - Aksentti6 14 9_INVs" xfId="11770"/>
    <cellStyle name="20 % - Aksentti6 14_INVs" xfId="11760"/>
    <cellStyle name="20 % - Aksentti6 15" xfId="1606"/>
    <cellStyle name="20 % - Aksentti6 15 10" xfId="1607"/>
    <cellStyle name="20 % - Aksentti6 15 10 2" xfId="6886"/>
    <cellStyle name="20 % - Aksentti6 15 10 3" xfId="18189"/>
    <cellStyle name="20 % - Aksentti6 15 10_INVs" xfId="11772"/>
    <cellStyle name="20 % - Aksentti6 15 11" xfId="6885"/>
    <cellStyle name="20 % - Aksentti6 15 12" xfId="18188"/>
    <cellStyle name="20 % - Aksentti6 15 2" xfId="1608"/>
    <cellStyle name="20 % - Aksentti6 15 2 2" xfId="1609"/>
    <cellStyle name="20 % - Aksentti6 15 2 2 2" xfId="6888"/>
    <cellStyle name="20 % - Aksentti6 15 2 2 3" xfId="18191"/>
    <cellStyle name="20 % - Aksentti6 15 2 2_INVs" xfId="11774"/>
    <cellStyle name="20 % - Aksentti6 15 2 3" xfId="6887"/>
    <cellStyle name="20 % - Aksentti6 15 2 4" xfId="18190"/>
    <cellStyle name="20 % - Aksentti6 15 2_INVs" xfId="11773"/>
    <cellStyle name="20 % - Aksentti6 15 3" xfId="1610"/>
    <cellStyle name="20 % - Aksentti6 15 3 2" xfId="6889"/>
    <cellStyle name="20 % - Aksentti6 15 3 3" xfId="18192"/>
    <cellStyle name="20 % - Aksentti6 15 3_INVs" xfId="11775"/>
    <cellStyle name="20 % - Aksentti6 15 4" xfId="1611"/>
    <cellStyle name="20 % - Aksentti6 15 4 2" xfId="6890"/>
    <cellStyle name="20 % - Aksentti6 15 4 3" xfId="18193"/>
    <cellStyle name="20 % - Aksentti6 15 4_INVs" xfId="11776"/>
    <cellStyle name="20 % - Aksentti6 15 5" xfId="1612"/>
    <cellStyle name="20 % - Aksentti6 15 5 2" xfId="6891"/>
    <cellStyle name="20 % - Aksentti6 15 5 3" xfId="18194"/>
    <cellStyle name="20 % - Aksentti6 15 5_INVs" xfId="11777"/>
    <cellStyle name="20 % - Aksentti6 15 6" xfId="1613"/>
    <cellStyle name="20 % - Aksentti6 15 6 2" xfId="6892"/>
    <cellStyle name="20 % - Aksentti6 15 6 3" xfId="18195"/>
    <cellStyle name="20 % - Aksentti6 15 6_INVs" xfId="11778"/>
    <cellStyle name="20 % - Aksentti6 15 7" xfId="1614"/>
    <cellStyle name="20 % - Aksentti6 15 7 2" xfId="6893"/>
    <cellStyle name="20 % - Aksentti6 15 7 3" xfId="18196"/>
    <cellStyle name="20 % - Aksentti6 15 7_INVs" xfId="11779"/>
    <cellStyle name="20 % - Aksentti6 15 8" xfId="1615"/>
    <cellStyle name="20 % - Aksentti6 15 8 2" xfId="6894"/>
    <cellStyle name="20 % - Aksentti6 15 8 3" xfId="18197"/>
    <cellStyle name="20 % - Aksentti6 15 8_INVs" xfId="11780"/>
    <cellStyle name="20 % - Aksentti6 15 9" xfId="1616"/>
    <cellStyle name="20 % - Aksentti6 15 9 2" xfId="6895"/>
    <cellStyle name="20 % - Aksentti6 15 9 3" xfId="18198"/>
    <cellStyle name="20 % - Aksentti6 15 9_INVs" xfId="11781"/>
    <cellStyle name="20 % - Aksentti6 15_INVs" xfId="11771"/>
    <cellStyle name="20 % - Aksentti6 16" xfId="1617"/>
    <cellStyle name="20 % - Aksentti6 16 2" xfId="6896"/>
    <cellStyle name="20 % - Aksentti6 16 3" xfId="18199"/>
    <cellStyle name="20 % - Aksentti6 16_INVs" xfId="11782"/>
    <cellStyle name="20 % - Aksentti6 17" xfId="1618"/>
    <cellStyle name="20 % - Aksentti6 17 2" xfId="6897"/>
    <cellStyle name="20 % - Aksentti6 17 3" xfId="18200"/>
    <cellStyle name="20 % - Aksentti6 17_INVs" xfId="11783"/>
    <cellStyle name="20 % - Aksentti6 18" xfId="1619"/>
    <cellStyle name="20 % - Aksentti6 18 2" xfId="6898"/>
    <cellStyle name="20 % - Aksentti6 18 3" xfId="18201"/>
    <cellStyle name="20 % - Aksentti6 18_INVs" xfId="11784"/>
    <cellStyle name="20 % - Aksentti6 19" xfId="1620"/>
    <cellStyle name="20 % - Aksentti6 19 2" xfId="6899"/>
    <cellStyle name="20 % - Aksentti6 19 3" xfId="18202"/>
    <cellStyle name="20 % - Aksentti6 19_INVs" xfId="11785"/>
    <cellStyle name="20 % - Aksentti6 2" xfId="8"/>
    <cellStyle name="20 % - Aksentti6 2 10" xfId="1622"/>
    <cellStyle name="20 % - Aksentti6 2 10 2" xfId="6901"/>
    <cellStyle name="20 % - Aksentti6 2 10 3" xfId="18204"/>
    <cellStyle name="20 % - Aksentti6 2 10_INVs" xfId="11786"/>
    <cellStyle name="20 % - Aksentti6 2 11" xfId="1621"/>
    <cellStyle name="20 % - Aksentti6 2 11 2" xfId="6902"/>
    <cellStyle name="20 % - Aksentti6 2 11 3" xfId="18203"/>
    <cellStyle name="20 % - Aksentti6 2 11_INVs" xfId="11787"/>
    <cellStyle name="20 % - Aksentti6 2 12" xfId="28140"/>
    <cellStyle name="20 % - Aksentti6 2 13" xfId="28750"/>
    <cellStyle name="20 % - Aksentti6 2 14" xfId="28831"/>
    <cellStyle name="20 % - Aksentti6 2 15" xfId="29481"/>
    <cellStyle name="20 % - Aksentti6 2 16" xfId="28963"/>
    <cellStyle name="20 % - Aksentti6 2 17" xfId="28826"/>
    <cellStyle name="20 % - Aksentti6 2 18" xfId="29011"/>
    <cellStyle name="20 % - Aksentti6 2 19" xfId="29286"/>
    <cellStyle name="20 % - Aksentti6 2 2" xfId="148"/>
    <cellStyle name="20 % - Aksentti6 2 2 10" xfId="1624"/>
    <cellStyle name="20 % - Aksentti6 2 2 10 2" xfId="6904"/>
    <cellStyle name="20 % - Aksentti6 2 2 10 3" xfId="18206"/>
    <cellStyle name="20 % - Aksentti6 2 2 10_INVs" xfId="11788"/>
    <cellStyle name="20 % - Aksentti6 2 2 11" xfId="1623"/>
    <cellStyle name="20 % - Aksentti6 2 2 11 2" xfId="6905"/>
    <cellStyle name="20 % - Aksentti6 2 2 11 3" xfId="18205"/>
    <cellStyle name="20 % - Aksentti6 2 2 11_INVs" xfId="11789"/>
    <cellStyle name="20 % - Aksentti6 2 2 12" xfId="28157"/>
    <cellStyle name="20 % - Aksentti6 2 2 13" xfId="29270"/>
    <cellStyle name="20 % - Aksentti6 2 2 14" xfId="29366"/>
    <cellStyle name="20 % - Aksentti6 2 2 15" xfId="28996"/>
    <cellStyle name="20 % - Aksentti6 2 2 16" xfId="28500"/>
    <cellStyle name="20 % - Aksentti6 2 2 17" xfId="29031"/>
    <cellStyle name="20 % - Aksentti6 2 2 18" xfId="29308"/>
    <cellStyle name="20 % - Aksentti6 2 2 19" xfId="29605"/>
    <cellStyle name="20 % - Aksentti6 2 2 2" xfId="376"/>
    <cellStyle name="20 % - Aksentti6 2 2 2 10" xfId="14109"/>
    <cellStyle name="20 % - Aksentti6 2 2 2 2" xfId="1626"/>
    <cellStyle name="20 % - Aksentti6 2 2 2 2 2" xfId="6907"/>
    <cellStyle name="20 % - Aksentti6 2 2 2 2 3" xfId="18208"/>
    <cellStyle name="20 % - Aksentti6 2 2 2 2_INVs" xfId="11790"/>
    <cellStyle name="20 % - Aksentti6 2 2 2 3" xfId="1625"/>
    <cellStyle name="20 % - Aksentti6 2 2 2 3 2" xfId="6908"/>
    <cellStyle name="20 % - Aksentti6 2 2 2 3 3" xfId="18207"/>
    <cellStyle name="20 % - Aksentti6 2 2 2 3_INVs" xfId="11791"/>
    <cellStyle name="20 % - Aksentti6 2 2 2 4" xfId="13892"/>
    <cellStyle name="20 % - Aksentti6 2 2 2 5" xfId="14156"/>
    <cellStyle name="20 % - Aksentti6 2 2 2 6" xfId="13988"/>
    <cellStyle name="20 % - Aksentti6 2 2 2 7" xfId="16972"/>
    <cellStyle name="20 % - Aksentti6 2 2 2 8" xfId="23322"/>
    <cellStyle name="20 % - Aksentti6 2 2 2 9" xfId="15620"/>
    <cellStyle name="20 % - Aksentti6 2 2 2_##Keskeiset" xfId="6906"/>
    <cellStyle name="20 % - Aksentti6 2 2 20" xfId="29788"/>
    <cellStyle name="20 % - Aksentti6 2 2 21" xfId="29012"/>
    <cellStyle name="20 % - Aksentti6 2 2 22" xfId="28884"/>
    <cellStyle name="20 % - Aksentti6 2 2 23" xfId="29004"/>
    <cellStyle name="20 % - Aksentti6 2 2 24" xfId="29704"/>
    <cellStyle name="20 % - Aksentti6 2 2 25" xfId="29797"/>
    <cellStyle name="20 % - Aksentti6 2 2 26" xfId="29331"/>
    <cellStyle name="20 % - Aksentti6 2 2 27" xfId="29769"/>
    <cellStyle name="20 % - Aksentti6 2 2 28" xfId="26285"/>
    <cellStyle name="20 % - Aksentti6 2 2 29" xfId="28043"/>
    <cellStyle name="20 % - Aksentti6 2 2 3" xfId="1627"/>
    <cellStyle name="20 % - Aksentti6 2 2 3 2" xfId="13893"/>
    <cellStyle name="20 % - Aksentti6 2 2 3 3" xfId="18209"/>
    <cellStyle name="20 % - Aksentti6 2 2 3_Laari" xfId="25346"/>
    <cellStyle name="20 % - Aksentti6 2 2 30" xfId="26256"/>
    <cellStyle name="20 % - Aksentti6 2 2 31" xfId="28030"/>
    <cellStyle name="20 % - Aksentti6 2 2 32" xfId="26264"/>
    <cellStyle name="20 % - Aksentti6 2 2 33" xfId="28020"/>
    <cellStyle name="20 % - Aksentti6 2 2 4" xfId="1628"/>
    <cellStyle name="20 % - Aksentti6 2 2 4 2" xfId="6909"/>
    <cellStyle name="20 % - Aksentti6 2 2 4 3" xfId="18210"/>
    <cellStyle name="20 % - Aksentti6 2 2 4_INVs" xfId="11792"/>
    <cellStyle name="20 % - Aksentti6 2 2 5" xfId="1629"/>
    <cellStyle name="20 % - Aksentti6 2 2 5 2" xfId="6910"/>
    <cellStyle name="20 % - Aksentti6 2 2 5 3" xfId="18211"/>
    <cellStyle name="20 % - Aksentti6 2 2 5_INVs" xfId="11793"/>
    <cellStyle name="20 % - Aksentti6 2 2 6" xfId="1630"/>
    <cellStyle name="20 % - Aksentti6 2 2 6 2" xfId="6911"/>
    <cellStyle name="20 % - Aksentti6 2 2 6 3" xfId="18212"/>
    <cellStyle name="20 % - Aksentti6 2 2 6_INVs" xfId="11794"/>
    <cellStyle name="20 % - Aksentti6 2 2 7" xfId="1631"/>
    <cellStyle name="20 % - Aksentti6 2 2 7 2" xfId="6912"/>
    <cellStyle name="20 % - Aksentti6 2 2 7 3" xfId="18213"/>
    <cellStyle name="20 % - Aksentti6 2 2 7_INVs" xfId="11795"/>
    <cellStyle name="20 % - Aksentti6 2 2 8" xfId="1632"/>
    <cellStyle name="20 % - Aksentti6 2 2 8 2" xfId="6913"/>
    <cellStyle name="20 % - Aksentti6 2 2 8 3" xfId="18214"/>
    <cellStyle name="20 % - Aksentti6 2 2 8_INVs" xfId="11796"/>
    <cellStyle name="20 % - Aksentti6 2 2 9" xfId="1633"/>
    <cellStyle name="20 % - Aksentti6 2 2 9 2" xfId="6914"/>
    <cellStyle name="20 % - Aksentti6 2 2 9 3" xfId="18215"/>
    <cellStyle name="20 % - Aksentti6 2 2 9_INVs" xfId="11797"/>
    <cellStyle name="20 % - Aksentti6 2 2_##Keskeiset" xfId="6903"/>
    <cellStyle name="20 % - Aksentti6 2 20" xfId="29445"/>
    <cellStyle name="20 % - Aksentti6 2 21" xfId="28977"/>
    <cellStyle name="20 % - Aksentti6 2 22" xfId="29463"/>
    <cellStyle name="20 % - Aksentti6 2 23" xfId="29805"/>
    <cellStyle name="20 % - Aksentti6 2 24" xfId="28956"/>
    <cellStyle name="20 % - Aksentti6 2 25" xfId="28467"/>
    <cellStyle name="20 % - Aksentti6 2 26" xfId="29189"/>
    <cellStyle name="20 % - Aksentti6 2 27" xfId="28562"/>
    <cellStyle name="20 % - Aksentti6 2 28" xfId="26284"/>
    <cellStyle name="20 % - Aksentti6 2 29" xfId="28044"/>
    <cellStyle name="20 % - Aksentti6 2 3" xfId="149"/>
    <cellStyle name="20 % - Aksentti6 2 3 2" xfId="1635"/>
    <cellStyle name="20 % - Aksentti6 2 3 2 2" xfId="1636"/>
    <cellStyle name="20 % - Aksentti6 2 3 2 2 2" xfId="6916"/>
    <cellStyle name="20 % - Aksentti6 2 3 2 2 3" xfId="18218"/>
    <cellStyle name="20 % - Aksentti6 2 3 2 2_INVs" xfId="11798"/>
    <cellStyle name="20 % - Aksentti6 2 3 2 3" xfId="5444"/>
    <cellStyle name="20 % - Aksentti6 2 3 2 4" xfId="18217"/>
    <cellStyle name="20 % - Aksentti6 2 3 2_##Keskeiset" xfId="6915"/>
    <cellStyle name="20 % - Aksentti6 2 3 3" xfId="1637"/>
    <cellStyle name="20 % - Aksentti6 2 3 3 2" xfId="6917"/>
    <cellStyle name="20 % - Aksentti6 2 3 3 3" xfId="18219"/>
    <cellStyle name="20 % - Aksentti6 2 3 3_INVs" xfId="11799"/>
    <cellStyle name="20 % - Aksentti6 2 3 4" xfId="1634"/>
    <cellStyle name="20 % - Aksentti6 2 3 4 2" xfId="6918"/>
    <cellStyle name="20 % - Aksentti6 2 3 4 3" xfId="18216"/>
    <cellStyle name="20 % - Aksentti6 2 3 4_INVs" xfId="11800"/>
    <cellStyle name="20 % - Aksentti6 2 3_##Keskeiset" xfId="5443"/>
    <cellStyle name="20 % - Aksentti6 2 30" xfId="26255"/>
    <cellStyle name="20 % - Aksentti6 2 31" xfId="28031"/>
    <cellStyle name="20 % - Aksentti6 2 32" xfId="29830"/>
    <cellStyle name="20 % - Aksentti6 2 33" xfId="28077"/>
    <cellStyle name="20 % - Aksentti6 2 4" xfId="1638"/>
    <cellStyle name="20 % - Aksentti6 2 4 2" xfId="1639"/>
    <cellStyle name="20 % - Aksentti6 2 4 2 2" xfId="1640"/>
    <cellStyle name="20 % - Aksentti6 2 4 2 2 2" xfId="6921"/>
    <cellStyle name="20 % - Aksentti6 2 4 2 2 3" xfId="18222"/>
    <cellStyle name="20 % - Aksentti6 2 4 2 2_INVs" xfId="11802"/>
    <cellStyle name="20 % - Aksentti6 2 4 2 3" xfId="6920"/>
    <cellStyle name="20 % - Aksentti6 2 4 2 4" xfId="18221"/>
    <cellStyle name="20 % - Aksentti6 2 4 2_INVs" xfId="11801"/>
    <cellStyle name="20 % - Aksentti6 2 4 3" xfId="1641"/>
    <cellStyle name="20 % - Aksentti6 2 4 3 2" xfId="6922"/>
    <cellStyle name="20 % - Aksentti6 2 4 3 3" xfId="18223"/>
    <cellStyle name="20 % - Aksentti6 2 4 3_INVs" xfId="11803"/>
    <cellStyle name="20 % - Aksentti6 2 4 4" xfId="5445"/>
    <cellStyle name="20 % - Aksentti6 2 4 4 2" xfId="14369"/>
    <cellStyle name="20 % - Aksentti6 2 4 4 3" xfId="21803"/>
    <cellStyle name="20 % - Aksentti6 2 4 5" xfId="5322"/>
    <cellStyle name="20 % - Aksentti6 2 4 5 2" xfId="14370"/>
    <cellStyle name="20 % - Aksentti6 2 4 5 3" xfId="21703"/>
    <cellStyle name="20 % - Aksentti6 2 4 6" xfId="10573"/>
    <cellStyle name="20 % - Aksentti6 2 4 6 2" xfId="14371"/>
    <cellStyle name="20 % - Aksentti6 2 4 6 3" xfId="23453"/>
    <cellStyle name="20 % - Aksentti6 2 4 7" xfId="10525"/>
    <cellStyle name="20 % - Aksentti6 2 4 7 2" xfId="14372"/>
    <cellStyle name="20 % - Aksentti6 2 4 7 3" xfId="23405"/>
    <cellStyle name="20 % - Aksentti6 2 4 8" xfId="10538"/>
    <cellStyle name="20 % - Aksentti6 2 4 8 2" xfId="14373"/>
    <cellStyle name="20 % - Aksentti6 2 4 8 3" xfId="23418"/>
    <cellStyle name="20 % - Aksentti6 2 4 9" xfId="18220"/>
    <cellStyle name="20 % - Aksentti6 2 4_##Keskeiset" xfId="6919"/>
    <cellStyle name="20 % - Aksentti6 2 5" xfId="1642"/>
    <cellStyle name="20 % - Aksentti6 2 5 2" xfId="1643"/>
    <cellStyle name="20 % - Aksentti6 2 5 2 2" xfId="6924"/>
    <cellStyle name="20 % - Aksentti6 2 5 2 3" xfId="18225"/>
    <cellStyle name="20 % - Aksentti6 2 5 2_INVs" xfId="11805"/>
    <cellStyle name="20 % - Aksentti6 2 5 3" xfId="6923"/>
    <cellStyle name="20 % - Aksentti6 2 5 4" xfId="18224"/>
    <cellStyle name="20 % - Aksentti6 2 5_INVs" xfId="11804"/>
    <cellStyle name="20 % - Aksentti6 2 6" xfId="1644"/>
    <cellStyle name="20 % - Aksentti6 2 6 2" xfId="6925"/>
    <cellStyle name="20 % - Aksentti6 2 6 3" xfId="18226"/>
    <cellStyle name="20 % - Aksentti6 2 6_INVs" xfId="11806"/>
    <cellStyle name="20 % - Aksentti6 2 7" xfId="1645"/>
    <cellStyle name="20 % - Aksentti6 2 7 2" xfId="6926"/>
    <cellStyle name="20 % - Aksentti6 2 7 3" xfId="18227"/>
    <cellStyle name="20 % - Aksentti6 2 7_INVs" xfId="11807"/>
    <cellStyle name="20 % - Aksentti6 2 8" xfId="1646"/>
    <cellStyle name="20 % - Aksentti6 2 8 2" xfId="6927"/>
    <cellStyle name="20 % - Aksentti6 2 8 3" xfId="18228"/>
    <cellStyle name="20 % - Aksentti6 2 8_INVs" xfId="11808"/>
    <cellStyle name="20 % - Aksentti6 2 9" xfId="1647"/>
    <cellStyle name="20 % - Aksentti6 2 9 2" xfId="6928"/>
    <cellStyle name="20 % - Aksentti6 2 9 3" xfId="18229"/>
    <cellStyle name="20 % - Aksentti6 2 9_INVs" xfId="11809"/>
    <cellStyle name="20 % - Aksentti6 2_##Keskeiset" xfId="6900"/>
    <cellStyle name="20 % - Aksentti6 20" xfId="1648"/>
    <cellStyle name="20 % - Aksentti6 20 2" xfId="6929"/>
    <cellStyle name="20 % - Aksentti6 20 3" xfId="18230"/>
    <cellStyle name="20 % - Aksentti6 20_INVs" xfId="11810"/>
    <cellStyle name="20 % - Aksentti6 21" xfId="1649"/>
    <cellStyle name="20 % - Aksentti6 21 2" xfId="6930"/>
    <cellStyle name="20 % - Aksentti6 21 3" xfId="18231"/>
    <cellStyle name="20 % - Aksentti6 21_INVs" xfId="11811"/>
    <cellStyle name="20 % - Aksentti6 22" xfId="1650"/>
    <cellStyle name="20 % - Aksentti6 22 2" xfId="6931"/>
    <cellStyle name="20 % - Aksentti6 22 3" xfId="18232"/>
    <cellStyle name="20 % - Aksentti6 22_INVs" xfId="11812"/>
    <cellStyle name="20 % - Aksentti6 23" xfId="1651"/>
    <cellStyle name="20 % - Aksentti6 23 2" xfId="6932"/>
    <cellStyle name="20 % - Aksentti6 23 3" xfId="18233"/>
    <cellStyle name="20 % - Aksentti6 23_INVs" xfId="11813"/>
    <cellStyle name="20 % - Aksentti6 24" xfId="1652"/>
    <cellStyle name="20 % - Aksentti6 24 2" xfId="6933"/>
    <cellStyle name="20 % - Aksentti6 24 3" xfId="18234"/>
    <cellStyle name="20 % - Aksentti6 24_INVs" xfId="11814"/>
    <cellStyle name="20 % - Aksentti6 25" xfId="1653"/>
    <cellStyle name="20 % - Aksentti6 25 2" xfId="6934"/>
    <cellStyle name="20 % - Aksentti6 25 3" xfId="18235"/>
    <cellStyle name="20 % - Aksentti6 25_INVs" xfId="11815"/>
    <cellStyle name="20 % - Aksentti6 26" xfId="1654"/>
    <cellStyle name="20 % - Aksentti6 26 2" xfId="6935"/>
    <cellStyle name="20 % - Aksentti6 26 3" xfId="18236"/>
    <cellStyle name="20 % - Aksentti6 26_INVs" xfId="11816"/>
    <cellStyle name="20 % - Aksentti6 27" xfId="1655"/>
    <cellStyle name="20 % - Aksentti6 27 2" xfId="6936"/>
    <cellStyle name="20 % - Aksentti6 27 3" xfId="18237"/>
    <cellStyle name="20 % - Aksentti6 27_INVs" xfId="11817"/>
    <cellStyle name="20 % - Aksentti6 28" xfId="1656"/>
    <cellStyle name="20 % - Aksentti6 28 2" xfId="6937"/>
    <cellStyle name="20 % - Aksentti6 28 3" xfId="18238"/>
    <cellStyle name="20 % - Aksentti6 28_INVs" xfId="11818"/>
    <cellStyle name="20 % - Aksentti6 29" xfId="13705"/>
    <cellStyle name="20 % - Aksentti6 29 2" xfId="30849"/>
    <cellStyle name="20 % - Aksentti6 3" xfId="147"/>
    <cellStyle name="20 % - Aksentti6 3 10" xfId="1658"/>
    <cellStyle name="20 % - Aksentti6 3 10 2" xfId="6938"/>
    <cellStyle name="20 % - Aksentti6 3 10 3" xfId="18240"/>
    <cellStyle name="20 % - Aksentti6 3 10_INVs" xfId="11819"/>
    <cellStyle name="20 % - Aksentti6 3 11" xfId="1657"/>
    <cellStyle name="20 % - Aksentti6 3 11 2" xfId="6939"/>
    <cellStyle name="20 % - Aksentti6 3 11 3" xfId="18239"/>
    <cellStyle name="20 % - Aksentti6 3 11_INVs" xfId="11820"/>
    <cellStyle name="20 % - Aksentti6 3 2" xfId="1659"/>
    <cellStyle name="20 % - Aksentti6 3 2 10" xfId="1660"/>
    <cellStyle name="20 % - Aksentti6 3 2 10 2" xfId="6941"/>
    <cellStyle name="20 % - Aksentti6 3 2 10 3" xfId="18242"/>
    <cellStyle name="20 % - Aksentti6 3 2 10_INVs" xfId="11822"/>
    <cellStyle name="20 % - Aksentti6 3 2 11" xfId="6940"/>
    <cellStyle name="20 % - Aksentti6 3 2 12" xfId="18241"/>
    <cellStyle name="20 % - Aksentti6 3 2 2" xfId="1661"/>
    <cellStyle name="20 % - Aksentti6 3 2 2 2" xfId="1662"/>
    <cellStyle name="20 % - Aksentti6 3 2 2 2 2" xfId="6943"/>
    <cellStyle name="20 % - Aksentti6 3 2 2 2 3" xfId="18244"/>
    <cellStyle name="20 % - Aksentti6 3 2 2 2_INVs" xfId="11824"/>
    <cellStyle name="20 % - Aksentti6 3 2 2 3" xfId="6942"/>
    <cellStyle name="20 % - Aksentti6 3 2 2 4" xfId="18243"/>
    <cellStyle name="20 % - Aksentti6 3 2 2_INVs" xfId="11823"/>
    <cellStyle name="20 % - Aksentti6 3 2 3" xfId="1663"/>
    <cellStyle name="20 % - Aksentti6 3 2 3 2" xfId="6944"/>
    <cellStyle name="20 % - Aksentti6 3 2 3 3" xfId="18245"/>
    <cellStyle name="20 % - Aksentti6 3 2 3_INVs" xfId="11825"/>
    <cellStyle name="20 % - Aksentti6 3 2 4" xfId="1664"/>
    <cellStyle name="20 % - Aksentti6 3 2 4 2" xfId="6945"/>
    <cellStyle name="20 % - Aksentti6 3 2 4 3" xfId="18246"/>
    <cellStyle name="20 % - Aksentti6 3 2 4_INVs" xfId="11826"/>
    <cellStyle name="20 % - Aksentti6 3 2 5" xfId="1665"/>
    <cellStyle name="20 % - Aksentti6 3 2 5 2" xfId="6946"/>
    <cellStyle name="20 % - Aksentti6 3 2 5 3" xfId="18247"/>
    <cellStyle name="20 % - Aksentti6 3 2 5_INVs" xfId="11827"/>
    <cellStyle name="20 % - Aksentti6 3 2 6" xfId="1666"/>
    <cellStyle name="20 % - Aksentti6 3 2 6 2" xfId="6947"/>
    <cellStyle name="20 % - Aksentti6 3 2 6 3" xfId="18248"/>
    <cellStyle name="20 % - Aksentti6 3 2 6_INVs" xfId="11828"/>
    <cellStyle name="20 % - Aksentti6 3 2 7" xfId="1667"/>
    <cellStyle name="20 % - Aksentti6 3 2 7 2" xfId="6948"/>
    <cellStyle name="20 % - Aksentti6 3 2 7 3" xfId="18249"/>
    <cellStyle name="20 % - Aksentti6 3 2 7_INVs" xfId="11829"/>
    <cellStyle name="20 % - Aksentti6 3 2 8" xfId="1668"/>
    <cellStyle name="20 % - Aksentti6 3 2 8 2" xfId="6949"/>
    <cellStyle name="20 % - Aksentti6 3 2 8 3" xfId="18250"/>
    <cellStyle name="20 % - Aksentti6 3 2 8_INVs" xfId="11830"/>
    <cellStyle name="20 % - Aksentti6 3 2 9" xfId="1669"/>
    <cellStyle name="20 % - Aksentti6 3 2 9 2" xfId="6950"/>
    <cellStyle name="20 % - Aksentti6 3 2 9 3" xfId="18251"/>
    <cellStyle name="20 % - Aksentti6 3 2 9_INVs" xfId="11831"/>
    <cellStyle name="20 % - Aksentti6 3 2_INVs" xfId="11821"/>
    <cellStyle name="20 % - Aksentti6 3 3" xfId="1670"/>
    <cellStyle name="20 % - Aksentti6 3 3 2" xfId="1671"/>
    <cellStyle name="20 % - Aksentti6 3 3 2 2" xfId="1672"/>
    <cellStyle name="20 % - Aksentti6 3 3 2 2 2" xfId="6953"/>
    <cellStyle name="20 % - Aksentti6 3 3 2 2 3" xfId="18254"/>
    <cellStyle name="20 % - Aksentti6 3 3 2 2_INVs" xfId="11834"/>
    <cellStyle name="20 % - Aksentti6 3 3 2 3" xfId="6952"/>
    <cellStyle name="20 % - Aksentti6 3 3 2 4" xfId="18253"/>
    <cellStyle name="20 % - Aksentti6 3 3 2_INVs" xfId="11833"/>
    <cellStyle name="20 % - Aksentti6 3 3 3" xfId="1673"/>
    <cellStyle name="20 % - Aksentti6 3 3 3 2" xfId="6954"/>
    <cellStyle name="20 % - Aksentti6 3 3 3 3" xfId="18255"/>
    <cellStyle name="20 % - Aksentti6 3 3 3_INVs" xfId="11835"/>
    <cellStyle name="20 % - Aksentti6 3 3 4" xfId="6951"/>
    <cellStyle name="20 % - Aksentti6 3 3 5" xfId="18252"/>
    <cellStyle name="20 % - Aksentti6 3 3_INVs" xfId="11832"/>
    <cellStyle name="20 % - Aksentti6 3 4" xfId="1674"/>
    <cellStyle name="20 % - Aksentti6 3 4 2" xfId="1675"/>
    <cellStyle name="20 % - Aksentti6 3 4 2 2" xfId="1676"/>
    <cellStyle name="20 % - Aksentti6 3 4 2 2 2" xfId="6957"/>
    <cellStyle name="20 % - Aksentti6 3 4 2 2 3" xfId="18258"/>
    <cellStyle name="20 % - Aksentti6 3 4 2 2_INVs" xfId="11838"/>
    <cellStyle name="20 % - Aksentti6 3 4 2 3" xfId="6956"/>
    <cellStyle name="20 % - Aksentti6 3 4 2 4" xfId="18257"/>
    <cellStyle name="20 % - Aksentti6 3 4 2_INVs" xfId="11837"/>
    <cellStyle name="20 % - Aksentti6 3 4 3" xfId="1677"/>
    <cellStyle name="20 % - Aksentti6 3 4 3 2" xfId="6958"/>
    <cellStyle name="20 % - Aksentti6 3 4 3 3" xfId="18259"/>
    <cellStyle name="20 % - Aksentti6 3 4 3_INVs" xfId="11839"/>
    <cellStyle name="20 % - Aksentti6 3 4 4" xfId="6955"/>
    <cellStyle name="20 % - Aksentti6 3 4 5" xfId="18256"/>
    <cellStyle name="20 % - Aksentti6 3 4_INVs" xfId="11836"/>
    <cellStyle name="20 % - Aksentti6 3 5" xfId="1678"/>
    <cellStyle name="20 % - Aksentti6 3 5 2" xfId="1679"/>
    <cellStyle name="20 % - Aksentti6 3 5 2 2" xfId="6960"/>
    <cellStyle name="20 % - Aksentti6 3 5 2 3" xfId="18261"/>
    <cellStyle name="20 % - Aksentti6 3 5 2_INVs" xfId="11841"/>
    <cellStyle name="20 % - Aksentti6 3 5 3" xfId="6959"/>
    <cellStyle name="20 % - Aksentti6 3 5 4" xfId="18260"/>
    <cellStyle name="20 % - Aksentti6 3 5_INVs" xfId="11840"/>
    <cellStyle name="20 % - Aksentti6 3 6" xfId="1680"/>
    <cellStyle name="20 % - Aksentti6 3 6 2" xfId="6961"/>
    <cellStyle name="20 % - Aksentti6 3 6 3" xfId="18262"/>
    <cellStyle name="20 % - Aksentti6 3 6_INVs" xfId="11842"/>
    <cellStyle name="20 % - Aksentti6 3 7" xfId="1681"/>
    <cellStyle name="20 % - Aksentti6 3 7 2" xfId="6962"/>
    <cellStyle name="20 % - Aksentti6 3 7 3" xfId="18263"/>
    <cellStyle name="20 % - Aksentti6 3 7_INVs" xfId="11843"/>
    <cellStyle name="20 % - Aksentti6 3 8" xfId="1682"/>
    <cellStyle name="20 % - Aksentti6 3 8 2" xfId="6963"/>
    <cellStyle name="20 % - Aksentti6 3 8 3" xfId="18264"/>
    <cellStyle name="20 % - Aksentti6 3 8_INVs" xfId="11844"/>
    <cellStyle name="20 % - Aksentti6 3 9" xfId="1683"/>
    <cellStyle name="20 % - Aksentti6 3 9 2" xfId="6964"/>
    <cellStyle name="20 % - Aksentti6 3 9 3" xfId="18265"/>
    <cellStyle name="20 % - Aksentti6 3 9_INVs" xfId="11845"/>
    <cellStyle name="20 % - Aksentti6 3_Tulokset" xfId="1684"/>
    <cellStyle name="20 % - Aksentti6 30" xfId="16143"/>
    <cellStyle name="20 % - Aksentti6 31" xfId="16380"/>
    <cellStyle name="20 % - Aksentti6 32" xfId="16193"/>
    <cellStyle name="20 % - Aksentti6 33" xfId="16467"/>
    <cellStyle name="20 % - Aksentti6 34" xfId="16952"/>
    <cellStyle name="20 % - Aksentti6 35" xfId="23331"/>
    <cellStyle name="20 % - Aksentti6 36" xfId="28785"/>
    <cellStyle name="20 % - Aksentti6 37" xfId="28934"/>
    <cellStyle name="20 % - Aksentti6 38" xfId="29442"/>
    <cellStyle name="20 % - Aksentti6 39" xfId="29620"/>
    <cellStyle name="20 % - Aksentti6 4" xfId="1685"/>
    <cellStyle name="20 % - Aksentti6 4 10" xfId="1686"/>
    <cellStyle name="20 % - Aksentti6 4 10 2" xfId="6966"/>
    <cellStyle name="20 % - Aksentti6 4 10 3" xfId="18267"/>
    <cellStyle name="20 % - Aksentti6 4 10_INVs" xfId="11846"/>
    <cellStyle name="20 % - Aksentti6 4 11" xfId="5446"/>
    <cellStyle name="20 % - Aksentti6 4 12" xfId="18266"/>
    <cellStyle name="20 % - Aksentti6 4 2" xfId="1687"/>
    <cellStyle name="20 % - Aksentti6 4 2 2" xfId="1688"/>
    <cellStyle name="20 % - Aksentti6 4 2 2 2" xfId="1689"/>
    <cellStyle name="20 % - Aksentti6 4 2 2 2 2" xfId="6969"/>
    <cellStyle name="20 % - Aksentti6 4 2 2 2 3" xfId="18270"/>
    <cellStyle name="20 % - Aksentti6 4 2 2 2_INVs" xfId="11849"/>
    <cellStyle name="20 % - Aksentti6 4 2 2 3" xfId="6968"/>
    <cellStyle name="20 % - Aksentti6 4 2 2 4" xfId="18269"/>
    <cellStyle name="20 % - Aksentti6 4 2 2_INVs" xfId="11848"/>
    <cellStyle name="20 % - Aksentti6 4 2 3" xfId="1690"/>
    <cellStyle name="20 % - Aksentti6 4 2 3 2" xfId="6970"/>
    <cellStyle name="20 % - Aksentti6 4 2 3 3" xfId="18271"/>
    <cellStyle name="20 % - Aksentti6 4 2 3_INVs" xfId="11850"/>
    <cellStyle name="20 % - Aksentti6 4 2 4" xfId="6967"/>
    <cellStyle name="20 % - Aksentti6 4 2 5" xfId="18268"/>
    <cellStyle name="20 % - Aksentti6 4 2_INVs" xfId="11847"/>
    <cellStyle name="20 % - Aksentti6 4 3" xfId="1691"/>
    <cellStyle name="20 % - Aksentti6 4 3 2" xfId="1692"/>
    <cellStyle name="20 % - Aksentti6 4 3 2 2" xfId="6972"/>
    <cellStyle name="20 % - Aksentti6 4 3 2 3" xfId="18273"/>
    <cellStyle name="20 % - Aksentti6 4 3 2_INVs" xfId="11852"/>
    <cellStyle name="20 % - Aksentti6 4 3 3" xfId="6971"/>
    <cellStyle name="20 % - Aksentti6 4 3 4" xfId="18272"/>
    <cellStyle name="20 % - Aksentti6 4 3_INVs" xfId="11851"/>
    <cellStyle name="20 % - Aksentti6 4 4" xfId="1693"/>
    <cellStyle name="20 % - Aksentti6 4 4 2" xfId="6973"/>
    <cellStyle name="20 % - Aksentti6 4 4 3" xfId="18274"/>
    <cellStyle name="20 % - Aksentti6 4 4_INVs" xfId="11853"/>
    <cellStyle name="20 % - Aksentti6 4 5" xfId="1694"/>
    <cellStyle name="20 % - Aksentti6 4 5 2" xfId="6974"/>
    <cellStyle name="20 % - Aksentti6 4 5 3" xfId="18275"/>
    <cellStyle name="20 % - Aksentti6 4 5_INVs" xfId="11854"/>
    <cellStyle name="20 % - Aksentti6 4 6" xfId="1695"/>
    <cellStyle name="20 % - Aksentti6 4 6 2" xfId="6975"/>
    <cellStyle name="20 % - Aksentti6 4 6 3" xfId="18276"/>
    <cellStyle name="20 % - Aksentti6 4 6_INVs" xfId="11855"/>
    <cellStyle name="20 % - Aksentti6 4 7" xfId="1696"/>
    <cellStyle name="20 % - Aksentti6 4 7 2" xfId="6976"/>
    <cellStyle name="20 % - Aksentti6 4 7 3" xfId="18277"/>
    <cellStyle name="20 % - Aksentti6 4 7_INVs" xfId="11856"/>
    <cellStyle name="20 % - Aksentti6 4 8" xfId="1697"/>
    <cellStyle name="20 % - Aksentti6 4 8 2" xfId="6977"/>
    <cellStyle name="20 % - Aksentti6 4 8 3" xfId="18278"/>
    <cellStyle name="20 % - Aksentti6 4 8_INVs" xfId="11857"/>
    <cellStyle name="20 % - Aksentti6 4 9" xfId="1698"/>
    <cellStyle name="20 % - Aksentti6 4 9 2" xfId="6978"/>
    <cellStyle name="20 % - Aksentti6 4 9 3" xfId="18279"/>
    <cellStyle name="20 % - Aksentti6 4 9_INVs" xfId="11858"/>
    <cellStyle name="20 % - Aksentti6 4_##Keskeiset" xfId="6965"/>
    <cellStyle name="20 % - Aksentti6 40" xfId="29439"/>
    <cellStyle name="20 % - Aksentti6 41" xfId="29731"/>
    <cellStyle name="20 % - Aksentti6 42" xfId="29619"/>
    <cellStyle name="20 % - Aksentti6 43" xfId="29506"/>
    <cellStyle name="20 % - Aksentti6 44" xfId="29127"/>
    <cellStyle name="20 % - Aksentti6 45" xfId="333"/>
    <cellStyle name="20 % - Aksentti6 5" xfId="1699"/>
    <cellStyle name="20 % - Aksentti6 5 10" xfId="1700"/>
    <cellStyle name="20 % - Aksentti6 5 10 2" xfId="6980"/>
    <cellStyle name="20 % - Aksentti6 5 10 3" xfId="18281"/>
    <cellStyle name="20 % - Aksentti6 5 10_INVs" xfId="11860"/>
    <cellStyle name="20 % - Aksentti6 5 11" xfId="6979"/>
    <cellStyle name="20 % - Aksentti6 5 12" xfId="18280"/>
    <cellStyle name="20 % - Aksentti6 5 2" xfId="1701"/>
    <cellStyle name="20 % - Aksentti6 5 2 2" xfId="1702"/>
    <cellStyle name="20 % - Aksentti6 5 2 2 2" xfId="1703"/>
    <cellStyle name="20 % - Aksentti6 5 2 2 2 2" xfId="6983"/>
    <cellStyle name="20 % - Aksentti6 5 2 2 2 3" xfId="18284"/>
    <cellStyle name="20 % - Aksentti6 5 2 2 2_INVs" xfId="11863"/>
    <cellStyle name="20 % - Aksentti6 5 2 2 3" xfId="6982"/>
    <cellStyle name="20 % - Aksentti6 5 2 2 4" xfId="18283"/>
    <cellStyle name="20 % - Aksentti6 5 2 2_INVs" xfId="11862"/>
    <cellStyle name="20 % - Aksentti6 5 2 3" xfId="1704"/>
    <cellStyle name="20 % - Aksentti6 5 2 3 2" xfId="6984"/>
    <cellStyle name="20 % - Aksentti6 5 2 3 3" xfId="18285"/>
    <cellStyle name="20 % - Aksentti6 5 2 3_INVs" xfId="11864"/>
    <cellStyle name="20 % - Aksentti6 5 2 4" xfId="6981"/>
    <cellStyle name="20 % - Aksentti6 5 2 5" xfId="18282"/>
    <cellStyle name="20 % - Aksentti6 5 2_INVs" xfId="11861"/>
    <cellStyle name="20 % - Aksentti6 5 3" xfId="1705"/>
    <cellStyle name="20 % - Aksentti6 5 3 2" xfId="1706"/>
    <cellStyle name="20 % - Aksentti6 5 3 2 2" xfId="6986"/>
    <cellStyle name="20 % - Aksentti6 5 3 2 3" xfId="18287"/>
    <cellStyle name="20 % - Aksentti6 5 3 2_INVs" xfId="11866"/>
    <cellStyle name="20 % - Aksentti6 5 3 3" xfId="6985"/>
    <cellStyle name="20 % - Aksentti6 5 3 4" xfId="18286"/>
    <cellStyle name="20 % - Aksentti6 5 3_INVs" xfId="11865"/>
    <cellStyle name="20 % - Aksentti6 5 4" xfId="1707"/>
    <cellStyle name="20 % - Aksentti6 5 4 2" xfId="6987"/>
    <cellStyle name="20 % - Aksentti6 5 4 3" xfId="18288"/>
    <cellStyle name="20 % - Aksentti6 5 4_INVs" xfId="11867"/>
    <cellStyle name="20 % - Aksentti6 5 5" xfId="1708"/>
    <cellStyle name="20 % - Aksentti6 5 5 2" xfId="6988"/>
    <cellStyle name="20 % - Aksentti6 5 5 3" xfId="18289"/>
    <cellStyle name="20 % - Aksentti6 5 5_INVs" xfId="11868"/>
    <cellStyle name="20 % - Aksentti6 5 6" xfId="1709"/>
    <cellStyle name="20 % - Aksentti6 5 6 2" xfId="6989"/>
    <cellStyle name="20 % - Aksentti6 5 6 3" xfId="18290"/>
    <cellStyle name="20 % - Aksentti6 5 6_INVs" xfId="11869"/>
    <cellStyle name="20 % - Aksentti6 5 7" xfId="1710"/>
    <cellStyle name="20 % - Aksentti6 5 7 2" xfId="6990"/>
    <cellStyle name="20 % - Aksentti6 5 7 3" xfId="18291"/>
    <cellStyle name="20 % - Aksentti6 5 7_INVs" xfId="11870"/>
    <cellStyle name="20 % - Aksentti6 5 8" xfId="1711"/>
    <cellStyle name="20 % - Aksentti6 5 8 2" xfId="6991"/>
    <cellStyle name="20 % - Aksentti6 5 8 3" xfId="18292"/>
    <cellStyle name="20 % - Aksentti6 5 8_INVs" xfId="11871"/>
    <cellStyle name="20 % - Aksentti6 5 9" xfId="1712"/>
    <cellStyle name="20 % - Aksentti6 5 9 2" xfId="6992"/>
    <cellStyle name="20 % - Aksentti6 5 9 3" xfId="18293"/>
    <cellStyle name="20 % - Aksentti6 5 9_INVs" xfId="11872"/>
    <cellStyle name="20 % - Aksentti6 5_INVs" xfId="11859"/>
    <cellStyle name="20 % - Aksentti6 6" xfId="1713"/>
    <cellStyle name="20 % - Aksentti6 6 10" xfId="1714"/>
    <cellStyle name="20 % - Aksentti6 6 10 2" xfId="6994"/>
    <cellStyle name="20 % - Aksentti6 6 10 3" xfId="18295"/>
    <cellStyle name="20 % - Aksentti6 6 10_INVs" xfId="11874"/>
    <cellStyle name="20 % - Aksentti6 6 11" xfId="6993"/>
    <cellStyle name="20 % - Aksentti6 6 12" xfId="18294"/>
    <cellStyle name="20 % - Aksentti6 6 2" xfId="1715"/>
    <cellStyle name="20 % - Aksentti6 6 2 2" xfId="1716"/>
    <cellStyle name="20 % - Aksentti6 6 2 2 2" xfId="1717"/>
    <cellStyle name="20 % - Aksentti6 6 2 2 2 2" xfId="6997"/>
    <cellStyle name="20 % - Aksentti6 6 2 2 2 3" xfId="18298"/>
    <cellStyle name="20 % - Aksentti6 6 2 2 2_INVs" xfId="11877"/>
    <cellStyle name="20 % - Aksentti6 6 2 2 3" xfId="6996"/>
    <cellStyle name="20 % - Aksentti6 6 2 2 4" xfId="18297"/>
    <cellStyle name="20 % - Aksentti6 6 2 2_INVs" xfId="11876"/>
    <cellStyle name="20 % - Aksentti6 6 2 3" xfId="1718"/>
    <cellStyle name="20 % - Aksentti6 6 2 3 2" xfId="6998"/>
    <cellStyle name="20 % - Aksentti6 6 2 3 3" xfId="18299"/>
    <cellStyle name="20 % - Aksentti6 6 2 3_INVs" xfId="11878"/>
    <cellStyle name="20 % - Aksentti6 6 2 4" xfId="6995"/>
    <cellStyle name="20 % - Aksentti6 6 2 5" xfId="18296"/>
    <cellStyle name="20 % - Aksentti6 6 2_INVs" xfId="11875"/>
    <cellStyle name="20 % - Aksentti6 6 3" xfId="1719"/>
    <cellStyle name="20 % - Aksentti6 6 3 2" xfId="1720"/>
    <cellStyle name="20 % - Aksentti6 6 3 2 2" xfId="7000"/>
    <cellStyle name="20 % - Aksentti6 6 3 2 3" xfId="18301"/>
    <cellStyle name="20 % - Aksentti6 6 3 2_INVs" xfId="11880"/>
    <cellStyle name="20 % - Aksentti6 6 3 3" xfId="6999"/>
    <cellStyle name="20 % - Aksentti6 6 3 4" xfId="18300"/>
    <cellStyle name="20 % - Aksentti6 6 3_INVs" xfId="11879"/>
    <cellStyle name="20 % - Aksentti6 6 4" xfId="1721"/>
    <cellStyle name="20 % - Aksentti6 6 4 2" xfId="7001"/>
    <cellStyle name="20 % - Aksentti6 6 4 3" xfId="18302"/>
    <cellStyle name="20 % - Aksentti6 6 4_INVs" xfId="11881"/>
    <cellStyle name="20 % - Aksentti6 6 5" xfId="1722"/>
    <cellStyle name="20 % - Aksentti6 6 5 2" xfId="7002"/>
    <cellStyle name="20 % - Aksentti6 6 5 3" xfId="18303"/>
    <cellStyle name="20 % - Aksentti6 6 5_INVs" xfId="11882"/>
    <cellStyle name="20 % - Aksentti6 6 6" xfId="1723"/>
    <cellStyle name="20 % - Aksentti6 6 6 2" xfId="7003"/>
    <cellStyle name="20 % - Aksentti6 6 6 3" xfId="18304"/>
    <cellStyle name="20 % - Aksentti6 6 6_INVs" xfId="11883"/>
    <cellStyle name="20 % - Aksentti6 6 7" xfId="1724"/>
    <cellStyle name="20 % - Aksentti6 6 7 2" xfId="7004"/>
    <cellStyle name="20 % - Aksentti6 6 7 3" xfId="18305"/>
    <cellStyle name="20 % - Aksentti6 6 7_INVs" xfId="11884"/>
    <cellStyle name="20 % - Aksentti6 6 8" xfId="1725"/>
    <cellStyle name="20 % - Aksentti6 6 8 2" xfId="7005"/>
    <cellStyle name="20 % - Aksentti6 6 8 3" xfId="18306"/>
    <cellStyle name="20 % - Aksentti6 6 8_INVs" xfId="11885"/>
    <cellStyle name="20 % - Aksentti6 6 9" xfId="1726"/>
    <cellStyle name="20 % - Aksentti6 6 9 2" xfId="7006"/>
    <cellStyle name="20 % - Aksentti6 6 9 3" xfId="18307"/>
    <cellStyle name="20 % - Aksentti6 6 9_INVs" xfId="11886"/>
    <cellStyle name="20 % - Aksentti6 6_INVs" xfId="11873"/>
    <cellStyle name="20 % - Aksentti6 7" xfId="1727"/>
    <cellStyle name="20 % - Aksentti6 7 10" xfId="1728"/>
    <cellStyle name="20 % - Aksentti6 7 10 2" xfId="7008"/>
    <cellStyle name="20 % - Aksentti6 7 10 3" xfId="18309"/>
    <cellStyle name="20 % - Aksentti6 7 10_INVs" xfId="11888"/>
    <cellStyle name="20 % - Aksentti6 7 11" xfId="7007"/>
    <cellStyle name="20 % - Aksentti6 7 12" xfId="18308"/>
    <cellStyle name="20 % - Aksentti6 7 2" xfId="1729"/>
    <cellStyle name="20 % - Aksentti6 7 2 2" xfId="1730"/>
    <cellStyle name="20 % - Aksentti6 7 2 2 2" xfId="1731"/>
    <cellStyle name="20 % - Aksentti6 7 2 2 2 2" xfId="7011"/>
    <cellStyle name="20 % - Aksentti6 7 2 2 2 3" xfId="18312"/>
    <cellStyle name="20 % - Aksentti6 7 2 2 2_060617_hinnat" xfId="26288"/>
    <cellStyle name="20 % - Aksentti6 7 2 2 3" xfId="7010"/>
    <cellStyle name="20 % - Aksentti6 7 2 2 4" xfId="18311"/>
    <cellStyle name="20 % - Aksentti6 7 2 2_060617_hinnat" xfId="26289"/>
    <cellStyle name="20 % - Aksentti6 7 2 3" xfId="1732"/>
    <cellStyle name="20 % - Aksentti6 7 2 3 2" xfId="7012"/>
    <cellStyle name="20 % - Aksentti6 7 2 3 3" xfId="18313"/>
    <cellStyle name="20 % - Aksentti6 7 2 3_060617_hinnat" xfId="26290"/>
    <cellStyle name="20 % - Aksentti6 7 2 4" xfId="7009"/>
    <cellStyle name="20 % - Aksentti6 7 2 5" xfId="18310"/>
    <cellStyle name="20 % - Aksentti6 7 2_060617_hinnat" xfId="26291"/>
    <cellStyle name="20 % - Aksentti6 7 3" xfId="1733"/>
    <cellStyle name="20 % - Aksentti6 7 3 2" xfId="1734"/>
    <cellStyle name="20 % - Aksentti6 7 3 2 2" xfId="7014"/>
    <cellStyle name="20 % - Aksentti6 7 3 2 3" xfId="18315"/>
    <cellStyle name="20 % - Aksentti6 7 3 2_060617_hinnat" xfId="26292"/>
    <cellStyle name="20 % - Aksentti6 7 3 3" xfId="7013"/>
    <cellStyle name="20 % - Aksentti6 7 3 4" xfId="18314"/>
    <cellStyle name="20 % - Aksentti6 7 3_060617_hinnat" xfId="26293"/>
    <cellStyle name="20 % - Aksentti6 7 4" xfId="1735"/>
    <cellStyle name="20 % - Aksentti6 7 4 2" xfId="7015"/>
    <cellStyle name="20 % - Aksentti6 7 4 3" xfId="18316"/>
    <cellStyle name="20 % - Aksentti6 7 4_060617_hinnat" xfId="26294"/>
    <cellStyle name="20 % - Aksentti6 7 5" xfId="1736"/>
    <cellStyle name="20 % - Aksentti6 7 5 2" xfId="7016"/>
    <cellStyle name="20 % - Aksentti6 7 5 3" xfId="18317"/>
    <cellStyle name="20 % - Aksentti6 7 5_060617_hinnat" xfId="26295"/>
    <cellStyle name="20 % - Aksentti6 7 6" xfId="1737"/>
    <cellStyle name="20 % - Aksentti6 7 6 2" xfId="7017"/>
    <cellStyle name="20 % - Aksentti6 7 6 3" xfId="18318"/>
    <cellStyle name="20 % - Aksentti6 7 6_060617_hinnat" xfId="26296"/>
    <cellStyle name="20 % - Aksentti6 7 7" xfId="1738"/>
    <cellStyle name="20 % - Aksentti6 7 7 2" xfId="7018"/>
    <cellStyle name="20 % - Aksentti6 7 7 3" xfId="18319"/>
    <cellStyle name="20 % - Aksentti6 7 7_060617_hinnat" xfId="26297"/>
    <cellStyle name="20 % - Aksentti6 7 8" xfId="1739"/>
    <cellStyle name="20 % - Aksentti6 7 8 2" xfId="7019"/>
    <cellStyle name="20 % - Aksentti6 7 8 3" xfId="18320"/>
    <cellStyle name="20 % - Aksentti6 7 8_060617_hinnat" xfId="26298"/>
    <cellStyle name="20 % - Aksentti6 7 9" xfId="1740"/>
    <cellStyle name="20 % - Aksentti6 7 9 2" xfId="7020"/>
    <cellStyle name="20 % - Aksentti6 7 9 3" xfId="18321"/>
    <cellStyle name="20 % - Aksentti6 7 9_060617_hinnat" xfId="26299"/>
    <cellStyle name="20 % - Aksentti6 7_INVs" xfId="11887"/>
    <cellStyle name="20 % - Aksentti6 8" xfId="1741"/>
    <cellStyle name="20 % - Aksentti6 8 10" xfId="1742"/>
    <cellStyle name="20 % - Aksentti6 8 10 2" xfId="7022"/>
    <cellStyle name="20 % - Aksentti6 8 10 3" xfId="18323"/>
    <cellStyle name="20 % - Aksentti6 8 10_060617_hinnat" xfId="26300"/>
    <cellStyle name="20 % - Aksentti6 8 11" xfId="7021"/>
    <cellStyle name="20 % - Aksentti6 8 12" xfId="18322"/>
    <cellStyle name="20 % - Aksentti6 8 2" xfId="1743"/>
    <cellStyle name="20 % - Aksentti6 8 2 2" xfId="1744"/>
    <cellStyle name="20 % - Aksentti6 8 2 2 2" xfId="1745"/>
    <cellStyle name="20 % - Aksentti6 8 2 2 2 2" xfId="7025"/>
    <cellStyle name="20 % - Aksentti6 8 2 2 2 3" xfId="18326"/>
    <cellStyle name="20 % - Aksentti6 8 2 2 2_060617_hinnat" xfId="26301"/>
    <cellStyle name="20 % - Aksentti6 8 2 2 3" xfId="7024"/>
    <cellStyle name="20 % - Aksentti6 8 2 2 4" xfId="18325"/>
    <cellStyle name="20 % - Aksentti6 8 2 2_060617_hinnat" xfId="26302"/>
    <cellStyle name="20 % - Aksentti6 8 2 3" xfId="1746"/>
    <cellStyle name="20 % - Aksentti6 8 2 3 2" xfId="7026"/>
    <cellStyle name="20 % - Aksentti6 8 2 3 3" xfId="18327"/>
    <cellStyle name="20 % - Aksentti6 8 2 3_060617_hinnat" xfId="26303"/>
    <cellStyle name="20 % - Aksentti6 8 2 4" xfId="7023"/>
    <cellStyle name="20 % - Aksentti6 8 2 5" xfId="18324"/>
    <cellStyle name="20 % - Aksentti6 8 2_060617_hinnat" xfId="26304"/>
    <cellStyle name="20 % - Aksentti6 8 3" xfId="1747"/>
    <cellStyle name="20 % - Aksentti6 8 3 2" xfId="1748"/>
    <cellStyle name="20 % - Aksentti6 8 3 2 2" xfId="7028"/>
    <cellStyle name="20 % - Aksentti6 8 3 2 3" xfId="18329"/>
    <cellStyle name="20 % - Aksentti6 8 3 2_060617_hinnat" xfId="26305"/>
    <cellStyle name="20 % - Aksentti6 8 3 3" xfId="7027"/>
    <cellStyle name="20 % - Aksentti6 8 3 4" xfId="18328"/>
    <cellStyle name="20 % - Aksentti6 8 3_060617_hinnat" xfId="26306"/>
    <cellStyle name="20 % - Aksentti6 8 4" xfId="1749"/>
    <cellStyle name="20 % - Aksentti6 8 4 2" xfId="7029"/>
    <cellStyle name="20 % - Aksentti6 8 4 3" xfId="18330"/>
    <cellStyle name="20 % - Aksentti6 8 4_060617_hinnat" xfId="26307"/>
    <cellStyle name="20 % - Aksentti6 8 5" xfId="1750"/>
    <cellStyle name="20 % - Aksentti6 8 5 2" xfId="7030"/>
    <cellStyle name="20 % - Aksentti6 8 5 3" xfId="18331"/>
    <cellStyle name="20 % - Aksentti6 8 5_060617_hinnat" xfId="26308"/>
    <cellStyle name="20 % - Aksentti6 8 6" xfId="1751"/>
    <cellStyle name="20 % - Aksentti6 8 6 2" xfId="7031"/>
    <cellStyle name="20 % - Aksentti6 8 6 3" xfId="18332"/>
    <cellStyle name="20 % - Aksentti6 8 6_060617_hinnat" xfId="26309"/>
    <cellStyle name="20 % - Aksentti6 8 7" xfId="1752"/>
    <cellStyle name="20 % - Aksentti6 8 7 2" xfId="7032"/>
    <cellStyle name="20 % - Aksentti6 8 7 3" xfId="18333"/>
    <cellStyle name="20 % - Aksentti6 8 7_060617_hinnat" xfId="26310"/>
    <cellStyle name="20 % - Aksentti6 8 8" xfId="1753"/>
    <cellStyle name="20 % - Aksentti6 8 8 2" xfId="7033"/>
    <cellStyle name="20 % - Aksentti6 8 8 3" xfId="18334"/>
    <cellStyle name="20 % - Aksentti6 8 8_060617_hinnat" xfId="26311"/>
    <cellStyle name="20 % - Aksentti6 8 9" xfId="1754"/>
    <cellStyle name="20 % - Aksentti6 8 9 2" xfId="7034"/>
    <cellStyle name="20 % - Aksentti6 8 9 3" xfId="18335"/>
    <cellStyle name="20 % - Aksentti6 8 9_060617_hinnat" xfId="26312"/>
    <cellStyle name="20 % - Aksentti6 8_060617_hinnat" xfId="26313"/>
    <cellStyle name="20 % - Aksentti6 9" xfId="1755"/>
    <cellStyle name="20 % - Aksentti6 9 10" xfId="1756"/>
    <cellStyle name="20 % - Aksentti6 9 10 2" xfId="7036"/>
    <cellStyle name="20 % - Aksentti6 9 10 3" xfId="18337"/>
    <cellStyle name="20 % - Aksentti6 9 10_060617_hinnat" xfId="26314"/>
    <cellStyle name="20 % - Aksentti6 9 11" xfId="7035"/>
    <cellStyle name="20 % - Aksentti6 9 12" xfId="18336"/>
    <cellStyle name="20 % - Aksentti6 9 2" xfId="1757"/>
    <cellStyle name="20 % - Aksentti6 9 2 2" xfId="1758"/>
    <cellStyle name="20 % - Aksentti6 9 2 2 2" xfId="1759"/>
    <cellStyle name="20 % - Aksentti6 9 2 2 2 2" xfId="7039"/>
    <cellStyle name="20 % - Aksentti6 9 2 2 2 3" xfId="18340"/>
    <cellStyle name="20 % - Aksentti6 9 2 2 2_060617_hinnat" xfId="26315"/>
    <cellStyle name="20 % - Aksentti6 9 2 2 3" xfId="7038"/>
    <cellStyle name="20 % - Aksentti6 9 2 2 4" xfId="18339"/>
    <cellStyle name="20 % - Aksentti6 9 2 2_060617_hinnat" xfId="26316"/>
    <cellStyle name="20 % - Aksentti6 9 2 3" xfId="1760"/>
    <cellStyle name="20 % - Aksentti6 9 2 3 2" xfId="7040"/>
    <cellStyle name="20 % - Aksentti6 9 2 3 3" xfId="18341"/>
    <cellStyle name="20 % - Aksentti6 9 2 3_060617_hinnat" xfId="26317"/>
    <cellStyle name="20 % - Aksentti6 9 2 4" xfId="7037"/>
    <cellStyle name="20 % - Aksentti6 9 2 5" xfId="18338"/>
    <cellStyle name="20 % - Aksentti6 9 2_060617_hinnat" xfId="26318"/>
    <cellStyle name="20 % - Aksentti6 9 3" xfId="1761"/>
    <cellStyle name="20 % - Aksentti6 9 3 2" xfId="1762"/>
    <cellStyle name="20 % - Aksentti6 9 3 2 2" xfId="7042"/>
    <cellStyle name="20 % - Aksentti6 9 3 2 3" xfId="18343"/>
    <cellStyle name="20 % - Aksentti6 9 3 2_060617_hinnat" xfId="26319"/>
    <cellStyle name="20 % - Aksentti6 9 3 3" xfId="7041"/>
    <cellStyle name="20 % - Aksentti6 9 3 4" xfId="18342"/>
    <cellStyle name="20 % - Aksentti6 9 3_060617_hinnat" xfId="26320"/>
    <cellStyle name="20 % - Aksentti6 9 4" xfId="1763"/>
    <cellStyle name="20 % - Aksentti6 9 4 2" xfId="7043"/>
    <cellStyle name="20 % - Aksentti6 9 4 3" xfId="18344"/>
    <cellStyle name="20 % - Aksentti6 9 4_060617_hinnat" xfId="26321"/>
    <cellStyle name="20 % - Aksentti6 9 5" xfId="1764"/>
    <cellStyle name="20 % - Aksentti6 9 5 2" xfId="7044"/>
    <cellStyle name="20 % - Aksentti6 9 5 3" xfId="18345"/>
    <cellStyle name="20 % - Aksentti6 9 5_060617_hinnat" xfId="26322"/>
    <cellStyle name="20 % - Aksentti6 9 6" xfId="1765"/>
    <cellStyle name="20 % - Aksentti6 9 6 2" xfId="7045"/>
    <cellStyle name="20 % - Aksentti6 9 6 3" xfId="18346"/>
    <cellStyle name="20 % - Aksentti6 9 6_060617_hinnat" xfId="26323"/>
    <cellStyle name="20 % - Aksentti6 9 7" xfId="1766"/>
    <cellStyle name="20 % - Aksentti6 9 7 2" xfId="7046"/>
    <cellStyle name="20 % - Aksentti6 9 7 3" xfId="18347"/>
    <cellStyle name="20 % - Aksentti6 9 7_060617_hinnat" xfId="26324"/>
    <cellStyle name="20 % - Aksentti6 9 8" xfId="1767"/>
    <cellStyle name="20 % - Aksentti6 9 8 2" xfId="7047"/>
    <cellStyle name="20 % - Aksentti6 9 8 3" xfId="18348"/>
    <cellStyle name="20 % - Aksentti6 9 8_060617_hinnat" xfId="26325"/>
    <cellStyle name="20 % - Aksentti6 9 9" xfId="1768"/>
    <cellStyle name="20 % - Aksentti6 9 9 2" xfId="7048"/>
    <cellStyle name="20 % - Aksentti6 9 9 3" xfId="18349"/>
    <cellStyle name="20 % - Aksentti6 9 9_060617_hinnat" xfId="26326"/>
    <cellStyle name="20 % - Aksentti6 9_060617_hinnat" xfId="26327"/>
    <cellStyle name="20% - Accent1" xfId="9"/>
    <cellStyle name="20% - Accent1 10" xfId="1769"/>
    <cellStyle name="20% - Accent1 10 2" xfId="7049"/>
    <cellStyle name="20% - Accent1 10 3" xfId="18350"/>
    <cellStyle name="20% - Accent1 10_060617_hinnat" xfId="26329"/>
    <cellStyle name="20% - Accent1 11" xfId="26328"/>
    <cellStyle name="20% - Accent1 12" xfId="28039"/>
    <cellStyle name="20% - Accent1 13" xfId="26261"/>
    <cellStyle name="20% - Accent1 14" xfId="28024"/>
    <cellStyle name="20% - Accent1 15" xfId="26267"/>
    <cellStyle name="20% - Accent1 16" xfId="28010"/>
    <cellStyle name="20% - Accent1 17" xfId="31588"/>
    <cellStyle name="20% - Accent1 18" xfId="31637"/>
    <cellStyle name="20% - Accent1 19" xfId="31647"/>
    <cellStyle name="20% - Accent1 2" xfId="10"/>
    <cellStyle name="20% - Accent1 2 10" xfId="29543"/>
    <cellStyle name="20% - Accent1 2 2" xfId="1770"/>
    <cellStyle name="20% - Accent1 2 2 2" xfId="7051"/>
    <cellStyle name="20% - Accent1 2 2 3" xfId="18351"/>
    <cellStyle name="20% - Accent1 2 2_060617_hinnat" xfId="26330"/>
    <cellStyle name="20% - Accent1 2 3" xfId="28158"/>
    <cellStyle name="20% - Accent1 2 4" xfId="29269"/>
    <cellStyle name="20% - Accent1 2 5" xfId="28836"/>
    <cellStyle name="20% - Accent1 2 6" xfId="28344"/>
    <cellStyle name="20% - Accent1 2 7" xfId="28176"/>
    <cellStyle name="20% - Accent1 2 8" xfId="29399"/>
    <cellStyle name="20% - Accent1 2 9" xfId="28406"/>
    <cellStyle name="20% - Accent1 2_##Keskeiset" xfId="7050"/>
    <cellStyle name="20% - Accent1 3" xfId="1771"/>
    <cellStyle name="20% - Accent1 3 2" xfId="1772"/>
    <cellStyle name="20% - Accent1 3 2 2" xfId="7053"/>
    <cellStyle name="20% - Accent1 3 2 3" xfId="18353"/>
    <cellStyle name="20% - Accent1 3 2_060617_hinnat" xfId="26331"/>
    <cellStyle name="20% - Accent1 3 3" xfId="5448"/>
    <cellStyle name="20% - Accent1 3 4" xfId="18352"/>
    <cellStyle name="20% - Accent1 3_##Keskeiset" xfId="7052"/>
    <cellStyle name="20% - Accent1 4" xfId="1773"/>
    <cellStyle name="20% - Accent1 4 2" xfId="1774"/>
    <cellStyle name="20% - Accent1 4 2 2" xfId="7055"/>
    <cellStyle name="20% - Accent1 4 2 3" xfId="18355"/>
    <cellStyle name="20% - Accent1 4 2_060617_hinnat" xfId="26332"/>
    <cellStyle name="20% - Accent1 4 3" xfId="7054"/>
    <cellStyle name="20% - Accent1 4 4" xfId="18354"/>
    <cellStyle name="20% - Accent1 4_060617_hinnat" xfId="26333"/>
    <cellStyle name="20% - Accent1 5" xfId="1775"/>
    <cellStyle name="20% - Accent1 5 2" xfId="7056"/>
    <cellStyle name="20% - Accent1 5 3" xfId="18356"/>
    <cellStyle name="20% - Accent1 5_060617_hinnat" xfId="26334"/>
    <cellStyle name="20% - Accent1 6" xfId="1776"/>
    <cellStyle name="20% - Accent1 6 2" xfId="7057"/>
    <cellStyle name="20% - Accent1 6 3" xfId="18357"/>
    <cellStyle name="20% - Accent1 6_060617_hinnat" xfId="26335"/>
    <cellStyle name="20% - Accent1 7" xfId="1777"/>
    <cellStyle name="20% - Accent1 7 2" xfId="7058"/>
    <cellStyle name="20% - Accent1 7 3" xfId="18358"/>
    <cellStyle name="20% - Accent1 7_060617_hinnat" xfId="26336"/>
    <cellStyle name="20% - Accent1 8" xfId="1778"/>
    <cellStyle name="20% - Accent1 8 2" xfId="7059"/>
    <cellStyle name="20% - Accent1 8 3" xfId="18359"/>
    <cellStyle name="20% - Accent1 8_060617_hinnat" xfId="26337"/>
    <cellStyle name="20% - Accent1 9" xfId="1779"/>
    <cellStyle name="20% - Accent1 9 2" xfId="7060"/>
    <cellStyle name="20% - Accent1 9 3" xfId="18360"/>
    <cellStyle name="20% - Accent1 9_060617_hinnat" xfId="26338"/>
    <cellStyle name="20% - Accent1_##Keskeiset" xfId="5447"/>
    <cellStyle name="20% - Accent2" xfId="11"/>
    <cellStyle name="20% - Accent2 10" xfId="1780"/>
    <cellStyle name="20% - Accent2 10 2" xfId="7061"/>
    <cellStyle name="20% - Accent2 10 3" xfId="18361"/>
    <cellStyle name="20% - Accent2 10_060617_hinnat" xfId="26340"/>
    <cellStyle name="20% - Accent2 11" xfId="26339"/>
    <cellStyle name="20% - Accent2 12" xfId="28038"/>
    <cellStyle name="20% - Accent2 13" xfId="26262"/>
    <cellStyle name="20% - Accent2 14" xfId="28023"/>
    <cellStyle name="20% - Accent2 15" xfId="26270"/>
    <cellStyle name="20% - Accent2 16" xfId="28009"/>
    <cellStyle name="20% - Accent2 17" xfId="31589"/>
    <cellStyle name="20% - Accent2 18" xfId="31617"/>
    <cellStyle name="20% - Accent2 19" xfId="31649"/>
    <cellStyle name="20% - Accent2 2" xfId="12"/>
    <cellStyle name="20% - Accent2 2 10" xfId="29528"/>
    <cellStyle name="20% - Accent2 2 2" xfId="1781"/>
    <cellStyle name="20% - Accent2 2 2 2" xfId="7063"/>
    <cellStyle name="20% - Accent2 2 2 3" xfId="18362"/>
    <cellStyle name="20% - Accent2 2 2_060617_hinnat" xfId="26341"/>
    <cellStyle name="20% - Accent2 2 3" xfId="28159"/>
    <cellStyle name="20% - Accent2 2 4" xfId="28743"/>
    <cellStyle name="20% - Accent2 2 5" xfId="28609"/>
    <cellStyle name="20% - Accent2 2 6" xfId="28598"/>
    <cellStyle name="20% - Accent2 2 7" xfId="29394"/>
    <cellStyle name="20% - Accent2 2 8" xfId="29068"/>
    <cellStyle name="20% - Accent2 2 9" xfId="29134"/>
    <cellStyle name="20% - Accent2 2_##Keskeiset" xfId="7062"/>
    <cellStyle name="20% - Accent2 3" xfId="1782"/>
    <cellStyle name="20% - Accent2 3 2" xfId="1783"/>
    <cellStyle name="20% - Accent2 3 2 2" xfId="7065"/>
    <cellStyle name="20% - Accent2 3 2 3" xfId="18364"/>
    <cellStyle name="20% - Accent2 3 2_060617_hinnat" xfId="26342"/>
    <cellStyle name="20% - Accent2 3 3" xfId="5450"/>
    <cellStyle name="20% - Accent2 3 4" xfId="18363"/>
    <cellStyle name="20% - Accent2 3_##Keskeiset" xfId="7064"/>
    <cellStyle name="20% - Accent2 4" xfId="1784"/>
    <cellStyle name="20% - Accent2 4 2" xfId="1785"/>
    <cellStyle name="20% - Accent2 4 2 2" xfId="7067"/>
    <cellStyle name="20% - Accent2 4 2 3" xfId="18366"/>
    <cellStyle name="20% - Accent2 4 2_060617_hinnat" xfId="26344"/>
    <cellStyle name="20% - Accent2 4 3" xfId="7066"/>
    <cellStyle name="20% - Accent2 4 4" xfId="18365"/>
    <cellStyle name="20% - Accent2 4_060617_hinnat" xfId="26345"/>
    <cellStyle name="20% - Accent2 5" xfId="1786"/>
    <cellStyle name="20% - Accent2 5 2" xfId="7068"/>
    <cellStyle name="20% - Accent2 5 3" xfId="18367"/>
    <cellStyle name="20% - Accent2 5_060617_hinnat" xfId="26346"/>
    <cellStyle name="20% - Accent2 6" xfId="1787"/>
    <cellStyle name="20% - Accent2 6 2" xfId="7069"/>
    <cellStyle name="20% - Accent2 6 3" xfId="18368"/>
    <cellStyle name="20% - Accent2 6_060617_hinnat" xfId="26347"/>
    <cellStyle name="20% - Accent2 7" xfId="1788"/>
    <cellStyle name="20% - Accent2 7 2" xfId="7070"/>
    <cellStyle name="20% - Accent2 7 3" xfId="18369"/>
    <cellStyle name="20% - Accent2 7_060617_hinnat" xfId="26349"/>
    <cellStyle name="20% - Accent2 8" xfId="1789"/>
    <cellStyle name="20% - Accent2 8 2" xfId="7071"/>
    <cellStyle name="20% - Accent2 8 3" xfId="18370"/>
    <cellStyle name="20% - Accent2 8_060617_hinnat" xfId="26350"/>
    <cellStyle name="20% - Accent2 9" xfId="1790"/>
    <cellStyle name="20% - Accent2 9 2" xfId="7072"/>
    <cellStyle name="20% - Accent2 9 3" xfId="18371"/>
    <cellStyle name="20% - Accent2 9_060617_hinnat" xfId="26351"/>
    <cellStyle name="20% - Accent2_##Keskeiset" xfId="5449"/>
    <cellStyle name="20% - Accent3" xfId="13"/>
    <cellStyle name="20% - Accent3 10" xfId="1791"/>
    <cellStyle name="20% - Accent3 10 2" xfId="7073"/>
    <cellStyle name="20% - Accent3 10 3" xfId="18372"/>
    <cellStyle name="20% - Accent3 10_060617_hinnat" xfId="26353"/>
    <cellStyle name="20% - Accent3 11" xfId="26352"/>
    <cellStyle name="20% - Accent3 12" xfId="28037"/>
    <cellStyle name="20% - Accent3 13" xfId="26263"/>
    <cellStyle name="20% - Accent3 14" xfId="28022"/>
    <cellStyle name="20% - Accent3 15" xfId="26271"/>
    <cellStyle name="20% - Accent3 16" xfId="28008"/>
    <cellStyle name="20% - Accent3 17" xfId="31590"/>
    <cellStyle name="20% - Accent3 18" xfId="31636"/>
    <cellStyle name="20% - Accent3 19" xfId="31655"/>
    <cellStyle name="20% - Accent3 2" xfId="14"/>
    <cellStyle name="20% - Accent3 2 10" xfId="28645"/>
    <cellStyle name="20% - Accent3 2 2" xfId="1792"/>
    <cellStyle name="20% - Accent3 2 2 2" xfId="7075"/>
    <cellStyle name="20% - Accent3 2 2 3" xfId="18373"/>
    <cellStyle name="20% - Accent3 2 2_060617_hinnat" xfId="26354"/>
    <cellStyle name="20% - Accent3 2 3" xfId="28160"/>
    <cellStyle name="20% - Accent3 2 4" xfId="29581"/>
    <cellStyle name="20% - Accent3 2 5" xfId="29677"/>
    <cellStyle name="20% - Accent3 2 6" xfId="28995"/>
    <cellStyle name="20% - Accent3 2 7" xfId="29452"/>
    <cellStyle name="20% - Accent3 2 8" xfId="29623"/>
    <cellStyle name="20% - Accent3 2 9" xfId="28465"/>
    <cellStyle name="20% - Accent3 2_##Keskeiset" xfId="7074"/>
    <cellStyle name="20% - Accent3 3" xfId="1793"/>
    <cellStyle name="20% - Accent3 3 2" xfId="1794"/>
    <cellStyle name="20% - Accent3 3 2 2" xfId="7077"/>
    <cellStyle name="20% - Accent3 3 2 3" xfId="18375"/>
    <cellStyle name="20% - Accent3 3 2_060617_hinnat" xfId="26355"/>
    <cellStyle name="20% - Accent3 3 3" xfId="5452"/>
    <cellStyle name="20% - Accent3 3 4" xfId="18374"/>
    <cellStyle name="20% - Accent3 3_##Keskeiset" xfId="7076"/>
    <cellStyle name="20% - Accent3 4" xfId="1795"/>
    <cellStyle name="20% - Accent3 4 2" xfId="1796"/>
    <cellStyle name="20% - Accent3 4 2 2" xfId="7079"/>
    <cellStyle name="20% - Accent3 4 2 3" xfId="18377"/>
    <cellStyle name="20% - Accent3 4 2_060617_hinnat" xfId="26356"/>
    <cellStyle name="20% - Accent3 4 3" xfId="7078"/>
    <cellStyle name="20% - Accent3 4 4" xfId="18376"/>
    <cellStyle name="20% - Accent3 4_060617_hinnat" xfId="26357"/>
    <cellStyle name="20% - Accent3 5" xfId="1797"/>
    <cellStyle name="20% - Accent3 5 2" xfId="7080"/>
    <cellStyle name="20% - Accent3 5 3" xfId="18378"/>
    <cellStyle name="20% - Accent3 5_060617_hinnat" xfId="26358"/>
    <cellStyle name="20% - Accent3 6" xfId="1798"/>
    <cellStyle name="20% - Accent3 6 2" xfId="7081"/>
    <cellStyle name="20% - Accent3 6 3" xfId="18379"/>
    <cellStyle name="20% - Accent3 6_060617_hinnat" xfId="26359"/>
    <cellStyle name="20% - Accent3 7" xfId="1799"/>
    <cellStyle name="20% - Accent3 7 2" xfId="7082"/>
    <cellStyle name="20% - Accent3 7 3" xfId="18380"/>
    <cellStyle name="20% - Accent3 7_060617_hinnat" xfId="26360"/>
    <cellStyle name="20% - Accent3 8" xfId="1800"/>
    <cellStyle name="20% - Accent3 8 2" xfId="7083"/>
    <cellStyle name="20% - Accent3 8 3" xfId="18381"/>
    <cellStyle name="20% - Accent3 8_060617_hinnat" xfId="26361"/>
    <cellStyle name="20% - Accent3 9" xfId="1801"/>
    <cellStyle name="20% - Accent3 9 2" xfId="7084"/>
    <cellStyle name="20% - Accent3 9 3" xfId="18382"/>
    <cellStyle name="20% - Accent3 9_060617_hinnat" xfId="26362"/>
    <cellStyle name="20% - Accent3_##Keskeiset" xfId="5451"/>
    <cellStyle name="20% - Accent4" xfId="15"/>
    <cellStyle name="20% - Accent4 10" xfId="1802"/>
    <cellStyle name="20% - Accent4 10 2" xfId="7085"/>
    <cellStyle name="20% - Accent4 10 3" xfId="18383"/>
    <cellStyle name="20% - Accent4 10_060617_hinnat" xfId="26364"/>
    <cellStyle name="20% - Accent4 11" xfId="26363"/>
    <cellStyle name="20% - Accent4 12" xfId="28035"/>
    <cellStyle name="20% - Accent4 13" xfId="29823"/>
    <cellStyle name="20% - Accent4 14" xfId="28072"/>
    <cellStyle name="20% - Accent4 15" xfId="29814"/>
    <cellStyle name="20% - Accent4 16" xfId="28058"/>
    <cellStyle name="20% - Accent4 17" xfId="31591"/>
    <cellStyle name="20% - Accent4 18" xfId="31616"/>
    <cellStyle name="20% - Accent4 19" xfId="31646"/>
    <cellStyle name="20% - Accent4 2" xfId="16"/>
    <cellStyle name="20% - Accent4 2 10" xfId="29003"/>
    <cellStyle name="20% - Accent4 2 2" xfId="1803"/>
    <cellStyle name="20% - Accent4 2 2 2" xfId="7087"/>
    <cellStyle name="20% - Accent4 2 2 3" xfId="18384"/>
    <cellStyle name="20% - Accent4 2 2_060617_hinnat" xfId="26365"/>
    <cellStyle name="20% - Accent4 2 3" xfId="28161"/>
    <cellStyle name="20% - Accent4 2 4" xfId="29268"/>
    <cellStyle name="20% - Accent4 2 5" xfId="29367"/>
    <cellStyle name="20% - Accent4 2 6" xfId="29480"/>
    <cellStyle name="20% - Accent4 2 7" xfId="28518"/>
    <cellStyle name="20% - Accent4 2 8" xfId="29184"/>
    <cellStyle name="20% - Accent4 2 9" xfId="28514"/>
    <cellStyle name="20% - Accent4 2_##Keskeiset" xfId="7086"/>
    <cellStyle name="20% - Accent4 3" xfId="1804"/>
    <cellStyle name="20% - Accent4 3 2" xfId="1805"/>
    <cellStyle name="20% - Accent4 3 2 2" xfId="7089"/>
    <cellStyle name="20% - Accent4 3 2 3" xfId="18386"/>
    <cellStyle name="20% - Accent4 3 2_060617_hinnat" xfId="26366"/>
    <cellStyle name="20% - Accent4 3 3" xfId="5454"/>
    <cellStyle name="20% - Accent4 3 4" xfId="18385"/>
    <cellStyle name="20% - Accent4 3_##Keskeiset" xfId="7088"/>
    <cellStyle name="20% - Accent4 4" xfId="1806"/>
    <cellStyle name="20% - Accent4 4 2" xfId="1807"/>
    <cellStyle name="20% - Accent4 4 2 2" xfId="7091"/>
    <cellStyle name="20% - Accent4 4 2 3" xfId="18388"/>
    <cellStyle name="20% - Accent4 4 2_060617_hinnat" xfId="26367"/>
    <cellStyle name="20% - Accent4 4 3" xfId="7090"/>
    <cellStyle name="20% - Accent4 4 4" xfId="18387"/>
    <cellStyle name="20% - Accent4 4_060617_hinnat" xfId="26368"/>
    <cellStyle name="20% - Accent4 5" xfId="1808"/>
    <cellStyle name="20% - Accent4 5 2" xfId="7092"/>
    <cellStyle name="20% - Accent4 5 3" xfId="18389"/>
    <cellStyle name="20% - Accent4 5_060617_hinnat" xfId="26369"/>
    <cellStyle name="20% - Accent4 6" xfId="1809"/>
    <cellStyle name="20% - Accent4 6 2" xfId="7093"/>
    <cellStyle name="20% - Accent4 6 3" xfId="18390"/>
    <cellStyle name="20% - Accent4 6_060617_hinnat" xfId="26370"/>
    <cellStyle name="20% - Accent4 7" xfId="1810"/>
    <cellStyle name="20% - Accent4 7 2" xfId="7094"/>
    <cellStyle name="20% - Accent4 7 3" xfId="18391"/>
    <cellStyle name="20% - Accent4 7_060617_hinnat" xfId="26371"/>
    <cellStyle name="20% - Accent4 8" xfId="1811"/>
    <cellStyle name="20% - Accent4 8 2" xfId="7095"/>
    <cellStyle name="20% - Accent4 8 3" xfId="18392"/>
    <cellStyle name="20% - Accent4 8_060617_hinnat" xfId="26372"/>
    <cellStyle name="20% - Accent4 9" xfId="1812"/>
    <cellStyle name="20% - Accent4 9 2" xfId="7096"/>
    <cellStyle name="20% - Accent4 9 3" xfId="18393"/>
    <cellStyle name="20% - Accent4 9_060617_hinnat" xfId="26373"/>
    <cellStyle name="20% - Accent4_##Keskeiset" xfId="5453"/>
    <cellStyle name="20% - Accent5" xfId="17"/>
    <cellStyle name="20% - Accent5 10" xfId="1813"/>
    <cellStyle name="20% - Accent5 10 2" xfId="7097"/>
    <cellStyle name="20% - Accent5 10 3" xfId="18394"/>
    <cellStyle name="20% - Accent5 10_060617_hinnat" xfId="26375"/>
    <cellStyle name="20% - Accent5 11" xfId="26374"/>
    <cellStyle name="20% - Accent5 12" xfId="28033"/>
    <cellStyle name="20% - Accent5 13" xfId="29834"/>
    <cellStyle name="20% - Accent5 14" xfId="28088"/>
    <cellStyle name="20% - Accent5 15" xfId="29818"/>
    <cellStyle name="20% - Accent5 16" xfId="28064"/>
    <cellStyle name="20% - Accent5 17" xfId="31592"/>
    <cellStyle name="20% - Accent5 18" xfId="31625"/>
    <cellStyle name="20% - Accent5 19" xfId="31648"/>
    <cellStyle name="20% - Accent5 2" xfId="18"/>
    <cellStyle name="20% - Accent5 2 10" xfId="29796"/>
    <cellStyle name="20% - Accent5 2 2" xfId="1814"/>
    <cellStyle name="20% - Accent5 2 2 2" xfId="7099"/>
    <cellStyle name="20% - Accent5 2 2 3" xfId="18395"/>
    <cellStyle name="20% - Accent5 2 2_060617_hinnat" xfId="26376"/>
    <cellStyle name="20% - Accent5 2 3" xfId="28162"/>
    <cellStyle name="20% - Accent5 2 4" xfId="28742"/>
    <cellStyle name="20% - Accent5 2 5" xfId="28610"/>
    <cellStyle name="20% - Accent5 2 6" xfId="29350"/>
    <cellStyle name="20% - Accent5 2 7" xfId="28779"/>
    <cellStyle name="20% - Accent5 2 8" xfId="29478"/>
    <cellStyle name="20% - Accent5 2 9" xfId="28638"/>
    <cellStyle name="20% - Accent5 2_##Keskeiset" xfId="7098"/>
    <cellStyle name="20% - Accent5 3" xfId="1815"/>
    <cellStyle name="20% - Accent5 3 2" xfId="1816"/>
    <cellStyle name="20% - Accent5 3 2 2" xfId="7100"/>
    <cellStyle name="20% - Accent5 3 2 3" xfId="18397"/>
    <cellStyle name="20% - Accent5 3 2_060617_hinnat" xfId="26377"/>
    <cellStyle name="20% - Accent5 3 3" xfId="5456"/>
    <cellStyle name="20% - Accent5 3 4" xfId="18396"/>
    <cellStyle name="20% - Accent5 3_060617_hinnat" xfId="26378"/>
    <cellStyle name="20% - Accent5 4" xfId="1817"/>
    <cellStyle name="20% - Accent5 4 2" xfId="1818"/>
    <cellStyle name="20% - Accent5 4 2 2" xfId="7102"/>
    <cellStyle name="20% - Accent5 4 2 3" xfId="18399"/>
    <cellStyle name="20% - Accent5 4 2_060617_hinnat" xfId="26379"/>
    <cellStyle name="20% - Accent5 4 3" xfId="7101"/>
    <cellStyle name="20% - Accent5 4 4" xfId="18398"/>
    <cellStyle name="20% - Accent5 4_060617_hinnat" xfId="26380"/>
    <cellStyle name="20% - Accent5 5" xfId="1819"/>
    <cellStyle name="20% - Accent5 5 2" xfId="7103"/>
    <cellStyle name="20% - Accent5 5 3" xfId="18400"/>
    <cellStyle name="20% - Accent5 5_060617_hinnat" xfId="26381"/>
    <cellStyle name="20% - Accent5 6" xfId="1820"/>
    <cellStyle name="20% - Accent5 6 2" xfId="7104"/>
    <cellStyle name="20% - Accent5 6 3" xfId="18401"/>
    <cellStyle name="20% - Accent5 6_060617_hinnat" xfId="26382"/>
    <cellStyle name="20% - Accent5 7" xfId="1821"/>
    <cellStyle name="20% - Accent5 7 2" xfId="7105"/>
    <cellStyle name="20% - Accent5 7 3" xfId="18402"/>
    <cellStyle name="20% - Accent5 7_060617_hinnat" xfId="26383"/>
    <cellStyle name="20% - Accent5 8" xfId="1822"/>
    <cellStyle name="20% - Accent5 8 2" xfId="7106"/>
    <cellStyle name="20% - Accent5 8 3" xfId="18403"/>
    <cellStyle name="20% - Accent5 8_060617_hinnat" xfId="26384"/>
    <cellStyle name="20% - Accent5 9" xfId="1823"/>
    <cellStyle name="20% - Accent5 9 2" xfId="7107"/>
    <cellStyle name="20% - Accent5 9 3" xfId="18404"/>
    <cellStyle name="20% - Accent5 9_060617_hinnat" xfId="26385"/>
    <cellStyle name="20% - Accent5_##Keskeiset" xfId="5455"/>
    <cellStyle name="20% - Accent6" xfId="19"/>
    <cellStyle name="20% - Accent6 10" xfId="1824"/>
    <cellStyle name="20% - Accent6 10 2" xfId="7108"/>
    <cellStyle name="20% - Accent6 10 3" xfId="18405"/>
    <cellStyle name="20% - Accent6 10_060617_hinnat" xfId="26387"/>
    <cellStyle name="20% - Accent6 11" xfId="26386"/>
    <cellStyle name="20% - Accent6 12" xfId="28032"/>
    <cellStyle name="20% - Accent6 13" xfId="29841"/>
    <cellStyle name="20% - Accent6 14" xfId="28099"/>
    <cellStyle name="20% - Accent6 15" xfId="29821"/>
    <cellStyle name="20% - Accent6 16" xfId="29829"/>
    <cellStyle name="20% - Accent6 17" xfId="31593"/>
    <cellStyle name="20% - Accent6 18" xfId="31587"/>
    <cellStyle name="20% - Accent6 19" xfId="31630"/>
    <cellStyle name="20% - Accent6 2" xfId="20"/>
    <cellStyle name="20% - Accent6 2 10" xfId="28978"/>
    <cellStyle name="20% - Accent6 2 2" xfId="1825"/>
    <cellStyle name="20% - Accent6 2 2 2" xfId="7110"/>
    <cellStyle name="20% - Accent6 2 2 3" xfId="18406"/>
    <cellStyle name="20% - Accent6 2 2_060617_hinnat" xfId="26388"/>
    <cellStyle name="20% - Accent6 2 3" xfId="28163"/>
    <cellStyle name="20% - Accent6 2 4" xfId="29580"/>
    <cellStyle name="20% - Accent6 2 5" xfId="29676"/>
    <cellStyle name="20% - Accent6 2 6" xfId="29522"/>
    <cellStyle name="20% - Accent6 2 7" xfId="29756"/>
    <cellStyle name="20% - Accent6 2 8" xfId="28960"/>
    <cellStyle name="20% - Accent6 2 9" xfId="29161"/>
    <cellStyle name="20% - Accent6 2_##Keskeiset" xfId="7109"/>
    <cellStyle name="20% - Accent6 3" xfId="1826"/>
    <cellStyle name="20% - Accent6 3 2" xfId="1827"/>
    <cellStyle name="20% - Accent6 3 2 2" xfId="7112"/>
    <cellStyle name="20% - Accent6 3 2 3" xfId="18408"/>
    <cellStyle name="20% - Accent6 3 2_060617_hinnat" xfId="26389"/>
    <cellStyle name="20% - Accent6 3 3" xfId="5458"/>
    <cellStyle name="20% - Accent6 3 4" xfId="18407"/>
    <cellStyle name="20% - Accent6 3_##Keskeiset" xfId="7111"/>
    <cellStyle name="20% - Accent6 4" xfId="1828"/>
    <cellStyle name="20% - Accent6 4 2" xfId="1829"/>
    <cellStyle name="20% - Accent6 4 2 2" xfId="7114"/>
    <cellStyle name="20% - Accent6 4 2 3" xfId="18410"/>
    <cellStyle name="20% - Accent6 4 2_060617_hinnat" xfId="26390"/>
    <cellStyle name="20% - Accent6 4 3" xfId="7113"/>
    <cellStyle name="20% - Accent6 4 4" xfId="18409"/>
    <cellStyle name="20% - Accent6 4_060617_hinnat" xfId="26391"/>
    <cellStyle name="20% - Accent6 5" xfId="1830"/>
    <cellStyle name="20% - Accent6 5 2" xfId="7115"/>
    <cellStyle name="20% - Accent6 5 3" xfId="18411"/>
    <cellStyle name="20% - Accent6 5_060617_hinnat" xfId="26392"/>
    <cellStyle name="20% - Accent6 6" xfId="1831"/>
    <cellStyle name="20% - Accent6 6 2" xfId="7116"/>
    <cellStyle name="20% - Accent6 6 3" xfId="18412"/>
    <cellStyle name="20% - Accent6 6_060617_hinnat" xfId="26393"/>
    <cellStyle name="20% - Accent6 7" xfId="1832"/>
    <cellStyle name="20% - Accent6 7 2" xfId="7117"/>
    <cellStyle name="20% - Accent6 7 3" xfId="18413"/>
    <cellStyle name="20% - Accent6 7_060617_hinnat" xfId="26394"/>
    <cellStyle name="20% - Accent6 8" xfId="1833"/>
    <cellStyle name="20% - Accent6 8 2" xfId="7118"/>
    <cellStyle name="20% - Accent6 8 3" xfId="18414"/>
    <cellStyle name="20% - Accent6 8_060617_hinnat" xfId="26395"/>
    <cellStyle name="20% - Accent6 9" xfId="1834"/>
    <cellStyle name="20% - Accent6 9 2" xfId="7119"/>
    <cellStyle name="20% - Accent6 9 3" xfId="18415"/>
    <cellStyle name="20% - Accent6 9_060617_hinnat" xfId="26396"/>
    <cellStyle name="20% - Accent6_##Keskeiset" xfId="5457"/>
    <cellStyle name="3 indents" xfId="1835"/>
    <cellStyle name="3 indents 2" xfId="1836"/>
    <cellStyle name="3 indents 3" xfId="1837"/>
    <cellStyle name="3 indents_060617_hinnat" xfId="26397"/>
    <cellStyle name="4 indents" xfId="1838"/>
    <cellStyle name="4 indents 2" xfId="1839"/>
    <cellStyle name="4 indents 3" xfId="1840"/>
    <cellStyle name="4 indents_060617_hinnat" xfId="26398"/>
    <cellStyle name="40 % - Aksentti1 10" xfId="1841"/>
    <cellStyle name="40 % - Aksentti1 10 10" xfId="1842"/>
    <cellStyle name="40 % - Aksentti1 10 10 2" xfId="7122"/>
    <cellStyle name="40 % - Aksentti1 10 10 3" xfId="18419"/>
    <cellStyle name="40 % - Aksentti1 10 10_060617_hinnat" xfId="26399"/>
    <cellStyle name="40 % - Aksentti1 10 11" xfId="7121"/>
    <cellStyle name="40 % - Aksentti1 10 12" xfId="18418"/>
    <cellStyle name="40 % - Aksentti1 10 2" xfId="1843"/>
    <cellStyle name="40 % - Aksentti1 10 2 2" xfId="1844"/>
    <cellStyle name="40 % - Aksentti1 10 2 2 2" xfId="1845"/>
    <cellStyle name="40 % - Aksentti1 10 2 2 2 2" xfId="7125"/>
    <cellStyle name="40 % - Aksentti1 10 2 2 2 3" xfId="18422"/>
    <cellStyle name="40 % - Aksentti1 10 2 2 2_060617_hinnat" xfId="26400"/>
    <cellStyle name="40 % - Aksentti1 10 2 2 3" xfId="7124"/>
    <cellStyle name="40 % - Aksentti1 10 2 2 4" xfId="18421"/>
    <cellStyle name="40 % - Aksentti1 10 2 2_060617_hinnat" xfId="26401"/>
    <cellStyle name="40 % - Aksentti1 10 2 3" xfId="1846"/>
    <cellStyle name="40 % - Aksentti1 10 2 3 2" xfId="7126"/>
    <cellStyle name="40 % - Aksentti1 10 2 3 3" xfId="18423"/>
    <cellStyle name="40 % - Aksentti1 10 2 3_060617_hinnat" xfId="26402"/>
    <cellStyle name="40 % - Aksentti1 10 2 4" xfId="7123"/>
    <cellStyle name="40 % - Aksentti1 10 2 5" xfId="18420"/>
    <cellStyle name="40 % - Aksentti1 10 2_060617_hinnat" xfId="26403"/>
    <cellStyle name="40 % - Aksentti1 10 3" xfId="1847"/>
    <cellStyle name="40 % - Aksentti1 10 3 2" xfId="1848"/>
    <cellStyle name="40 % - Aksentti1 10 3 2 2" xfId="7128"/>
    <cellStyle name="40 % - Aksentti1 10 3 2 3" xfId="18425"/>
    <cellStyle name="40 % - Aksentti1 10 3 2_060617_hinnat" xfId="26404"/>
    <cellStyle name="40 % - Aksentti1 10 3 3" xfId="7127"/>
    <cellStyle name="40 % - Aksentti1 10 3 4" xfId="18424"/>
    <cellStyle name="40 % - Aksentti1 10 3_060617_hinnat" xfId="26405"/>
    <cellStyle name="40 % - Aksentti1 10 4" xfId="1849"/>
    <cellStyle name="40 % - Aksentti1 10 4 2" xfId="7129"/>
    <cellStyle name="40 % - Aksentti1 10 4 3" xfId="18426"/>
    <cellStyle name="40 % - Aksentti1 10 4_060617_hinnat" xfId="26406"/>
    <cellStyle name="40 % - Aksentti1 10 5" xfId="1850"/>
    <cellStyle name="40 % - Aksentti1 10 5 2" xfId="7130"/>
    <cellStyle name="40 % - Aksentti1 10 5 3" xfId="18427"/>
    <cellStyle name="40 % - Aksentti1 10 5_060617_hinnat" xfId="26407"/>
    <cellStyle name="40 % - Aksentti1 10 6" xfId="1851"/>
    <cellStyle name="40 % - Aksentti1 10 6 2" xfId="7131"/>
    <cellStyle name="40 % - Aksentti1 10 6 3" xfId="18428"/>
    <cellStyle name="40 % - Aksentti1 10 6_060617_hinnat" xfId="26408"/>
    <cellStyle name="40 % - Aksentti1 10 7" xfId="1852"/>
    <cellStyle name="40 % - Aksentti1 10 7 2" xfId="7132"/>
    <cellStyle name="40 % - Aksentti1 10 7 3" xfId="18429"/>
    <cellStyle name="40 % - Aksentti1 10 7_060617_hinnat" xfId="26409"/>
    <cellStyle name="40 % - Aksentti1 10 8" xfId="1853"/>
    <cellStyle name="40 % - Aksentti1 10 8 2" xfId="7133"/>
    <cellStyle name="40 % - Aksentti1 10 8 3" xfId="18430"/>
    <cellStyle name="40 % - Aksentti1 10 8_060617_hinnat" xfId="26410"/>
    <cellStyle name="40 % - Aksentti1 10 9" xfId="1854"/>
    <cellStyle name="40 % - Aksentti1 10 9 2" xfId="7134"/>
    <cellStyle name="40 % - Aksentti1 10 9 3" xfId="18431"/>
    <cellStyle name="40 % - Aksentti1 10 9_060617_hinnat" xfId="26411"/>
    <cellStyle name="40 % - Aksentti1 10_060617_hinnat" xfId="26412"/>
    <cellStyle name="40 % - Aksentti1 11" xfId="1855"/>
    <cellStyle name="40 % - Aksentti1 11 10" xfId="1856"/>
    <cellStyle name="40 % - Aksentti1 11 10 2" xfId="7136"/>
    <cellStyle name="40 % - Aksentti1 11 10 3" xfId="18433"/>
    <cellStyle name="40 % - Aksentti1 11 10_060617_hinnat" xfId="26413"/>
    <cellStyle name="40 % - Aksentti1 11 11" xfId="7135"/>
    <cellStyle name="40 % - Aksentti1 11 12" xfId="18432"/>
    <cellStyle name="40 % - Aksentti1 11 2" xfId="1857"/>
    <cellStyle name="40 % - Aksentti1 11 2 2" xfId="1858"/>
    <cellStyle name="40 % - Aksentti1 11 2 2 2" xfId="1859"/>
    <cellStyle name="40 % - Aksentti1 11 2 2 2 2" xfId="7139"/>
    <cellStyle name="40 % - Aksentti1 11 2 2 2 3" xfId="18436"/>
    <cellStyle name="40 % - Aksentti1 11 2 2 2_060617_hinnat" xfId="26414"/>
    <cellStyle name="40 % - Aksentti1 11 2 2 3" xfId="7138"/>
    <cellStyle name="40 % - Aksentti1 11 2 2 4" xfId="18435"/>
    <cellStyle name="40 % - Aksentti1 11 2 2_060617_hinnat" xfId="26415"/>
    <cellStyle name="40 % - Aksentti1 11 2 3" xfId="1860"/>
    <cellStyle name="40 % - Aksentti1 11 2 3 2" xfId="7140"/>
    <cellStyle name="40 % - Aksentti1 11 2 3 3" xfId="18437"/>
    <cellStyle name="40 % - Aksentti1 11 2 3_060617_hinnat" xfId="26416"/>
    <cellStyle name="40 % - Aksentti1 11 2 4" xfId="7137"/>
    <cellStyle name="40 % - Aksentti1 11 2 5" xfId="18434"/>
    <cellStyle name="40 % - Aksentti1 11 2_060617_hinnat" xfId="26417"/>
    <cellStyle name="40 % - Aksentti1 11 3" xfId="1861"/>
    <cellStyle name="40 % - Aksentti1 11 3 2" xfId="1862"/>
    <cellStyle name="40 % - Aksentti1 11 3 2 2" xfId="7142"/>
    <cellStyle name="40 % - Aksentti1 11 3 2 3" xfId="18439"/>
    <cellStyle name="40 % - Aksentti1 11 3 2_060617_hinnat" xfId="26418"/>
    <cellStyle name="40 % - Aksentti1 11 3 3" xfId="7141"/>
    <cellStyle name="40 % - Aksentti1 11 3 4" xfId="18438"/>
    <cellStyle name="40 % - Aksentti1 11 3_060617_hinnat" xfId="26419"/>
    <cellStyle name="40 % - Aksentti1 11 4" xfId="1863"/>
    <cellStyle name="40 % - Aksentti1 11 4 2" xfId="7143"/>
    <cellStyle name="40 % - Aksentti1 11 4 3" xfId="18440"/>
    <cellStyle name="40 % - Aksentti1 11 4_060617_hinnat" xfId="26420"/>
    <cellStyle name="40 % - Aksentti1 11 5" xfId="1864"/>
    <cellStyle name="40 % - Aksentti1 11 5 2" xfId="7144"/>
    <cellStyle name="40 % - Aksentti1 11 5 3" xfId="18441"/>
    <cellStyle name="40 % - Aksentti1 11 5_060617_hinnat" xfId="26421"/>
    <cellStyle name="40 % - Aksentti1 11 6" xfId="1865"/>
    <cellStyle name="40 % - Aksentti1 11 6 2" xfId="7145"/>
    <cellStyle name="40 % - Aksentti1 11 6 3" xfId="18442"/>
    <cellStyle name="40 % - Aksentti1 11 6_060617_hinnat" xfId="26422"/>
    <cellStyle name="40 % - Aksentti1 11 7" xfId="1866"/>
    <cellStyle name="40 % - Aksentti1 11 7 2" xfId="7146"/>
    <cellStyle name="40 % - Aksentti1 11 7 3" xfId="18443"/>
    <cellStyle name="40 % - Aksentti1 11 7_060617_hinnat" xfId="26423"/>
    <cellStyle name="40 % - Aksentti1 11 8" xfId="1867"/>
    <cellStyle name="40 % - Aksentti1 11 8 2" xfId="7147"/>
    <cellStyle name="40 % - Aksentti1 11 8 3" xfId="18444"/>
    <cellStyle name="40 % - Aksentti1 11 8_060617_hinnat" xfId="26424"/>
    <cellStyle name="40 % - Aksentti1 11 9" xfId="1868"/>
    <cellStyle name="40 % - Aksentti1 11 9 2" xfId="7148"/>
    <cellStyle name="40 % - Aksentti1 11 9 3" xfId="18445"/>
    <cellStyle name="40 % - Aksentti1 11 9_060617_hinnat" xfId="26425"/>
    <cellStyle name="40 % - Aksentti1 11_060617_hinnat" xfId="26426"/>
    <cellStyle name="40 % - Aksentti1 12" xfId="1869"/>
    <cellStyle name="40 % - Aksentti1 12 10" xfId="1870"/>
    <cellStyle name="40 % - Aksentti1 12 10 2" xfId="7150"/>
    <cellStyle name="40 % - Aksentti1 12 10 3" xfId="18447"/>
    <cellStyle name="40 % - Aksentti1 12 10_060617_hinnat" xfId="26427"/>
    <cellStyle name="40 % - Aksentti1 12 11" xfId="7149"/>
    <cellStyle name="40 % - Aksentti1 12 12" xfId="18446"/>
    <cellStyle name="40 % - Aksentti1 12 2" xfId="1871"/>
    <cellStyle name="40 % - Aksentti1 12 2 2" xfId="1872"/>
    <cellStyle name="40 % - Aksentti1 12 2 2 2" xfId="1873"/>
    <cellStyle name="40 % - Aksentti1 12 2 2 2 2" xfId="7153"/>
    <cellStyle name="40 % - Aksentti1 12 2 2 2 3" xfId="18450"/>
    <cellStyle name="40 % - Aksentti1 12 2 2 2_060617_hinnat" xfId="26428"/>
    <cellStyle name="40 % - Aksentti1 12 2 2 3" xfId="7152"/>
    <cellStyle name="40 % - Aksentti1 12 2 2 4" xfId="18449"/>
    <cellStyle name="40 % - Aksentti1 12 2 2_060617_hinnat" xfId="26429"/>
    <cellStyle name="40 % - Aksentti1 12 2 3" xfId="1874"/>
    <cellStyle name="40 % - Aksentti1 12 2 3 2" xfId="7154"/>
    <cellStyle name="40 % - Aksentti1 12 2 3 3" xfId="18451"/>
    <cellStyle name="40 % - Aksentti1 12 2 3_060617_hinnat" xfId="26430"/>
    <cellStyle name="40 % - Aksentti1 12 2 4" xfId="7151"/>
    <cellStyle name="40 % - Aksentti1 12 2 5" xfId="18448"/>
    <cellStyle name="40 % - Aksentti1 12 2_060617_hinnat" xfId="26431"/>
    <cellStyle name="40 % - Aksentti1 12 3" xfId="1875"/>
    <cellStyle name="40 % - Aksentti1 12 3 2" xfId="1876"/>
    <cellStyle name="40 % - Aksentti1 12 3 2 2" xfId="7156"/>
    <cellStyle name="40 % - Aksentti1 12 3 2 3" xfId="18453"/>
    <cellStyle name="40 % - Aksentti1 12 3 2_060617_hinnat" xfId="26432"/>
    <cellStyle name="40 % - Aksentti1 12 3 3" xfId="7155"/>
    <cellStyle name="40 % - Aksentti1 12 3 4" xfId="18452"/>
    <cellStyle name="40 % - Aksentti1 12 3_060617_hinnat" xfId="26433"/>
    <cellStyle name="40 % - Aksentti1 12 4" xfId="1877"/>
    <cellStyle name="40 % - Aksentti1 12 4 2" xfId="7157"/>
    <cellStyle name="40 % - Aksentti1 12 4 3" xfId="18454"/>
    <cellStyle name="40 % - Aksentti1 12 4_060617_hinnat" xfId="26434"/>
    <cellStyle name="40 % - Aksentti1 12 5" xfId="1878"/>
    <cellStyle name="40 % - Aksentti1 12 5 2" xfId="7158"/>
    <cellStyle name="40 % - Aksentti1 12 5 3" xfId="18455"/>
    <cellStyle name="40 % - Aksentti1 12 5_060617_hinnat" xfId="26435"/>
    <cellStyle name="40 % - Aksentti1 12 6" xfId="1879"/>
    <cellStyle name="40 % - Aksentti1 12 6 2" xfId="7159"/>
    <cellStyle name="40 % - Aksentti1 12 6 3" xfId="18456"/>
    <cellStyle name="40 % - Aksentti1 12 6_060617_hinnat" xfId="26436"/>
    <cellStyle name="40 % - Aksentti1 12 7" xfId="1880"/>
    <cellStyle name="40 % - Aksentti1 12 7 2" xfId="7160"/>
    <cellStyle name="40 % - Aksentti1 12 7 3" xfId="18457"/>
    <cellStyle name="40 % - Aksentti1 12 7_060617_hinnat" xfId="26437"/>
    <cellStyle name="40 % - Aksentti1 12 8" xfId="1881"/>
    <cellStyle name="40 % - Aksentti1 12 8 2" xfId="7161"/>
    <cellStyle name="40 % - Aksentti1 12 8 3" xfId="18458"/>
    <cellStyle name="40 % - Aksentti1 12 8_060617_hinnat" xfId="26438"/>
    <cellStyle name="40 % - Aksentti1 12 9" xfId="1882"/>
    <cellStyle name="40 % - Aksentti1 12 9 2" xfId="7162"/>
    <cellStyle name="40 % - Aksentti1 12 9 3" xfId="18459"/>
    <cellStyle name="40 % - Aksentti1 12 9_060617_hinnat" xfId="26439"/>
    <cellStyle name="40 % - Aksentti1 12_060617_hinnat" xfId="26440"/>
    <cellStyle name="40 % - Aksentti1 13" xfId="1883"/>
    <cellStyle name="40 % - Aksentti1 13 10" xfId="1884"/>
    <cellStyle name="40 % - Aksentti1 13 10 2" xfId="7164"/>
    <cellStyle name="40 % - Aksentti1 13 10 3" xfId="18461"/>
    <cellStyle name="40 % - Aksentti1 13 10_060617_hinnat" xfId="26441"/>
    <cellStyle name="40 % - Aksentti1 13 11" xfId="7163"/>
    <cellStyle name="40 % - Aksentti1 13 12" xfId="18460"/>
    <cellStyle name="40 % - Aksentti1 13 2" xfId="1885"/>
    <cellStyle name="40 % - Aksentti1 13 2 2" xfId="1886"/>
    <cellStyle name="40 % - Aksentti1 13 2 2 2" xfId="7166"/>
    <cellStyle name="40 % - Aksentti1 13 2 2 3" xfId="18463"/>
    <cellStyle name="40 % - Aksentti1 13 2 2_060617_hinnat" xfId="26442"/>
    <cellStyle name="40 % - Aksentti1 13 2 3" xfId="7165"/>
    <cellStyle name="40 % - Aksentti1 13 2 4" xfId="18462"/>
    <cellStyle name="40 % - Aksentti1 13 2_060617_hinnat" xfId="26443"/>
    <cellStyle name="40 % - Aksentti1 13 3" xfId="1887"/>
    <cellStyle name="40 % - Aksentti1 13 3 2" xfId="7167"/>
    <cellStyle name="40 % - Aksentti1 13 3 3" xfId="18464"/>
    <cellStyle name="40 % - Aksentti1 13 3_060617_hinnat" xfId="26444"/>
    <cellStyle name="40 % - Aksentti1 13 4" xfId="1888"/>
    <cellStyle name="40 % - Aksentti1 13 4 2" xfId="7168"/>
    <cellStyle name="40 % - Aksentti1 13 4 3" xfId="18465"/>
    <cellStyle name="40 % - Aksentti1 13 4_060617_hinnat" xfId="26445"/>
    <cellStyle name="40 % - Aksentti1 13 5" xfId="1889"/>
    <cellStyle name="40 % - Aksentti1 13 5 2" xfId="7169"/>
    <cellStyle name="40 % - Aksentti1 13 5 3" xfId="18466"/>
    <cellStyle name="40 % - Aksentti1 13 5_060617_hinnat" xfId="26446"/>
    <cellStyle name="40 % - Aksentti1 13 6" xfId="1890"/>
    <cellStyle name="40 % - Aksentti1 13 6 2" xfId="7170"/>
    <cellStyle name="40 % - Aksentti1 13 6 3" xfId="18467"/>
    <cellStyle name="40 % - Aksentti1 13 6_060617_hinnat" xfId="26447"/>
    <cellStyle name="40 % - Aksentti1 13 7" xfId="1891"/>
    <cellStyle name="40 % - Aksentti1 13 7 2" xfId="7171"/>
    <cellStyle name="40 % - Aksentti1 13 7 3" xfId="18468"/>
    <cellStyle name="40 % - Aksentti1 13 7_060617_hinnat" xfId="26448"/>
    <cellStyle name="40 % - Aksentti1 13 8" xfId="1892"/>
    <cellStyle name="40 % - Aksentti1 13 8 2" xfId="7172"/>
    <cellStyle name="40 % - Aksentti1 13 8 3" xfId="18469"/>
    <cellStyle name="40 % - Aksentti1 13 8_060617_hinnat" xfId="26449"/>
    <cellStyle name="40 % - Aksentti1 13 9" xfId="1893"/>
    <cellStyle name="40 % - Aksentti1 13 9 2" xfId="7173"/>
    <cellStyle name="40 % - Aksentti1 13 9 3" xfId="18470"/>
    <cellStyle name="40 % - Aksentti1 13 9_060617_hinnat" xfId="26450"/>
    <cellStyle name="40 % - Aksentti1 13_060617_hinnat" xfId="26451"/>
    <cellStyle name="40 % - Aksentti1 14" xfId="1894"/>
    <cellStyle name="40 % - Aksentti1 14 10" xfId="1895"/>
    <cellStyle name="40 % - Aksentti1 14 10 2" xfId="7175"/>
    <cellStyle name="40 % - Aksentti1 14 10 3" xfId="18472"/>
    <cellStyle name="40 % - Aksentti1 14 10_060617_hinnat" xfId="26452"/>
    <cellStyle name="40 % - Aksentti1 14 11" xfId="7174"/>
    <cellStyle name="40 % - Aksentti1 14 12" xfId="18471"/>
    <cellStyle name="40 % - Aksentti1 14 2" xfId="1896"/>
    <cellStyle name="40 % - Aksentti1 14 2 2" xfId="1897"/>
    <cellStyle name="40 % - Aksentti1 14 2 2 2" xfId="7177"/>
    <cellStyle name="40 % - Aksentti1 14 2 2 3" xfId="18474"/>
    <cellStyle name="40 % - Aksentti1 14 2 2_060617_hinnat" xfId="26453"/>
    <cellStyle name="40 % - Aksentti1 14 2 3" xfId="7176"/>
    <cellStyle name="40 % - Aksentti1 14 2 4" xfId="18473"/>
    <cellStyle name="40 % - Aksentti1 14 2_060617_hinnat" xfId="26454"/>
    <cellStyle name="40 % - Aksentti1 14 3" xfId="1898"/>
    <cellStyle name="40 % - Aksentti1 14 3 2" xfId="7178"/>
    <cellStyle name="40 % - Aksentti1 14 3 3" xfId="18475"/>
    <cellStyle name="40 % - Aksentti1 14 3_060617_hinnat" xfId="26455"/>
    <cellStyle name="40 % - Aksentti1 14 4" xfId="1899"/>
    <cellStyle name="40 % - Aksentti1 14 4 2" xfId="7179"/>
    <cellStyle name="40 % - Aksentti1 14 4 3" xfId="18476"/>
    <cellStyle name="40 % - Aksentti1 14 4_060617_hinnat" xfId="26456"/>
    <cellStyle name="40 % - Aksentti1 14 5" xfId="1900"/>
    <cellStyle name="40 % - Aksentti1 14 5 2" xfId="7180"/>
    <cellStyle name="40 % - Aksentti1 14 5 3" xfId="18477"/>
    <cellStyle name="40 % - Aksentti1 14 5_060617_hinnat" xfId="26457"/>
    <cellStyle name="40 % - Aksentti1 14 6" xfId="1901"/>
    <cellStyle name="40 % - Aksentti1 14 6 2" xfId="7181"/>
    <cellStyle name="40 % - Aksentti1 14 6 3" xfId="18478"/>
    <cellStyle name="40 % - Aksentti1 14 6_060617_hinnat" xfId="26458"/>
    <cellStyle name="40 % - Aksentti1 14 7" xfId="1902"/>
    <cellStyle name="40 % - Aksentti1 14 7 2" xfId="7182"/>
    <cellStyle name="40 % - Aksentti1 14 7 3" xfId="18479"/>
    <cellStyle name="40 % - Aksentti1 14 7_060617_hinnat" xfId="26459"/>
    <cellStyle name="40 % - Aksentti1 14 8" xfId="1903"/>
    <cellStyle name="40 % - Aksentti1 14 8 2" xfId="7183"/>
    <cellStyle name="40 % - Aksentti1 14 8 3" xfId="18480"/>
    <cellStyle name="40 % - Aksentti1 14 8_060617_hinnat" xfId="26460"/>
    <cellStyle name="40 % - Aksentti1 14 9" xfId="1904"/>
    <cellStyle name="40 % - Aksentti1 14 9 2" xfId="7184"/>
    <cellStyle name="40 % - Aksentti1 14 9 3" xfId="18481"/>
    <cellStyle name="40 % - Aksentti1 14 9_060617_hinnat" xfId="26461"/>
    <cellStyle name="40 % - Aksentti1 14_060617_hinnat" xfId="26462"/>
    <cellStyle name="40 % - Aksentti1 15" xfId="1905"/>
    <cellStyle name="40 % - Aksentti1 15 10" xfId="1906"/>
    <cellStyle name="40 % - Aksentti1 15 10 2" xfId="7186"/>
    <cellStyle name="40 % - Aksentti1 15 10 3" xfId="18483"/>
    <cellStyle name="40 % - Aksentti1 15 10_060617_hinnat" xfId="26463"/>
    <cellStyle name="40 % - Aksentti1 15 11" xfId="7185"/>
    <cellStyle name="40 % - Aksentti1 15 12" xfId="18482"/>
    <cellStyle name="40 % - Aksentti1 15 2" xfId="1907"/>
    <cellStyle name="40 % - Aksentti1 15 2 2" xfId="1908"/>
    <cellStyle name="40 % - Aksentti1 15 2 2 2" xfId="7188"/>
    <cellStyle name="40 % - Aksentti1 15 2 2 3" xfId="18485"/>
    <cellStyle name="40 % - Aksentti1 15 2 2_060617_hinnat" xfId="26464"/>
    <cellStyle name="40 % - Aksentti1 15 2 3" xfId="7187"/>
    <cellStyle name="40 % - Aksentti1 15 2 4" xfId="18484"/>
    <cellStyle name="40 % - Aksentti1 15 2_060617_hinnat" xfId="26465"/>
    <cellStyle name="40 % - Aksentti1 15 3" xfId="1909"/>
    <cellStyle name="40 % - Aksentti1 15 3 2" xfId="7189"/>
    <cellStyle name="40 % - Aksentti1 15 3 3" xfId="18486"/>
    <cellStyle name="40 % - Aksentti1 15 3_060617_hinnat" xfId="26466"/>
    <cellStyle name="40 % - Aksentti1 15 4" xfId="1910"/>
    <cellStyle name="40 % - Aksentti1 15 4 2" xfId="7190"/>
    <cellStyle name="40 % - Aksentti1 15 4 3" xfId="18487"/>
    <cellStyle name="40 % - Aksentti1 15 4_060617_hinnat" xfId="26467"/>
    <cellStyle name="40 % - Aksentti1 15 5" xfId="1911"/>
    <cellStyle name="40 % - Aksentti1 15 5 2" xfId="7191"/>
    <cellStyle name="40 % - Aksentti1 15 5 3" xfId="18488"/>
    <cellStyle name="40 % - Aksentti1 15 5_060617_hinnat" xfId="26468"/>
    <cellStyle name="40 % - Aksentti1 15 6" xfId="1912"/>
    <cellStyle name="40 % - Aksentti1 15 6 2" xfId="7192"/>
    <cellStyle name="40 % - Aksentti1 15 6 3" xfId="18489"/>
    <cellStyle name="40 % - Aksentti1 15 6_060617_hinnat" xfId="26469"/>
    <cellStyle name="40 % - Aksentti1 15 7" xfId="1913"/>
    <cellStyle name="40 % - Aksentti1 15 7 2" xfId="7193"/>
    <cellStyle name="40 % - Aksentti1 15 7 3" xfId="18490"/>
    <cellStyle name="40 % - Aksentti1 15 7_060617_hinnat" xfId="26470"/>
    <cellStyle name="40 % - Aksentti1 15 8" xfId="1914"/>
    <cellStyle name="40 % - Aksentti1 15 8 2" xfId="7194"/>
    <cellStyle name="40 % - Aksentti1 15 8 3" xfId="18491"/>
    <cellStyle name="40 % - Aksentti1 15 8_060617_hinnat" xfId="26471"/>
    <cellStyle name="40 % - Aksentti1 15 9" xfId="1915"/>
    <cellStyle name="40 % - Aksentti1 15 9 2" xfId="7195"/>
    <cellStyle name="40 % - Aksentti1 15 9 3" xfId="18492"/>
    <cellStyle name="40 % - Aksentti1 15 9_060617_hinnat" xfId="26472"/>
    <cellStyle name="40 % - Aksentti1 15_060617_hinnat" xfId="26473"/>
    <cellStyle name="40 % - Aksentti1 16" xfId="1916"/>
    <cellStyle name="40 % - Aksentti1 16 2" xfId="7196"/>
    <cellStyle name="40 % - Aksentti1 16 3" xfId="18493"/>
    <cellStyle name="40 % - Aksentti1 16_060617_hinnat" xfId="26474"/>
    <cellStyle name="40 % - Aksentti1 17" xfId="1917"/>
    <cellStyle name="40 % - Aksentti1 17 2" xfId="7197"/>
    <cellStyle name="40 % - Aksentti1 17 3" xfId="18494"/>
    <cellStyle name="40 % - Aksentti1 17_060617_hinnat" xfId="26475"/>
    <cellStyle name="40 % - Aksentti1 18" xfId="1918"/>
    <cellStyle name="40 % - Aksentti1 18 2" xfId="7198"/>
    <cellStyle name="40 % - Aksentti1 18 3" xfId="18495"/>
    <cellStyle name="40 % - Aksentti1 18_060617_hinnat" xfId="26476"/>
    <cellStyle name="40 % - Aksentti1 19" xfId="1919"/>
    <cellStyle name="40 % - Aksentti1 19 2" xfId="7199"/>
    <cellStyle name="40 % - Aksentti1 19 3" xfId="18496"/>
    <cellStyle name="40 % - Aksentti1 19_060617_hinnat" xfId="26477"/>
    <cellStyle name="40 % - Aksentti1 2" xfId="21"/>
    <cellStyle name="40 % - Aksentti1 2 10" xfId="1921"/>
    <cellStyle name="40 % - Aksentti1 2 10 2" xfId="7201"/>
    <cellStyle name="40 % - Aksentti1 2 10 3" xfId="18498"/>
    <cellStyle name="40 % - Aksentti1 2 10_060617_hinnat" xfId="26479"/>
    <cellStyle name="40 % - Aksentti1 2 11" xfId="1920"/>
    <cellStyle name="40 % - Aksentti1 2 11 2" xfId="7202"/>
    <cellStyle name="40 % - Aksentti1 2 11 3" xfId="18497"/>
    <cellStyle name="40 % - Aksentti1 2 11_060617_hinnat" xfId="26480"/>
    <cellStyle name="40 % - Aksentti1 2 12" xfId="28141"/>
    <cellStyle name="40 % - Aksentti1 2 13" xfId="29586"/>
    <cellStyle name="40 % - Aksentti1 2 14" xfId="28607"/>
    <cellStyle name="40 % - Aksentti1 2 15" xfId="28824"/>
    <cellStyle name="40 % - Aksentti1 2 16" xfId="28930"/>
    <cellStyle name="40 % - Aksentti1 2 17" xfId="28702"/>
    <cellStyle name="40 % - Aksentti1 2 18" xfId="29125"/>
    <cellStyle name="40 % - Aksentti1 2 19" xfId="29441"/>
    <cellStyle name="40 % - Aksentti1 2 2" xfId="151"/>
    <cellStyle name="40 % - Aksentti1 2 2 10" xfId="1923"/>
    <cellStyle name="40 % - Aksentti1 2 2 10 2" xfId="7204"/>
    <cellStyle name="40 % - Aksentti1 2 2 10 3" xfId="18500"/>
    <cellStyle name="40 % - Aksentti1 2 2 10_060617_hinnat" xfId="26482"/>
    <cellStyle name="40 % - Aksentti1 2 2 11" xfId="1922"/>
    <cellStyle name="40 % - Aksentti1 2 2 11 2" xfId="7205"/>
    <cellStyle name="40 % - Aksentti1 2 2 11 3" xfId="18499"/>
    <cellStyle name="40 % - Aksentti1 2 2 11_060617_hinnat" xfId="26483"/>
    <cellStyle name="40 % - Aksentti1 2 2 12" xfId="28164"/>
    <cellStyle name="40 % - Aksentti1 2 2 13" xfId="29267"/>
    <cellStyle name="40 % - Aksentti1 2 2 14" xfId="28418"/>
    <cellStyle name="40 % - Aksentti1 2 2 15" xfId="28923"/>
    <cellStyle name="40 % - Aksentti1 2 2 16" xfId="29164"/>
    <cellStyle name="40 % - Aksentti1 2 2 17" xfId="29627"/>
    <cellStyle name="40 % - Aksentti1 2 2 18" xfId="28971"/>
    <cellStyle name="40 % - Aksentti1 2 2 19" xfId="28915"/>
    <cellStyle name="40 % - Aksentti1 2 2 2" xfId="377"/>
    <cellStyle name="40 % - Aksentti1 2 2 2 10" xfId="14007"/>
    <cellStyle name="40 % - Aksentti1 2 2 2 2" xfId="1925"/>
    <cellStyle name="40 % - Aksentti1 2 2 2 2 2" xfId="7207"/>
    <cellStyle name="40 % - Aksentti1 2 2 2 2 3" xfId="18502"/>
    <cellStyle name="40 % - Aksentti1 2 2 2 2_060617_hinnat" xfId="26484"/>
    <cellStyle name="40 % - Aksentti1 2 2 2 3" xfId="1924"/>
    <cellStyle name="40 % - Aksentti1 2 2 2 3 2" xfId="7208"/>
    <cellStyle name="40 % - Aksentti1 2 2 2 3 3" xfId="18501"/>
    <cellStyle name="40 % - Aksentti1 2 2 2 3_060617_hinnat" xfId="26485"/>
    <cellStyle name="40 % - Aksentti1 2 2 2 4" xfId="13914"/>
    <cellStyle name="40 % - Aksentti1 2 2 2 5" xfId="14149"/>
    <cellStyle name="40 % - Aksentti1 2 2 2 6" xfId="16032"/>
    <cellStyle name="40 % - Aksentti1 2 2 2 7" xfId="16973"/>
    <cellStyle name="40 % - Aksentti1 2 2 2 8" xfId="23321"/>
    <cellStyle name="40 % - Aksentti1 2 2 2 9" xfId="13916"/>
    <cellStyle name="40 % - Aksentti1 2 2 2_##Keskeiset" xfId="7206"/>
    <cellStyle name="40 % - Aksentti1 2 2 20" xfId="28488"/>
    <cellStyle name="40 % - Aksentti1 2 2 21" xfId="28969"/>
    <cellStyle name="40 % - Aksentti1 2 2 22" xfId="28350"/>
    <cellStyle name="40 % - Aksentti1 2 2 23" xfId="29079"/>
    <cellStyle name="40 % - Aksentti1 2 2 24" xfId="28904"/>
    <cellStyle name="40 % - Aksentti1 2 2 25" xfId="28907"/>
    <cellStyle name="40 % - Aksentti1 2 2 26" xfId="29504"/>
    <cellStyle name="40 % - Aksentti1 2 2 27" xfId="29793"/>
    <cellStyle name="40 % - Aksentti1 2 2 28" xfId="26481"/>
    <cellStyle name="40 % - Aksentti1 2 2 29" xfId="28027"/>
    <cellStyle name="40 % - Aksentti1 2 2 3" xfId="1926"/>
    <cellStyle name="40 % - Aksentti1 2 2 3 2" xfId="13915"/>
    <cellStyle name="40 % - Aksentti1 2 2 3 3" xfId="18503"/>
    <cellStyle name="40 % - Aksentti1 2 2 3_Laari" xfId="25347"/>
    <cellStyle name="40 % - Aksentti1 2 2 30" xfId="29835"/>
    <cellStyle name="40 % - Aksentti1 2 2 31" xfId="28089"/>
    <cellStyle name="40 % - Aksentti1 2 2 32" xfId="29836"/>
    <cellStyle name="40 % - Aksentti1 2 2 33" xfId="28091"/>
    <cellStyle name="40 % - Aksentti1 2 2 4" xfId="1927"/>
    <cellStyle name="40 % - Aksentti1 2 2 4 2" xfId="7209"/>
    <cellStyle name="40 % - Aksentti1 2 2 4 3" xfId="18504"/>
    <cellStyle name="40 % - Aksentti1 2 2 4_060617_hinnat" xfId="26486"/>
    <cellStyle name="40 % - Aksentti1 2 2 5" xfId="1928"/>
    <cellStyle name="40 % - Aksentti1 2 2 5 2" xfId="7210"/>
    <cellStyle name="40 % - Aksentti1 2 2 5 3" xfId="18505"/>
    <cellStyle name="40 % - Aksentti1 2 2 5_060617_hinnat" xfId="26487"/>
    <cellStyle name="40 % - Aksentti1 2 2 6" xfId="1929"/>
    <cellStyle name="40 % - Aksentti1 2 2 6 2" xfId="7211"/>
    <cellStyle name="40 % - Aksentti1 2 2 6 3" xfId="18506"/>
    <cellStyle name="40 % - Aksentti1 2 2 6_060617_hinnat" xfId="26488"/>
    <cellStyle name="40 % - Aksentti1 2 2 7" xfId="1930"/>
    <cellStyle name="40 % - Aksentti1 2 2 7 2" xfId="7212"/>
    <cellStyle name="40 % - Aksentti1 2 2 7 3" xfId="18507"/>
    <cellStyle name="40 % - Aksentti1 2 2 7_060617_hinnat" xfId="26489"/>
    <cellStyle name="40 % - Aksentti1 2 2 8" xfId="1931"/>
    <cellStyle name="40 % - Aksentti1 2 2 8 2" xfId="7213"/>
    <cellStyle name="40 % - Aksentti1 2 2 8 3" xfId="18508"/>
    <cellStyle name="40 % - Aksentti1 2 2 8_060617_hinnat" xfId="26490"/>
    <cellStyle name="40 % - Aksentti1 2 2 9" xfId="1932"/>
    <cellStyle name="40 % - Aksentti1 2 2 9 2" xfId="7214"/>
    <cellStyle name="40 % - Aksentti1 2 2 9 3" xfId="18509"/>
    <cellStyle name="40 % - Aksentti1 2 2 9_060617_hinnat" xfId="26491"/>
    <cellStyle name="40 % - Aksentti1 2 2_##Keskeiset" xfId="7203"/>
    <cellStyle name="40 % - Aksentti1 2 20" xfId="29513"/>
    <cellStyle name="40 % - Aksentti1 2 21" xfId="28553"/>
    <cellStyle name="40 % - Aksentti1 2 22" xfId="29404"/>
    <cellStyle name="40 % - Aksentti1 2 23" xfId="28808"/>
    <cellStyle name="40 % - Aksentti1 2 24" xfId="29312"/>
    <cellStyle name="40 % - Aksentti1 2 25" xfId="29721"/>
    <cellStyle name="40 % - Aksentti1 2 26" xfId="28816"/>
    <cellStyle name="40 % - Aksentti1 2 27" xfId="29149"/>
    <cellStyle name="40 % - Aksentti1 2 28" xfId="26478"/>
    <cellStyle name="40 % - Aksentti1 2 29" xfId="28028"/>
    <cellStyle name="40 % - Aksentti1 2 3" xfId="152"/>
    <cellStyle name="40 % - Aksentti1 2 3 2" xfId="1934"/>
    <cellStyle name="40 % - Aksentti1 2 3 2 2" xfId="1935"/>
    <cellStyle name="40 % - Aksentti1 2 3 2 2 2" xfId="7216"/>
    <cellStyle name="40 % - Aksentti1 2 3 2 2 3" xfId="18512"/>
    <cellStyle name="40 % - Aksentti1 2 3 2 2_060617_hinnat" xfId="26492"/>
    <cellStyle name="40 % - Aksentti1 2 3 2 3" xfId="5460"/>
    <cellStyle name="40 % - Aksentti1 2 3 2 4" xfId="18511"/>
    <cellStyle name="40 % - Aksentti1 2 3 2_##Keskeiset" xfId="7215"/>
    <cellStyle name="40 % - Aksentti1 2 3 3" xfId="1936"/>
    <cellStyle name="40 % - Aksentti1 2 3 3 2" xfId="7217"/>
    <cellStyle name="40 % - Aksentti1 2 3 3 3" xfId="18513"/>
    <cellStyle name="40 % - Aksentti1 2 3 3_060617_hinnat" xfId="26493"/>
    <cellStyle name="40 % - Aksentti1 2 3 4" xfId="1933"/>
    <cellStyle name="40 % - Aksentti1 2 3 4 2" xfId="7218"/>
    <cellStyle name="40 % - Aksentti1 2 3 4 3" xfId="18510"/>
    <cellStyle name="40 % - Aksentti1 2 3 4_060617_hinnat" xfId="26494"/>
    <cellStyle name="40 % - Aksentti1 2 3_##Keskeiset" xfId="5459"/>
    <cellStyle name="40 % - Aksentti1 2 30" xfId="29839"/>
    <cellStyle name="40 % - Aksentti1 2 31" xfId="28094"/>
    <cellStyle name="40 % - Aksentti1 2 32" xfId="29819"/>
    <cellStyle name="40 % - Aksentti1 2 33" xfId="28067"/>
    <cellStyle name="40 % - Aksentti1 2 4" xfId="1937"/>
    <cellStyle name="40 % - Aksentti1 2 4 2" xfId="1938"/>
    <cellStyle name="40 % - Aksentti1 2 4 2 2" xfId="1939"/>
    <cellStyle name="40 % - Aksentti1 2 4 2 2 2" xfId="7221"/>
    <cellStyle name="40 % - Aksentti1 2 4 2 2 3" xfId="18516"/>
    <cellStyle name="40 % - Aksentti1 2 4 2 2_060617_hinnat" xfId="26495"/>
    <cellStyle name="40 % - Aksentti1 2 4 2 3" xfId="7220"/>
    <cellStyle name="40 % - Aksentti1 2 4 2 4" xfId="18515"/>
    <cellStyle name="40 % - Aksentti1 2 4 2_060617_hinnat" xfId="26496"/>
    <cellStyle name="40 % - Aksentti1 2 4 3" xfId="1940"/>
    <cellStyle name="40 % - Aksentti1 2 4 3 2" xfId="7222"/>
    <cellStyle name="40 % - Aksentti1 2 4 3 3" xfId="18517"/>
    <cellStyle name="40 % - Aksentti1 2 4 3_060617_hinnat" xfId="26497"/>
    <cellStyle name="40 % - Aksentti1 2 4 4" xfId="5461"/>
    <cellStyle name="40 % - Aksentti1 2 4 4 2" xfId="14394"/>
    <cellStyle name="40 % - Aksentti1 2 4 4 3" xfId="21805"/>
    <cellStyle name="40 % - Aksentti1 2 4 5" xfId="5320"/>
    <cellStyle name="40 % - Aksentti1 2 4 5 2" xfId="14395"/>
    <cellStyle name="40 % - Aksentti1 2 4 5 3" xfId="21701"/>
    <cellStyle name="40 % - Aksentti1 2 4 6" xfId="10572"/>
    <cellStyle name="40 % - Aksentti1 2 4 6 2" xfId="14396"/>
    <cellStyle name="40 % - Aksentti1 2 4 6 3" xfId="23452"/>
    <cellStyle name="40 % - Aksentti1 2 4 7" xfId="10526"/>
    <cellStyle name="40 % - Aksentti1 2 4 7 2" xfId="14397"/>
    <cellStyle name="40 % - Aksentti1 2 4 7 3" xfId="23406"/>
    <cellStyle name="40 % - Aksentti1 2 4 8" xfId="10537"/>
    <cellStyle name="40 % - Aksentti1 2 4 8 2" xfId="14398"/>
    <cellStyle name="40 % - Aksentti1 2 4 8 3" xfId="23417"/>
    <cellStyle name="40 % - Aksentti1 2 4 9" xfId="18514"/>
    <cellStyle name="40 % - Aksentti1 2 4_##Keskeiset" xfId="7219"/>
    <cellStyle name="40 % - Aksentti1 2 5" xfId="1941"/>
    <cellStyle name="40 % - Aksentti1 2 5 2" xfId="1942"/>
    <cellStyle name="40 % - Aksentti1 2 5 2 2" xfId="7224"/>
    <cellStyle name="40 % - Aksentti1 2 5 2 3" xfId="18519"/>
    <cellStyle name="40 % - Aksentti1 2 5 2_060617_hinnat" xfId="26498"/>
    <cellStyle name="40 % - Aksentti1 2 5 3" xfId="7223"/>
    <cellStyle name="40 % - Aksentti1 2 5 4" xfId="18518"/>
    <cellStyle name="40 % - Aksentti1 2 5_060617_hinnat" xfId="26499"/>
    <cellStyle name="40 % - Aksentti1 2 6" xfId="1943"/>
    <cellStyle name="40 % - Aksentti1 2 6 2" xfId="7225"/>
    <cellStyle name="40 % - Aksentti1 2 6 3" xfId="18520"/>
    <cellStyle name="40 % - Aksentti1 2 6_060617_hinnat" xfId="26500"/>
    <cellStyle name="40 % - Aksentti1 2 7" xfId="1944"/>
    <cellStyle name="40 % - Aksentti1 2 7 2" xfId="7226"/>
    <cellStyle name="40 % - Aksentti1 2 7 3" xfId="18521"/>
    <cellStyle name="40 % - Aksentti1 2 7_060617_hinnat" xfId="26501"/>
    <cellStyle name="40 % - Aksentti1 2 8" xfId="1945"/>
    <cellStyle name="40 % - Aksentti1 2 8 2" xfId="7227"/>
    <cellStyle name="40 % - Aksentti1 2 8 3" xfId="18522"/>
    <cellStyle name="40 % - Aksentti1 2 8_060617_hinnat" xfId="26502"/>
    <cellStyle name="40 % - Aksentti1 2 9" xfId="1946"/>
    <cellStyle name="40 % - Aksentti1 2 9 2" xfId="7228"/>
    <cellStyle name="40 % - Aksentti1 2 9 3" xfId="18523"/>
    <cellStyle name="40 % - Aksentti1 2 9_060617_hinnat" xfId="26503"/>
    <cellStyle name="40 % - Aksentti1 2_##Keskeiset" xfId="7200"/>
    <cellStyle name="40 % - Aksentti1 20" xfId="1947"/>
    <cellStyle name="40 % - Aksentti1 20 2" xfId="7229"/>
    <cellStyle name="40 % - Aksentti1 20 3" xfId="18524"/>
    <cellStyle name="40 % - Aksentti1 20_060617_hinnat" xfId="26504"/>
    <cellStyle name="40 % - Aksentti1 21" xfId="1948"/>
    <cellStyle name="40 % - Aksentti1 21 2" xfId="7230"/>
    <cellStyle name="40 % - Aksentti1 21 3" xfId="18525"/>
    <cellStyle name="40 % - Aksentti1 21_060617_hinnat" xfId="26505"/>
    <cellStyle name="40 % - Aksentti1 22" xfId="1949"/>
    <cellStyle name="40 % - Aksentti1 22 2" xfId="7231"/>
    <cellStyle name="40 % - Aksentti1 22 3" xfId="18526"/>
    <cellStyle name="40 % - Aksentti1 22_060617_hinnat" xfId="26506"/>
    <cellStyle name="40 % - Aksentti1 23" xfId="1950"/>
    <cellStyle name="40 % - Aksentti1 23 2" xfId="7232"/>
    <cellStyle name="40 % - Aksentti1 23 3" xfId="18527"/>
    <cellStyle name="40 % - Aksentti1 23_060617_hinnat" xfId="26507"/>
    <cellStyle name="40 % - Aksentti1 24" xfId="1951"/>
    <cellStyle name="40 % - Aksentti1 24 2" xfId="7233"/>
    <cellStyle name="40 % - Aksentti1 24 3" xfId="18528"/>
    <cellStyle name="40 % - Aksentti1 24_060617_hinnat" xfId="26508"/>
    <cellStyle name="40 % - Aksentti1 25" xfId="1952"/>
    <cellStyle name="40 % - Aksentti1 25 2" xfId="7234"/>
    <cellStyle name="40 % - Aksentti1 25 3" xfId="18529"/>
    <cellStyle name="40 % - Aksentti1 25_060617_hinnat" xfId="26509"/>
    <cellStyle name="40 % - Aksentti1 26" xfId="1953"/>
    <cellStyle name="40 % - Aksentti1 26 2" xfId="7235"/>
    <cellStyle name="40 % - Aksentti1 26 3" xfId="18530"/>
    <cellStyle name="40 % - Aksentti1 26_060617_hinnat" xfId="26510"/>
    <cellStyle name="40 % - Aksentti1 27" xfId="1954"/>
    <cellStyle name="40 % - Aksentti1 27 2" xfId="7236"/>
    <cellStyle name="40 % - Aksentti1 27 3" xfId="18531"/>
    <cellStyle name="40 % - Aksentti1 27_060617_hinnat" xfId="26511"/>
    <cellStyle name="40 % - Aksentti1 28" xfId="1955"/>
    <cellStyle name="40 % - Aksentti1 28 2" xfId="7237"/>
    <cellStyle name="40 % - Aksentti1 28 3" xfId="18532"/>
    <cellStyle name="40 % - Aksentti1 28_060617_hinnat" xfId="26512"/>
    <cellStyle name="40 % - Aksentti1 29" xfId="13706"/>
    <cellStyle name="40 % - Aksentti1 29 2" xfId="30850"/>
    <cellStyle name="40 % - Aksentti1 3" xfId="150"/>
    <cellStyle name="40 % - Aksentti1 3 10" xfId="1957"/>
    <cellStyle name="40 % - Aksentti1 3 10 2" xfId="7238"/>
    <cellStyle name="40 % - Aksentti1 3 10 3" xfId="18534"/>
    <cellStyle name="40 % - Aksentti1 3 10_060617_hinnat" xfId="26513"/>
    <cellStyle name="40 % - Aksentti1 3 11" xfId="1956"/>
    <cellStyle name="40 % - Aksentti1 3 11 2" xfId="7239"/>
    <cellStyle name="40 % - Aksentti1 3 11 3" xfId="18533"/>
    <cellStyle name="40 % - Aksentti1 3 11_060617_hinnat" xfId="26514"/>
    <cellStyle name="40 % - Aksentti1 3 2" xfId="1958"/>
    <cellStyle name="40 % - Aksentti1 3 2 10" xfId="1959"/>
    <cellStyle name="40 % - Aksentti1 3 2 10 2" xfId="7241"/>
    <cellStyle name="40 % - Aksentti1 3 2 10 3" xfId="18536"/>
    <cellStyle name="40 % - Aksentti1 3 2 10_060617_hinnat" xfId="26515"/>
    <cellStyle name="40 % - Aksentti1 3 2 11" xfId="7240"/>
    <cellStyle name="40 % - Aksentti1 3 2 12" xfId="18535"/>
    <cellStyle name="40 % - Aksentti1 3 2 2" xfId="1960"/>
    <cellStyle name="40 % - Aksentti1 3 2 2 2" xfId="1961"/>
    <cellStyle name="40 % - Aksentti1 3 2 2 2 2" xfId="7243"/>
    <cellStyle name="40 % - Aksentti1 3 2 2 2 3" xfId="18538"/>
    <cellStyle name="40 % - Aksentti1 3 2 2 2_060617_hinnat" xfId="26517"/>
    <cellStyle name="40 % - Aksentti1 3 2 2 3" xfId="7242"/>
    <cellStyle name="40 % - Aksentti1 3 2 2 4" xfId="18537"/>
    <cellStyle name="40 % - Aksentti1 3 2 2_060617_hinnat" xfId="26518"/>
    <cellStyle name="40 % - Aksentti1 3 2 3" xfId="1962"/>
    <cellStyle name="40 % - Aksentti1 3 2 3 2" xfId="7244"/>
    <cellStyle name="40 % - Aksentti1 3 2 3 3" xfId="18539"/>
    <cellStyle name="40 % - Aksentti1 3 2 3_060617_hinnat" xfId="26519"/>
    <cellStyle name="40 % - Aksentti1 3 2 4" xfId="1963"/>
    <cellStyle name="40 % - Aksentti1 3 2 4 2" xfId="7245"/>
    <cellStyle name="40 % - Aksentti1 3 2 4 3" xfId="18540"/>
    <cellStyle name="40 % - Aksentti1 3 2 4_060617_hinnat" xfId="26520"/>
    <cellStyle name="40 % - Aksentti1 3 2 5" xfId="1964"/>
    <cellStyle name="40 % - Aksentti1 3 2 5 2" xfId="7246"/>
    <cellStyle name="40 % - Aksentti1 3 2 5 3" xfId="18541"/>
    <cellStyle name="40 % - Aksentti1 3 2 5_060617_hinnat" xfId="26522"/>
    <cellStyle name="40 % - Aksentti1 3 2 6" xfId="1965"/>
    <cellStyle name="40 % - Aksentti1 3 2 6 2" xfId="7247"/>
    <cellStyle name="40 % - Aksentti1 3 2 6 3" xfId="18542"/>
    <cellStyle name="40 % - Aksentti1 3 2 6_060617_hinnat" xfId="26523"/>
    <cellStyle name="40 % - Aksentti1 3 2 7" xfId="1966"/>
    <cellStyle name="40 % - Aksentti1 3 2 7 2" xfId="7248"/>
    <cellStyle name="40 % - Aksentti1 3 2 7 3" xfId="18543"/>
    <cellStyle name="40 % - Aksentti1 3 2 7_060617_hinnat" xfId="26524"/>
    <cellStyle name="40 % - Aksentti1 3 2 8" xfId="1967"/>
    <cellStyle name="40 % - Aksentti1 3 2 8 2" xfId="7249"/>
    <cellStyle name="40 % - Aksentti1 3 2 8 3" xfId="18544"/>
    <cellStyle name="40 % - Aksentti1 3 2 8_060617_hinnat" xfId="26525"/>
    <cellStyle name="40 % - Aksentti1 3 2 9" xfId="1968"/>
    <cellStyle name="40 % - Aksentti1 3 2 9 2" xfId="7250"/>
    <cellStyle name="40 % - Aksentti1 3 2 9 3" xfId="18545"/>
    <cellStyle name="40 % - Aksentti1 3 2 9_060617_hinnat" xfId="26526"/>
    <cellStyle name="40 % - Aksentti1 3 2_060617_hinnat" xfId="26527"/>
    <cellStyle name="40 % - Aksentti1 3 3" xfId="1969"/>
    <cellStyle name="40 % - Aksentti1 3 3 2" xfId="1970"/>
    <cellStyle name="40 % - Aksentti1 3 3 2 2" xfId="1971"/>
    <cellStyle name="40 % - Aksentti1 3 3 2 2 2" xfId="7253"/>
    <cellStyle name="40 % - Aksentti1 3 3 2 2 3" xfId="18548"/>
    <cellStyle name="40 % - Aksentti1 3 3 2 2_060617_hinnat" xfId="26528"/>
    <cellStyle name="40 % - Aksentti1 3 3 2 3" xfId="7252"/>
    <cellStyle name="40 % - Aksentti1 3 3 2 4" xfId="18547"/>
    <cellStyle name="40 % - Aksentti1 3 3 2_060617_hinnat" xfId="26529"/>
    <cellStyle name="40 % - Aksentti1 3 3 3" xfId="1972"/>
    <cellStyle name="40 % - Aksentti1 3 3 3 2" xfId="7254"/>
    <cellStyle name="40 % - Aksentti1 3 3 3 3" xfId="18549"/>
    <cellStyle name="40 % - Aksentti1 3 3 3_060617_hinnat" xfId="26530"/>
    <cellStyle name="40 % - Aksentti1 3 3 4" xfId="7251"/>
    <cellStyle name="40 % - Aksentti1 3 3 5" xfId="18546"/>
    <cellStyle name="40 % - Aksentti1 3 3_060617_hinnat" xfId="26531"/>
    <cellStyle name="40 % - Aksentti1 3 4" xfId="1973"/>
    <cellStyle name="40 % - Aksentti1 3 4 2" xfId="1974"/>
    <cellStyle name="40 % - Aksentti1 3 4 2 2" xfId="1975"/>
    <cellStyle name="40 % - Aksentti1 3 4 2 2 2" xfId="7257"/>
    <cellStyle name="40 % - Aksentti1 3 4 2 2 3" xfId="18552"/>
    <cellStyle name="40 % - Aksentti1 3 4 2 2_060617_hinnat" xfId="26532"/>
    <cellStyle name="40 % - Aksentti1 3 4 2 3" xfId="7256"/>
    <cellStyle name="40 % - Aksentti1 3 4 2 4" xfId="18551"/>
    <cellStyle name="40 % - Aksentti1 3 4 2_060617_hinnat" xfId="26533"/>
    <cellStyle name="40 % - Aksentti1 3 4 3" xfId="1976"/>
    <cellStyle name="40 % - Aksentti1 3 4 3 2" xfId="7258"/>
    <cellStyle name="40 % - Aksentti1 3 4 3 3" xfId="18553"/>
    <cellStyle name="40 % - Aksentti1 3 4 3_060617_hinnat" xfId="26534"/>
    <cellStyle name="40 % - Aksentti1 3 4 4" xfId="7255"/>
    <cellStyle name="40 % - Aksentti1 3 4 5" xfId="18550"/>
    <cellStyle name="40 % - Aksentti1 3 4_060617_hinnat" xfId="26535"/>
    <cellStyle name="40 % - Aksentti1 3 5" xfId="1977"/>
    <cellStyle name="40 % - Aksentti1 3 5 2" xfId="1978"/>
    <cellStyle name="40 % - Aksentti1 3 5 2 2" xfId="7260"/>
    <cellStyle name="40 % - Aksentti1 3 5 2 3" xfId="18555"/>
    <cellStyle name="40 % - Aksentti1 3 5 2_060617_hinnat" xfId="26536"/>
    <cellStyle name="40 % - Aksentti1 3 5 3" xfId="7259"/>
    <cellStyle name="40 % - Aksentti1 3 5 4" xfId="18554"/>
    <cellStyle name="40 % - Aksentti1 3 5_060617_hinnat" xfId="26537"/>
    <cellStyle name="40 % - Aksentti1 3 6" xfId="1979"/>
    <cellStyle name="40 % - Aksentti1 3 6 2" xfId="7261"/>
    <cellStyle name="40 % - Aksentti1 3 6 3" xfId="18556"/>
    <cellStyle name="40 % - Aksentti1 3 6_060617_hinnat" xfId="26538"/>
    <cellStyle name="40 % - Aksentti1 3 7" xfId="1980"/>
    <cellStyle name="40 % - Aksentti1 3 7 2" xfId="7262"/>
    <cellStyle name="40 % - Aksentti1 3 7 3" xfId="18557"/>
    <cellStyle name="40 % - Aksentti1 3 7_060617_hinnat" xfId="26539"/>
    <cellStyle name="40 % - Aksentti1 3 8" xfId="1981"/>
    <cellStyle name="40 % - Aksentti1 3 8 2" xfId="7263"/>
    <cellStyle name="40 % - Aksentti1 3 8 3" xfId="18558"/>
    <cellStyle name="40 % - Aksentti1 3 8_060617_hinnat" xfId="26540"/>
    <cellStyle name="40 % - Aksentti1 3 9" xfId="1982"/>
    <cellStyle name="40 % - Aksentti1 3 9 2" xfId="7264"/>
    <cellStyle name="40 % - Aksentti1 3 9 3" xfId="18559"/>
    <cellStyle name="40 % - Aksentti1 3 9_060617_hinnat" xfId="26541"/>
    <cellStyle name="40 % - Aksentti1 3_060617_hinnat" xfId="26542"/>
    <cellStyle name="40 % - Aksentti1 30" xfId="16144"/>
    <cellStyle name="40 % - Aksentti1 31" xfId="16256"/>
    <cellStyle name="40 % - Aksentti1 32" xfId="16310"/>
    <cellStyle name="40 % - Aksentti1 33" xfId="16233"/>
    <cellStyle name="40 % - Aksentti1 34" xfId="16953"/>
    <cellStyle name="40 % - Aksentti1 35" xfId="16902"/>
    <cellStyle name="40 % - Aksentti1 36" xfId="29461"/>
    <cellStyle name="40 % - Aksentti1 37" xfId="29468"/>
    <cellStyle name="40 % - Aksentti1 38" xfId="28997"/>
    <cellStyle name="40 % - Aksentti1 39" xfId="29785"/>
    <cellStyle name="40 % - Aksentti1 4" xfId="1983"/>
    <cellStyle name="40 % - Aksentti1 4 10" xfId="1984"/>
    <cellStyle name="40 % - Aksentti1 4 10 2" xfId="7266"/>
    <cellStyle name="40 % - Aksentti1 4 10 3" xfId="18561"/>
    <cellStyle name="40 % - Aksentti1 4 10_060617_hinnat" xfId="26543"/>
    <cellStyle name="40 % - Aksentti1 4 11" xfId="5462"/>
    <cellStyle name="40 % - Aksentti1 4 12" xfId="18560"/>
    <cellStyle name="40 % - Aksentti1 4 2" xfId="1985"/>
    <cellStyle name="40 % - Aksentti1 4 2 2" xfId="1986"/>
    <cellStyle name="40 % - Aksentti1 4 2 2 2" xfId="1987"/>
    <cellStyle name="40 % - Aksentti1 4 2 2 2 2" xfId="7269"/>
    <cellStyle name="40 % - Aksentti1 4 2 2 2 3" xfId="18564"/>
    <cellStyle name="40 % - Aksentti1 4 2 2 2_060617_hinnat" xfId="26544"/>
    <cellStyle name="40 % - Aksentti1 4 2 2 3" xfId="7268"/>
    <cellStyle name="40 % - Aksentti1 4 2 2 4" xfId="18563"/>
    <cellStyle name="40 % - Aksentti1 4 2 2_060617_hinnat" xfId="26545"/>
    <cellStyle name="40 % - Aksentti1 4 2 3" xfId="1988"/>
    <cellStyle name="40 % - Aksentti1 4 2 3 2" xfId="7270"/>
    <cellStyle name="40 % - Aksentti1 4 2 3 3" xfId="18565"/>
    <cellStyle name="40 % - Aksentti1 4 2 3_060617_hinnat" xfId="26546"/>
    <cellStyle name="40 % - Aksentti1 4 2 4" xfId="7267"/>
    <cellStyle name="40 % - Aksentti1 4 2 5" xfId="18562"/>
    <cellStyle name="40 % - Aksentti1 4 2_060617_hinnat" xfId="26547"/>
    <cellStyle name="40 % - Aksentti1 4 3" xfId="1989"/>
    <cellStyle name="40 % - Aksentti1 4 3 2" xfId="1990"/>
    <cellStyle name="40 % - Aksentti1 4 3 2 2" xfId="7272"/>
    <cellStyle name="40 % - Aksentti1 4 3 2 3" xfId="18567"/>
    <cellStyle name="40 % - Aksentti1 4 3 2_060617_hinnat" xfId="26548"/>
    <cellStyle name="40 % - Aksentti1 4 3 3" xfId="7271"/>
    <cellStyle name="40 % - Aksentti1 4 3 4" xfId="18566"/>
    <cellStyle name="40 % - Aksentti1 4 3_060617_hinnat" xfId="26549"/>
    <cellStyle name="40 % - Aksentti1 4 4" xfId="1991"/>
    <cellStyle name="40 % - Aksentti1 4 4 2" xfId="7273"/>
    <cellStyle name="40 % - Aksentti1 4 4 3" xfId="18568"/>
    <cellStyle name="40 % - Aksentti1 4 4_060617_hinnat" xfId="26550"/>
    <cellStyle name="40 % - Aksentti1 4 5" xfId="1992"/>
    <cellStyle name="40 % - Aksentti1 4 5 2" xfId="7274"/>
    <cellStyle name="40 % - Aksentti1 4 5 3" xfId="18569"/>
    <cellStyle name="40 % - Aksentti1 4 5_060617_hinnat" xfId="26551"/>
    <cellStyle name="40 % - Aksentti1 4 6" xfId="1993"/>
    <cellStyle name="40 % - Aksentti1 4 6 2" xfId="7275"/>
    <cellStyle name="40 % - Aksentti1 4 6 3" xfId="18570"/>
    <cellStyle name="40 % - Aksentti1 4 6_060617_hinnat" xfId="26552"/>
    <cellStyle name="40 % - Aksentti1 4 7" xfId="1994"/>
    <cellStyle name="40 % - Aksentti1 4 7 2" xfId="7276"/>
    <cellStyle name="40 % - Aksentti1 4 7 3" xfId="18571"/>
    <cellStyle name="40 % - Aksentti1 4 7_060617_hinnat" xfId="26553"/>
    <cellStyle name="40 % - Aksentti1 4 8" xfId="1995"/>
    <cellStyle name="40 % - Aksentti1 4 8 2" xfId="7277"/>
    <cellStyle name="40 % - Aksentti1 4 8 3" xfId="18572"/>
    <cellStyle name="40 % - Aksentti1 4 8_060617_hinnat" xfId="26554"/>
    <cellStyle name="40 % - Aksentti1 4 9" xfId="1996"/>
    <cellStyle name="40 % - Aksentti1 4 9 2" xfId="7278"/>
    <cellStyle name="40 % - Aksentti1 4 9 3" xfId="18573"/>
    <cellStyle name="40 % - Aksentti1 4 9_060617_hinnat" xfId="26555"/>
    <cellStyle name="40 % - Aksentti1 4_##Keskeiset" xfId="7265"/>
    <cellStyle name="40 % - Aksentti1 40" xfId="28679"/>
    <cellStyle name="40 % - Aksentti1 41" xfId="29615"/>
    <cellStyle name="40 % - Aksentti1 42" xfId="28885"/>
    <cellStyle name="40 % - Aksentti1 43" xfId="28631"/>
    <cellStyle name="40 % - Aksentti1 44" xfId="28966"/>
    <cellStyle name="40 % - Aksentti1 45" xfId="334"/>
    <cellStyle name="40 % - Aksentti1 5" xfId="1997"/>
    <cellStyle name="40 % - Aksentti1 5 10" xfId="1998"/>
    <cellStyle name="40 % - Aksentti1 5 10 2" xfId="7280"/>
    <cellStyle name="40 % - Aksentti1 5 10 3" xfId="18575"/>
    <cellStyle name="40 % - Aksentti1 5 10_060617_hinnat" xfId="26556"/>
    <cellStyle name="40 % - Aksentti1 5 11" xfId="7279"/>
    <cellStyle name="40 % - Aksentti1 5 12" xfId="18574"/>
    <cellStyle name="40 % - Aksentti1 5 2" xfId="1999"/>
    <cellStyle name="40 % - Aksentti1 5 2 2" xfId="2000"/>
    <cellStyle name="40 % - Aksentti1 5 2 2 2" xfId="2001"/>
    <cellStyle name="40 % - Aksentti1 5 2 2 2 2" xfId="7283"/>
    <cellStyle name="40 % - Aksentti1 5 2 2 2 3" xfId="18578"/>
    <cellStyle name="40 % - Aksentti1 5 2 2 2_060617_hinnat" xfId="26557"/>
    <cellStyle name="40 % - Aksentti1 5 2 2 3" xfId="7282"/>
    <cellStyle name="40 % - Aksentti1 5 2 2 4" xfId="18577"/>
    <cellStyle name="40 % - Aksentti1 5 2 2_060617_hinnat" xfId="26558"/>
    <cellStyle name="40 % - Aksentti1 5 2 3" xfId="2002"/>
    <cellStyle name="40 % - Aksentti1 5 2 3 2" xfId="7284"/>
    <cellStyle name="40 % - Aksentti1 5 2 3 3" xfId="18579"/>
    <cellStyle name="40 % - Aksentti1 5 2 3_060617_hinnat" xfId="26559"/>
    <cellStyle name="40 % - Aksentti1 5 2 4" xfId="7281"/>
    <cellStyle name="40 % - Aksentti1 5 2 5" xfId="18576"/>
    <cellStyle name="40 % - Aksentti1 5 2_060617_hinnat" xfId="26560"/>
    <cellStyle name="40 % - Aksentti1 5 3" xfId="2003"/>
    <cellStyle name="40 % - Aksentti1 5 3 2" xfId="2004"/>
    <cellStyle name="40 % - Aksentti1 5 3 2 2" xfId="7286"/>
    <cellStyle name="40 % - Aksentti1 5 3 2 3" xfId="18581"/>
    <cellStyle name="40 % - Aksentti1 5 3 2_060617_hinnat" xfId="26561"/>
    <cellStyle name="40 % - Aksentti1 5 3 3" xfId="7285"/>
    <cellStyle name="40 % - Aksentti1 5 3 4" xfId="18580"/>
    <cellStyle name="40 % - Aksentti1 5 3_060617_hinnat" xfId="26562"/>
    <cellStyle name="40 % - Aksentti1 5 4" xfId="2005"/>
    <cellStyle name="40 % - Aksentti1 5 4 2" xfId="7287"/>
    <cellStyle name="40 % - Aksentti1 5 4 3" xfId="18582"/>
    <cellStyle name="40 % - Aksentti1 5 4_060617_hinnat" xfId="26563"/>
    <cellStyle name="40 % - Aksentti1 5 5" xfId="2006"/>
    <cellStyle name="40 % - Aksentti1 5 5 2" xfId="7288"/>
    <cellStyle name="40 % - Aksentti1 5 5 3" xfId="18583"/>
    <cellStyle name="40 % - Aksentti1 5 5_060617_hinnat" xfId="26564"/>
    <cellStyle name="40 % - Aksentti1 5 6" xfId="2007"/>
    <cellStyle name="40 % - Aksentti1 5 6 2" xfId="7289"/>
    <cellStyle name="40 % - Aksentti1 5 6 3" xfId="18584"/>
    <cellStyle name="40 % - Aksentti1 5 6_060617_hinnat" xfId="26565"/>
    <cellStyle name="40 % - Aksentti1 5 7" xfId="2008"/>
    <cellStyle name="40 % - Aksentti1 5 7 2" xfId="7290"/>
    <cellStyle name="40 % - Aksentti1 5 7 3" xfId="18585"/>
    <cellStyle name="40 % - Aksentti1 5 7_060617_hinnat" xfId="26566"/>
    <cellStyle name="40 % - Aksentti1 5 8" xfId="2009"/>
    <cellStyle name="40 % - Aksentti1 5 8 2" xfId="7291"/>
    <cellStyle name="40 % - Aksentti1 5 8 3" xfId="18586"/>
    <cellStyle name="40 % - Aksentti1 5 8_060617_hinnat" xfId="26567"/>
    <cellStyle name="40 % - Aksentti1 5 9" xfId="2010"/>
    <cellStyle name="40 % - Aksentti1 5 9 2" xfId="7292"/>
    <cellStyle name="40 % - Aksentti1 5 9 3" xfId="18587"/>
    <cellStyle name="40 % - Aksentti1 5 9_060617_hinnat" xfId="26568"/>
    <cellStyle name="40 % - Aksentti1 5_060617_hinnat" xfId="26569"/>
    <cellStyle name="40 % - Aksentti1 6" xfId="2011"/>
    <cellStyle name="40 % - Aksentti1 6 10" xfId="2012"/>
    <cellStyle name="40 % - Aksentti1 6 10 2" xfId="7294"/>
    <cellStyle name="40 % - Aksentti1 6 10 3" xfId="18589"/>
    <cellStyle name="40 % - Aksentti1 6 10_060617_hinnat" xfId="26570"/>
    <cellStyle name="40 % - Aksentti1 6 11" xfId="7293"/>
    <cellStyle name="40 % - Aksentti1 6 12" xfId="18588"/>
    <cellStyle name="40 % - Aksentti1 6 2" xfId="2013"/>
    <cellStyle name="40 % - Aksentti1 6 2 2" xfId="2014"/>
    <cellStyle name="40 % - Aksentti1 6 2 2 2" xfId="2015"/>
    <cellStyle name="40 % - Aksentti1 6 2 2 2 2" xfId="7297"/>
    <cellStyle name="40 % - Aksentti1 6 2 2 2 3" xfId="18592"/>
    <cellStyle name="40 % - Aksentti1 6 2 2 2_060617_hinnat" xfId="26571"/>
    <cellStyle name="40 % - Aksentti1 6 2 2 3" xfId="7296"/>
    <cellStyle name="40 % - Aksentti1 6 2 2 4" xfId="18591"/>
    <cellStyle name="40 % - Aksentti1 6 2 2_060617_hinnat" xfId="26572"/>
    <cellStyle name="40 % - Aksentti1 6 2 3" xfId="2016"/>
    <cellStyle name="40 % - Aksentti1 6 2 3 2" xfId="7298"/>
    <cellStyle name="40 % - Aksentti1 6 2 3 3" xfId="18593"/>
    <cellStyle name="40 % - Aksentti1 6 2 3_060617_hinnat" xfId="26573"/>
    <cellStyle name="40 % - Aksentti1 6 2 4" xfId="7295"/>
    <cellStyle name="40 % - Aksentti1 6 2 5" xfId="18590"/>
    <cellStyle name="40 % - Aksentti1 6 2_060617_hinnat" xfId="26574"/>
    <cellStyle name="40 % - Aksentti1 6 3" xfId="2017"/>
    <cellStyle name="40 % - Aksentti1 6 3 2" xfId="2018"/>
    <cellStyle name="40 % - Aksentti1 6 3 2 2" xfId="7300"/>
    <cellStyle name="40 % - Aksentti1 6 3 2 3" xfId="18595"/>
    <cellStyle name="40 % - Aksentti1 6 3 2_060617_hinnat" xfId="26575"/>
    <cellStyle name="40 % - Aksentti1 6 3 3" xfId="7299"/>
    <cellStyle name="40 % - Aksentti1 6 3 4" xfId="18594"/>
    <cellStyle name="40 % - Aksentti1 6 3_060617_hinnat" xfId="26576"/>
    <cellStyle name="40 % - Aksentti1 6 4" xfId="2019"/>
    <cellStyle name="40 % - Aksentti1 6 4 2" xfId="7301"/>
    <cellStyle name="40 % - Aksentti1 6 4 3" xfId="18596"/>
    <cellStyle name="40 % - Aksentti1 6 4_060617_hinnat" xfId="26577"/>
    <cellStyle name="40 % - Aksentti1 6 5" xfId="2020"/>
    <cellStyle name="40 % - Aksentti1 6 5 2" xfId="7302"/>
    <cellStyle name="40 % - Aksentti1 6 5 3" xfId="18597"/>
    <cellStyle name="40 % - Aksentti1 6 5_060617_hinnat" xfId="26578"/>
    <cellStyle name="40 % - Aksentti1 6 6" xfId="2021"/>
    <cellStyle name="40 % - Aksentti1 6 6 2" xfId="7303"/>
    <cellStyle name="40 % - Aksentti1 6 6 3" xfId="18598"/>
    <cellStyle name="40 % - Aksentti1 6 6_060617_hinnat" xfId="26579"/>
    <cellStyle name="40 % - Aksentti1 6 7" xfId="2022"/>
    <cellStyle name="40 % - Aksentti1 6 7 2" xfId="7304"/>
    <cellStyle name="40 % - Aksentti1 6 7 3" xfId="18599"/>
    <cellStyle name="40 % - Aksentti1 6 7_060617_hinnat" xfId="26580"/>
    <cellStyle name="40 % - Aksentti1 6 8" xfId="2023"/>
    <cellStyle name="40 % - Aksentti1 6 8 2" xfId="7305"/>
    <cellStyle name="40 % - Aksentti1 6 8 3" xfId="18600"/>
    <cellStyle name="40 % - Aksentti1 6 8_060617_hinnat" xfId="26581"/>
    <cellStyle name="40 % - Aksentti1 6 9" xfId="2024"/>
    <cellStyle name="40 % - Aksentti1 6 9 2" xfId="7306"/>
    <cellStyle name="40 % - Aksentti1 6 9 3" xfId="18601"/>
    <cellStyle name="40 % - Aksentti1 6 9_060617_hinnat" xfId="26582"/>
    <cellStyle name="40 % - Aksentti1 6_060617_hinnat" xfId="26583"/>
    <cellStyle name="40 % - Aksentti1 7" xfId="2025"/>
    <cellStyle name="40 % - Aksentti1 7 10" xfId="2026"/>
    <cellStyle name="40 % - Aksentti1 7 10 2" xfId="7308"/>
    <cellStyle name="40 % - Aksentti1 7 10 3" xfId="18603"/>
    <cellStyle name="40 % - Aksentti1 7 10_060617_hinnat" xfId="26584"/>
    <cellStyle name="40 % - Aksentti1 7 11" xfId="7307"/>
    <cellStyle name="40 % - Aksentti1 7 12" xfId="18602"/>
    <cellStyle name="40 % - Aksentti1 7 2" xfId="2027"/>
    <cellStyle name="40 % - Aksentti1 7 2 2" xfId="2028"/>
    <cellStyle name="40 % - Aksentti1 7 2 2 2" xfId="2029"/>
    <cellStyle name="40 % - Aksentti1 7 2 2 2 2" xfId="7311"/>
    <cellStyle name="40 % - Aksentti1 7 2 2 2 3" xfId="18606"/>
    <cellStyle name="40 % - Aksentti1 7 2 2 2_060617_hinnat" xfId="26585"/>
    <cellStyle name="40 % - Aksentti1 7 2 2 3" xfId="7310"/>
    <cellStyle name="40 % - Aksentti1 7 2 2 4" xfId="18605"/>
    <cellStyle name="40 % - Aksentti1 7 2 2_060617_hinnat" xfId="26586"/>
    <cellStyle name="40 % - Aksentti1 7 2 3" xfId="2030"/>
    <cellStyle name="40 % - Aksentti1 7 2 3 2" xfId="7312"/>
    <cellStyle name="40 % - Aksentti1 7 2 3 3" xfId="18607"/>
    <cellStyle name="40 % - Aksentti1 7 2 3_060617_hinnat" xfId="26587"/>
    <cellStyle name="40 % - Aksentti1 7 2 4" xfId="7309"/>
    <cellStyle name="40 % - Aksentti1 7 2 5" xfId="18604"/>
    <cellStyle name="40 % - Aksentti1 7 2_060617_hinnat" xfId="26588"/>
    <cellStyle name="40 % - Aksentti1 7 3" xfId="2031"/>
    <cellStyle name="40 % - Aksentti1 7 3 2" xfId="2032"/>
    <cellStyle name="40 % - Aksentti1 7 3 2 2" xfId="7314"/>
    <cellStyle name="40 % - Aksentti1 7 3 2 3" xfId="18609"/>
    <cellStyle name="40 % - Aksentti1 7 3 2_060617_hinnat" xfId="26589"/>
    <cellStyle name="40 % - Aksentti1 7 3 3" xfId="7313"/>
    <cellStyle name="40 % - Aksentti1 7 3 4" xfId="18608"/>
    <cellStyle name="40 % - Aksentti1 7 3_060617_hinnat" xfId="26590"/>
    <cellStyle name="40 % - Aksentti1 7 4" xfId="2033"/>
    <cellStyle name="40 % - Aksentti1 7 4 2" xfId="7315"/>
    <cellStyle name="40 % - Aksentti1 7 4 3" xfId="18610"/>
    <cellStyle name="40 % - Aksentti1 7 4_060617_hinnat" xfId="26591"/>
    <cellStyle name="40 % - Aksentti1 7 5" xfId="2034"/>
    <cellStyle name="40 % - Aksentti1 7 5 2" xfId="7316"/>
    <cellStyle name="40 % - Aksentti1 7 5 3" xfId="18611"/>
    <cellStyle name="40 % - Aksentti1 7 5_060617_hinnat" xfId="26592"/>
    <cellStyle name="40 % - Aksentti1 7 6" xfId="2035"/>
    <cellStyle name="40 % - Aksentti1 7 6 2" xfId="7317"/>
    <cellStyle name="40 % - Aksentti1 7 6 3" xfId="18612"/>
    <cellStyle name="40 % - Aksentti1 7 6_060617_hinnat" xfId="26593"/>
    <cellStyle name="40 % - Aksentti1 7 7" xfId="2036"/>
    <cellStyle name="40 % - Aksentti1 7 7 2" xfId="7318"/>
    <cellStyle name="40 % - Aksentti1 7 7 3" xfId="18613"/>
    <cellStyle name="40 % - Aksentti1 7 7_060617_hinnat" xfId="26595"/>
    <cellStyle name="40 % - Aksentti1 7 8" xfId="2037"/>
    <cellStyle name="40 % - Aksentti1 7 8 2" xfId="7319"/>
    <cellStyle name="40 % - Aksentti1 7 8 3" xfId="18614"/>
    <cellStyle name="40 % - Aksentti1 7 8_060617_hinnat" xfId="26596"/>
    <cellStyle name="40 % - Aksentti1 7 9" xfId="2038"/>
    <cellStyle name="40 % - Aksentti1 7 9 2" xfId="7320"/>
    <cellStyle name="40 % - Aksentti1 7 9 3" xfId="18615"/>
    <cellStyle name="40 % - Aksentti1 7 9_060617_hinnat" xfId="26597"/>
    <cellStyle name="40 % - Aksentti1 7_060617_hinnat" xfId="26598"/>
    <cellStyle name="40 % - Aksentti1 8" xfId="2039"/>
    <cellStyle name="40 % - Aksentti1 8 10" xfId="2040"/>
    <cellStyle name="40 % - Aksentti1 8 10 2" xfId="7322"/>
    <cellStyle name="40 % - Aksentti1 8 10 3" xfId="18617"/>
    <cellStyle name="40 % - Aksentti1 8 10_060617_hinnat" xfId="26600"/>
    <cellStyle name="40 % - Aksentti1 8 11" xfId="7321"/>
    <cellStyle name="40 % - Aksentti1 8 12" xfId="18616"/>
    <cellStyle name="40 % - Aksentti1 8 2" xfId="2041"/>
    <cellStyle name="40 % - Aksentti1 8 2 2" xfId="2042"/>
    <cellStyle name="40 % - Aksentti1 8 2 2 2" xfId="2043"/>
    <cellStyle name="40 % - Aksentti1 8 2 2 2 2" xfId="7325"/>
    <cellStyle name="40 % - Aksentti1 8 2 2 2 3" xfId="18620"/>
    <cellStyle name="40 % - Aksentti1 8 2 2 2_060617_hinnat" xfId="26601"/>
    <cellStyle name="40 % - Aksentti1 8 2 2 3" xfId="7324"/>
    <cellStyle name="40 % - Aksentti1 8 2 2 4" xfId="18619"/>
    <cellStyle name="40 % - Aksentti1 8 2 2_060617_hinnat" xfId="26602"/>
    <cellStyle name="40 % - Aksentti1 8 2 3" xfId="2044"/>
    <cellStyle name="40 % - Aksentti1 8 2 3 2" xfId="7326"/>
    <cellStyle name="40 % - Aksentti1 8 2 3 3" xfId="18621"/>
    <cellStyle name="40 % - Aksentti1 8 2 3_060617_hinnat" xfId="26603"/>
    <cellStyle name="40 % - Aksentti1 8 2 4" xfId="7323"/>
    <cellStyle name="40 % - Aksentti1 8 2 5" xfId="18618"/>
    <cellStyle name="40 % - Aksentti1 8 2_060617_hinnat" xfId="26604"/>
    <cellStyle name="40 % - Aksentti1 8 3" xfId="2045"/>
    <cellStyle name="40 % - Aksentti1 8 3 2" xfId="2046"/>
    <cellStyle name="40 % - Aksentti1 8 3 2 2" xfId="7328"/>
    <cellStyle name="40 % - Aksentti1 8 3 2 3" xfId="18623"/>
    <cellStyle name="40 % - Aksentti1 8 3 2_060617_hinnat" xfId="26605"/>
    <cellStyle name="40 % - Aksentti1 8 3 3" xfId="7327"/>
    <cellStyle name="40 % - Aksentti1 8 3 4" xfId="18622"/>
    <cellStyle name="40 % - Aksentti1 8 3_060617_hinnat" xfId="26606"/>
    <cellStyle name="40 % - Aksentti1 8 4" xfId="2047"/>
    <cellStyle name="40 % - Aksentti1 8 4 2" xfId="7329"/>
    <cellStyle name="40 % - Aksentti1 8 4 3" xfId="18624"/>
    <cellStyle name="40 % - Aksentti1 8 4_060617_hinnat" xfId="26607"/>
    <cellStyle name="40 % - Aksentti1 8 5" xfId="2048"/>
    <cellStyle name="40 % - Aksentti1 8 5 2" xfId="7330"/>
    <cellStyle name="40 % - Aksentti1 8 5 3" xfId="18625"/>
    <cellStyle name="40 % - Aksentti1 8 5_060617_hinnat" xfId="26608"/>
    <cellStyle name="40 % - Aksentti1 8 6" xfId="2049"/>
    <cellStyle name="40 % - Aksentti1 8 6 2" xfId="7331"/>
    <cellStyle name="40 % - Aksentti1 8 6 3" xfId="18626"/>
    <cellStyle name="40 % - Aksentti1 8 6_060617_hinnat" xfId="26609"/>
    <cellStyle name="40 % - Aksentti1 8 7" xfId="2050"/>
    <cellStyle name="40 % - Aksentti1 8 7 2" xfId="7332"/>
    <cellStyle name="40 % - Aksentti1 8 7 3" xfId="18627"/>
    <cellStyle name="40 % - Aksentti1 8 7_060617_hinnat" xfId="26610"/>
    <cellStyle name="40 % - Aksentti1 8 8" xfId="2051"/>
    <cellStyle name="40 % - Aksentti1 8 8 2" xfId="7333"/>
    <cellStyle name="40 % - Aksentti1 8 8 3" xfId="18628"/>
    <cellStyle name="40 % - Aksentti1 8 8_060617_hinnat" xfId="26611"/>
    <cellStyle name="40 % - Aksentti1 8 9" xfId="2052"/>
    <cellStyle name="40 % - Aksentti1 8 9 2" xfId="7334"/>
    <cellStyle name="40 % - Aksentti1 8 9 3" xfId="18629"/>
    <cellStyle name="40 % - Aksentti1 8 9_060617_hinnat" xfId="26612"/>
    <cellStyle name="40 % - Aksentti1 8_060617_hinnat" xfId="26613"/>
    <cellStyle name="40 % - Aksentti1 9" xfId="2053"/>
    <cellStyle name="40 % - Aksentti1 9 10" xfId="2054"/>
    <cellStyle name="40 % - Aksentti1 9 10 2" xfId="7336"/>
    <cellStyle name="40 % - Aksentti1 9 10 3" xfId="18631"/>
    <cellStyle name="40 % - Aksentti1 9 10_060617_hinnat" xfId="26614"/>
    <cellStyle name="40 % - Aksentti1 9 11" xfId="7335"/>
    <cellStyle name="40 % - Aksentti1 9 12" xfId="18630"/>
    <cellStyle name="40 % - Aksentti1 9 2" xfId="2055"/>
    <cellStyle name="40 % - Aksentti1 9 2 2" xfId="2056"/>
    <cellStyle name="40 % - Aksentti1 9 2 2 2" xfId="2057"/>
    <cellStyle name="40 % - Aksentti1 9 2 2 2 2" xfId="7339"/>
    <cellStyle name="40 % - Aksentti1 9 2 2 2 3" xfId="18634"/>
    <cellStyle name="40 % - Aksentti1 9 2 2 2_060617_hinnat" xfId="26615"/>
    <cellStyle name="40 % - Aksentti1 9 2 2 3" xfId="7338"/>
    <cellStyle name="40 % - Aksentti1 9 2 2 4" xfId="18633"/>
    <cellStyle name="40 % - Aksentti1 9 2 2_060617_hinnat" xfId="26616"/>
    <cellStyle name="40 % - Aksentti1 9 2 3" xfId="2058"/>
    <cellStyle name="40 % - Aksentti1 9 2 3 2" xfId="7340"/>
    <cellStyle name="40 % - Aksentti1 9 2 3 3" xfId="18635"/>
    <cellStyle name="40 % - Aksentti1 9 2 3_060617_hinnat" xfId="26617"/>
    <cellStyle name="40 % - Aksentti1 9 2 4" xfId="7337"/>
    <cellStyle name="40 % - Aksentti1 9 2 5" xfId="18632"/>
    <cellStyle name="40 % - Aksentti1 9 2_060617_hinnat" xfId="26618"/>
    <cellStyle name="40 % - Aksentti1 9 3" xfId="2059"/>
    <cellStyle name="40 % - Aksentti1 9 3 2" xfId="2060"/>
    <cellStyle name="40 % - Aksentti1 9 3 2 2" xfId="7342"/>
    <cellStyle name="40 % - Aksentti1 9 3 2 3" xfId="18637"/>
    <cellStyle name="40 % - Aksentti1 9 3 2_060617_hinnat" xfId="26619"/>
    <cellStyle name="40 % - Aksentti1 9 3 3" xfId="7341"/>
    <cellStyle name="40 % - Aksentti1 9 3 4" xfId="18636"/>
    <cellStyle name="40 % - Aksentti1 9 3_060617_hinnat" xfId="26620"/>
    <cellStyle name="40 % - Aksentti1 9 4" xfId="2061"/>
    <cellStyle name="40 % - Aksentti1 9 4 2" xfId="7343"/>
    <cellStyle name="40 % - Aksentti1 9 4 3" xfId="18638"/>
    <cellStyle name="40 % - Aksentti1 9 4_060617_hinnat" xfId="26621"/>
    <cellStyle name="40 % - Aksentti1 9 5" xfId="2062"/>
    <cellStyle name="40 % - Aksentti1 9 5 2" xfId="7344"/>
    <cellStyle name="40 % - Aksentti1 9 5 3" xfId="18639"/>
    <cellStyle name="40 % - Aksentti1 9 5_060617_hinnat" xfId="26622"/>
    <cellStyle name="40 % - Aksentti1 9 6" xfId="2063"/>
    <cellStyle name="40 % - Aksentti1 9 6 2" xfId="7345"/>
    <cellStyle name="40 % - Aksentti1 9 6 3" xfId="18640"/>
    <cellStyle name="40 % - Aksentti1 9 6_060617_hinnat" xfId="26623"/>
    <cellStyle name="40 % - Aksentti1 9 7" xfId="2064"/>
    <cellStyle name="40 % - Aksentti1 9 7 2" xfId="7346"/>
    <cellStyle name="40 % - Aksentti1 9 7 3" xfId="18641"/>
    <cellStyle name="40 % - Aksentti1 9 7_060617_hinnat" xfId="26624"/>
    <cellStyle name="40 % - Aksentti1 9 8" xfId="2065"/>
    <cellStyle name="40 % - Aksentti1 9 8 2" xfId="7347"/>
    <cellStyle name="40 % - Aksentti1 9 8 3" xfId="18642"/>
    <cellStyle name="40 % - Aksentti1 9 8_060617_hinnat" xfId="26625"/>
    <cellStyle name="40 % - Aksentti1 9 9" xfId="2066"/>
    <cellStyle name="40 % - Aksentti1 9 9 2" xfId="7348"/>
    <cellStyle name="40 % - Aksentti1 9 9 3" xfId="18643"/>
    <cellStyle name="40 % - Aksentti1 9 9_060617_hinnat" xfId="26626"/>
    <cellStyle name="40 % - Aksentti1 9_060617_hinnat" xfId="26627"/>
    <cellStyle name="40 % - Aksentti2 10" xfId="2067"/>
    <cellStyle name="40 % - Aksentti2 10 10" xfId="2068"/>
    <cellStyle name="40 % - Aksentti2 10 10 2" xfId="7350"/>
    <cellStyle name="40 % - Aksentti2 10 10 3" xfId="18645"/>
    <cellStyle name="40 % - Aksentti2 10 10_060617_hinnat" xfId="26628"/>
    <cellStyle name="40 % - Aksentti2 10 11" xfId="7349"/>
    <cellStyle name="40 % - Aksentti2 10 12" xfId="18644"/>
    <cellStyle name="40 % - Aksentti2 10 2" xfId="2069"/>
    <cellStyle name="40 % - Aksentti2 10 2 2" xfId="2070"/>
    <cellStyle name="40 % - Aksentti2 10 2 2 2" xfId="2071"/>
    <cellStyle name="40 % - Aksentti2 10 2 2 2 2" xfId="7353"/>
    <cellStyle name="40 % - Aksentti2 10 2 2 2 3" xfId="18648"/>
    <cellStyle name="40 % - Aksentti2 10 2 2 2_060617_hinnat" xfId="26629"/>
    <cellStyle name="40 % - Aksentti2 10 2 2 3" xfId="7352"/>
    <cellStyle name="40 % - Aksentti2 10 2 2 4" xfId="18647"/>
    <cellStyle name="40 % - Aksentti2 10 2 2_060617_hinnat" xfId="26630"/>
    <cellStyle name="40 % - Aksentti2 10 2 3" xfId="2072"/>
    <cellStyle name="40 % - Aksentti2 10 2 3 2" xfId="7354"/>
    <cellStyle name="40 % - Aksentti2 10 2 3 3" xfId="18649"/>
    <cellStyle name="40 % - Aksentti2 10 2 3_060617_hinnat" xfId="26631"/>
    <cellStyle name="40 % - Aksentti2 10 2 4" xfId="7351"/>
    <cellStyle name="40 % - Aksentti2 10 2 5" xfId="18646"/>
    <cellStyle name="40 % - Aksentti2 10 2_060617_hinnat" xfId="26632"/>
    <cellStyle name="40 % - Aksentti2 10 3" xfId="2073"/>
    <cellStyle name="40 % - Aksentti2 10 3 2" xfId="2074"/>
    <cellStyle name="40 % - Aksentti2 10 3 2 2" xfId="7356"/>
    <cellStyle name="40 % - Aksentti2 10 3 2 3" xfId="18651"/>
    <cellStyle name="40 % - Aksentti2 10 3 2_060617_hinnat" xfId="26633"/>
    <cellStyle name="40 % - Aksentti2 10 3 3" xfId="7355"/>
    <cellStyle name="40 % - Aksentti2 10 3 4" xfId="18650"/>
    <cellStyle name="40 % - Aksentti2 10 3_060617_hinnat" xfId="26634"/>
    <cellStyle name="40 % - Aksentti2 10 4" xfId="2075"/>
    <cellStyle name="40 % - Aksentti2 10 4 2" xfId="7357"/>
    <cellStyle name="40 % - Aksentti2 10 4 3" xfId="18652"/>
    <cellStyle name="40 % - Aksentti2 10 4_060617_hinnat" xfId="26635"/>
    <cellStyle name="40 % - Aksentti2 10 5" xfId="2076"/>
    <cellStyle name="40 % - Aksentti2 10 5 2" xfId="7358"/>
    <cellStyle name="40 % - Aksentti2 10 5 3" xfId="18653"/>
    <cellStyle name="40 % - Aksentti2 10 5_060617_hinnat" xfId="26636"/>
    <cellStyle name="40 % - Aksentti2 10 6" xfId="2077"/>
    <cellStyle name="40 % - Aksentti2 10 6 2" xfId="7359"/>
    <cellStyle name="40 % - Aksentti2 10 6 3" xfId="18654"/>
    <cellStyle name="40 % - Aksentti2 10 6_060617_hinnat" xfId="26637"/>
    <cellStyle name="40 % - Aksentti2 10 7" xfId="2078"/>
    <cellStyle name="40 % - Aksentti2 10 7 2" xfId="7360"/>
    <cellStyle name="40 % - Aksentti2 10 7 3" xfId="18655"/>
    <cellStyle name="40 % - Aksentti2 10 7_060617_hinnat" xfId="26638"/>
    <cellStyle name="40 % - Aksentti2 10 8" xfId="2079"/>
    <cellStyle name="40 % - Aksentti2 10 8 2" xfId="7361"/>
    <cellStyle name="40 % - Aksentti2 10 8 3" xfId="18656"/>
    <cellStyle name="40 % - Aksentti2 10 8_060617_hinnat" xfId="26639"/>
    <cellStyle name="40 % - Aksentti2 10 9" xfId="2080"/>
    <cellStyle name="40 % - Aksentti2 10 9 2" xfId="7362"/>
    <cellStyle name="40 % - Aksentti2 10 9 3" xfId="18657"/>
    <cellStyle name="40 % - Aksentti2 10 9_060617_hinnat" xfId="26640"/>
    <cellStyle name="40 % - Aksentti2 10_060617_hinnat" xfId="26641"/>
    <cellStyle name="40 % - Aksentti2 11" xfId="2081"/>
    <cellStyle name="40 % - Aksentti2 11 10" xfId="2082"/>
    <cellStyle name="40 % - Aksentti2 11 10 2" xfId="7364"/>
    <cellStyle name="40 % - Aksentti2 11 10 3" xfId="18659"/>
    <cellStyle name="40 % - Aksentti2 11 10_060617_hinnat" xfId="26642"/>
    <cellStyle name="40 % - Aksentti2 11 11" xfId="7363"/>
    <cellStyle name="40 % - Aksentti2 11 12" xfId="18658"/>
    <cellStyle name="40 % - Aksentti2 11 2" xfId="2083"/>
    <cellStyle name="40 % - Aksentti2 11 2 2" xfId="2084"/>
    <cellStyle name="40 % - Aksentti2 11 2 2 2" xfId="2085"/>
    <cellStyle name="40 % - Aksentti2 11 2 2 2 2" xfId="7367"/>
    <cellStyle name="40 % - Aksentti2 11 2 2 2 3" xfId="18662"/>
    <cellStyle name="40 % - Aksentti2 11 2 2 2_060617_hinnat" xfId="26643"/>
    <cellStyle name="40 % - Aksentti2 11 2 2 3" xfId="7366"/>
    <cellStyle name="40 % - Aksentti2 11 2 2 4" xfId="18661"/>
    <cellStyle name="40 % - Aksentti2 11 2 2_060617_hinnat" xfId="26644"/>
    <cellStyle name="40 % - Aksentti2 11 2 3" xfId="2086"/>
    <cellStyle name="40 % - Aksentti2 11 2 3 2" xfId="7368"/>
    <cellStyle name="40 % - Aksentti2 11 2 3 3" xfId="18663"/>
    <cellStyle name="40 % - Aksentti2 11 2 3_060617_hinnat" xfId="26645"/>
    <cellStyle name="40 % - Aksentti2 11 2 4" xfId="7365"/>
    <cellStyle name="40 % - Aksentti2 11 2 5" xfId="18660"/>
    <cellStyle name="40 % - Aksentti2 11 2_060617_hinnat" xfId="26646"/>
    <cellStyle name="40 % - Aksentti2 11 3" xfId="2087"/>
    <cellStyle name="40 % - Aksentti2 11 3 2" xfId="2088"/>
    <cellStyle name="40 % - Aksentti2 11 3 2 2" xfId="7370"/>
    <cellStyle name="40 % - Aksentti2 11 3 2 3" xfId="18665"/>
    <cellStyle name="40 % - Aksentti2 11 3 2_060617_hinnat" xfId="26647"/>
    <cellStyle name="40 % - Aksentti2 11 3 3" xfId="7369"/>
    <cellStyle name="40 % - Aksentti2 11 3 4" xfId="18664"/>
    <cellStyle name="40 % - Aksentti2 11 3_060617_hinnat" xfId="26648"/>
    <cellStyle name="40 % - Aksentti2 11 4" xfId="2089"/>
    <cellStyle name="40 % - Aksentti2 11 4 2" xfId="7371"/>
    <cellStyle name="40 % - Aksentti2 11 4 3" xfId="18666"/>
    <cellStyle name="40 % - Aksentti2 11 4_060617_hinnat" xfId="26649"/>
    <cellStyle name="40 % - Aksentti2 11 5" xfId="2090"/>
    <cellStyle name="40 % - Aksentti2 11 5 2" xfId="7372"/>
    <cellStyle name="40 % - Aksentti2 11 5 3" xfId="18667"/>
    <cellStyle name="40 % - Aksentti2 11 5_060617_hinnat" xfId="26650"/>
    <cellStyle name="40 % - Aksentti2 11 6" xfId="2091"/>
    <cellStyle name="40 % - Aksentti2 11 6 2" xfId="7373"/>
    <cellStyle name="40 % - Aksentti2 11 6 3" xfId="18668"/>
    <cellStyle name="40 % - Aksentti2 11 6_060617_hinnat" xfId="26651"/>
    <cellStyle name="40 % - Aksentti2 11 7" xfId="2092"/>
    <cellStyle name="40 % - Aksentti2 11 7 2" xfId="7374"/>
    <cellStyle name="40 % - Aksentti2 11 7 3" xfId="18669"/>
    <cellStyle name="40 % - Aksentti2 11 7_060617_hinnat" xfId="26652"/>
    <cellStyle name="40 % - Aksentti2 11 8" xfId="2093"/>
    <cellStyle name="40 % - Aksentti2 11 8 2" xfId="7375"/>
    <cellStyle name="40 % - Aksentti2 11 8 3" xfId="18670"/>
    <cellStyle name="40 % - Aksentti2 11 8_060617_hinnat" xfId="26653"/>
    <cellStyle name="40 % - Aksentti2 11 9" xfId="2094"/>
    <cellStyle name="40 % - Aksentti2 11 9 2" xfId="7376"/>
    <cellStyle name="40 % - Aksentti2 11 9 3" xfId="18671"/>
    <cellStyle name="40 % - Aksentti2 11 9_060617_hinnat" xfId="26654"/>
    <cellStyle name="40 % - Aksentti2 11_060617_hinnat" xfId="26655"/>
    <cellStyle name="40 % - Aksentti2 12" xfId="2095"/>
    <cellStyle name="40 % - Aksentti2 12 10" xfId="2096"/>
    <cellStyle name="40 % - Aksentti2 12 10 2" xfId="7378"/>
    <cellStyle name="40 % - Aksentti2 12 10 3" xfId="18673"/>
    <cellStyle name="40 % - Aksentti2 12 10_060617_hinnat" xfId="26656"/>
    <cellStyle name="40 % - Aksentti2 12 11" xfId="7377"/>
    <cellStyle name="40 % - Aksentti2 12 12" xfId="18672"/>
    <cellStyle name="40 % - Aksentti2 12 2" xfId="2097"/>
    <cellStyle name="40 % - Aksentti2 12 2 2" xfId="2098"/>
    <cellStyle name="40 % - Aksentti2 12 2 2 2" xfId="2099"/>
    <cellStyle name="40 % - Aksentti2 12 2 2 2 2" xfId="7381"/>
    <cellStyle name="40 % - Aksentti2 12 2 2 2 3" xfId="18676"/>
    <cellStyle name="40 % - Aksentti2 12 2 2 2_060617_hinnat" xfId="26657"/>
    <cellStyle name="40 % - Aksentti2 12 2 2 3" xfId="7380"/>
    <cellStyle name="40 % - Aksentti2 12 2 2 4" xfId="18675"/>
    <cellStyle name="40 % - Aksentti2 12 2 2_060617_hinnat" xfId="26658"/>
    <cellStyle name="40 % - Aksentti2 12 2 3" xfId="2100"/>
    <cellStyle name="40 % - Aksentti2 12 2 3 2" xfId="7382"/>
    <cellStyle name="40 % - Aksentti2 12 2 3 3" xfId="18677"/>
    <cellStyle name="40 % - Aksentti2 12 2 3_060617_hinnat" xfId="26659"/>
    <cellStyle name="40 % - Aksentti2 12 2 4" xfId="7379"/>
    <cellStyle name="40 % - Aksentti2 12 2 5" xfId="18674"/>
    <cellStyle name="40 % - Aksentti2 12 2_060617_hinnat" xfId="26660"/>
    <cellStyle name="40 % - Aksentti2 12 3" xfId="2101"/>
    <cellStyle name="40 % - Aksentti2 12 3 2" xfId="2102"/>
    <cellStyle name="40 % - Aksentti2 12 3 2 2" xfId="7384"/>
    <cellStyle name="40 % - Aksentti2 12 3 2 3" xfId="18679"/>
    <cellStyle name="40 % - Aksentti2 12 3 2_060617_hinnat" xfId="26661"/>
    <cellStyle name="40 % - Aksentti2 12 3 3" xfId="7383"/>
    <cellStyle name="40 % - Aksentti2 12 3 4" xfId="18678"/>
    <cellStyle name="40 % - Aksentti2 12 3_060617_hinnat" xfId="26662"/>
    <cellStyle name="40 % - Aksentti2 12 4" xfId="2103"/>
    <cellStyle name="40 % - Aksentti2 12 4 2" xfId="7385"/>
    <cellStyle name="40 % - Aksentti2 12 4 3" xfId="18680"/>
    <cellStyle name="40 % - Aksentti2 12 4_060617_hinnat" xfId="26663"/>
    <cellStyle name="40 % - Aksentti2 12 5" xfId="2104"/>
    <cellStyle name="40 % - Aksentti2 12 5 2" xfId="7386"/>
    <cellStyle name="40 % - Aksentti2 12 5 3" xfId="18681"/>
    <cellStyle name="40 % - Aksentti2 12 5_060617_hinnat" xfId="26664"/>
    <cellStyle name="40 % - Aksentti2 12 6" xfId="2105"/>
    <cellStyle name="40 % - Aksentti2 12 6 2" xfId="7387"/>
    <cellStyle name="40 % - Aksentti2 12 6 3" xfId="18682"/>
    <cellStyle name="40 % - Aksentti2 12 6_060617_hinnat" xfId="26665"/>
    <cellStyle name="40 % - Aksentti2 12 7" xfId="2106"/>
    <cellStyle name="40 % - Aksentti2 12 7 2" xfId="7388"/>
    <cellStyle name="40 % - Aksentti2 12 7 3" xfId="18683"/>
    <cellStyle name="40 % - Aksentti2 12 7_060617_hinnat" xfId="26666"/>
    <cellStyle name="40 % - Aksentti2 12 8" xfId="2107"/>
    <cellStyle name="40 % - Aksentti2 12 8 2" xfId="7389"/>
    <cellStyle name="40 % - Aksentti2 12 8 3" xfId="18684"/>
    <cellStyle name="40 % - Aksentti2 12 8_060617_hinnat" xfId="26667"/>
    <cellStyle name="40 % - Aksentti2 12 9" xfId="2108"/>
    <cellStyle name="40 % - Aksentti2 12 9 2" xfId="7390"/>
    <cellStyle name="40 % - Aksentti2 12 9 3" xfId="18685"/>
    <cellStyle name="40 % - Aksentti2 12 9_060617_hinnat" xfId="26668"/>
    <cellStyle name="40 % - Aksentti2 12_060617_hinnat" xfId="26669"/>
    <cellStyle name="40 % - Aksentti2 13" xfId="2109"/>
    <cellStyle name="40 % - Aksentti2 13 10" xfId="2110"/>
    <cellStyle name="40 % - Aksentti2 13 10 2" xfId="7392"/>
    <cellStyle name="40 % - Aksentti2 13 10 3" xfId="18687"/>
    <cellStyle name="40 % - Aksentti2 13 10_060617_hinnat" xfId="26670"/>
    <cellStyle name="40 % - Aksentti2 13 11" xfId="7391"/>
    <cellStyle name="40 % - Aksentti2 13 12" xfId="18686"/>
    <cellStyle name="40 % - Aksentti2 13 2" xfId="2111"/>
    <cellStyle name="40 % - Aksentti2 13 2 2" xfId="2112"/>
    <cellStyle name="40 % - Aksentti2 13 2 2 2" xfId="7394"/>
    <cellStyle name="40 % - Aksentti2 13 2 2 3" xfId="18689"/>
    <cellStyle name="40 % - Aksentti2 13 2 2_060617_hinnat" xfId="26672"/>
    <cellStyle name="40 % - Aksentti2 13 2 3" xfId="7393"/>
    <cellStyle name="40 % - Aksentti2 13 2 4" xfId="18688"/>
    <cellStyle name="40 % - Aksentti2 13 2_060617_hinnat" xfId="26673"/>
    <cellStyle name="40 % - Aksentti2 13 3" xfId="2113"/>
    <cellStyle name="40 % - Aksentti2 13 3 2" xfId="7395"/>
    <cellStyle name="40 % - Aksentti2 13 3 3" xfId="18690"/>
    <cellStyle name="40 % - Aksentti2 13 3_060617_hinnat" xfId="26674"/>
    <cellStyle name="40 % - Aksentti2 13 4" xfId="2114"/>
    <cellStyle name="40 % - Aksentti2 13 4 2" xfId="7396"/>
    <cellStyle name="40 % - Aksentti2 13 4 3" xfId="18691"/>
    <cellStyle name="40 % - Aksentti2 13 4_060617_hinnat" xfId="26675"/>
    <cellStyle name="40 % - Aksentti2 13 5" xfId="2115"/>
    <cellStyle name="40 % - Aksentti2 13 5 2" xfId="7397"/>
    <cellStyle name="40 % - Aksentti2 13 5 3" xfId="18692"/>
    <cellStyle name="40 % - Aksentti2 13 5_060617_hinnat" xfId="26676"/>
    <cellStyle name="40 % - Aksentti2 13 6" xfId="2116"/>
    <cellStyle name="40 % - Aksentti2 13 6 2" xfId="7398"/>
    <cellStyle name="40 % - Aksentti2 13 6 3" xfId="18693"/>
    <cellStyle name="40 % - Aksentti2 13 6_060617_hinnat" xfId="26677"/>
    <cellStyle name="40 % - Aksentti2 13 7" xfId="2117"/>
    <cellStyle name="40 % - Aksentti2 13 7 2" xfId="7399"/>
    <cellStyle name="40 % - Aksentti2 13 7 3" xfId="18694"/>
    <cellStyle name="40 % - Aksentti2 13 7_060617_hinnat" xfId="26678"/>
    <cellStyle name="40 % - Aksentti2 13 8" xfId="2118"/>
    <cellStyle name="40 % - Aksentti2 13 8 2" xfId="7400"/>
    <cellStyle name="40 % - Aksentti2 13 8 3" xfId="18695"/>
    <cellStyle name="40 % - Aksentti2 13 8_060617_hinnat" xfId="26679"/>
    <cellStyle name="40 % - Aksentti2 13 9" xfId="2119"/>
    <cellStyle name="40 % - Aksentti2 13 9 2" xfId="7401"/>
    <cellStyle name="40 % - Aksentti2 13 9 3" xfId="18696"/>
    <cellStyle name="40 % - Aksentti2 13 9_060617_hinnat" xfId="26680"/>
    <cellStyle name="40 % - Aksentti2 13_060617_hinnat" xfId="26681"/>
    <cellStyle name="40 % - Aksentti2 14" xfId="2120"/>
    <cellStyle name="40 % - Aksentti2 14 10" xfId="2121"/>
    <cellStyle name="40 % - Aksentti2 14 10 2" xfId="7403"/>
    <cellStyle name="40 % - Aksentti2 14 10 3" xfId="18698"/>
    <cellStyle name="40 % - Aksentti2 14 10_060617_hinnat" xfId="26682"/>
    <cellStyle name="40 % - Aksentti2 14 11" xfId="7402"/>
    <cellStyle name="40 % - Aksentti2 14 12" xfId="18697"/>
    <cellStyle name="40 % - Aksentti2 14 2" xfId="2122"/>
    <cellStyle name="40 % - Aksentti2 14 2 2" xfId="2123"/>
    <cellStyle name="40 % - Aksentti2 14 2 2 2" xfId="7405"/>
    <cellStyle name="40 % - Aksentti2 14 2 2 3" xfId="18700"/>
    <cellStyle name="40 % - Aksentti2 14 2 2_060617_hinnat" xfId="26683"/>
    <cellStyle name="40 % - Aksentti2 14 2 3" xfId="7404"/>
    <cellStyle name="40 % - Aksentti2 14 2 4" xfId="18699"/>
    <cellStyle name="40 % - Aksentti2 14 2_060617_hinnat" xfId="26684"/>
    <cellStyle name="40 % - Aksentti2 14 3" xfId="2124"/>
    <cellStyle name="40 % - Aksentti2 14 3 2" xfId="7406"/>
    <cellStyle name="40 % - Aksentti2 14 3 3" xfId="18701"/>
    <cellStyle name="40 % - Aksentti2 14 3_060617_hinnat" xfId="26685"/>
    <cellStyle name="40 % - Aksentti2 14 4" xfId="2125"/>
    <cellStyle name="40 % - Aksentti2 14 4 2" xfId="7407"/>
    <cellStyle name="40 % - Aksentti2 14 4 3" xfId="18702"/>
    <cellStyle name="40 % - Aksentti2 14 4_060617_hinnat" xfId="26686"/>
    <cellStyle name="40 % - Aksentti2 14 5" xfId="2126"/>
    <cellStyle name="40 % - Aksentti2 14 5 2" xfId="7408"/>
    <cellStyle name="40 % - Aksentti2 14 5 3" xfId="18703"/>
    <cellStyle name="40 % - Aksentti2 14 5_060617_hinnat" xfId="26687"/>
    <cellStyle name="40 % - Aksentti2 14 6" xfId="2127"/>
    <cellStyle name="40 % - Aksentti2 14 6 2" xfId="7409"/>
    <cellStyle name="40 % - Aksentti2 14 6 3" xfId="18704"/>
    <cellStyle name="40 % - Aksentti2 14 6_060617_hinnat" xfId="26688"/>
    <cellStyle name="40 % - Aksentti2 14 7" xfId="2128"/>
    <cellStyle name="40 % - Aksentti2 14 7 2" xfId="7410"/>
    <cellStyle name="40 % - Aksentti2 14 7 3" xfId="18705"/>
    <cellStyle name="40 % - Aksentti2 14 7_060617_hinnat" xfId="26689"/>
    <cellStyle name="40 % - Aksentti2 14 8" xfId="2129"/>
    <cellStyle name="40 % - Aksentti2 14 8 2" xfId="7411"/>
    <cellStyle name="40 % - Aksentti2 14 8 3" xfId="18706"/>
    <cellStyle name="40 % - Aksentti2 14 8_060617_hinnat" xfId="26691"/>
    <cellStyle name="40 % - Aksentti2 14 9" xfId="2130"/>
    <cellStyle name="40 % - Aksentti2 14 9 2" xfId="7412"/>
    <cellStyle name="40 % - Aksentti2 14 9 3" xfId="18707"/>
    <cellStyle name="40 % - Aksentti2 14 9_060617_hinnat" xfId="26692"/>
    <cellStyle name="40 % - Aksentti2 14_060617_hinnat" xfId="26693"/>
    <cellStyle name="40 % - Aksentti2 15" xfId="2131"/>
    <cellStyle name="40 % - Aksentti2 15 10" xfId="2132"/>
    <cellStyle name="40 % - Aksentti2 15 10 2" xfId="7414"/>
    <cellStyle name="40 % - Aksentti2 15 10 3" xfId="18709"/>
    <cellStyle name="40 % - Aksentti2 15 10_060617_hinnat" xfId="26694"/>
    <cellStyle name="40 % - Aksentti2 15 11" xfId="7413"/>
    <cellStyle name="40 % - Aksentti2 15 12" xfId="18708"/>
    <cellStyle name="40 % - Aksentti2 15 2" xfId="2133"/>
    <cellStyle name="40 % - Aksentti2 15 2 2" xfId="2134"/>
    <cellStyle name="40 % - Aksentti2 15 2 2 2" xfId="7416"/>
    <cellStyle name="40 % - Aksentti2 15 2 2 3" xfId="18711"/>
    <cellStyle name="40 % - Aksentti2 15 2 2_060617_hinnat" xfId="26695"/>
    <cellStyle name="40 % - Aksentti2 15 2 3" xfId="7415"/>
    <cellStyle name="40 % - Aksentti2 15 2 4" xfId="18710"/>
    <cellStyle name="40 % - Aksentti2 15 2_060617_hinnat" xfId="26696"/>
    <cellStyle name="40 % - Aksentti2 15 3" xfId="2135"/>
    <cellStyle name="40 % - Aksentti2 15 3 2" xfId="7417"/>
    <cellStyle name="40 % - Aksentti2 15 3 3" xfId="18712"/>
    <cellStyle name="40 % - Aksentti2 15 3_060617_hinnat" xfId="26697"/>
    <cellStyle name="40 % - Aksentti2 15 4" xfId="2136"/>
    <cellStyle name="40 % - Aksentti2 15 4 2" xfId="7418"/>
    <cellStyle name="40 % - Aksentti2 15 4 3" xfId="18713"/>
    <cellStyle name="40 % - Aksentti2 15 4_060617_hinnat" xfId="26698"/>
    <cellStyle name="40 % - Aksentti2 15 5" xfId="2137"/>
    <cellStyle name="40 % - Aksentti2 15 5 2" xfId="7419"/>
    <cellStyle name="40 % - Aksentti2 15 5 3" xfId="18714"/>
    <cellStyle name="40 % - Aksentti2 15 5_060617_hinnat" xfId="26699"/>
    <cellStyle name="40 % - Aksentti2 15 6" xfId="2138"/>
    <cellStyle name="40 % - Aksentti2 15 6 2" xfId="7420"/>
    <cellStyle name="40 % - Aksentti2 15 6 3" xfId="18715"/>
    <cellStyle name="40 % - Aksentti2 15 6_060617_hinnat" xfId="26700"/>
    <cellStyle name="40 % - Aksentti2 15 7" xfId="2139"/>
    <cellStyle name="40 % - Aksentti2 15 7 2" xfId="7421"/>
    <cellStyle name="40 % - Aksentti2 15 7 3" xfId="18716"/>
    <cellStyle name="40 % - Aksentti2 15 7_060617_hinnat" xfId="26701"/>
    <cellStyle name="40 % - Aksentti2 15 8" xfId="2140"/>
    <cellStyle name="40 % - Aksentti2 15 8 2" xfId="7422"/>
    <cellStyle name="40 % - Aksentti2 15 8 3" xfId="18717"/>
    <cellStyle name="40 % - Aksentti2 15 8_060617_hinnat" xfId="26702"/>
    <cellStyle name="40 % - Aksentti2 15 9" xfId="2141"/>
    <cellStyle name="40 % - Aksentti2 15 9 2" xfId="7423"/>
    <cellStyle name="40 % - Aksentti2 15 9 3" xfId="18718"/>
    <cellStyle name="40 % - Aksentti2 15 9_060617_hinnat" xfId="26703"/>
    <cellStyle name="40 % - Aksentti2 15_060617_hinnat" xfId="26704"/>
    <cellStyle name="40 % - Aksentti2 16" xfId="2142"/>
    <cellStyle name="40 % - Aksentti2 16 2" xfId="7424"/>
    <cellStyle name="40 % - Aksentti2 16 3" xfId="18719"/>
    <cellStyle name="40 % - Aksentti2 16_060617_hinnat" xfId="26705"/>
    <cellStyle name="40 % - Aksentti2 17" xfId="2143"/>
    <cellStyle name="40 % - Aksentti2 17 2" xfId="7425"/>
    <cellStyle name="40 % - Aksentti2 17 3" xfId="18720"/>
    <cellStyle name="40 % - Aksentti2 17_060617_hinnat" xfId="26706"/>
    <cellStyle name="40 % - Aksentti2 18" xfId="2144"/>
    <cellStyle name="40 % - Aksentti2 18 2" xfId="7426"/>
    <cellStyle name="40 % - Aksentti2 18 3" xfId="18721"/>
    <cellStyle name="40 % - Aksentti2 18_060617_hinnat" xfId="26708"/>
    <cellStyle name="40 % - Aksentti2 19" xfId="2145"/>
    <cellStyle name="40 % - Aksentti2 19 2" xfId="7427"/>
    <cellStyle name="40 % - Aksentti2 19 3" xfId="18722"/>
    <cellStyle name="40 % - Aksentti2 19_060617_hinnat" xfId="26709"/>
    <cellStyle name="40 % - Aksentti2 2" xfId="22"/>
    <cellStyle name="40 % - Aksentti2 2 10" xfId="2147"/>
    <cellStyle name="40 % - Aksentti2 2 10 2" xfId="7429"/>
    <cellStyle name="40 % - Aksentti2 2 10 3" xfId="18724"/>
    <cellStyle name="40 % - Aksentti2 2 10_060617_hinnat" xfId="26711"/>
    <cellStyle name="40 % - Aksentti2 2 11" xfId="2146"/>
    <cellStyle name="40 % - Aksentti2 2 11 2" xfId="7430"/>
    <cellStyle name="40 % - Aksentti2 2 11 3" xfId="18723"/>
    <cellStyle name="40 % - Aksentti2 2 11_060617_hinnat" xfId="26712"/>
    <cellStyle name="40 % - Aksentti2 2 12" xfId="28142"/>
    <cellStyle name="40 % - Aksentti2 2 13" xfId="29275"/>
    <cellStyle name="40 % - Aksentti2 2 14" xfId="29680"/>
    <cellStyle name="40 % - Aksentti2 2 15" xfId="28548"/>
    <cellStyle name="40 % - Aksentti2 2 16" xfId="28697"/>
    <cellStyle name="40 % - Aksentti2 2 17" xfId="28835"/>
    <cellStyle name="40 % - Aksentti2 2 18" xfId="28405"/>
    <cellStyle name="40 % - Aksentti2 2 19" xfId="28908"/>
    <cellStyle name="40 % - Aksentti2 2 2" xfId="154"/>
    <cellStyle name="40 % - Aksentti2 2 2 10" xfId="2149"/>
    <cellStyle name="40 % - Aksentti2 2 2 10 2" xfId="7432"/>
    <cellStyle name="40 % - Aksentti2 2 2 10 3" xfId="18726"/>
    <cellStyle name="40 % - Aksentti2 2 2 10_060617_hinnat" xfId="26715"/>
    <cellStyle name="40 % - Aksentti2 2 2 11" xfId="2148"/>
    <cellStyle name="40 % - Aksentti2 2 2 11 2" xfId="7433"/>
    <cellStyle name="40 % - Aksentti2 2 2 11 3" xfId="18725"/>
    <cellStyle name="40 % - Aksentti2 2 2 11_060617_hinnat" xfId="26716"/>
    <cellStyle name="40 % - Aksentti2 2 2 12" xfId="28165"/>
    <cellStyle name="40 % - Aksentti2 2 2 13" xfId="28741"/>
    <cellStyle name="40 % - Aksentti2 2 2 14" xfId="29045"/>
    <cellStyle name="40 % - Aksentti2 2 2 15" xfId="28823"/>
    <cellStyle name="40 % - Aksentti2 2 2 16" xfId="29639"/>
    <cellStyle name="40 % - Aksentti2 2 2 17" xfId="29154"/>
    <cellStyle name="40 % - Aksentti2 2 2 18" xfId="29006"/>
    <cellStyle name="40 % - Aksentti2 2 2 19" xfId="28353"/>
    <cellStyle name="40 % - Aksentti2 2 2 2" xfId="378"/>
    <cellStyle name="40 % - Aksentti2 2 2 2 10" xfId="14367"/>
    <cellStyle name="40 % - Aksentti2 2 2 2 2" xfId="2151"/>
    <cellStyle name="40 % - Aksentti2 2 2 2 2 2" xfId="7435"/>
    <cellStyle name="40 % - Aksentti2 2 2 2 2 3" xfId="18728"/>
    <cellStyle name="40 % - Aksentti2 2 2 2 2_060617_hinnat" xfId="26717"/>
    <cellStyle name="40 % - Aksentti2 2 2 2 3" xfId="2150"/>
    <cellStyle name="40 % - Aksentti2 2 2 2 3 2" xfId="7436"/>
    <cellStyle name="40 % - Aksentti2 2 2 2 3 3" xfId="18727"/>
    <cellStyle name="40 % - Aksentti2 2 2 2 3_060617_hinnat" xfId="26718"/>
    <cellStyle name="40 % - Aksentti2 2 2 2 4" xfId="13938"/>
    <cellStyle name="40 % - Aksentti2 2 2 2 5" xfId="14135"/>
    <cellStyle name="40 % - Aksentti2 2 2 2 6" xfId="14006"/>
    <cellStyle name="40 % - Aksentti2 2 2 2 7" xfId="16974"/>
    <cellStyle name="40 % - Aksentti2 2 2 2 8" xfId="23659"/>
    <cellStyle name="40 % - Aksentti2 2 2 2 9" xfId="14058"/>
    <cellStyle name="40 % - Aksentti2 2 2 2_##Keskeiset" xfId="7434"/>
    <cellStyle name="40 % - Aksentti2 2 2 20" xfId="28911"/>
    <cellStyle name="40 % - Aksentti2 2 2 21" xfId="29476"/>
    <cellStyle name="40 % - Aksentti2 2 2 22" xfId="28398"/>
    <cellStyle name="40 % - Aksentti2 2 2 23" xfId="29008"/>
    <cellStyle name="40 % - Aksentti2 2 2 24" xfId="28701"/>
    <cellStyle name="40 % - Aksentti2 2 2 25" xfId="29039"/>
    <cellStyle name="40 % - Aksentti2 2 2 26" xfId="29527"/>
    <cellStyle name="40 % - Aksentti2 2 2 27" xfId="28526"/>
    <cellStyle name="40 % - Aksentti2 2 2 28" xfId="26713"/>
    <cellStyle name="40 % - Aksentti2 2 2 29" xfId="28011"/>
    <cellStyle name="40 % - Aksentti2 2 2 3" xfId="2152"/>
    <cellStyle name="40 % - Aksentti2 2 2 3 2" xfId="13939"/>
    <cellStyle name="40 % - Aksentti2 2 2 3 3" xfId="18729"/>
    <cellStyle name="40 % - Aksentti2 2 2 3_Laari" xfId="25348"/>
    <cellStyle name="40 % - Aksentti2 2 2 30" xfId="26274"/>
    <cellStyle name="40 % - Aksentti2 2 2 31" xfId="28005"/>
    <cellStyle name="40 % - Aksentti2 2 2 32" xfId="26279"/>
    <cellStyle name="40 % - Aksentti2 2 2 33" xfId="27842"/>
    <cellStyle name="40 % - Aksentti2 2 2 4" xfId="2153"/>
    <cellStyle name="40 % - Aksentti2 2 2 4 2" xfId="7437"/>
    <cellStyle name="40 % - Aksentti2 2 2 4 3" xfId="18730"/>
    <cellStyle name="40 % - Aksentti2 2 2 4_060617_hinnat" xfId="26719"/>
    <cellStyle name="40 % - Aksentti2 2 2 5" xfId="2154"/>
    <cellStyle name="40 % - Aksentti2 2 2 5 2" xfId="7438"/>
    <cellStyle name="40 % - Aksentti2 2 2 5 3" xfId="18731"/>
    <cellStyle name="40 % - Aksentti2 2 2 5_060617_hinnat" xfId="26720"/>
    <cellStyle name="40 % - Aksentti2 2 2 6" xfId="2155"/>
    <cellStyle name="40 % - Aksentti2 2 2 6 2" xfId="7439"/>
    <cellStyle name="40 % - Aksentti2 2 2 6 3" xfId="18732"/>
    <cellStyle name="40 % - Aksentti2 2 2 6_060617_hinnat" xfId="26721"/>
    <cellStyle name="40 % - Aksentti2 2 2 7" xfId="2156"/>
    <cellStyle name="40 % - Aksentti2 2 2 7 2" xfId="7440"/>
    <cellStyle name="40 % - Aksentti2 2 2 7 3" xfId="18733"/>
    <cellStyle name="40 % - Aksentti2 2 2 7_060617_hinnat" xfId="26722"/>
    <cellStyle name="40 % - Aksentti2 2 2 8" xfId="2157"/>
    <cellStyle name="40 % - Aksentti2 2 2 8 2" xfId="7441"/>
    <cellStyle name="40 % - Aksentti2 2 2 8 3" xfId="18734"/>
    <cellStyle name="40 % - Aksentti2 2 2 8_060617_hinnat" xfId="26723"/>
    <cellStyle name="40 % - Aksentti2 2 2 9" xfId="2158"/>
    <cellStyle name="40 % - Aksentti2 2 2 9 2" xfId="7442"/>
    <cellStyle name="40 % - Aksentti2 2 2 9 3" xfId="18735"/>
    <cellStyle name="40 % - Aksentti2 2 2 9_060617_hinnat" xfId="26724"/>
    <cellStyle name="40 % - Aksentti2 2 2_##Keskeiset" xfId="7431"/>
    <cellStyle name="40 % - Aksentti2 2 20" xfId="29407"/>
    <cellStyle name="40 % - Aksentti2 2 21" xfId="29760"/>
    <cellStyle name="40 % - Aksentti2 2 22" xfId="28811"/>
    <cellStyle name="40 % - Aksentti2 2 23" xfId="29475"/>
    <cellStyle name="40 % - Aksentti2 2 24" xfId="29448"/>
    <cellStyle name="40 % - Aksentti2 2 25" xfId="29064"/>
    <cellStyle name="40 % - Aksentti2 2 26" xfId="28554"/>
    <cellStyle name="40 % - Aksentti2 2 27" xfId="29458"/>
    <cellStyle name="40 % - Aksentti2 2 28" xfId="26710"/>
    <cellStyle name="40 % - Aksentti2 2 29" xfId="28012"/>
    <cellStyle name="40 % - Aksentti2 2 3" xfId="155"/>
    <cellStyle name="40 % - Aksentti2 2 3 2" xfId="2160"/>
    <cellStyle name="40 % - Aksentti2 2 3 2 2" xfId="2161"/>
    <cellStyle name="40 % - Aksentti2 2 3 2 2 2" xfId="7443"/>
    <cellStyle name="40 % - Aksentti2 2 3 2 2 3" xfId="18738"/>
    <cellStyle name="40 % - Aksentti2 2 3 2 2_060617_hinnat" xfId="26725"/>
    <cellStyle name="40 % - Aksentti2 2 3 2 3" xfId="5464"/>
    <cellStyle name="40 % - Aksentti2 2 3 2 4" xfId="18737"/>
    <cellStyle name="40 % - Aksentti2 2 3 2_060617_hinnat" xfId="26726"/>
    <cellStyle name="40 % - Aksentti2 2 3 3" xfId="2162"/>
    <cellStyle name="40 % - Aksentti2 2 3 3 2" xfId="7444"/>
    <cellStyle name="40 % - Aksentti2 2 3 3 2 2" xfId="14413"/>
    <cellStyle name="40 % - Aksentti2 2 3 3 2 3" xfId="22195"/>
    <cellStyle name="40 % - Aksentti2 2 3 3 3" xfId="18739"/>
    <cellStyle name="40 % - Aksentti2 2 3 3_060617_hinnat" xfId="26727"/>
    <cellStyle name="40 % - Aksentti2 2 3 4" xfId="2159"/>
    <cellStyle name="40 % - Aksentti2 2 3 4 2" xfId="7445"/>
    <cellStyle name="40 % - Aksentti2 2 3 4 2 2" xfId="14414"/>
    <cellStyle name="40 % - Aksentti2 2 3 4 2 3" xfId="22196"/>
    <cellStyle name="40 % - Aksentti2 2 3 4 3" xfId="18736"/>
    <cellStyle name="40 % - Aksentti2 2 3 4_060617_hinnat" xfId="26728"/>
    <cellStyle name="40 % - Aksentti2 2 3_##Keskeiset" xfId="5463"/>
    <cellStyle name="40 % - Aksentti2 2 30" xfId="26273"/>
    <cellStyle name="40 % - Aksentti2 2 31" xfId="28006"/>
    <cellStyle name="40 % - Aksentti2 2 32" xfId="26278"/>
    <cellStyle name="40 % - Aksentti2 2 33" xfId="27846"/>
    <cellStyle name="40 % - Aksentti2 2 4" xfId="2163"/>
    <cellStyle name="40 % - Aksentti2 2 4 2" xfId="2164"/>
    <cellStyle name="40 % - Aksentti2 2 4 2 2" xfId="2165"/>
    <cellStyle name="40 % - Aksentti2 2 4 2 2 2" xfId="7448"/>
    <cellStyle name="40 % - Aksentti2 2 4 2 2 2 2" xfId="14415"/>
    <cellStyle name="40 % - Aksentti2 2 4 2 2 2 3" xfId="22198"/>
    <cellStyle name="40 % - Aksentti2 2 4 2 2 3" xfId="18742"/>
    <cellStyle name="40 % - Aksentti2 2 4 2 2_060617_hinnat" xfId="26730"/>
    <cellStyle name="40 % - Aksentti2 2 4 2 3" xfId="7447"/>
    <cellStyle name="40 % - Aksentti2 2 4 2 3 2" xfId="14416"/>
    <cellStyle name="40 % - Aksentti2 2 4 2 3 3" xfId="22197"/>
    <cellStyle name="40 % - Aksentti2 2 4 2 4" xfId="18741"/>
    <cellStyle name="40 % - Aksentti2 2 4 2_060617_hinnat" xfId="26731"/>
    <cellStyle name="40 % - Aksentti2 2 4 3" xfId="2166"/>
    <cellStyle name="40 % - Aksentti2 2 4 3 2" xfId="7449"/>
    <cellStyle name="40 % - Aksentti2 2 4 3 2 2" xfId="14417"/>
    <cellStyle name="40 % - Aksentti2 2 4 3 2 3" xfId="22199"/>
    <cellStyle name="40 % - Aksentti2 2 4 3 3" xfId="18743"/>
    <cellStyle name="40 % - Aksentti2 2 4 3_060617_hinnat" xfId="26732"/>
    <cellStyle name="40 % - Aksentti2 2 4 4" xfId="5465"/>
    <cellStyle name="40 % - Aksentti2 2 4 4 2" xfId="14418"/>
    <cellStyle name="40 % - Aksentti2 2 4 4 3" xfId="21806"/>
    <cellStyle name="40 % - Aksentti2 2 4 5" xfId="5682"/>
    <cellStyle name="40 % - Aksentti2 2 4 5 2" xfId="14419"/>
    <cellStyle name="40 % - Aksentti2 2 4 5 3" xfId="21991"/>
    <cellStyle name="40 % - Aksentti2 2 4 6" xfId="10571"/>
    <cellStyle name="40 % - Aksentti2 2 4 6 2" xfId="14420"/>
    <cellStyle name="40 % - Aksentti2 2 4 6 3" xfId="23451"/>
    <cellStyle name="40 % - Aksentti2 2 4 7" xfId="10527"/>
    <cellStyle name="40 % - Aksentti2 2 4 7 2" xfId="14421"/>
    <cellStyle name="40 % - Aksentti2 2 4 7 3" xfId="23407"/>
    <cellStyle name="40 % - Aksentti2 2 4 8" xfId="10536"/>
    <cellStyle name="40 % - Aksentti2 2 4 8 2" xfId="14422"/>
    <cellStyle name="40 % - Aksentti2 2 4 8 3" xfId="23416"/>
    <cellStyle name="40 % - Aksentti2 2 4 9" xfId="18740"/>
    <cellStyle name="40 % - Aksentti2 2 4_##Keskeiset" xfId="7446"/>
    <cellStyle name="40 % - Aksentti2 2 5" xfId="2167"/>
    <cellStyle name="40 % - Aksentti2 2 5 2" xfId="2168"/>
    <cellStyle name="40 % - Aksentti2 2 5 2 2" xfId="7451"/>
    <cellStyle name="40 % - Aksentti2 2 5 2 2 2" xfId="14423"/>
    <cellStyle name="40 % - Aksentti2 2 5 2 2 3" xfId="22201"/>
    <cellStyle name="40 % - Aksentti2 2 5 2 3" xfId="18745"/>
    <cellStyle name="40 % - Aksentti2 2 5 2_060617_hinnat" xfId="26733"/>
    <cellStyle name="40 % - Aksentti2 2 5 3" xfId="7450"/>
    <cellStyle name="40 % - Aksentti2 2 5 3 2" xfId="14424"/>
    <cellStyle name="40 % - Aksentti2 2 5 3 3" xfId="22200"/>
    <cellStyle name="40 % - Aksentti2 2 5 4" xfId="18744"/>
    <cellStyle name="40 % - Aksentti2 2 5_060617_hinnat" xfId="26734"/>
    <cellStyle name="40 % - Aksentti2 2 6" xfId="2169"/>
    <cellStyle name="40 % - Aksentti2 2 6 2" xfId="7452"/>
    <cellStyle name="40 % - Aksentti2 2 6 2 2" xfId="14425"/>
    <cellStyle name="40 % - Aksentti2 2 6 2 3" xfId="22202"/>
    <cellStyle name="40 % - Aksentti2 2 6 3" xfId="18746"/>
    <cellStyle name="40 % - Aksentti2 2 6_060617_hinnat" xfId="26735"/>
    <cellStyle name="40 % - Aksentti2 2 7" xfId="2170"/>
    <cellStyle name="40 % - Aksentti2 2 7 2" xfId="7453"/>
    <cellStyle name="40 % - Aksentti2 2 7 2 2" xfId="14426"/>
    <cellStyle name="40 % - Aksentti2 2 7 2 3" xfId="22203"/>
    <cellStyle name="40 % - Aksentti2 2 7 3" xfId="18747"/>
    <cellStyle name="40 % - Aksentti2 2 7_060617_hinnat" xfId="26737"/>
    <cellStyle name="40 % - Aksentti2 2 8" xfId="2171"/>
    <cellStyle name="40 % - Aksentti2 2 8 2" xfId="7454"/>
    <cellStyle name="40 % - Aksentti2 2 8 2 2" xfId="14427"/>
    <cellStyle name="40 % - Aksentti2 2 8 2 3" xfId="22204"/>
    <cellStyle name="40 % - Aksentti2 2 8 3" xfId="18748"/>
    <cellStyle name="40 % - Aksentti2 2 8_060617_hinnat" xfId="26738"/>
    <cellStyle name="40 % - Aksentti2 2 9" xfId="2172"/>
    <cellStyle name="40 % - Aksentti2 2 9 2" xfId="7455"/>
    <cellStyle name="40 % - Aksentti2 2 9 2 2" xfId="14428"/>
    <cellStyle name="40 % - Aksentti2 2 9 2 3" xfId="22205"/>
    <cellStyle name="40 % - Aksentti2 2 9 3" xfId="18749"/>
    <cellStyle name="40 % - Aksentti2 2 9_060617_hinnat" xfId="26739"/>
    <cellStyle name="40 % - Aksentti2 2_##Keskeiset" xfId="7428"/>
    <cellStyle name="40 % - Aksentti2 20" xfId="2173"/>
    <cellStyle name="40 % - Aksentti2 20 2" xfId="7456"/>
    <cellStyle name="40 % - Aksentti2 20 2 2" xfId="14429"/>
    <cellStyle name="40 % - Aksentti2 20 2 3" xfId="22206"/>
    <cellStyle name="40 % - Aksentti2 20 3" xfId="18750"/>
    <cellStyle name="40 % - Aksentti2 20_060617_hinnat" xfId="26741"/>
    <cellStyle name="40 % - Aksentti2 21" xfId="2174"/>
    <cellStyle name="40 % - Aksentti2 21 2" xfId="7457"/>
    <cellStyle name="40 % - Aksentti2 21 2 2" xfId="14430"/>
    <cellStyle name="40 % - Aksentti2 21 2 3" xfId="22207"/>
    <cellStyle name="40 % - Aksentti2 21 3" xfId="18751"/>
    <cellStyle name="40 % - Aksentti2 21_060617_hinnat" xfId="26742"/>
    <cellStyle name="40 % - Aksentti2 22" xfId="2175"/>
    <cellStyle name="40 % - Aksentti2 22 2" xfId="7458"/>
    <cellStyle name="40 % - Aksentti2 22 2 2" xfId="14431"/>
    <cellStyle name="40 % - Aksentti2 22 2 3" xfId="22208"/>
    <cellStyle name="40 % - Aksentti2 22 3" xfId="18752"/>
    <cellStyle name="40 % - Aksentti2 22_060617_hinnat" xfId="26743"/>
    <cellStyle name="40 % - Aksentti2 23" xfId="2176"/>
    <cellStyle name="40 % - Aksentti2 23 2" xfId="7459"/>
    <cellStyle name="40 % - Aksentti2 23 2 2" xfId="14432"/>
    <cellStyle name="40 % - Aksentti2 23 2 3" xfId="22209"/>
    <cellStyle name="40 % - Aksentti2 23 3" xfId="18753"/>
    <cellStyle name="40 % - Aksentti2 23_060617_hinnat" xfId="26744"/>
    <cellStyle name="40 % - Aksentti2 24" xfId="2177"/>
    <cellStyle name="40 % - Aksentti2 24 2" xfId="7460"/>
    <cellStyle name="40 % - Aksentti2 24 2 2" xfId="14433"/>
    <cellStyle name="40 % - Aksentti2 24 2 3" xfId="22210"/>
    <cellStyle name="40 % - Aksentti2 24 3" xfId="18754"/>
    <cellStyle name="40 % - Aksentti2 24_060617_hinnat" xfId="26745"/>
    <cellStyle name="40 % - Aksentti2 25" xfId="2178"/>
    <cellStyle name="40 % - Aksentti2 25 2" xfId="7461"/>
    <cellStyle name="40 % - Aksentti2 25 2 2" xfId="14434"/>
    <cellStyle name="40 % - Aksentti2 25 2 3" xfId="22211"/>
    <cellStyle name="40 % - Aksentti2 25 3" xfId="18755"/>
    <cellStyle name="40 % - Aksentti2 25_060617_hinnat" xfId="26746"/>
    <cellStyle name="40 % - Aksentti2 26" xfId="2179"/>
    <cellStyle name="40 % - Aksentti2 26 2" xfId="7462"/>
    <cellStyle name="40 % - Aksentti2 26 2 2" xfId="14435"/>
    <cellStyle name="40 % - Aksentti2 26 2 3" xfId="22212"/>
    <cellStyle name="40 % - Aksentti2 26 3" xfId="18756"/>
    <cellStyle name="40 % - Aksentti2 26_060617_hinnat" xfId="26747"/>
    <cellStyle name="40 % - Aksentti2 27" xfId="2180"/>
    <cellStyle name="40 % - Aksentti2 27 2" xfId="7463"/>
    <cellStyle name="40 % - Aksentti2 27 2 2" xfId="14436"/>
    <cellStyle name="40 % - Aksentti2 27 2 3" xfId="22213"/>
    <cellStyle name="40 % - Aksentti2 27 3" xfId="18757"/>
    <cellStyle name="40 % - Aksentti2 27_060617_hinnat" xfId="26749"/>
    <cellStyle name="40 % - Aksentti2 28" xfId="2181"/>
    <cellStyle name="40 % - Aksentti2 28 2" xfId="7464"/>
    <cellStyle name="40 % - Aksentti2 28 2 2" xfId="14437"/>
    <cellStyle name="40 % - Aksentti2 28 2 3" xfId="22214"/>
    <cellStyle name="40 % - Aksentti2 28 3" xfId="18758"/>
    <cellStyle name="40 % - Aksentti2 28_060617_hinnat" xfId="26750"/>
    <cellStyle name="40 % - Aksentti2 29" xfId="13707"/>
    <cellStyle name="40 % - Aksentti2 29 2" xfId="30851"/>
    <cellStyle name="40 % - Aksentti2 3" xfId="153"/>
    <cellStyle name="40 % - Aksentti2 3 10" xfId="2183"/>
    <cellStyle name="40 % - Aksentti2 3 10 2" xfId="7465"/>
    <cellStyle name="40 % - Aksentti2 3 10 2 2" xfId="14438"/>
    <cellStyle name="40 % - Aksentti2 3 10 2 3" xfId="22215"/>
    <cellStyle name="40 % - Aksentti2 3 10 3" xfId="18760"/>
    <cellStyle name="40 % - Aksentti2 3 10_060617_hinnat" xfId="26751"/>
    <cellStyle name="40 % - Aksentti2 3 11" xfId="2182"/>
    <cellStyle name="40 % - Aksentti2 3 11 2" xfId="7466"/>
    <cellStyle name="40 % - Aksentti2 3 11 2 2" xfId="14439"/>
    <cellStyle name="40 % - Aksentti2 3 11 2 3" xfId="22216"/>
    <cellStyle name="40 % - Aksentti2 3 11 3" xfId="18759"/>
    <cellStyle name="40 % - Aksentti2 3 11_060617_hinnat" xfId="26752"/>
    <cellStyle name="40 % - Aksentti2 3 2" xfId="2184"/>
    <cellStyle name="40 % - Aksentti2 3 2 10" xfId="2185"/>
    <cellStyle name="40 % - Aksentti2 3 2 10 2" xfId="7468"/>
    <cellStyle name="40 % - Aksentti2 3 2 10 2 2" xfId="14440"/>
    <cellStyle name="40 % - Aksentti2 3 2 10 2 3" xfId="22218"/>
    <cellStyle name="40 % - Aksentti2 3 2 10 3" xfId="18762"/>
    <cellStyle name="40 % - Aksentti2 3 2 10_060617_hinnat" xfId="26753"/>
    <cellStyle name="40 % - Aksentti2 3 2 11" xfId="7467"/>
    <cellStyle name="40 % - Aksentti2 3 2 11 2" xfId="14441"/>
    <cellStyle name="40 % - Aksentti2 3 2 11 3" xfId="22217"/>
    <cellStyle name="40 % - Aksentti2 3 2 12" xfId="18761"/>
    <cellStyle name="40 % - Aksentti2 3 2 2" xfId="2186"/>
    <cellStyle name="40 % - Aksentti2 3 2 2 2" xfId="2187"/>
    <cellStyle name="40 % - Aksentti2 3 2 2 2 2" xfId="7470"/>
    <cellStyle name="40 % - Aksentti2 3 2 2 2 2 2" xfId="14442"/>
    <cellStyle name="40 % - Aksentti2 3 2 2 2 2 3" xfId="22220"/>
    <cellStyle name="40 % - Aksentti2 3 2 2 2 3" xfId="18764"/>
    <cellStyle name="40 % - Aksentti2 3 2 2 2_060617_hinnat" xfId="26754"/>
    <cellStyle name="40 % - Aksentti2 3 2 2 3" xfId="7469"/>
    <cellStyle name="40 % - Aksentti2 3 2 2 3 2" xfId="14443"/>
    <cellStyle name="40 % - Aksentti2 3 2 2 3 3" xfId="22219"/>
    <cellStyle name="40 % - Aksentti2 3 2 2 4" xfId="18763"/>
    <cellStyle name="40 % - Aksentti2 3 2 2_060617_hinnat" xfId="26756"/>
    <cellStyle name="40 % - Aksentti2 3 2 3" xfId="2188"/>
    <cellStyle name="40 % - Aksentti2 3 2 3 2" xfId="7471"/>
    <cellStyle name="40 % - Aksentti2 3 2 3 2 2" xfId="14444"/>
    <cellStyle name="40 % - Aksentti2 3 2 3 2 3" xfId="22221"/>
    <cellStyle name="40 % - Aksentti2 3 2 3 3" xfId="18765"/>
    <cellStyle name="40 % - Aksentti2 3 2 3_060617_hinnat" xfId="26757"/>
    <cellStyle name="40 % - Aksentti2 3 2 4" xfId="2189"/>
    <cellStyle name="40 % - Aksentti2 3 2 4 2" xfId="7472"/>
    <cellStyle name="40 % - Aksentti2 3 2 4 2 2" xfId="14445"/>
    <cellStyle name="40 % - Aksentti2 3 2 4 2 3" xfId="22222"/>
    <cellStyle name="40 % - Aksentti2 3 2 4 3" xfId="18766"/>
    <cellStyle name="40 % - Aksentti2 3 2 4_060617_hinnat" xfId="26758"/>
    <cellStyle name="40 % - Aksentti2 3 2 5" xfId="2190"/>
    <cellStyle name="40 % - Aksentti2 3 2 5 2" xfId="7473"/>
    <cellStyle name="40 % - Aksentti2 3 2 5 2 2" xfId="14446"/>
    <cellStyle name="40 % - Aksentti2 3 2 5 2 3" xfId="22223"/>
    <cellStyle name="40 % - Aksentti2 3 2 5 3" xfId="18767"/>
    <cellStyle name="40 % - Aksentti2 3 2 5_060617_hinnat" xfId="26759"/>
    <cellStyle name="40 % - Aksentti2 3 2 6" xfId="2191"/>
    <cellStyle name="40 % - Aksentti2 3 2 6 2" xfId="7474"/>
    <cellStyle name="40 % - Aksentti2 3 2 6 2 2" xfId="14447"/>
    <cellStyle name="40 % - Aksentti2 3 2 6 2 3" xfId="22224"/>
    <cellStyle name="40 % - Aksentti2 3 2 6 3" xfId="18768"/>
    <cellStyle name="40 % - Aksentti2 3 2 6_060617_hinnat" xfId="26760"/>
    <cellStyle name="40 % - Aksentti2 3 2 7" xfId="2192"/>
    <cellStyle name="40 % - Aksentti2 3 2 7 2" xfId="7475"/>
    <cellStyle name="40 % - Aksentti2 3 2 7 2 2" xfId="14448"/>
    <cellStyle name="40 % - Aksentti2 3 2 7 2 3" xfId="22225"/>
    <cellStyle name="40 % - Aksentti2 3 2 7 3" xfId="18769"/>
    <cellStyle name="40 % - Aksentti2 3 2 7_060617_hinnat" xfId="26761"/>
    <cellStyle name="40 % - Aksentti2 3 2 8" xfId="2193"/>
    <cellStyle name="40 % - Aksentti2 3 2 8 2" xfId="7476"/>
    <cellStyle name="40 % - Aksentti2 3 2 8 2 2" xfId="14449"/>
    <cellStyle name="40 % - Aksentti2 3 2 8 2 3" xfId="22226"/>
    <cellStyle name="40 % - Aksentti2 3 2 8 3" xfId="18770"/>
    <cellStyle name="40 % - Aksentti2 3 2 8_060617_hinnat" xfId="26762"/>
    <cellStyle name="40 % - Aksentti2 3 2 9" xfId="2194"/>
    <cellStyle name="40 % - Aksentti2 3 2 9 2" xfId="7477"/>
    <cellStyle name="40 % - Aksentti2 3 2 9 2 2" xfId="14450"/>
    <cellStyle name="40 % - Aksentti2 3 2 9 2 3" xfId="22227"/>
    <cellStyle name="40 % - Aksentti2 3 2 9 3" xfId="18771"/>
    <cellStyle name="40 % - Aksentti2 3 2 9_060617_hinnat" xfId="26763"/>
    <cellStyle name="40 % - Aksentti2 3 2_060617_hinnat" xfId="26764"/>
    <cellStyle name="40 % - Aksentti2 3 3" xfId="2195"/>
    <cellStyle name="40 % - Aksentti2 3 3 2" xfId="2196"/>
    <cellStyle name="40 % - Aksentti2 3 3 2 2" xfId="2197"/>
    <cellStyle name="40 % - Aksentti2 3 3 2 2 2" xfId="7480"/>
    <cellStyle name="40 % - Aksentti2 3 3 2 2 2 2" xfId="14451"/>
    <cellStyle name="40 % - Aksentti2 3 3 2 2 2 3" xfId="22230"/>
    <cellStyle name="40 % - Aksentti2 3 3 2 2 3" xfId="18774"/>
    <cellStyle name="40 % - Aksentti2 3 3 2 2_060617_hinnat" xfId="26766"/>
    <cellStyle name="40 % - Aksentti2 3 3 2 3" xfId="7479"/>
    <cellStyle name="40 % - Aksentti2 3 3 2 3 2" xfId="14452"/>
    <cellStyle name="40 % - Aksentti2 3 3 2 3 3" xfId="22229"/>
    <cellStyle name="40 % - Aksentti2 3 3 2 4" xfId="18773"/>
    <cellStyle name="40 % - Aksentti2 3 3 2_060617_hinnat" xfId="26767"/>
    <cellStyle name="40 % - Aksentti2 3 3 3" xfId="2198"/>
    <cellStyle name="40 % - Aksentti2 3 3 3 2" xfId="7481"/>
    <cellStyle name="40 % - Aksentti2 3 3 3 2 2" xfId="14453"/>
    <cellStyle name="40 % - Aksentti2 3 3 3 2 3" xfId="22231"/>
    <cellStyle name="40 % - Aksentti2 3 3 3 3" xfId="18775"/>
    <cellStyle name="40 % - Aksentti2 3 3 3_060617_hinnat" xfId="26769"/>
    <cellStyle name="40 % - Aksentti2 3 3 4" xfId="7478"/>
    <cellStyle name="40 % - Aksentti2 3 3 4 2" xfId="14454"/>
    <cellStyle name="40 % - Aksentti2 3 3 4 3" xfId="22228"/>
    <cellStyle name="40 % - Aksentti2 3 3 5" xfId="18772"/>
    <cellStyle name="40 % - Aksentti2 3 3_060617_hinnat" xfId="26770"/>
    <cellStyle name="40 % - Aksentti2 3 4" xfId="2199"/>
    <cellStyle name="40 % - Aksentti2 3 4 2" xfId="2200"/>
    <cellStyle name="40 % - Aksentti2 3 4 2 2" xfId="2201"/>
    <cellStyle name="40 % - Aksentti2 3 4 2 2 2" xfId="7484"/>
    <cellStyle name="40 % - Aksentti2 3 4 2 2 2 2" xfId="14455"/>
    <cellStyle name="40 % - Aksentti2 3 4 2 2 2 3" xfId="22234"/>
    <cellStyle name="40 % - Aksentti2 3 4 2 2 3" xfId="18778"/>
    <cellStyle name="40 % - Aksentti2 3 4 2 2_060617_hinnat" xfId="26772"/>
    <cellStyle name="40 % - Aksentti2 3 4 2 3" xfId="7483"/>
    <cellStyle name="40 % - Aksentti2 3 4 2 3 2" xfId="14456"/>
    <cellStyle name="40 % - Aksentti2 3 4 2 3 3" xfId="22233"/>
    <cellStyle name="40 % - Aksentti2 3 4 2 4" xfId="18777"/>
    <cellStyle name="40 % - Aksentti2 3 4 2_060617_hinnat" xfId="26773"/>
    <cellStyle name="40 % - Aksentti2 3 4 3" xfId="2202"/>
    <cellStyle name="40 % - Aksentti2 3 4 3 2" xfId="7485"/>
    <cellStyle name="40 % - Aksentti2 3 4 3 2 2" xfId="14457"/>
    <cellStyle name="40 % - Aksentti2 3 4 3 2 3" xfId="22235"/>
    <cellStyle name="40 % - Aksentti2 3 4 3 3" xfId="18779"/>
    <cellStyle name="40 % - Aksentti2 3 4 3_060617_hinnat" xfId="26774"/>
    <cellStyle name="40 % - Aksentti2 3 4 4" xfId="7482"/>
    <cellStyle name="40 % - Aksentti2 3 4 4 2" xfId="14458"/>
    <cellStyle name="40 % - Aksentti2 3 4 4 3" xfId="22232"/>
    <cellStyle name="40 % - Aksentti2 3 4 5" xfId="18776"/>
    <cellStyle name="40 % - Aksentti2 3 4_060617_hinnat" xfId="26775"/>
    <cellStyle name="40 % - Aksentti2 3 5" xfId="2203"/>
    <cellStyle name="40 % - Aksentti2 3 5 2" xfId="2204"/>
    <cellStyle name="40 % - Aksentti2 3 5 2 2" xfId="7487"/>
    <cellStyle name="40 % - Aksentti2 3 5 2 2 2" xfId="14459"/>
    <cellStyle name="40 % - Aksentti2 3 5 2 2 3" xfId="22237"/>
    <cellStyle name="40 % - Aksentti2 3 5 2 3" xfId="18781"/>
    <cellStyle name="40 % - Aksentti2 3 5 2_060617_hinnat" xfId="26778"/>
    <cellStyle name="40 % - Aksentti2 3 5 3" xfId="7486"/>
    <cellStyle name="40 % - Aksentti2 3 5 3 2" xfId="14460"/>
    <cellStyle name="40 % - Aksentti2 3 5 3 3" xfId="22236"/>
    <cellStyle name="40 % - Aksentti2 3 5 4" xfId="18780"/>
    <cellStyle name="40 % - Aksentti2 3 5_060617_hinnat" xfId="26779"/>
    <cellStyle name="40 % - Aksentti2 3 6" xfId="2205"/>
    <cellStyle name="40 % - Aksentti2 3 6 2" xfId="7488"/>
    <cellStyle name="40 % - Aksentti2 3 6 2 2" xfId="14461"/>
    <cellStyle name="40 % - Aksentti2 3 6 2 3" xfId="22238"/>
    <cellStyle name="40 % - Aksentti2 3 6 3" xfId="18782"/>
    <cellStyle name="40 % - Aksentti2 3 6_060617_hinnat" xfId="26780"/>
    <cellStyle name="40 % - Aksentti2 3 7" xfId="2206"/>
    <cellStyle name="40 % - Aksentti2 3 7 2" xfId="7489"/>
    <cellStyle name="40 % - Aksentti2 3 7 2 2" xfId="14462"/>
    <cellStyle name="40 % - Aksentti2 3 7 2 3" xfId="22239"/>
    <cellStyle name="40 % - Aksentti2 3 7 3" xfId="18783"/>
    <cellStyle name="40 % - Aksentti2 3 7_060617_hinnat" xfId="26781"/>
    <cellStyle name="40 % - Aksentti2 3 8" xfId="2207"/>
    <cellStyle name="40 % - Aksentti2 3 8 2" xfId="7490"/>
    <cellStyle name="40 % - Aksentti2 3 8 2 2" xfId="14463"/>
    <cellStyle name="40 % - Aksentti2 3 8 2 3" xfId="22240"/>
    <cellStyle name="40 % - Aksentti2 3 8 3" xfId="18784"/>
    <cellStyle name="40 % - Aksentti2 3 8_060617_hinnat" xfId="26782"/>
    <cellStyle name="40 % - Aksentti2 3 9" xfId="2208"/>
    <cellStyle name="40 % - Aksentti2 3 9 2" xfId="7491"/>
    <cellStyle name="40 % - Aksentti2 3 9 2 2" xfId="14464"/>
    <cellStyle name="40 % - Aksentti2 3 9 2 3" xfId="22241"/>
    <cellStyle name="40 % - Aksentti2 3 9 3" xfId="18785"/>
    <cellStyle name="40 % - Aksentti2 3 9_060617_hinnat" xfId="26783"/>
    <cellStyle name="40 % - Aksentti2 3_060617_hinnat" xfId="26784"/>
    <cellStyle name="40 % - Aksentti2 30" xfId="335"/>
    <cellStyle name="40 % - Aksentti2 4" xfId="2209"/>
    <cellStyle name="40 % - Aksentti2 4 10" xfId="2210"/>
    <cellStyle name="40 % - Aksentti2 4 10 2" xfId="7492"/>
    <cellStyle name="40 % - Aksentti2 4 10 2 2" xfId="14465"/>
    <cellStyle name="40 % - Aksentti2 4 10 2 3" xfId="22242"/>
    <cellStyle name="40 % - Aksentti2 4 10 3" xfId="18787"/>
    <cellStyle name="40 % - Aksentti2 4 10_060617_hinnat" xfId="26785"/>
    <cellStyle name="40 % - Aksentti2 4 11" xfId="5466"/>
    <cellStyle name="40 % - Aksentti2 4 11 2" xfId="14466"/>
    <cellStyle name="40 % - Aksentti2 4 11 3" xfId="21807"/>
    <cellStyle name="40 % - Aksentti2 4 12" xfId="18786"/>
    <cellStyle name="40 % - Aksentti2 4 2" xfId="2211"/>
    <cellStyle name="40 % - Aksentti2 4 2 2" xfId="2212"/>
    <cellStyle name="40 % - Aksentti2 4 2 2 2" xfId="2213"/>
    <cellStyle name="40 % - Aksentti2 4 2 2 2 2" xfId="7495"/>
    <cellStyle name="40 % - Aksentti2 4 2 2 2 2 2" xfId="14467"/>
    <cellStyle name="40 % - Aksentti2 4 2 2 2 2 3" xfId="22245"/>
    <cellStyle name="40 % - Aksentti2 4 2 2 2 3" xfId="18790"/>
    <cellStyle name="40 % - Aksentti2 4 2 2 2_060617_hinnat" xfId="26787"/>
    <cellStyle name="40 % - Aksentti2 4 2 2 3" xfId="7494"/>
    <cellStyle name="40 % - Aksentti2 4 2 2 3 2" xfId="14468"/>
    <cellStyle name="40 % - Aksentti2 4 2 2 3 3" xfId="22244"/>
    <cellStyle name="40 % - Aksentti2 4 2 2 4" xfId="18789"/>
    <cellStyle name="40 % - Aksentti2 4 2 2_060617_hinnat" xfId="26788"/>
    <cellStyle name="40 % - Aksentti2 4 2 3" xfId="2214"/>
    <cellStyle name="40 % - Aksentti2 4 2 3 2" xfId="7496"/>
    <cellStyle name="40 % - Aksentti2 4 2 3 2 2" xfId="14469"/>
    <cellStyle name="40 % - Aksentti2 4 2 3 2 3" xfId="22246"/>
    <cellStyle name="40 % - Aksentti2 4 2 3 3" xfId="18791"/>
    <cellStyle name="40 % - Aksentti2 4 2 3_060617_hinnat" xfId="26789"/>
    <cellStyle name="40 % - Aksentti2 4 2 4" xfId="7493"/>
    <cellStyle name="40 % - Aksentti2 4 2 4 2" xfId="14470"/>
    <cellStyle name="40 % - Aksentti2 4 2 4 3" xfId="22243"/>
    <cellStyle name="40 % - Aksentti2 4 2 5" xfId="18788"/>
    <cellStyle name="40 % - Aksentti2 4 2_060617_hinnat" xfId="26790"/>
    <cellStyle name="40 % - Aksentti2 4 3" xfId="2215"/>
    <cellStyle name="40 % - Aksentti2 4 3 2" xfId="2216"/>
    <cellStyle name="40 % - Aksentti2 4 3 2 2" xfId="7498"/>
    <cellStyle name="40 % - Aksentti2 4 3 2 2 2" xfId="14471"/>
    <cellStyle name="40 % - Aksentti2 4 3 2 2 3" xfId="22248"/>
    <cellStyle name="40 % - Aksentti2 4 3 2 3" xfId="18793"/>
    <cellStyle name="40 % - Aksentti2 4 3 2_060617_hinnat" xfId="26793"/>
    <cellStyle name="40 % - Aksentti2 4 3 3" xfId="7497"/>
    <cellStyle name="40 % - Aksentti2 4 3 3 2" xfId="14472"/>
    <cellStyle name="40 % - Aksentti2 4 3 3 3" xfId="22247"/>
    <cellStyle name="40 % - Aksentti2 4 3 4" xfId="18792"/>
    <cellStyle name="40 % - Aksentti2 4 3_060617_hinnat" xfId="26794"/>
    <cellStyle name="40 % - Aksentti2 4 4" xfId="2217"/>
    <cellStyle name="40 % - Aksentti2 4 4 2" xfId="7499"/>
    <cellStyle name="40 % - Aksentti2 4 4 2 2" xfId="14473"/>
    <cellStyle name="40 % - Aksentti2 4 4 2 3" xfId="22249"/>
    <cellStyle name="40 % - Aksentti2 4 4 3" xfId="18794"/>
    <cellStyle name="40 % - Aksentti2 4 4_060617_hinnat" xfId="26795"/>
    <cellStyle name="40 % - Aksentti2 4 5" xfId="2218"/>
    <cellStyle name="40 % - Aksentti2 4 5 2" xfId="7500"/>
    <cellStyle name="40 % - Aksentti2 4 5 2 2" xfId="14474"/>
    <cellStyle name="40 % - Aksentti2 4 5 2 3" xfId="22250"/>
    <cellStyle name="40 % - Aksentti2 4 5 3" xfId="18795"/>
    <cellStyle name="40 % - Aksentti2 4 5_060617_hinnat" xfId="26796"/>
    <cellStyle name="40 % - Aksentti2 4 6" xfId="2219"/>
    <cellStyle name="40 % - Aksentti2 4 6 2" xfId="7501"/>
    <cellStyle name="40 % - Aksentti2 4 6 2 2" xfId="14475"/>
    <cellStyle name="40 % - Aksentti2 4 6 2 3" xfId="22251"/>
    <cellStyle name="40 % - Aksentti2 4 6 3" xfId="18796"/>
    <cellStyle name="40 % - Aksentti2 4 6_060617_hinnat" xfId="26797"/>
    <cellStyle name="40 % - Aksentti2 4 7" xfId="2220"/>
    <cellStyle name="40 % - Aksentti2 4 7 2" xfId="7502"/>
    <cellStyle name="40 % - Aksentti2 4 7 2 2" xfId="14476"/>
    <cellStyle name="40 % - Aksentti2 4 7 2 3" xfId="22252"/>
    <cellStyle name="40 % - Aksentti2 4 7 3" xfId="18797"/>
    <cellStyle name="40 % - Aksentti2 4 7_060617_hinnat" xfId="26798"/>
    <cellStyle name="40 % - Aksentti2 4 8" xfId="2221"/>
    <cellStyle name="40 % - Aksentti2 4 8 2" xfId="7503"/>
    <cellStyle name="40 % - Aksentti2 4 8 2 2" xfId="14477"/>
    <cellStyle name="40 % - Aksentti2 4 8 2 3" xfId="22253"/>
    <cellStyle name="40 % - Aksentti2 4 8 3" xfId="18798"/>
    <cellStyle name="40 % - Aksentti2 4 8_060617_hinnat" xfId="26799"/>
    <cellStyle name="40 % - Aksentti2 4 9" xfId="2222"/>
    <cellStyle name="40 % - Aksentti2 4 9 2" xfId="7504"/>
    <cellStyle name="40 % - Aksentti2 4 9 2 2" xfId="14478"/>
    <cellStyle name="40 % - Aksentti2 4 9 2 3" xfId="22254"/>
    <cellStyle name="40 % - Aksentti2 4 9 3" xfId="18799"/>
    <cellStyle name="40 % - Aksentti2 4 9_060617_hinnat" xfId="26800"/>
    <cellStyle name="40 % - Aksentti2 4_060617_hinnat" xfId="26801"/>
    <cellStyle name="40 % - Aksentti2 5" xfId="2223"/>
    <cellStyle name="40 % - Aksentti2 5 10" xfId="2224"/>
    <cellStyle name="40 % - Aksentti2 5 10 2" xfId="7506"/>
    <cellStyle name="40 % - Aksentti2 5 10 2 2" xfId="14479"/>
    <cellStyle name="40 % - Aksentti2 5 10 2 3" xfId="22256"/>
    <cellStyle name="40 % - Aksentti2 5 10 3" xfId="18801"/>
    <cellStyle name="40 % - Aksentti2 5 10_060617_hinnat" xfId="26802"/>
    <cellStyle name="40 % - Aksentti2 5 11" xfId="7505"/>
    <cellStyle name="40 % - Aksentti2 5 11 2" xfId="14480"/>
    <cellStyle name="40 % - Aksentti2 5 11 3" xfId="22255"/>
    <cellStyle name="40 % - Aksentti2 5 12" xfId="18800"/>
    <cellStyle name="40 % - Aksentti2 5 2" xfId="2225"/>
    <cellStyle name="40 % - Aksentti2 5 2 2" xfId="2226"/>
    <cellStyle name="40 % - Aksentti2 5 2 2 2" xfId="2227"/>
    <cellStyle name="40 % - Aksentti2 5 2 2 2 2" xfId="7509"/>
    <cellStyle name="40 % - Aksentti2 5 2 2 2 2 2" xfId="14481"/>
    <cellStyle name="40 % - Aksentti2 5 2 2 2 2 3" xfId="22259"/>
    <cellStyle name="40 % - Aksentti2 5 2 2 2 3" xfId="18804"/>
    <cellStyle name="40 % - Aksentti2 5 2 2 2_060617_hinnat" xfId="26803"/>
    <cellStyle name="40 % - Aksentti2 5 2 2 3" xfId="7508"/>
    <cellStyle name="40 % - Aksentti2 5 2 2 3 2" xfId="14482"/>
    <cellStyle name="40 % - Aksentti2 5 2 2 3 3" xfId="22258"/>
    <cellStyle name="40 % - Aksentti2 5 2 2 4" xfId="18803"/>
    <cellStyle name="40 % - Aksentti2 5 2 2_060617_hinnat" xfId="26804"/>
    <cellStyle name="40 % - Aksentti2 5 2 3" xfId="2228"/>
    <cellStyle name="40 % - Aksentti2 5 2 3 2" xfId="7510"/>
    <cellStyle name="40 % - Aksentti2 5 2 3 2 2" xfId="14483"/>
    <cellStyle name="40 % - Aksentti2 5 2 3 2 3" xfId="22260"/>
    <cellStyle name="40 % - Aksentti2 5 2 3 3" xfId="18805"/>
    <cellStyle name="40 % - Aksentti2 5 2 3_060617_hinnat" xfId="26805"/>
    <cellStyle name="40 % - Aksentti2 5 2 4" xfId="7507"/>
    <cellStyle name="40 % - Aksentti2 5 2 4 2" xfId="14484"/>
    <cellStyle name="40 % - Aksentti2 5 2 4 3" xfId="22257"/>
    <cellStyle name="40 % - Aksentti2 5 2 5" xfId="18802"/>
    <cellStyle name="40 % - Aksentti2 5 2_060617_hinnat" xfId="26806"/>
    <cellStyle name="40 % - Aksentti2 5 3" xfId="2229"/>
    <cellStyle name="40 % - Aksentti2 5 3 2" xfId="2230"/>
    <cellStyle name="40 % - Aksentti2 5 3 2 2" xfId="7512"/>
    <cellStyle name="40 % - Aksentti2 5 3 2 2 2" xfId="14485"/>
    <cellStyle name="40 % - Aksentti2 5 3 2 2 3" xfId="22262"/>
    <cellStyle name="40 % - Aksentti2 5 3 2 3" xfId="18807"/>
    <cellStyle name="40 % - Aksentti2 5 3 2_060617_hinnat" xfId="26807"/>
    <cellStyle name="40 % - Aksentti2 5 3 3" xfId="7511"/>
    <cellStyle name="40 % - Aksentti2 5 3 3 2" xfId="14486"/>
    <cellStyle name="40 % - Aksentti2 5 3 3 3" xfId="22261"/>
    <cellStyle name="40 % - Aksentti2 5 3 4" xfId="18806"/>
    <cellStyle name="40 % - Aksentti2 5 3_060617_hinnat" xfId="26808"/>
    <cellStyle name="40 % - Aksentti2 5 4" xfId="2231"/>
    <cellStyle name="40 % - Aksentti2 5 4 2" xfId="7513"/>
    <cellStyle name="40 % - Aksentti2 5 4 2 2" xfId="14487"/>
    <cellStyle name="40 % - Aksentti2 5 4 2 3" xfId="22263"/>
    <cellStyle name="40 % - Aksentti2 5 4 3" xfId="18808"/>
    <cellStyle name="40 % - Aksentti2 5 4_060617_hinnat" xfId="26809"/>
    <cellStyle name="40 % - Aksentti2 5 5" xfId="2232"/>
    <cellStyle name="40 % - Aksentti2 5 5 2" xfId="7514"/>
    <cellStyle name="40 % - Aksentti2 5 5 2 2" xfId="14488"/>
    <cellStyle name="40 % - Aksentti2 5 5 2 3" xfId="22264"/>
    <cellStyle name="40 % - Aksentti2 5 5 3" xfId="18809"/>
    <cellStyle name="40 % - Aksentti2 5 5_060617_hinnat" xfId="26810"/>
    <cellStyle name="40 % - Aksentti2 5 6" xfId="2233"/>
    <cellStyle name="40 % - Aksentti2 5 6 2" xfId="7515"/>
    <cellStyle name="40 % - Aksentti2 5 6 2 2" xfId="14489"/>
    <cellStyle name="40 % - Aksentti2 5 6 2 3" xfId="22265"/>
    <cellStyle name="40 % - Aksentti2 5 6 3" xfId="18810"/>
    <cellStyle name="40 % - Aksentti2 5 6_060617_hinnat" xfId="26811"/>
    <cellStyle name="40 % - Aksentti2 5 7" xfId="2234"/>
    <cellStyle name="40 % - Aksentti2 5 7 2" xfId="7516"/>
    <cellStyle name="40 % - Aksentti2 5 7 2 2" xfId="14490"/>
    <cellStyle name="40 % - Aksentti2 5 7 2 3" xfId="22266"/>
    <cellStyle name="40 % - Aksentti2 5 7 3" xfId="18811"/>
    <cellStyle name="40 % - Aksentti2 5 7_060617_hinnat" xfId="26812"/>
    <cellStyle name="40 % - Aksentti2 5 8" xfId="2235"/>
    <cellStyle name="40 % - Aksentti2 5 8 2" xfId="7517"/>
    <cellStyle name="40 % - Aksentti2 5 8 2 2" xfId="14491"/>
    <cellStyle name="40 % - Aksentti2 5 8 2 3" xfId="22267"/>
    <cellStyle name="40 % - Aksentti2 5 8 3" xfId="18812"/>
    <cellStyle name="40 % - Aksentti2 5 8_060617_hinnat" xfId="26813"/>
    <cellStyle name="40 % - Aksentti2 5 9" xfId="2236"/>
    <cellStyle name="40 % - Aksentti2 5 9 2" xfId="7518"/>
    <cellStyle name="40 % - Aksentti2 5 9 2 2" xfId="14492"/>
    <cellStyle name="40 % - Aksentti2 5 9 2 3" xfId="22268"/>
    <cellStyle name="40 % - Aksentti2 5 9 3" xfId="18813"/>
    <cellStyle name="40 % - Aksentti2 5 9_060617_hinnat" xfId="26814"/>
    <cellStyle name="40 % - Aksentti2 5_060617_hinnat" xfId="26815"/>
    <cellStyle name="40 % - Aksentti2 6" xfId="2237"/>
    <cellStyle name="40 % - Aksentti2 6 10" xfId="2238"/>
    <cellStyle name="40 % - Aksentti2 6 10 2" xfId="7520"/>
    <cellStyle name="40 % - Aksentti2 6 10 2 2" xfId="14493"/>
    <cellStyle name="40 % - Aksentti2 6 10 2 3" xfId="22270"/>
    <cellStyle name="40 % - Aksentti2 6 10 3" xfId="18815"/>
    <cellStyle name="40 % - Aksentti2 6 10_060617_hinnat" xfId="26816"/>
    <cellStyle name="40 % - Aksentti2 6 11" xfId="7519"/>
    <cellStyle name="40 % - Aksentti2 6 11 2" xfId="14494"/>
    <cellStyle name="40 % - Aksentti2 6 11 3" xfId="22269"/>
    <cellStyle name="40 % - Aksentti2 6 12" xfId="18814"/>
    <cellStyle name="40 % - Aksentti2 6 2" xfId="2239"/>
    <cellStyle name="40 % - Aksentti2 6 2 2" xfId="2240"/>
    <cellStyle name="40 % - Aksentti2 6 2 2 2" xfId="2241"/>
    <cellStyle name="40 % - Aksentti2 6 2 2 2 2" xfId="7523"/>
    <cellStyle name="40 % - Aksentti2 6 2 2 2 2 2" xfId="14495"/>
    <cellStyle name="40 % - Aksentti2 6 2 2 2 2 3" xfId="22273"/>
    <cellStyle name="40 % - Aksentti2 6 2 2 2 3" xfId="18818"/>
    <cellStyle name="40 % - Aksentti2 6 2 2 2_060617_hinnat" xfId="26817"/>
    <cellStyle name="40 % - Aksentti2 6 2 2 3" xfId="7522"/>
    <cellStyle name="40 % - Aksentti2 6 2 2 3 2" xfId="14496"/>
    <cellStyle name="40 % - Aksentti2 6 2 2 3 3" xfId="22272"/>
    <cellStyle name="40 % - Aksentti2 6 2 2 4" xfId="18817"/>
    <cellStyle name="40 % - Aksentti2 6 2 2_060617_hinnat" xfId="26818"/>
    <cellStyle name="40 % - Aksentti2 6 2 3" xfId="2242"/>
    <cellStyle name="40 % - Aksentti2 6 2 3 2" xfId="7524"/>
    <cellStyle name="40 % - Aksentti2 6 2 3 2 2" xfId="14497"/>
    <cellStyle name="40 % - Aksentti2 6 2 3 2 3" xfId="22274"/>
    <cellStyle name="40 % - Aksentti2 6 2 3 3" xfId="18819"/>
    <cellStyle name="40 % - Aksentti2 6 2 3_060617_hinnat" xfId="26819"/>
    <cellStyle name="40 % - Aksentti2 6 2 4" xfId="7521"/>
    <cellStyle name="40 % - Aksentti2 6 2 4 2" xfId="14498"/>
    <cellStyle name="40 % - Aksentti2 6 2 4 3" xfId="22271"/>
    <cellStyle name="40 % - Aksentti2 6 2 5" xfId="18816"/>
    <cellStyle name="40 % - Aksentti2 6 2_060617_hinnat" xfId="26820"/>
    <cellStyle name="40 % - Aksentti2 6 3" xfId="2243"/>
    <cellStyle name="40 % - Aksentti2 6 3 2" xfId="2244"/>
    <cellStyle name="40 % - Aksentti2 6 3 2 2" xfId="7526"/>
    <cellStyle name="40 % - Aksentti2 6 3 2 2 2" xfId="14499"/>
    <cellStyle name="40 % - Aksentti2 6 3 2 2 3" xfId="22276"/>
    <cellStyle name="40 % - Aksentti2 6 3 2 3" xfId="18821"/>
    <cellStyle name="40 % - Aksentti2 6 3 2_060617_hinnat" xfId="26821"/>
    <cellStyle name="40 % - Aksentti2 6 3 3" xfId="7525"/>
    <cellStyle name="40 % - Aksentti2 6 3 3 2" xfId="14500"/>
    <cellStyle name="40 % - Aksentti2 6 3 3 3" xfId="22275"/>
    <cellStyle name="40 % - Aksentti2 6 3 4" xfId="18820"/>
    <cellStyle name="40 % - Aksentti2 6 3_060617_hinnat" xfId="26822"/>
    <cellStyle name="40 % - Aksentti2 6 4" xfId="2245"/>
    <cellStyle name="40 % - Aksentti2 6 4 2" xfId="7527"/>
    <cellStyle name="40 % - Aksentti2 6 4 2 2" xfId="14501"/>
    <cellStyle name="40 % - Aksentti2 6 4 2 3" xfId="22277"/>
    <cellStyle name="40 % - Aksentti2 6 4 3" xfId="18822"/>
    <cellStyle name="40 % - Aksentti2 6 4_060617_hinnat" xfId="26823"/>
    <cellStyle name="40 % - Aksentti2 6 5" xfId="2246"/>
    <cellStyle name="40 % - Aksentti2 6 5 2" xfId="7528"/>
    <cellStyle name="40 % - Aksentti2 6 5 2 2" xfId="14502"/>
    <cellStyle name="40 % - Aksentti2 6 5 2 3" xfId="22278"/>
    <cellStyle name="40 % - Aksentti2 6 5 3" xfId="18823"/>
    <cellStyle name="40 % - Aksentti2 6 5_060617_hinnat" xfId="26824"/>
    <cellStyle name="40 % - Aksentti2 6 6" xfId="2247"/>
    <cellStyle name="40 % - Aksentti2 6 6 2" xfId="7529"/>
    <cellStyle name="40 % - Aksentti2 6 6 2 2" xfId="14503"/>
    <cellStyle name="40 % - Aksentti2 6 6 2 3" xfId="22279"/>
    <cellStyle name="40 % - Aksentti2 6 6 3" xfId="18824"/>
    <cellStyle name="40 % - Aksentti2 6 6_060617_hinnat" xfId="26825"/>
    <cellStyle name="40 % - Aksentti2 6 7" xfId="2248"/>
    <cellStyle name="40 % - Aksentti2 6 7 2" xfId="7530"/>
    <cellStyle name="40 % - Aksentti2 6 7 2 2" xfId="14504"/>
    <cellStyle name="40 % - Aksentti2 6 7 2 3" xfId="22280"/>
    <cellStyle name="40 % - Aksentti2 6 7 3" xfId="18825"/>
    <cellStyle name="40 % - Aksentti2 6 7_060617_hinnat" xfId="26826"/>
    <cellStyle name="40 % - Aksentti2 6 8" xfId="2249"/>
    <cellStyle name="40 % - Aksentti2 6 8 2" xfId="7531"/>
    <cellStyle name="40 % - Aksentti2 6 8 2 2" xfId="14505"/>
    <cellStyle name="40 % - Aksentti2 6 8 2 3" xfId="22281"/>
    <cellStyle name="40 % - Aksentti2 6 8 3" xfId="18826"/>
    <cellStyle name="40 % - Aksentti2 6 8_060617_hinnat" xfId="26827"/>
    <cellStyle name="40 % - Aksentti2 6 9" xfId="2250"/>
    <cellStyle name="40 % - Aksentti2 6 9 2" xfId="7532"/>
    <cellStyle name="40 % - Aksentti2 6 9 2 2" xfId="14506"/>
    <cellStyle name="40 % - Aksentti2 6 9 2 3" xfId="22282"/>
    <cellStyle name="40 % - Aksentti2 6 9 3" xfId="18827"/>
    <cellStyle name="40 % - Aksentti2 6 9_060617_hinnat" xfId="26828"/>
    <cellStyle name="40 % - Aksentti2 6_060617_hinnat" xfId="26829"/>
    <cellStyle name="40 % - Aksentti2 7" xfId="2251"/>
    <cellStyle name="40 % - Aksentti2 7 10" xfId="2252"/>
    <cellStyle name="40 % - Aksentti2 7 10 2" xfId="7534"/>
    <cellStyle name="40 % - Aksentti2 7 10 2 2" xfId="14507"/>
    <cellStyle name="40 % - Aksentti2 7 10 2 3" xfId="22284"/>
    <cellStyle name="40 % - Aksentti2 7 10 3" xfId="18829"/>
    <cellStyle name="40 % - Aksentti2 7 10_060617_hinnat" xfId="26830"/>
    <cellStyle name="40 % - Aksentti2 7 11" xfId="7533"/>
    <cellStyle name="40 % - Aksentti2 7 11 2" xfId="14508"/>
    <cellStyle name="40 % - Aksentti2 7 11 3" xfId="22283"/>
    <cellStyle name="40 % - Aksentti2 7 12" xfId="18828"/>
    <cellStyle name="40 % - Aksentti2 7 2" xfId="2253"/>
    <cellStyle name="40 % - Aksentti2 7 2 2" xfId="2254"/>
    <cellStyle name="40 % - Aksentti2 7 2 2 2" xfId="2255"/>
    <cellStyle name="40 % - Aksentti2 7 2 2 2 2" xfId="7537"/>
    <cellStyle name="40 % - Aksentti2 7 2 2 2 2 2" xfId="14509"/>
    <cellStyle name="40 % - Aksentti2 7 2 2 2 2 3" xfId="22287"/>
    <cellStyle name="40 % - Aksentti2 7 2 2 2 3" xfId="18832"/>
    <cellStyle name="40 % - Aksentti2 7 2 2 2_060617_hinnat" xfId="26831"/>
    <cellStyle name="40 % - Aksentti2 7 2 2 3" xfId="7536"/>
    <cellStyle name="40 % - Aksentti2 7 2 2 3 2" xfId="14510"/>
    <cellStyle name="40 % - Aksentti2 7 2 2 3 3" xfId="22286"/>
    <cellStyle name="40 % - Aksentti2 7 2 2 4" xfId="18831"/>
    <cellStyle name="40 % - Aksentti2 7 2 2_060617_hinnat" xfId="26832"/>
    <cellStyle name="40 % - Aksentti2 7 2 3" xfId="2256"/>
    <cellStyle name="40 % - Aksentti2 7 2 3 2" xfId="7538"/>
    <cellStyle name="40 % - Aksentti2 7 2 3 2 2" xfId="14511"/>
    <cellStyle name="40 % - Aksentti2 7 2 3 2 3" xfId="22288"/>
    <cellStyle name="40 % - Aksentti2 7 2 3 3" xfId="18833"/>
    <cellStyle name="40 % - Aksentti2 7 2 3_060617_hinnat" xfId="26833"/>
    <cellStyle name="40 % - Aksentti2 7 2 4" xfId="7535"/>
    <cellStyle name="40 % - Aksentti2 7 2 4 2" xfId="14512"/>
    <cellStyle name="40 % - Aksentti2 7 2 4 3" xfId="22285"/>
    <cellStyle name="40 % - Aksentti2 7 2 5" xfId="18830"/>
    <cellStyle name="40 % - Aksentti2 7 2_060617_hinnat" xfId="26834"/>
    <cellStyle name="40 % - Aksentti2 7 3" xfId="2257"/>
    <cellStyle name="40 % - Aksentti2 7 3 2" xfId="2258"/>
    <cellStyle name="40 % - Aksentti2 7 3 2 2" xfId="7540"/>
    <cellStyle name="40 % - Aksentti2 7 3 2 2 2" xfId="14513"/>
    <cellStyle name="40 % - Aksentti2 7 3 2 2 3" xfId="22290"/>
    <cellStyle name="40 % - Aksentti2 7 3 2 3" xfId="18835"/>
    <cellStyle name="40 % - Aksentti2 7 3 2_060617_hinnat" xfId="26835"/>
    <cellStyle name="40 % - Aksentti2 7 3 3" xfId="7539"/>
    <cellStyle name="40 % - Aksentti2 7 3 3 2" xfId="14514"/>
    <cellStyle name="40 % - Aksentti2 7 3 3 3" xfId="22289"/>
    <cellStyle name="40 % - Aksentti2 7 3 4" xfId="18834"/>
    <cellStyle name="40 % - Aksentti2 7 3_060617_hinnat" xfId="26836"/>
    <cellStyle name="40 % - Aksentti2 7 4" xfId="2259"/>
    <cellStyle name="40 % - Aksentti2 7 4 2" xfId="7541"/>
    <cellStyle name="40 % - Aksentti2 7 4 2 2" xfId="14515"/>
    <cellStyle name="40 % - Aksentti2 7 4 2 3" xfId="22291"/>
    <cellStyle name="40 % - Aksentti2 7 4 3" xfId="18836"/>
    <cellStyle name="40 % - Aksentti2 7 4_060617_hinnat" xfId="26837"/>
    <cellStyle name="40 % - Aksentti2 7 5" xfId="2260"/>
    <cellStyle name="40 % - Aksentti2 7 5 2" xfId="7542"/>
    <cellStyle name="40 % - Aksentti2 7 5 2 2" xfId="14516"/>
    <cellStyle name="40 % - Aksentti2 7 5 2 3" xfId="22292"/>
    <cellStyle name="40 % - Aksentti2 7 5 3" xfId="18837"/>
    <cellStyle name="40 % - Aksentti2 7 5_060617_hinnat" xfId="26838"/>
    <cellStyle name="40 % - Aksentti2 7 6" xfId="2261"/>
    <cellStyle name="40 % - Aksentti2 7 6 2" xfId="7543"/>
    <cellStyle name="40 % - Aksentti2 7 6 2 2" xfId="14517"/>
    <cellStyle name="40 % - Aksentti2 7 6 2 3" xfId="22293"/>
    <cellStyle name="40 % - Aksentti2 7 6 3" xfId="18838"/>
    <cellStyle name="40 % - Aksentti2 7 6_060617_hinnat" xfId="26839"/>
    <cellStyle name="40 % - Aksentti2 7 7" xfId="2262"/>
    <cellStyle name="40 % - Aksentti2 7 7 2" xfId="7544"/>
    <cellStyle name="40 % - Aksentti2 7 7 2 2" xfId="14518"/>
    <cellStyle name="40 % - Aksentti2 7 7 2 3" xfId="22294"/>
    <cellStyle name="40 % - Aksentti2 7 7 3" xfId="18839"/>
    <cellStyle name="40 % - Aksentti2 7 7_060617_hinnat" xfId="26840"/>
    <cellStyle name="40 % - Aksentti2 7 8" xfId="2263"/>
    <cellStyle name="40 % - Aksentti2 7 8 2" xfId="7545"/>
    <cellStyle name="40 % - Aksentti2 7 8 2 2" xfId="14519"/>
    <cellStyle name="40 % - Aksentti2 7 8 2 3" xfId="22295"/>
    <cellStyle name="40 % - Aksentti2 7 8 3" xfId="18840"/>
    <cellStyle name="40 % - Aksentti2 7 8_060617_hinnat" xfId="26841"/>
    <cellStyle name="40 % - Aksentti2 7 9" xfId="2264"/>
    <cellStyle name="40 % - Aksentti2 7 9 2" xfId="7546"/>
    <cellStyle name="40 % - Aksentti2 7 9 2 2" xfId="14520"/>
    <cellStyle name="40 % - Aksentti2 7 9 2 3" xfId="22296"/>
    <cellStyle name="40 % - Aksentti2 7 9 3" xfId="18841"/>
    <cellStyle name="40 % - Aksentti2 7 9_060617_hinnat" xfId="26842"/>
    <cellStyle name="40 % - Aksentti2 7_060617_hinnat" xfId="26843"/>
    <cellStyle name="40 % - Aksentti2 8" xfId="2265"/>
    <cellStyle name="40 % - Aksentti2 8 10" xfId="2266"/>
    <cellStyle name="40 % - Aksentti2 8 10 2" xfId="7548"/>
    <cellStyle name="40 % - Aksentti2 8 10 2 2" xfId="14521"/>
    <cellStyle name="40 % - Aksentti2 8 10 2 3" xfId="22298"/>
    <cellStyle name="40 % - Aksentti2 8 10 3" xfId="18843"/>
    <cellStyle name="40 % - Aksentti2 8 10_060617_hinnat" xfId="26844"/>
    <cellStyle name="40 % - Aksentti2 8 11" xfId="7547"/>
    <cellStyle name="40 % - Aksentti2 8 11 2" xfId="14522"/>
    <cellStyle name="40 % - Aksentti2 8 11 3" xfId="22297"/>
    <cellStyle name="40 % - Aksentti2 8 12" xfId="18842"/>
    <cellStyle name="40 % - Aksentti2 8 2" xfId="2267"/>
    <cellStyle name="40 % - Aksentti2 8 2 2" xfId="2268"/>
    <cellStyle name="40 % - Aksentti2 8 2 2 2" xfId="2269"/>
    <cellStyle name="40 % - Aksentti2 8 2 2 2 2" xfId="7551"/>
    <cellStyle name="40 % - Aksentti2 8 2 2 2 2 2" xfId="14523"/>
    <cellStyle name="40 % - Aksentti2 8 2 2 2 2 3" xfId="22301"/>
    <cellStyle name="40 % - Aksentti2 8 2 2 2 3" xfId="18846"/>
    <cellStyle name="40 % - Aksentti2 8 2 2 2_060617_hinnat" xfId="26845"/>
    <cellStyle name="40 % - Aksentti2 8 2 2 3" xfId="7550"/>
    <cellStyle name="40 % - Aksentti2 8 2 2 3 2" xfId="14524"/>
    <cellStyle name="40 % - Aksentti2 8 2 2 3 3" xfId="22300"/>
    <cellStyle name="40 % - Aksentti2 8 2 2 4" xfId="18845"/>
    <cellStyle name="40 % - Aksentti2 8 2 2_060617_hinnat" xfId="26846"/>
    <cellStyle name="40 % - Aksentti2 8 2 3" xfId="2270"/>
    <cellStyle name="40 % - Aksentti2 8 2 3 2" xfId="7552"/>
    <cellStyle name="40 % - Aksentti2 8 2 3 2 2" xfId="14525"/>
    <cellStyle name="40 % - Aksentti2 8 2 3 2 3" xfId="22302"/>
    <cellStyle name="40 % - Aksentti2 8 2 3 3" xfId="18847"/>
    <cellStyle name="40 % - Aksentti2 8 2 3_060617_hinnat" xfId="26847"/>
    <cellStyle name="40 % - Aksentti2 8 2 4" xfId="7549"/>
    <cellStyle name="40 % - Aksentti2 8 2 4 2" xfId="14526"/>
    <cellStyle name="40 % - Aksentti2 8 2 4 3" xfId="22299"/>
    <cellStyle name="40 % - Aksentti2 8 2 5" xfId="18844"/>
    <cellStyle name="40 % - Aksentti2 8 2_060617_hinnat" xfId="26848"/>
    <cellStyle name="40 % - Aksentti2 8 3" xfId="2271"/>
    <cellStyle name="40 % - Aksentti2 8 3 2" xfId="2272"/>
    <cellStyle name="40 % - Aksentti2 8 3 2 2" xfId="7554"/>
    <cellStyle name="40 % - Aksentti2 8 3 2 2 2" xfId="14527"/>
    <cellStyle name="40 % - Aksentti2 8 3 2 2 3" xfId="22304"/>
    <cellStyle name="40 % - Aksentti2 8 3 2 3" xfId="18849"/>
    <cellStyle name="40 % - Aksentti2 8 3 2_060617_hinnat" xfId="26849"/>
    <cellStyle name="40 % - Aksentti2 8 3 3" xfId="7553"/>
    <cellStyle name="40 % - Aksentti2 8 3 3 2" xfId="14528"/>
    <cellStyle name="40 % - Aksentti2 8 3 3 3" xfId="22303"/>
    <cellStyle name="40 % - Aksentti2 8 3 4" xfId="18848"/>
    <cellStyle name="40 % - Aksentti2 8 3_060617_hinnat" xfId="26850"/>
    <cellStyle name="40 % - Aksentti2 8 4" xfId="2273"/>
    <cellStyle name="40 % - Aksentti2 8 4 2" xfId="7555"/>
    <cellStyle name="40 % - Aksentti2 8 4 2 2" xfId="14529"/>
    <cellStyle name="40 % - Aksentti2 8 4 2 3" xfId="22305"/>
    <cellStyle name="40 % - Aksentti2 8 4 3" xfId="18850"/>
    <cellStyle name="40 % - Aksentti2 8 4_060617_hinnat" xfId="26851"/>
    <cellStyle name="40 % - Aksentti2 8 5" xfId="2274"/>
    <cellStyle name="40 % - Aksentti2 8 5 2" xfId="7556"/>
    <cellStyle name="40 % - Aksentti2 8 5 2 2" xfId="14530"/>
    <cellStyle name="40 % - Aksentti2 8 5 2 3" xfId="22306"/>
    <cellStyle name="40 % - Aksentti2 8 5 3" xfId="18851"/>
    <cellStyle name="40 % - Aksentti2 8 5_060617_hinnat" xfId="26852"/>
    <cellStyle name="40 % - Aksentti2 8 6" xfId="2275"/>
    <cellStyle name="40 % - Aksentti2 8 6 2" xfId="7557"/>
    <cellStyle name="40 % - Aksentti2 8 6 2 2" xfId="14531"/>
    <cellStyle name="40 % - Aksentti2 8 6 2 3" xfId="22307"/>
    <cellStyle name="40 % - Aksentti2 8 6 3" xfId="18852"/>
    <cellStyle name="40 % - Aksentti2 8 6_060617_hinnat" xfId="26853"/>
    <cellStyle name="40 % - Aksentti2 8 7" xfId="2276"/>
    <cellStyle name="40 % - Aksentti2 8 7 2" xfId="7558"/>
    <cellStyle name="40 % - Aksentti2 8 7 2 2" xfId="14532"/>
    <cellStyle name="40 % - Aksentti2 8 7 2 3" xfId="22308"/>
    <cellStyle name="40 % - Aksentti2 8 7 3" xfId="18853"/>
    <cellStyle name="40 % - Aksentti2 8 7_060617_hinnat" xfId="26854"/>
    <cellStyle name="40 % - Aksentti2 8 8" xfId="2277"/>
    <cellStyle name="40 % - Aksentti2 8 8 2" xfId="7559"/>
    <cellStyle name="40 % - Aksentti2 8 8 2 2" xfId="14533"/>
    <cellStyle name="40 % - Aksentti2 8 8 2 3" xfId="22309"/>
    <cellStyle name="40 % - Aksentti2 8 8 3" xfId="18854"/>
    <cellStyle name="40 % - Aksentti2 8 8_060617_hinnat" xfId="26855"/>
    <cellStyle name="40 % - Aksentti2 8 9" xfId="2278"/>
    <cellStyle name="40 % - Aksentti2 8 9 2" xfId="7560"/>
    <cellStyle name="40 % - Aksentti2 8 9 2 2" xfId="14534"/>
    <cellStyle name="40 % - Aksentti2 8 9 2 3" xfId="22310"/>
    <cellStyle name="40 % - Aksentti2 8 9 3" xfId="18855"/>
    <cellStyle name="40 % - Aksentti2 8 9_060617_hinnat" xfId="26856"/>
    <cellStyle name="40 % - Aksentti2 8_060617_hinnat" xfId="26857"/>
    <cellStyle name="40 % - Aksentti2 9" xfId="2279"/>
    <cellStyle name="40 % - Aksentti2 9 10" xfId="2280"/>
    <cellStyle name="40 % - Aksentti2 9 10 2" xfId="7562"/>
    <cellStyle name="40 % - Aksentti2 9 10 2 2" xfId="14535"/>
    <cellStyle name="40 % - Aksentti2 9 10 2 3" xfId="22312"/>
    <cellStyle name="40 % - Aksentti2 9 10 3" xfId="18857"/>
    <cellStyle name="40 % - Aksentti2 9 10_060617_hinnat" xfId="26858"/>
    <cellStyle name="40 % - Aksentti2 9 11" xfId="7561"/>
    <cellStyle name="40 % - Aksentti2 9 11 2" xfId="14536"/>
    <cellStyle name="40 % - Aksentti2 9 11 3" xfId="22311"/>
    <cellStyle name="40 % - Aksentti2 9 12" xfId="18856"/>
    <cellStyle name="40 % - Aksentti2 9 2" xfId="2281"/>
    <cellStyle name="40 % - Aksentti2 9 2 2" xfId="2282"/>
    <cellStyle name="40 % - Aksentti2 9 2 2 2" xfId="2283"/>
    <cellStyle name="40 % - Aksentti2 9 2 2 2 2" xfId="7565"/>
    <cellStyle name="40 % - Aksentti2 9 2 2 2 2 2" xfId="14537"/>
    <cellStyle name="40 % - Aksentti2 9 2 2 2 2 3" xfId="22315"/>
    <cellStyle name="40 % - Aksentti2 9 2 2 2 3" xfId="18860"/>
    <cellStyle name="40 % - Aksentti2 9 2 2 2_060617_hinnat" xfId="26859"/>
    <cellStyle name="40 % - Aksentti2 9 2 2 3" xfId="7564"/>
    <cellStyle name="40 % - Aksentti2 9 2 2 3 2" xfId="14538"/>
    <cellStyle name="40 % - Aksentti2 9 2 2 3 3" xfId="22314"/>
    <cellStyle name="40 % - Aksentti2 9 2 2 4" xfId="18859"/>
    <cellStyle name="40 % - Aksentti2 9 2 2_060617_hinnat" xfId="26860"/>
    <cellStyle name="40 % - Aksentti2 9 2 3" xfId="2284"/>
    <cellStyle name="40 % - Aksentti2 9 2 3 2" xfId="7566"/>
    <cellStyle name="40 % - Aksentti2 9 2 3 2 2" xfId="14539"/>
    <cellStyle name="40 % - Aksentti2 9 2 3 2 3" xfId="22316"/>
    <cellStyle name="40 % - Aksentti2 9 2 3 3" xfId="18861"/>
    <cellStyle name="40 % - Aksentti2 9 2 3_060617_hinnat" xfId="26861"/>
    <cellStyle name="40 % - Aksentti2 9 2 4" xfId="7563"/>
    <cellStyle name="40 % - Aksentti2 9 2 4 2" xfId="14540"/>
    <cellStyle name="40 % - Aksentti2 9 2 4 3" xfId="22313"/>
    <cellStyle name="40 % - Aksentti2 9 2 5" xfId="18858"/>
    <cellStyle name="40 % - Aksentti2 9 2_060617_hinnat" xfId="26862"/>
    <cellStyle name="40 % - Aksentti2 9 3" xfId="2285"/>
    <cellStyle name="40 % - Aksentti2 9 3 2" xfId="2286"/>
    <cellStyle name="40 % - Aksentti2 9 3 2 2" xfId="7568"/>
    <cellStyle name="40 % - Aksentti2 9 3 2 2 2" xfId="14541"/>
    <cellStyle name="40 % - Aksentti2 9 3 2 2 3" xfId="22318"/>
    <cellStyle name="40 % - Aksentti2 9 3 2 3" xfId="18863"/>
    <cellStyle name="40 % - Aksentti2 9 3 2_060617_hinnat" xfId="26863"/>
    <cellStyle name="40 % - Aksentti2 9 3 3" xfId="7567"/>
    <cellStyle name="40 % - Aksentti2 9 3 3 2" xfId="14542"/>
    <cellStyle name="40 % - Aksentti2 9 3 3 3" xfId="22317"/>
    <cellStyle name="40 % - Aksentti2 9 3 4" xfId="18862"/>
    <cellStyle name="40 % - Aksentti2 9 3_060617_hinnat" xfId="26864"/>
    <cellStyle name="40 % - Aksentti2 9 4" xfId="2287"/>
    <cellStyle name="40 % - Aksentti2 9 4 2" xfId="7569"/>
    <cellStyle name="40 % - Aksentti2 9 4 2 2" xfId="14543"/>
    <cellStyle name="40 % - Aksentti2 9 4 2 3" xfId="22319"/>
    <cellStyle name="40 % - Aksentti2 9 4 3" xfId="18864"/>
    <cellStyle name="40 % - Aksentti2 9 4_060617_hinnat" xfId="26865"/>
    <cellStyle name="40 % - Aksentti2 9 5" xfId="2288"/>
    <cellStyle name="40 % - Aksentti2 9 5 2" xfId="7570"/>
    <cellStyle name="40 % - Aksentti2 9 5 2 2" xfId="14544"/>
    <cellStyle name="40 % - Aksentti2 9 5 2 3" xfId="22320"/>
    <cellStyle name="40 % - Aksentti2 9 5 3" xfId="18865"/>
    <cellStyle name="40 % - Aksentti2 9 5_060617_hinnat" xfId="26866"/>
    <cellStyle name="40 % - Aksentti2 9 6" xfId="2289"/>
    <cellStyle name="40 % - Aksentti2 9 6 2" xfId="7571"/>
    <cellStyle name="40 % - Aksentti2 9 6 2 2" xfId="14545"/>
    <cellStyle name="40 % - Aksentti2 9 6 2 3" xfId="22321"/>
    <cellStyle name="40 % - Aksentti2 9 6 3" xfId="18866"/>
    <cellStyle name="40 % - Aksentti2 9 6_060617_hinnat" xfId="26867"/>
    <cellStyle name="40 % - Aksentti2 9 7" xfId="2290"/>
    <cellStyle name="40 % - Aksentti2 9 7 2" xfId="7572"/>
    <cellStyle name="40 % - Aksentti2 9 7 2 2" xfId="14546"/>
    <cellStyle name="40 % - Aksentti2 9 7 2 3" xfId="22322"/>
    <cellStyle name="40 % - Aksentti2 9 7 3" xfId="18867"/>
    <cellStyle name="40 % - Aksentti2 9 7_060617_hinnat" xfId="26868"/>
    <cellStyle name="40 % - Aksentti2 9 8" xfId="2291"/>
    <cellStyle name="40 % - Aksentti2 9 8 2" xfId="7573"/>
    <cellStyle name="40 % - Aksentti2 9 8 2 2" xfId="14547"/>
    <cellStyle name="40 % - Aksentti2 9 8 2 3" xfId="22323"/>
    <cellStyle name="40 % - Aksentti2 9 8 3" xfId="18868"/>
    <cellStyle name="40 % - Aksentti2 9 8_060617_hinnat" xfId="26869"/>
    <cellStyle name="40 % - Aksentti2 9 9" xfId="2292"/>
    <cellStyle name="40 % - Aksentti2 9 9 2" xfId="7574"/>
    <cellStyle name="40 % - Aksentti2 9 9 2 2" xfId="14548"/>
    <cellStyle name="40 % - Aksentti2 9 9 2 3" xfId="22324"/>
    <cellStyle name="40 % - Aksentti2 9 9 3" xfId="18869"/>
    <cellStyle name="40 % - Aksentti2 9 9_060617_hinnat" xfId="26870"/>
    <cellStyle name="40 % - Aksentti2 9_060617_hinnat" xfId="26871"/>
    <cellStyle name="40 % - Aksentti3 10" xfId="2293"/>
    <cellStyle name="40 % - Aksentti3 10 10" xfId="2294"/>
    <cellStyle name="40 % - Aksentti3 10 10 2" xfId="7576"/>
    <cellStyle name="40 % - Aksentti3 10 10 2 2" xfId="14549"/>
    <cellStyle name="40 % - Aksentti3 10 10 2 3" xfId="22326"/>
    <cellStyle name="40 % - Aksentti3 10 10 3" xfId="18871"/>
    <cellStyle name="40 % - Aksentti3 10 10_060617_hinnat" xfId="26872"/>
    <cellStyle name="40 % - Aksentti3 10 11" xfId="7575"/>
    <cellStyle name="40 % - Aksentti3 10 11 2" xfId="14550"/>
    <cellStyle name="40 % - Aksentti3 10 11 3" xfId="22325"/>
    <cellStyle name="40 % - Aksentti3 10 12" xfId="18870"/>
    <cellStyle name="40 % - Aksentti3 10 2" xfId="2295"/>
    <cellStyle name="40 % - Aksentti3 10 2 2" xfId="2296"/>
    <cellStyle name="40 % - Aksentti3 10 2 2 2" xfId="2297"/>
    <cellStyle name="40 % - Aksentti3 10 2 2 2 2" xfId="7579"/>
    <cellStyle name="40 % - Aksentti3 10 2 2 2 2 2" xfId="14551"/>
    <cellStyle name="40 % - Aksentti3 10 2 2 2 2 3" xfId="22329"/>
    <cellStyle name="40 % - Aksentti3 10 2 2 2 3" xfId="18874"/>
    <cellStyle name="40 % - Aksentti3 10 2 2 2_060617_hinnat" xfId="26873"/>
    <cellStyle name="40 % - Aksentti3 10 2 2 3" xfId="7578"/>
    <cellStyle name="40 % - Aksentti3 10 2 2 3 2" xfId="14552"/>
    <cellStyle name="40 % - Aksentti3 10 2 2 3 3" xfId="22328"/>
    <cellStyle name="40 % - Aksentti3 10 2 2 4" xfId="18873"/>
    <cellStyle name="40 % - Aksentti3 10 2 2_060617_hinnat" xfId="26874"/>
    <cellStyle name="40 % - Aksentti3 10 2 3" xfId="2298"/>
    <cellStyle name="40 % - Aksentti3 10 2 3 2" xfId="7580"/>
    <cellStyle name="40 % - Aksentti3 10 2 3 2 2" xfId="14553"/>
    <cellStyle name="40 % - Aksentti3 10 2 3 2 3" xfId="22330"/>
    <cellStyle name="40 % - Aksentti3 10 2 3 3" xfId="18875"/>
    <cellStyle name="40 % - Aksentti3 10 2 3_060617_hinnat" xfId="26875"/>
    <cellStyle name="40 % - Aksentti3 10 2 4" xfId="7577"/>
    <cellStyle name="40 % - Aksentti3 10 2 4 2" xfId="14554"/>
    <cellStyle name="40 % - Aksentti3 10 2 4 3" xfId="22327"/>
    <cellStyle name="40 % - Aksentti3 10 2 5" xfId="18872"/>
    <cellStyle name="40 % - Aksentti3 10 2_060617_hinnat" xfId="26876"/>
    <cellStyle name="40 % - Aksentti3 10 3" xfId="2299"/>
    <cellStyle name="40 % - Aksentti3 10 3 2" xfId="2300"/>
    <cellStyle name="40 % - Aksentti3 10 3 2 2" xfId="7582"/>
    <cellStyle name="40 % - Aksentti3 10 3 2 2 2" xfId="14555"/>
    <cellStyle name="40 % - Aksentti3 10 3 2 2 3" xfId="22332"/>
    <cellStyle name="40 % - Aksentti3 10 3 2 3" xfId="18877"/>
    <cellStyle name="40 % - Aksentti3 10 3 2_060617_hinnat" xfId="26877"/>
    <cellStyle name="40 % - Aksentti3 10 3 3" xfId="7581"/>
    <cellStyle name="40 % - Aksentti3 10 3 3 2" xfId="14556"/>
    <cellStyle name="40 % - Aksentti3 10 3 3 3" xfId="22331"/>
    <cellStyle name="40 % - Aksentti3 10 3 4" xfId="18876"/>
    <cellStyle name="40 % - Aksentti3 10 3_060617_hinnat" xfId="26878"/>
    <cellStyle name="40 % - Aksentti3 10 4" xfId="2301"/>
    <cellStyle name="40 % - Aksentti3 10 4 2" xfId="7583"/>
    <cellStyle name="40 % - Aksentti3 10 4 2 2" xfId="14557"/>
    <cellStyle name="40 % - Aksentti3 10 4 2 3" xfId="22333"/>
    <cellStyle name="40 % - Aksentti3 10 4 3" xfId="18878"/>
    <cellStyle name="40 % - Aksentti3 10 4_060617_hinnat" xfId="26879"/>
    <cellStyle name="40 % - Aksentti3 10 5" xfId="2302"/>
    <cellStyle name="40 % - Aksentti3 10 5 2" xfId="7584"/>
    <cellStyle name="40 % - Aksentti3 10 5 2 2" xfId="14558"/>
    <cellStyle name="40 % - Aksentti3 10 5 2 3" xfId="22334"/>
    <cellStyle name="40 % - Aksentti3 10 5 3" xfId="18879"/>
    <cellStyle name="40 % - Aksentti3 10 5_060617_hinnat" xfId="26880"/>
    <cellStyle name="40 % - Aksentti3 10 6" xfId="2303"/>
    <cellStyle name="40 % - Aksentti3 10 6 2" xfId="7585"/>
    <cellStyle name="40 % - Aksentti3 10 6 2 2" xfId="14559"/>
    <cellStyle name="40 % - Aksentti3 10 6 2 3" xfId="22335"/>
    <cellStyle name="40 % - Aksentti3 10 6 3" xfId="18880"/>
    <cellStyle name="40 % - Aksentti3 10 6_060617_hinnat" xfId="26881"/>
    <cellStyle name="40 % - Aksentti3 10 7" xfId="2304"/>
    <cellStyle name="40 % - Aksentti3 10 7 2" xfId="7586"/>
    <cellStyle name="40 % - Aksentti3 10 7 2 2" xfId="14560"/>
    <cellStyle name="40 % - Aksentti3 10 7 2 3" xfId="22336"/>
    <cellStyle name="40 % - Aksentti3 10 7 3" xfId="18881"/>
    <cellStyle name="40 % - Aksentti3 10 7_060617_hinnat" xfId="26882"/>
    <cellStyle name="40 % - Aksentti3 10 8" xfId="2305"/>
    <cellStyle name="40 % - Aksentti3 10 8 2" xfId="7587"/>
    <cellStyle name="40 % - Aksentti3 10 8 2 2" xfId="14561"/>
    <cellStyle name="40 % - Aksentti3 10 8 2 3" xfId="22337"/>
    <cellStyle name="40 % - Aksentti3 10 8 3" xfId="18882"/>
    <cellStyle name="40 % - Aksentti3 10 8_060617_hinnat" xfId="26883"/>
    <cellStyle name="40 % - Aksentti3 10 9" xfId="2306"/>
    <cellStyle name="40 % - Aksentti3 10 9 2" xfId="7588"/>
    <cellStyle name="40 % - Aksentti3 10 9 2 2" xfId="14562"/>
    <cellStyle name="40 % - Aksentti3 10 9 2 3" xfId="22338"/>
    <cellStyle name="40 % - Aksentti3 10 9 3" xfId="18883"/>
    <cellStyle name="40 % - Aksentti3 10 9_060617_hinnat" xfId="26884"/>
    <cellStyle name="40 % - Aksentti3 10_060617_hinnat" xfId="26885"/>
    <cellStyle name="40 % - Aksentti3 11" xfId="2307"/>
    <cellStyle name="40 % - Aksentti3 11 10" xfId="2308"/>
    <cellStyle name="40 % - Aksentti3 11 10 2" xfId="7590"/>
    <cellStyle name="40 % - Aksentti3 11 10 2 2" xfId="14563"/>
    <cellStyle name="40 % - Aksentti3 11 10 2 3" xfId="22340"/>
    <cellStyle name="40 % - Aksentti3 11 10 3" xfId="18885"/>
    <cellStyle name="40 % - Aksentti3 11 10_060617_hinnat" xfId="26886"/>
    <cellStyle name="40 % - Aksentti3 11 11" xfId="7589"/>
    <cellStyle name="40 % - Aksentti3 11 11 2" xfId="14564"/>
    <cellStyle name="40 % - Aksentti3 11 11 3" xfId="22339"/>
    <cellStyle name="40 % - Aksentti3 11 12" xfId="18884"/>
    <cellStyle name="40 % - Aksentti3 11 2" xfId="2309"/>
    <cellStyle name="40 % - Aksentti3 11 2 2" xfId="2310"/>
    <cellStyle name="40 % - Aksentti3 11 2 2 2" xfId="2311"/>
    <cellStyle name="40 % - Aksentti3 11 2 2 2 2" xfId="7593"/>
    <cellStyle name="40 % - Aksentti3 11 2 2 2 2 2" xfId="14565"/>
    <cellStyle name="40 % - Aksentti3 11 2 2 2 2 3" xfId="22343"/>
    <cellStyle name="40 % - Aksentti3 11 2 2 2 3" xfId="18888"/>
    <cellStyle name="40 % - Aksentti3 11 2 2 2_060617_hinnat" xfId="26887"/>
    <cellStyle name="40 % - Aksentti3 11 2 2 3" xfId="7592"/>
    <cellStyle name="40 % - Aksentti3 11 2 2 3 2" xfId="14566"/>
    <cellStyle name="40 % - Aksentti3 11 2 2 3 3" xfId="22342"/>
    <cellStyle name="40 % - Aksentti3 11 2 2 4" xfId="18887"/>
    <cellStyle name="40 % - Aksentti3 11 2 2_060617_hinnat" xfId="26888"/>
    <cellStyle name="40 % - Aksentti3 11 2 3" xfId="2312"/>
    <cellStyle name="40 % - Aksentti3 11 2 3 2" xfId="7594"/>
    <cellStyle name="40 % - Aksentti3 11 2 3 2 2" xfId="14567"/>
    <cellStyle name="40 % - Aksentti3 11 2 3 2 3" xfId="22344"/>
    <cellStyle name="40 % - Aksentti3 11 2 3 3" xfId="18889"/>
    <cellStyle name="40 % - Aksentti3 11 2 3_060617_hinnat" xfId="26889"/>
    <cellStyle name="40 % - Aksentti3 11 2 4" xfId="7591"/>
    <cellStyle name="40 % - Aksentti3 11 2 4 2" xfId="14568"/>
    <cellStyle name="40 % - Aksentti3 11 2 4 3" xfId="22341"/>
    <cellStyle name="40 % - Aksentti3 11 2 5" xfId="18886"/>
    <cellStyle name="40 % - Aksentti3 11 2_060617_hinnat" xfId="26890"/>
    <cellStyle name="40 % - Aksentti3 11 3" xfId="2313"/>
    <cellStyle name="40 % - Aksentti3 11 3 2" xfId="2314"/>
    <cellStyle name="40 % - Aksentti3 11 3 2 2" xfId="7596"/>
    <cellStyle name="40 % - Aksentti3 11 3 2 2 2" xfId="14569"/>
    <cellStyle name="40 % - Aksentti3 11 3 2 2 3" xfId="22346"/>
    <cellStyle name="40 % - Aksentti3 11 3 2 3" xfId="18891"/>
    <cellStyle name="40 % - Aksentti3 11 3 2_060617_hinnat" xfId="26891"/>
    <cellStyle name="40 % - Aksentti3 11 3 3" xfId="7595"/>
    <cellStyle name="40 % - Aksentti3 11 3 3 2" xfId="14570"/>
    <cellStyle name="40 % - Aksentti3 11 3 3 3" xfId="22345"/>
    <cellStyle name="40 % - Aksentti3 11 3 4" xfId="18890"/>
    <cellStyle name="40 % - Aksentti3 11 3_060617_hinnat" xfId="26892"/>
    <cellStyle name="40 % - Aksentti3 11 4" xfId="2315"/>
    <cellStyle name="40 % - Aksentti3 11 4 2" xfId="7597"/>
    <cellStyle name="40 % - Aksentti3 11 4 2 2" xfId="14571"/>
    <cellStyle name="40 % - Aksentti3 11 4 2 3" xfId="22347"/>
    <cellStyle name="40 % - Aksentti3 11 4 3" xfId="18892"/>
    <cellStyle name="40 % - Aksentti3 11 4_060617_hinnat" xfId="26893"/>
    <cellStyle name="40 % - Aksentti3 11 5" xfId="2316"/>
    <cellStyle name="40 % - Aksentti3 11 5 2" xfId="7598"/>
    <cellStyle name="40 % - Aksentti3 11 5 2 2" xfId="14572"/>
    <cellStyle name="40 % - Aksentti3 11 5 2 3" xfId="22348"/>
    <cellStyle name="40 % - Aksentti3 11 5 3" xfId="18893"/>
    <cellStyle name="40 % - Aksentti3 11 5_060617_hinnat" xfId="26894"/>
    <cellStyle name="40 % - Aksentti3 11 6" xfId="2317"/>
    <cellStyle name="40 % - Aksentti3 11 6 2" xfId="7599"/>
    <cellStyle name="40 % - Aksentti3 11 6 2 2" xfId="14573"/>
    <cellStyle name="40 % - Aksentti3 11 6 2 3" xfId="22349"/>
    <cellStyle name="40 % - Aksentti3 11 6 3" xfId="18894"/>
    <cellStyle name="40 % - Aksentti3 11 6_060617_hinnat" xfId="26895"/>
    <cellStyle name="40 % - Aksentti3 11 7" xfId="2318"/>
    <cellStyle name="40 % - Aksentti3 11 7 2" xfId="7600"/>
    <cellStyle name="40 % - Aksentti3 11 7 2 2" xfId="14574"/>
    <cellStyle name="40 % - Aksentti3 11 7 2 3" xfId="22350"/>
    <cellStyle name="40 % - Aksentti3 11 7 3" xfId="18895"/>
    <cellStyle name="40 % - Aksentti3 11 7_060617_hinnat" xfId="26896"/>
    <cellStyle name="40 % - Aksentti3 11 8" xfId="2319"/>
    <cellStyle name="40 % - Aksentti3 11 8 2" xfId="7601"/>
    <cellStyle name="40 % - Aksentti3 11 8 2 2" xfId="14575"/>
    <cellStyle name="40 % - Aksentti3 11 8 2 3" xfId="22351"/>
    <cellStyle name="40 % - Aksentti3 11 8 3" xfId="18896"/>
    <cellStyle name="40 % - Aksentti3 11 8_060617_hinnat" xfId="26897"/>
    <cellStyle name="40 % - Aksentti3 11 9" xfId="2320"/>
    <cellStyle name="40 % - Aksentti3 11 9 2" xfId="7602"/>
    <cellStyle name="40 % - Aksentti3 11 9 2 2" xfId="14576"/>
    <cellStyle name="40 % - Aksentti3 11 9 2 3" xfId="22352"/>
    <cellStyle name="40 % - Aksentti3 11 9 3" xfId="18897"/>
    <cellStyle name="40 % - Aksentti3 11 9_060617_hinnat" xfId="26898"/>
    <cellStyle name="40 % - Aksentti3 11_060617_hinnat" xfId="26899"/>
    <cellStyle name="40 % - Aksentti3 12" xfId="2321"/>
    <cellStyle name="40 % - Aksentti3 12 10" xfId="2322"/>
    <cellStyle name="40 % - Aksentti3 12 10 2" xfId="7604"/>
    <cellStyle name="40 % - Aksentti3 12 10 2 2" xfId="14577"/>
    <cellStyle name="40 % - Aksentti3 12 10 2 3" xfId="22354"/>
    <cellStyle name="40 % - Aksentti3 12 10 3" xfId="18899"/>
    <cellStyle name="40 % - Aksentti3 12 10_060617_hinnat" xfId="26900"/>
    <cellStyle name="40 % - Aksentti3 12 11" xfId="7603"/>
    <cellStyle name="40 % - Aksentti3 12 11 2" xfId="14578"/>
    <cellStyle name="40 % - Aksentti3 12 11 3" xfId="22353"/>
    <cellStyle name="40 % - Aksentti3 12 12" xfId="18898"/>
    <cellStyle name="40 % - Aksentti3 12 2" xfId="2323"/>
    <cellStyle name="40 % - Aksentti3 12 2 2" xfId="2324"/>
    <cellStyle name="40 % - Aksentti3 12 2 2 2" xfId="2325"/>
    <cellStyle name="40 % - Aksentti3 12 2 2 2 2" xfId="7607"/>
    <cellStyle name="40 % - Aksentti3 12 2 2 2 2 2" xfId="14579"/>
    <cellStyle name="40 % - Aksentti3 12 2 2 2 2 3" xfId="22357"/>
    <cellStyle name="40 % - Aksentti3 12 2 2 2 3" xfId="18902"/>
    <cellStyle name="40 % - Aksentti3 12 2 2 2_060617_hinnat" xfId="26901"/>
    <cellStyle name="40 % - Aksentti3 12 2 2 3" xfId="7606"/>
    <cellStyle name="40 % - Aksentti3 12 2 2 3 2" xfId="14580"/>
    <cellStyle name="40 % - Aksentti3 12 2 2 3 3" xfId="22356"/>
    <cellStyle name="40 % - Aksentti3 12 2 2 4" xfId="18901"/>
    <cellStyle name="40 % - Aksentti3 12 2 2_060617_hinnat" xfId="26902"/>
    <cellStyle name="40 % - Aksentti3 12 2 3" xfId="2326"/>
    <cellStyle name="40 % - Aksentti3 12 2 3 2" xfId="7608"/>
    <cellStyle name="40 % - Aksentti3 12 2 3 2 2" xfId="14581"/>
    <cellStyle name="40 % - Aksentti3 12 2 3 2 3" xfId="22358"/>
    <cellStyle name="40 % - Aksentti3 12 2 3 3" xfId="18903"/>
    <cellStyle name="40 % - Aksentti3 12 2 3_060617_hinnat" xfId="26903"/>
    <cellStyle name="40 % - Aksentti3 12 2 4" xfId="7605"/>
    <cellStyle name="40 % - Aksentti3 12 2 4 2" xfId="14582"/>
    <cellStyle name="40 % - Aksentti3 12 2 4 3" xfId="22355"/>
    <cellStyle name="40 % - Aksentti3 12 2 5" xfId="18900"/>
    <cellStyle name="40 % - Aksentti3 12 2_060617_hinnat" xfId="26904"/>
    <cellStyle name="40 % - Aksentti3 12 3" xfId="2327"/>
    <cellStyle name="40 % - Aksentti3 12 3 2" xfId="2328"/>
    <cellStyle name="40 % - Aksentti3 12 3 2 2" xfId="7610"/>
    <cellStyle name="40 % - Aksentti3 12 3 2 2 2" xfId="14583"/>
    <cellStyle name="40 % - Aksentti3 12 3 2 2 3" xfId="22360"/>
    <cellStyle name="40 % - Aksentti3 12 3 2 3" xfId="18905"/>
    <cellStyle name="40 % - Aksentti3 12 3 2_060617_hinnat" xfId="26905"/>
    <cellStyle name="40 % - Aksentti3 12 3 3" xfId="7609"/>
    <cellStyle name="40 % - Aksentti3 12 3 3 2" xfId="14584"/>
    <cellStyle name="40 % - Aksentti3 12 3 3 3" xfId="22359"/>
    <cellStyle name="40 % - Aksentti3 12 3 4" xfId="18904"/>
    <cellStyle name="40 % - Aksentti3 12 3_060617_hinnat" xfId="26906"/>
    <cellStyle name="40 % - Aksentti3 12 4" xfId="2329"/>
    <cellStyle name="40 % - Aksentti3 12 4 2" xfId="7611"/>
    <cellStyle name="40 % - Aksentti3 12 4 2 2" xfId="14585"/>
    <cellStyle name="40 % - Aksentti3 12 4 2 3" xfId="22361"/>
    <cellStyle name="40 % - Aksentti3 12 4 3" xfId="18906"/>
    <cellStyle name="40 % - Aksentti3 12 4_060617_hinnat" xfId="26907"/>
    <cellStyle name="40 % - Aksentti3 12 5" xfId="2330"/>
    <cellStyle name="40 % - Aksentti3 12 5 2" xfId="7612"/>
    <cellStyle name="40 % - Aksentti3 12 5 2 2" xfId="14586"/>
    <cellStyle name="40 % - Aksentti3 12 5 2 3" xfId="22362"/>
    <cellStyle name="40 % - Aksentti3 12 5 3" xfId="18907"/>
    <cellStyle name="40 % - Aksentti3 12 5_060617_hinnat" xfId="26908"/>
    <cellStyle name="40 % - Aksentti3 12 6" xfId="2331"/>
    <cellStyle name="40 % - Aksentti3 12 6 2" xfId="7613"/>
    <cellStyle name="40 % - Aksentti3 12 6 2 2" xfId="14587"/>
    <cellStyle name="40 % - Aksentti3 12 6 2 3" xfId="22363"/>
    <cellStyle name="40 % - Aksentti3 12 6 3" xfId="18908"/>
    <cellStyle name="40 % - Aksentti3 12 6_060617_hinnat" xfId="26909"/>
    <cellStyle name="40 % - Aksentti3 12 7" xfId="2332"/>
    <cellStyle name="40 % - Aksentti3 12 7 2" xfId="7614"/>
    <cellStyle name="40 % - Aksentti3 12 7 2 2" xfId="14588"/>
    <cellStyle name="40 % - Aksentti3 12 7 2 3" xfId="22364"/>
    <cellStyle name="40 % - Aksentti3 12 7 3" xfId="18909"/>
    <cellStyle name="40 % - Aksentti3 12 7_060617_hinnat" xfId="26910"/>
    <cellStyle name="40 % - Aksentti3 12 8" xfId="2333"/>
    <cellStyle name="40 % - Aksentti3 12 8 2" xfId="7615"/>
    <cellStyle name="40 % - Aksentti3 12 8 2 2" xfId="14589"/>
    <cellStyle name="40 % - Aksentti3 12 8 2 3" xfId="22365"/>
    <cellStyle name="40 % - Aksentti3 12 8 3" xfId="18910"/>
    <cellStyle name="40 % - Aksentti3 12 8_060617_hinnat" xfId="26911"/>
    <cellStyle name="40 % - Aksentti3 12 9" xfId="2334"/>
    <cellStyle name="40 % - Aksentti3 12 9 2" xfId="7616"/>
    <cellStyle name="40 % - Aksentti3 12 9 2 2" xfId="14590"/>
    <cellStyle name="40 % - Aksentti3 12 9 2 3" xfId="22366"/>
    <cellStyle name="40 % - Aksentti3 12 9 3" xfId="18911"/>
    <cellStyle name="40 % - Aksentti3 12 9_060617_hinnat" xfId="26912"/>
    <cellStyle name="40 % - Aksentti3 12_060617_hinnat" xfId="26913"/>
    <cellStyle name="40 % - Aksentti3 13" xfId="2335"/>
    <cellStyle name="40 % - Aksentti3 13 10" xfId="2336"/>
    <cellStyle name="40 % - Aksentti3 13 10 2" xfId="7618"/>
    <cellStyle name="40 % - Aksentti3 13 10 2 2" xfId="14591"/>
    <cellStyle name="40 % - Aksentti3 13 10 2 3" xfId="22368"/>
    <cellStyle name="40 % - Aksentti3 13 10 3" xfId="18913"/>
    <cellStyle name="40 % - Aksentti3 13 10_060617_hinnat" xfId="26914"/>
    <cellStyle name="40 % - Aksentti3 13 11" xfId="7617"/>
    <cellStyle name="40 % - Aksentti3 13 11 2" xfId="14592"/>
    <cellStyle name="40 % - Aksentti3 13 11 3" xfId="22367"/>
    <cellStyle name="40 % - Aksentti3 13 12" xfId="18912"/>
    <cellStyle name="40 % - Aksentti3 13 2" xfId="2337"/>
    <cellStyle name="40 % - Aksentti3 13 2 2" xfId="2338"/>
    <cellStyle name="40 % - Aksentti3 13 2 2 2" xfId="7620"/>
    <cellStyle name="40 % - Aksentti3 13 2 2 2 2" xfId="14593"/>
    <cellStyle name="40 % - Aksentti3 13 2 2 2 3" xfId="22370"/>
    <cellStyle name="40 % - Aksentti3 13 2 2 3" xfId="18915"/>
    <cellStyle name="40 % - Aksentti3 13 2 2_060617_hinnat" xfId="26915"/>
    <cellStyle name="40 % - Aksentti3 13 2 3" xfId="7619"/>
    <cellStyle name="40 % - Aksentti3 13 2 3 2" xfId="14594"/>
    <cellStyle name="40 % - Aksentti3 13 2 3 3" xfId="22369"/>
    <cellStyle name="40 % - Aksentti3 13 2 4" xfId="18914"/>
    <cellStyle name="40 % - Aksentti3 13 2_060617_hinnat" xfId="26916"/>
    <cellStyle name="40 % - Aksentti3 13 3" xfId="2339"/>
    <cellStyle name="40 % - Aksentti3 13 3 2" xfId="7621"/>
    <cellStyle name="40 % - Aksentti3 13 3 2 2" xfId="14595"/>
    <cellStyle name="40 % - Aksentti3 13 3 2 3" xfId="22371"/>
    <cellStyle name="40 % - Aksentti3 13 3 3" xfId="18916"/>
    <cellStyle name="40 % - Aksentti3 13 3_060617_hinnat" xfId="26917"/>
    <cellStyle name="40 % - Aksentti3 13 4" xfId="2340"/>
    <cellStyle name="40 % - Aksentti3 13 4 2" xfId="7622"/>
    <cellStyle name="40 % - Aksentti3 13 4 2 2" xfId="14596"/>
    <cellStyle name="40 % - Aksentti3 13 4 2 3" xfId="22372"/>
    <cellStyle name="40 % - Aksentti3 13 4 3" xfId="18917"/>
    <cellStyle name="40 % - Aksentti3 13 4_060617_hinnat" xfId="26918"/>
    <cellStyle name="40 % - Aksentti3 13 5" xfId="2341"/>
    <cellStyle name="40 % - Aksentti3 13 5 2" xfId="7623"/>
    <cellStyle name="40 % - Aksentti3 13 5 2 2" xfId="14597"/>
    <cellStyle name="40 % - Aksentti3 13 5 2 3" xfId="22373"/>
    <cellStyle name="40 % - Aksentti3 13 5 3" xfId="18918"/>
    <cellStyle name="40 % - Aksentti3 13 5_060617_hinnat" xfId="26919"/>
    <cellStyle name="40 % - Aksentti3 13 6" xfId="2342"/>
    <cellStyle name="40 % - Aksentti3 13 6 2" xfId="7624"/>
    <cellStyle name="40 % - Aksentti3 13 6 2 2" xfId="14598"/>
    <cellStyle name="40 % - Aksentti3 13 6 2 3" xfId="22374"/>
    <cellStyle name="40 % - Aksentti3 13 6 3" xfId="18919"/>
    <cellStyle name="40 % - Aksentti3 13 6_060617_hinnat" xfId="26920"/>
    <cellStyle name="40 % - Aksentti3 13 7" xfId="2343"/>
    <cellStyle name="40 % - Aksentti3 13 7 2" xfId="7625"/>
    <cellStyle name="40 % - Aksentti3 13 7 2 2" xfId="14599"/>
    <cellStyle name="40 % - Aksentti3 13 7 2 3" xfId="22375"/>
    <cellStyle name="40 % - Aksentti3 13 7 3" xfId="18920"/>
    <cellStyle name="40 % - Aksentti3 13 7_060617_hinnat" xfId="26921"/>
    <cellStyle name="40 % - Aksentti3 13 8" xfId="2344"/>
    <cellStyle name="40 % - Aksentti3 13 8 2" xfId="7626"/>
    <cellStyle name="40 % - Aksentti3 13 8 2 2" xfId="14600"/>
    <cellStyle name="40 % - Aksentti3 13 8 2 3" xfId="22376"/>
    <cellStyle name="40 % - Aksentti3 13 8 3" xfId="18921"/>
    <cellStyle name="40 % - Aksentti3 13 8_060617_hinnat" xfId="26922"/>
    <cellStyle name="40 % - Aksentti3 13 9" xfId="2345"/>
    <cellStyle name="40 % - Aksentti3 13 9 2" xfId="7627"/>
    <cellStyle name="40 % - Aksentti3 13 9 2 2" xfId="14601"/>
    <cellStyle name="40 % - Aksentti3 13 9 2 3" xfId="22377"/>
    <cellStyle name="40 % - Aksentti3 13 9 3" xfId="18922"/>
    <cellStyle name="40 % - Aksentti3 13 9_060617_hinnat" xfId="26923"/>
    <cellStyle name="40 % - Aksentti3 13_060617_hinnat" xfId="26924"/>
    <cellStyle name="40 % - Aksentti3 14" xfId="2346"/>
    <cellStyle name="40 % - Aksentti3 14 10" xfId="2347"/>
    <cellStyle name="40 % - Aksentti3 14 10 2" xfId="7629"/>
    <cellStyle name="40 % - Aksentti3 14 10 2 2" xfId="14602"/>
    <cellStyle name="40 % - Aksentti3 14 10 2 3" xfId="22379"/>
    <cellStyle name="40 % - Aksentti3 14 10 3" xfId="18924"/>
    <cellStyle name="40 % - Aksentti3 14 10_060617_hinnat" xfId="26925"/>
    <cellStyle name="40 % - Aksentti3 14 11" xfId="7628"/>
    <cellStyle name="40 % - Aksentti3 14 11 2" xfId="14603"/>
    <cellStyle name="40 % - Aksentti3 14 11 3" xfId="22378"/>
    <cellStyle name="40 % - Aksentti3 14 12" xfId="18923"/>
    <cellStyle name="40 % - Aksentti3 14 2" xfId="2348"/>
    <cellStyle name="40 % - Aksentti3 14 2 2" xfId="2349"/>
    <cellStyle name="40 % - Aksentti3 14 2 2 2" xfId="7631"/>
    <cellStyle name="40 % - Aksentti3 14 2 2 2 2" xfId="14604"/>
    <cellStyle name="40 % - Aksentti3 14 2 2 2 3" xfId="22381"/>
    <cellStyle name="40 % - Aksentti3 14 2 2 3" xfId="18926"/>
    <cellStyle name="40 % - Aksentti3 14 2 2_060617_hinnat" xfId="26926"/>
    <cellStyle name="40 % - Aksentti3 14 2 3" xfId="7630"/>
    <cellStyle name="40 % - Aksentti3 14 2 3 2" xfId="14605"/>
    <cellStyle name="40 % - Aksentti3 14 2 3 3" xfId="22380"/>
    <cellStyle name="40 % - Aksentti3 14 2 4" xfId="18925"/>
    <cellStyle name="40 % - Aksentti3 14 2_060617_hinnat" xfId="26927"/>
    <cellStyle name="40 % - Aksentti3 14 3" xfId="2350"/>
    <cellStyle name="40 % - Aksentti3 14 3 2" xfId="7632"/>
    <cellStyle name="40 % - Aksentti3 14 3 2 2" xfId="14606"/>
    <cellStyle name="40 % - Aksentti3 14 3 2 3" xfId="22382"/>
    <cellStyle name="40 % - Aksentti3 14 3 3" xfId="18927"/>
    <cellStyle name="40 % - Aksentti3 14 3_060617_hinnat" xfId="26928"/>
    <cellStyle name="40 % - Aksentti3 14 4" xfId="2351"/>
    <cellStyle name="40 % - Aksentti3 14 4 2" xfId="7633"/>
    <cellStyle name="40 % - Aksentti3 14 4 2 2" xfId="14607"/>
    <cellStyle name="40 % - Aksentti3 14 4 2 3" xfId="22383"/>
    <cellStyle name="40 % - Aksentti3 14 4 3" xfId="18928"/>
    <cellStyle name="40 % - Aksentti3 14 4_060617_hinnat" xfId="26929"/>
    <cellStyle name="40 % - Aksentti3 14 5" xfId="2352"/>
    <cellStyle name="40 % - Aksentti3 14 5 2" xfId="7634"/>
    <cellStyle name="40 % - Aksentti3 14 5 2 2" xfId="14608"/>
    <cellStyle name="40 % - Aksentti3 14 5 2 3" xfId="22384"/>
    <cellStyle name="40 % - Aksentti3 14 5 3" xfId="18929"/>
    <cellStyle name="40 % - Aksentti3 14 5_060617_hinnat" xfId="26930"/>
    <cellStyle name="40 % - Aksentti3 14 6" xfId="2353"/>
    <cellStyle name="40 % - Aksentti3 14 6 2" xfId="7635"/>
    <cellStyle name="40 % - Aksentti3 14 6 2 2" xfId="14609"/>
    <cellStyle name="40 % - Aksentti3 14 6 2 3" xfId="22385"/>
    <cellStyle name="40 % - Aksentti3 14 6 3" xfId="18930"/>
    <cellStyle name="40 % - Aksentti3 14 6_060617_hinnat" xfId="26931"/>
    <cellStyle name="40 % - Aksentti3 14 7" xfId="2354"/>
    <cellStyle name="40 % - Aksentti3 14 7 2" xfId="7636"/>
    <cellStyle name="40 % - Aksentti3 14 7 2 2" xfId="14610"/>
    <cellStyle name="40 % - Aksentti3 14 7 2 3" xfId="22386"/>
    <cellStyle name="40 % - Aksentti3 14 7 3" xfId="18931"/>
    <cellStyle name="40 % - Aksentti3 14 7_060617_hinnat" xfId="26932"/>
    <cellStyle name="40 % - Aksentti3 14 8" xfId="2355"/>
    <cellStyle name="40 % - Aksentti3 14 8 2" xfId="7637"/>
    <cellStyle name="40 % - Aksentti3 14 8 2 2" xfId="14611"/>
    <cellStyle name="40 % - Aksentti3 14 8 2 3" xfId="22387"/>
    <cellStyle name="40 % - Aksentti3 14 8 3" xfId="18932"/>
    <cellStyle name="40 % - Aksentti3 14 8_060617_hinnat" xfId="26933"/>
    <cellStyle name="40 % - Aksentti3 14 9" xfId="2356"/>
    <cellStyle name="40 % - Aksentti3 14 9 2" xfId="7638"/>
    <cellStyle name="40 % - Aksentti3 14 9 2 2" xfId="14612"/>
    <cellStyle name="40 % - Aksentti3 14 9 2 3" xfId="22388"/>
    <cellStyle name="40 % - Aksentti3 14 9 3" xfId="18933"/>
    <cellStyle name="40 % - Aksentti3 14 9_060617_hinnat" xfId="26934"/>
    <cellStyle name="40 % - Aksentti3 14_060617_hinnat" xfId="26935"/>
    <cellStyle name="40 % - Aksentti3 15" xfId="2357"/>
    <cellStyle name="40 % - Aksentti3 15 10" xfId="2358"/>
    <cellStyle name="40 % - Aksentti3 15 10 2" xfId="7640"/>
    <cellStyle name="40 % - Aksentti3 15 10 2 2" xfId="14613"/>
    <cellStyle name="40 % - Aksentti3 15 10 2 3" xfId="22390"/>
    <cellStyle name="40 % - Aksentti3 15 10 3" xfId="18935"/>
    <cellStyle name="40 % - Aksentti3 15 10_060617_hinnat" xfId="26936"/>
    <cellStyle name="40 % - Aksentti3 15 11" xfId="7639"/>
    <cellStyle name="40 % - Aksentti3 15 11 2" xfId="14614"/>
    <cellStyle name="40 % - Aksentti3 15 11 3" xfId="22389"/>
    <cellStyle name="40 % - Aksentti3 15 12" xfId="18934"/>
    <cellStyle name="40 % - Aksentti3 15 2" xfId="2359"/>
    <cellStyle name="40 % - Aksentti3 15 2 2" xfId="2360"/>
    <cellStyle name="40 % - Aksentti3 15 2 2 2" xfId="7642"/>
    <cellStyle name="40 % - Aksentti3 15 2 2 2 2" xfId="14615"/>
    <cellStyle name="40 % - Aksentti3 15 2 2 2 3" xfId="22392"/>
    <cellStyle name="40 % - Aksentti3 15 2 2 3" xfId="18937"/>
    <cellStyle name="40 % - Aksentti3 15 2 2_060617_hinnat" xfId="26937"/>
    <cellStyle name="40 % - Aksentti3 15 2 3" xfId="7641"/>
    <cellStyle name="40 % - Aksentti3 15 2 3 2" xfId="14616"/>
    <cellStyle name="40 % - Aksentti3 15 2 3 3" xfId="22391"/>
    <cellStyle name="40 % - Aksentti3 15 2 4" xfId="18936"/>
    <cellStyle name="40 % - Aksentti3 15 2_060617_hinnat" xfId="26938"/>
    <cellStyle name="40 % - Aksentti3 15 3" xfId="2361"/>
    <cellStyle name="40 % - Aksentti3 15 3 2" xfId="7643"/>
    <cellStyle name="40 % - Aksentti3 15 3 2 2" xfId="14617"/>
    <cellStyle name="40 % - Aksentti3 15 3 2 3" xfId="22393"/>
    <cellStyle name="40 % - Aksentti3 15 3 3" xfId="18938"/>
    <cellStyle name="40 % - Aksentti3 15 3_060617_hinnat" xfId="26939"/>
    <cellStyle name="40 % - Aksentti3 15 4" xfId="2362"/>
    <cellStyle name="40 % - Aksentti3 15 4 2" xfId="7644"/>
    <cellStyle name="40 % - Aksentti3 15 4 2 2" xfId="14618"/>
    <cellStyle name="40 % - Aksentti3 15 4 2 3" xfId="22394"/>
    <cellStyle name="40 % - Aksentti3 15 4 3" xfId="18939"/>
    <cellStyle name="40 % - Aksentti3 15 4_060617_hinnat" xfId="26940"/>
    <cellStyle name="40 % - Aksentti3 15 5" xfId="2363"/>
    <cellStyle name="40 % - Aksentti3 15 5 2" xfId="7645"/>
    <cellStyle name="40 % - Aksentti3 15 5 2 2" xfId="14619"/>
    <cellStyle name="40 % - Aksentti3 15 5 2 3" xfId="22395"/>
    <cellStyle name="40 % - Aksentti3 15 5 3" xfId="18940"/>
    <cellStyle name="40 % - Aksentti3 15 5_060617_hinnat" xfId="26941"/>
    <cellStyle name="40 % - Aksentti3 15 6" xfId="2364"/>
    <cellStyle name="40 % - Aksentti3 15 6 2" xfId="7646"/>
    <cellStyle name="40 % - Aksentti3 15 6 2 2" xfId="14620"/>
    <cellStyle name="40 % - Aksentti3 15 6 2 3" xfId="22396"/>
    <cellStyle name="40 % - Aksentti3 15 6 3" xfId="18941"/>
    <cellStyle name="40 % - Aksentti3 15 6_060617_hinnat" xfId="26942"/>
    <cellStyle name="40 % - Aksentti3 15 7" xfId="2365"/>
    <cellStyle name="40 % - Aksentti3 15 7 2" xfId="7647"/>
    <cellStyle name="40 % - Aksentti3 15 7 2 2" xfId="14621"/>
    <cellStyle name="40 % - Aksentti3 15 7 2 3" xfId="22397"/>
    <cellStyle name="40 % - Aksentti3 15 7 3" xfId="18942"/>
    <cellStyle name="40 % - Aksentti3 15 7_060617_hinnat" xfId="26943"/>
    <cellStyle name="40 % - Aksentti3 15 8" xfId="2366"/>
    <cellStyle name="40 % - Aksentti3 15 8 2" xfId="7648"/>
    <cellStyle name="40 % - Aksentti3 15 8 2 2" xfId="14622"/>
    <cellStyle name="40 % - Aksentti3 15 8 2 3" xfId="22398"/>
    <cellStyle name="40 % - Aksentti3 15 8 3" xfId="18943"/>
    <cellStyle name="40 % - Aksentti3 15 8_060617_hinnat" xfId="26944"/>
    <cellStyle name="40 % - Aksentti3 15 9" xfId="2367"/>
    <cellStyle name="40 % - Aksentti3 15 9 2" xfId="7649"/>
    <cellStyle name="40 % - Aksentti3 15 9 2 2" xfId="14623"/>
    <cellStyle name="40 % - Aksentti3 15 9 2 3" xfId="22399"/>
    <cellStyle name="40 % - Aksentti3 15 9 3" xfId="18944"/>
    <cellStyle name="40 % - Aksentti3 15 9_060617_hinnat" xfId="26945"/>
    <cellStyle name="40 % - Aksentti3 15_060617_hinnat" xfId="26946"/>
    <cellStyle name="40 % - Aksentti3 16" xfId="2368"/>
    <cellStyle name="40 % - Aksentti3 16 2" xfId="7650"/>
    <cellStyle name="40 % - Aksentti3 16 2 2" xfId="14624"/>
    <cellStyle name="40 % - Aksentti3 16 2 3" xfId="22400"/>
    <cellStyle name="40 % - Aksentti3 16 3" xfId="18945"/>
    <cellStyle name="40 % - Aksentti3 16_060617_hinnat" xfId="26947"/>
    <cellStyle name="40 % - Aksentti3 17" xfId="2369"/>
    <cellStyle name="40 % - Aksentti3 17 2" xfId="7651"/>
    <cellStyle name="40 % - Aksentti3 17 2 2" xfId="14625"/>
    <cellStyle name="40 % - Aksentti3 17 2 3" xfId="22401"/>
    <cellStyle name="40 % - Aksentti3 17 3" xfId="18946"/>
    <cellStyle name="40 % - Aksentti3 17_060617_hinnat" xfId="26948"/>
    <cellStyle name="40 % - Aksentti3 18" xfId="2370"/>
    <cellStyle name="40 % - Aksentti3 18 2" xfId="7652"/>
    <cellStyle name="40 % - Aksentti3 18 2 2" xfId="14626"/>
    <cellStyle name="40 % - Aksentti3 18 2 3" xfId="22402"/>
    <cellStyle name="40 % - Aksentti3 18 3" xfId="18947"/>
    <cellStyle name="40 % - Aksentti3 18_060617_hinnat" xfId="26949"/>
    <cellStyle name="40 % - Aksentti3 19" xfId="2371"/>
    <cellStyle name="40 % - Aksentti3 19 2" xfId="7653"/>
    <cellStyle name="40 % - Aksentti3 19 2 2" xfId="14627"/>
    <cellStyle name="40 % - Aksentti3 19 2 3" xfId="22403"/>
    <cellStyle name="40 % - Aksentti3 19 3" xfId="18948"/>
    <cellStyle name="40 % - Aksentti3 19_060617_hinnat" xfId="26950"/>
    <cellStyle name="40 % - Aksentti3 2" xfId="23"/>
    <cellStyle name="40 % - Aksentti3 2 10" xfId="2373"/>
    <cellStyle name="40 % - Aksentti3 2 10 2" xfId="7655"/>
    <cellStyle name="40 % - Aksentti3 2 10 2 2" xfId="14628"/>
    <cellStyle name="40 % - Aksentti3 2 10 2 3" xfId="22404"/>
    <cellStyle name="40 % - Aksentti3 2 10 3" xfId="18950"/>
    <cellStyle name="40 % - Aksentti3 2 10_060617_hinnat" xfId="26952"/>
    <cellStyle name="40 % - Aksentti3 2 11" xfId="2372"/>
    <cellStyle name="40 % - Aksentti3 2 11 2" xfId="7656"/>
    <cellStyle name="40 % - Aksentti3 2 11 2 2" xfId="14629"/>
    <cellStyle name="40 % - Aksentti3 2 11 2 3" xfId="22405"/>
    <cellStyle name="40 % - Aksentti3 2 11 3" xfId="18949"/>
    <cellStyle name="40 % - Aksentti3 2 11_060617_hinnat" xfId="26953"/>
    <cellStyle name="40 % - Aksentti3 2 12" xfId="28143"/>
    <cellStyle name="40 % - Aksentti3 2 13" xfId="28749"/>
    <cellStyle name="40 % - Aksentti3 2 14" xfId="29363"/>
    <cellStyle name="40 % - Aksentti3 2 15" xfId="28486"/>
    <cellStyle name="40 % - Aksentti3 2 16" xfId="28703"/>
    <cellStyle name="40 % - Aksentti3 2 17" xfId="29151"/>
    <cellStyle name="40 % - Aksentti3 2 18" xfId="29122"/>
    <cellStyle name="40 % - Aksentti3 2 19" xfId="29146"/>
    <cellStyle name="40 % - Aksentti3 2 2" xfId="157"/>
    <cellStyle name="40 % - Aksentti3 2 2 10" xfId="2375"/>
    <cellStyle name="40 % - Aksentti3 2 2 10 2" xfId="7658"/>
    <cellStyle name="40 % - Aksentti3 2 2 10 2 2" xfId="14630"/>
    <cellStyle name="40 % - Aksentti3 2 2 10 2 3" xfId="22406"/>
    <cellStyle name="40 % - Aksentti3 2 2 10 3" xfId="18952"/>
    <cellStyle name="40 % - Aksentti3 2 2 10_060617_hinnat" xfId="26955"/>
    <cellStyle name="40 % - Aksentti3 2 2 11" xfId="2374"/>
    <cellStyle name="40 % - Aksentti3 2 2 11 2" xfId="7659"/>
    <cellStyle name="40 % - Aksentti3 2 2 11 2 2" xfId="14631"/>
    <cellStyle name="40 % - Aksentti3 2 2 11 2 3" xfId="22407"/>
    <cellStyle name="40 % - Aksentti3 2 2 11 3" xfId="18951"/>
    <cellStyle name="40 % - Aksentti3 2 2 11_060617_hinnat" xfId="26956"/>
    <cellStyle name="40 % - Aksentti3 2 2 12" xfId="28166"/>
    <cellStyle name="40 % - Aksentti3 2 2 13" xfId="29266"/>
    <cellStyle name="40 % - Aksentti3 2 2 14" xfId="29368"/>
    <cellStyle name="40 % - Aksentti3 2 2 15" xfId="28485"/>
    <cellStyle name="40 % - Aksentti3 2 2 16" xfId="28766"/>
    <cellStyle name="40 % - Aksentti3 2 2 17" xfId="28389"/>
    <cellStyle name="40 % - Aksentti3 2 2 18" xfId="28621"/>
    <cellStyle name="40 % - Aksentti3 2 2 19" xfId="28382"/>
    <cellStyle name="40 % - Aksentti3 2 2 2" xfId="379"/>
    <cellStyle name="40 % - Aksentti3 2 2 2 10" xfId="14279"/>
    <cellStyle name="40 % - Aksentti3 2 2 2 2" xfId="2377"/>
    <cellStyle name="40 % - Aksentti3 2 2 2 2 2" xfId="7661"/>
    <cellStyle name="40 % - Aksentti3 2 2 2 2 2 2" xfId="14632"/>
    <cellStyle name="40 % - Aksentti3 2 2 2 2 2 3" xfId="22408"/>
    <cellStyle name="40 % - Aksentti3 2 2 2 2 3" xfId="18954"/>
    <cellStyle name="40 % - Aksentti3 2 2 2 2_060617_hinnat" xfId="26957"/>
    <cellStyle name="40 % - Aksentti3 2 2 2 3" xfId="2376"/>
    <cellStyle name="40 % - Aksentti3 2 2 2 3 2" xfId="7662"/>
    <cellStyle name="40 % - Aksentti3 2 2 2 3 2 2" xfId="14633"/>
    <cellStyle name="40 % - Aksentti3 2 2 2 3 2 3" xfId="22409"/>
    <cellStyle name="40 % - Aksentti3 2 2 2 3 3" xfId="18953"/>
    <cellStyle name="40 % - Aksentti3 2 2 2 3_060617_hinnat" xfId="26958"/>
    <cellStyle name="40 % - Aksentti3 2 2 2 4" xfId="13961"/>
    <cellStyle name="40 % - Aksentti3 2 2 2 5" xfId="14130"/>
    <cellStyle name="40 % - Aksentti3 2 2 2 6" xfId="14280"/>
    <cellStyle name="40 % - Aksentti3 2 2 2 7" xfId="16975"/>
    <cellStyle name="40 % - Aksentti3 2 2 2 8" xfId="23320"/>
    <cellStyle name="40 % - Aksentti3 2 2 2 9" xfId="16539"/>
    <cellStyle name="40 % - Aksentti3 2 2 2_##Keskeiset" xfId="7660"/>
    <cellStyle name="40 % - Aksentti3 2 2 20" xfId="29410"/>
    <cellStyle name="40 % - Aksentti3 2 2 21" xfId="28965"/>
    <cellStyle name="40 % - Aksentti3 2 2 22" xfId="29642"/>
    <cellStyle name="40 % - Aksentti3 2 2 23" xfId="29734"/>
    <cellStyle name="40 % - Aksentti3 2 2 24" xfId="29072"/>
    <cellStyle name="40 % - Aksentti3 2 2 25" xfId="29778"/>
    <cellStyle name="40 % - Aksentti3 2 2 26" xfId="29303"/>
    <cellStyle name="40 % - Aksentti3 2 2 27" xfId="28619"/>
    <cellStyle name="40 % - Aksentti3 2 2 28" xfId="26954"/>
    <cellStyle name="40 % - Aksentti3 2 2 29" xfId="27996"/>
    <cellStyle name="40 % - Aksentti3 2 2 3" xfId="2378"/>
    <cellStyle name="40 % - Aksentti3 2 2 3 2" xfId="13962"/>
    <cellStyle name="40 % - Aksentti3 2 2 3 3" xfId="18955"/>
    <cellStyle name="40 % - Aksentti3 2 2 3_Laari" xfId="25349"/>
    <cellStyle name="40 % - Aksentti3 2 2 30" xfId="26281"/>
    <cellStyle name="40 % - Aksentti3 2 2 31" xfId="27790"/>
    <cellStyle name="40 % - Aksentti3 2 2 32" xfId="26283"/>
    <cellStyle name="40 % - Aksentti3 2 2 33" xfId="27634"/>
    <cellStyle name="40 % - Aksentti3 2 2 4" xfId="2379"/>
    <cellStyle name="40 % - Aksentti3 2 2 4 2" xfId="7663"/>
    <cellStyle name="40 % - Aksentti3 2 2 4 2 2" xfId="14634"/>
    <cellStyle name="40 % - Aksentti3 2 2 4 2 3" xfId="22410"/>
    <cellStyle name="40 % - Aksentti3 2 2 4 3" xfId="18956"/>
    <cellStyle name="40 % - Aksentti3 2 2 4_060617_hinnat" xfId="26959"/>
    <cellStyle name="40 % - Aksentti3 2 2 5" xfId="2380"/>
    <cellStyle name="40 % - Aksentti3 2 2 5 2" xfId="7664"/>
    <cellStyle name="40 % - Aksentti3 2 2 5 2 2" xfId="14635"/>
    <cellStyle name="40 % - Aksentti3 2 2 5 2 3" xfId="22411"/>
    <cellStyle name="40 % - Aksentti3 2 2 5 3" xfId="18957"/>
    <cellStyle name="40 % - Aksentti3 2 2 5_060617_hinnat" xfId="26960"/>
    <cellStyle name="40 % - Aksentti3 2 2 6" xfId="2381"/>
    <cellStyle name="40 % - Aksentti3 2 2 6 2" xfId="7665"/>
    <cellStyle name="40 % - Aksentti3 2 2 6 2 2" xfId="14636"/>
    <cellStyle name="40 % - Aksentti3 2 2 6 2 3" xfId="22412"/>
    <cellStyle name="40 % - Aksentti3 2 2 6 3" xfId="18958"/>
    <cellStyle name="40 % - Aksentti3 2 2 6_060617_hinnat" xfId="26961"/>
    <cellStyle name="40 % - Aksentti3 2 2 7" xfId="2382"/>
    <cellStyle name="40 % - Aksentti3 2 2 7 2" xfId="7666"/>
    <cellStyle name="40 % - Aksentti3 2 2 7 2 2" xfId="14637"/>
    <cellStyle name="40 % - Aksentti3 2 2 7 2 3" xfId="22413"/>
    <cellStyle name="40 % - Aksentti3 2 2 7 3" xfId="18959"/>
    <cellStyle name="40 % - Aksentti3 2 2 7_060617_hinnat" xfId="26962"/>
    <cellStyle name="40 % - Aksentti3 2 2 8" xfId="2383"/>
    <cellStyle name="40 % - Aksentti3 2 2 8 2" xfId="7667"/>
    <cellStyle name="40 % - Aksentti3 2 2 8 2 2" xfId="14638"/>
    <cellStyle name="40 % - Aksentti3 2 2 8 2 3" xfId="22414"/>
    <cellStyle name="40 % - Aksentti3 2 2 8 3" xfId="18960"/>
    <cellStyle name="40 % - Aksentti3 2 2 8_060617_hinnat" xfId="26963"/>
    <cellStyle name="40 % - Aksentti3 2 2 9" xfId="2384"/>
    <cellStyle name="40 % - Aksentti3 2 2 9 2" xfId="7668"/>
    <cellStyle name="40 % - Aksentti3 2 2 9 2 2" xfId="14639"/>
    <cellStyle name="40 % - Aksentti3 2 2 9 2 3" xfId="22415"/>
    <cellStyle name="40 % - Aksentti3 2 2 9 3" xfId="18961"/>
    <cellStyle name="40 % - Aksentti3 2 2 9_060617_hinnat" xfId="26964"/>
    <cellStyle name="40 % - Aksentti3 2 2_##Keskeiset" xfId="7657"/>
    <cellStyle name="40 % - Aksentti3 2 20" xfId="29002"/>
    <cellStyle name="40 % - Aksentti3 2 21" xfId="28673"/>
    <cellStyle name="40 % - Aksentti3 2 22" xfId="29152"/>
    <cellStyle name="40 % - Aksentti3 2 23" xfId="29484"/>
    <cellStyle name="40 % - Aksentti3 2 24" xfId="28643"/>
    <cellStyle name="40 % - Aksentti3 2 25" xfId="29462"/>
    <cellStyle name="40 % - Aksentti3 2 26" xfId="29493"/>
    <cellStyle name="40 % - Aksentti3 2 27" xfId="29136"/>
    <cellStyle name="40 % - Aksentti3 2 28" xfId="26951"/>
    <cellStyle name="40 % - Aksentti3 2 29" xfId="27998"/>
    <cellStyle name="40 % - Aksentti3 2 3" xfId="158"/>
    <cellStyle name="40 % - Aksentti3 2 3 2" xfId="2386"/>
    <cellStyle name="40 % - Aksentti3 2 3 2 2" xfId="2387"/>
    <cellStyle name="40 % - Aksentti3 2 3 2 2 2" xfId="7670"/>
    <cellStyle name="40 % - Aksentti3 2 3 2 2 2 2" xfId="14640"/>
    <cellStyle name="40 % - Aksentti3 2 3 2 2 2 3" xfId="22416"/>
    <cellStyle name="40 % - Aksentti3 2 3 2 2 3" xfId="18964"/>
    <cellStyle name="40 % - Aksentti3 2 3 2 2_060617_hinnat" xfId="26965"/>
    <cellStyle name="40 % - Aksentti3 2 3 2 3" xfId="5468"/>
    <cellStyle name="40 % - Aksentti3 2 3 2 3 2" xfId="14641"/>
    <cellStyle name="40 % - Aksentti3 2 3 2 3 3" xfId="21808"/>
    <cellStyle name="40 % - Aksentti3 2 3 2 4" xfId="18963"/>
    <cellStyle name="40 % - Aksentti3 2 3 2_##Keskeiset" xfId="7669"/>
    <cellStyle name="40 % - Aksentti3 2 3 3" xfId="2388"/>
    <cellStyle name="40 % - Aksentti3 2 3 3 2" xfId="7671"/>
    <cellStyle name="40 % - Aksentti3 2 3 3 2 2" xfId="14642"/>
    <cellStyle name="40 % - Aksentti3 2 3 3 2 3" xfId="22417"/>
    <cellStyle name="40 % - Aksentti3 2 3 3 3" xfId="18965"/>
    <cellStyle name="40 % - Aksentti3 2 3 3_060617_hinnat" xfId="26966"/>
    <cellStyle name="40 % - Aksentti3 2 3 4" xfId="2385"/>
    <cellStyle name="40 % - Aksentti3 2 3 4 2" xfId="7672"/>
    <cellStyle name="40 % - Aksentti3 2 3 4 2 2" xfId="14643"/>
    <cellStyle name="40 % - Aksentti3 2 3 4 2 3" xfId="22418"/>
    <cellStyle name="40 % - Aksentti3 2 3 4 3" xfId="18962"/>
    <cellStyle name="40 % - Aksentti3 2 3 4_060617_hinnat" xfId="26967"/>
    <cellStyle name="40 % - Aksentti3 2 3_##Keskeiset" xfId="5467"/>
    <cellStyle name="40 % - Aksentti3 2 30" xfId="26280"/>
    <cellStyle name="40 % - Aksentti3 2 31" xfId="27794"/>
    <cellStyle name="40 % - Aksentti3 2 32" xfId="26282"/>
    <cellStyle name="40 % - Aksentti3 2 33" xfId="27636"/>
    <cellStyle name="40 % - Aksentti3 2 4" xfId="2389"/>
    <cellStyle name="40 % - Aksentti3 2 4 2" xfId="2390"/>
    <cellStyle name="40 % - Aksentti3 2 4 2 2" xfId="2391"/>
    <cellStyle name="40 % - Aksentti3 2 4 2 2 2" xfId="7675"/>
    <cellStyle name="40 % - Aksentti3 2 4 2 2 2 2" xfId="14644"/>
    <cellStyle name="40 % - Aksentti3 2 4 2 2 2 3" xfId="22420"/>
    <cellStyle name="40 % - Aksentti3 2 4 2 2 3" xfId="18968"/>
    <cellStyle name="40 % - Aksentti3 2 4 2 2_060617_hinnat" xfId="26968"/>
    <cellStyle name="40 % - Aksentti3 2 4 2 3" xfId="7674"/>
    <cellStyle name="40 % - Aksentti3 2 4 2 3 2" xfId="14645"/>
    <cellStyle name="40 % - Aksentti3 2 4 2 3 3" xfId="22419"/>
    <cellStyle name="40 % - Aksentti3 2 4 2 4" xfId="18967"/>
    <cellStyle name="40 % - Aksentti3 2 4 2_060617_hinnat" xfId="26969"/>
    <cellStyle name="40 % - Aksentti3 2 4 3" xfId="2392"/>
    <cellStyle name="40 % - Aksentti3 2 4 3 2" xfId="7676"/>
    <cellStyle name="40 % - Aksentti3 2 4 3 2 2" xfId="14646"/>
    <cellStyle name="40 % - Aksentti3 2 4 3 2 3" xfId="22421"/>
    <cellStyle name="40 % - Aksentti3 2 4 3 3" xfId="18969"/>
    <cellStyle name="40 % - Aksentti3 2 4 3_060617_hinnat" xfId="26970"/>
    <cellStyle name="40 % - Aksentti3 2 4 4" xfId="5469"/>
    <cellStyle name="40 % - Aksentti3 2 4 4 2" xfId="14647"/>
    <cellStyle name="40 % - Aksentti3 2 4 4 3" xfId="21809"/>
    <cellStyle name="40 % - Aksentti3 2 4 5" xfId="10502"/>
    <cellStyle name="40 % - Aksentti3 2 4 5 2" xfId="14648"/>
    <cellStyle name="40 % - Aksentti3 2 4 5 3" xfId="23382"/>
    <cellStyle name="40 % - Aksentti3 2 4 6" xfId="10570"/>
    <cellStyle name="40 % - Aksentti3 2 4 6 2" xfId="14649"/>
    <cellStyle name="40 % - Aksentti3 2 4 6 3" xfId="23450"/>
    <cellStyle name="40 % - Aksentti3 2 4 7" xfId="10528"/>
    <cellStyle name="40 % - Aksentti3 2 4 7 2" xfId="14650"/>
    <cellStyle name="40 % - Aksentti3 2 4 7 3" xfId="23408"/>
    <cellStyle name="40 % - Aksentti3 2 4 8" xfId="10535"/>
    <cellStyle name="40 % - Aksentti3 2 4 8 2" xfId="14651"/>
    <cellStyle name="40 % - Aksentti3 2 4 8 3" xfId="23415"/>
    <cellStyle name="40 % - Aksentti3 2 4 9" xfId="18966"/>
    <cellStyle name="40 % - Aksentti3 2 4_##Keskeiset" xfId="7673"/>
    <cellStyle name="40 % - Aksentti3 2 5" xfId="2393"/>
    <cellStyle name="40 % - Aksentti3 2 5 2" xfId="2394"/>
    <cellStyle name="40 % - Aksentti3 2 5 2 2" xfId="7678"/>
    <cellStyle name="40 % - Aksentti3 2 5 2 2 2" xfId="14652"/>
    <cellStyle name="40 % - Aksentti3 2 5 2 2 3" xfId="22423"/>
    <cellStyle name="40 % - Aksentti3 2 5 2 3" xfId="18971"/>
    <cellStyle name="40 % - Aksentti3 2 5 2_060617_hinnat" xfId="26971"/>
    <cellStyle name="40 % - Aksentti3 2 5 3" xfId="7677"/>
    <cellStyle name="40 % - Aksentti3 2 5 3 2" xfId="14653"/>
    <cellStyle name="40 % - Aksentti3 2 5 3 3" xfId="22422"/>
    <cellStyle name="40 % - Aksentti3 2 5 4" xfId="18970"/>
    <cellStyle name="40 % - Aksentti3 2 5_060617_hinnat" xfId="26972"/>
    <cellStyle name="40 % - Aksentti3 2 6" xfId="2395"/>
    <cellStyle name="40 % - Aksentti3 2 6 2" xfId="7679"/>
    <cellStyle name="40 % - Aksentti3 2 6 2 2" xfId="14654"/>
    <cellStyle name="40 % - Aksentti3 2 6 2 3" xfId="22424"/>
    <cellStyle name="40 % - Aksentti3 2 6 3" xfId="18972"/>
    <cellStyle name="40 % - Aksentti3 2 6_060617_hinnat" xfId="26973"/>
    <cellStyle name="40 % - Aksentti3 2 7" xfId="2396"/>
    <cellStyle name="40 % - Aksentti3 2 7 2" xfId="7680"/>
    <cellStyle name="40 % - Aksentti3 2 7 2 2" xfId="14655"/>
    <cellStyle name="40 % - Aksentti3 2 7 2 3" xfId="22425"/>
    <cellStyle name="40 % - Aksentti3 2 7 3" xfId="18973"/>
    <cellStyle name="40 % - Aksentti3 2 7_060617_hinnat" xfId="26975"/>
    <cellStyle name="40 % - Aksentti3 2 8" xfId="2397"/>
    <cellStyle name="40 % - Aksentti3 2 8 2" xfId="7681"/>
    <cellStyle name="40 % - Aksentti3 2 8 2 2" xfId="14656"/>
    <cellStyle name="40 % - Aksentti3 2 8 2 3" xfId="22426"/>
    <cellStyle name="40 % - Aksentti3 2 8 3" xfId="18974"/>
    <cellStyle name="40 % - Aksentti3 2 8_060617_hinnat" xfId="26976"/>
    <cellStyle name="40 % - Aksentti3 2 9" xfId="2398"/>
    <cellStyle name="40 % - Aksentti3 2 9 2" xfId="7682"/>
    <cellStyle name="40 % - Aksentti3 2 9 2 2" xfId="14657"/>
    <cellStyle name="40 % - Aksentti3 2 9 2 3" xfId="22427"/>
    <cellStyle name="40 % - Aksentti3 2 9 3" xfId="18975"/>
    <cellStyle name="40 % - Aksentti3 2 9_060617_hinnat" xfId="26977"/>
    <cellStyle name="40 % - Aksentti3 2_##Keskeiset" xfId="7654"/>
    <cellStyle name="40 % - Aksentti3 20" xfId="2399"/>
    <cellStyle name="40 % - Aksentti3 20 2" xfId="7683"/>
    <cellStyle name="40 % - Aksentti3 20 2 2" xfId="14658"/>
    <cellStyle name="40 % - Aksentti3 20 2 3" xfId="22428"/>
    <cellStyle name="40 % - Aksentti3 20 3" xfId="18976"/>
    <cellStyle name="40 % - Aksentti3 20_060617_hinnat" xfId="26978"/>
    <cellStyle name="40 % - Aksentti3 21" xfId="2400"/>
    <cellStyle name="40 % - Aksentti3 21 2" xfId="7684"/>
    <cellStyle name="40 % - Aksentti3 21 2 2" xfId="14659"/>
    <cellStyle name="40 % - Aksentti3 21 2 3" xfId="22429"/>
    <cellStyle name="40 % - Aksentti3 21 3" xfId="18977"/>
    <cellStyle name="40 % - Aksentti3 21_060617_hinnat" xfId="26979"/>
    <cellStyle name="40 % - Aksentti3 22" xfId="2401"/>
    <cellStyle name="40 % - Aksentti3 22 2" xfId="7685"/>
    <cellStyle name="40 % - Aksentti3 22 2 2" xfId="14660"/>
    <cellStyle name="40 % - Aksentti3 22 2 3" xfId="22430"/>
    <cellStyle name="40 % - Aksentti3 22 3" xfId="18978"/>
    <cellStyle name="40 % - Aksentti3 22_060617_hinnat" xfId="26980"/>
    <cellStyle name="40 % - Aksentti3 23" xfId="2402"/>
    <cellStyle name="40 % - Aksentti3 23 2" xfId="7686"/>
    <cellStyle name="40 % - Aksentti3 23 2 2" xfId="14661"/>
    <cellStyle name="40 % - Aksentti3 23 2 3" xfId="22431"/>
    <cellStyle name="40 % - Aksentti3 23 3" xfId="18979"/>
    <cellStyle name="40 % - Aksentti3 23_060617_hinnat" xfId="26981"/>
    <cellStyle name="40 % - Aksentti3 24" xfId="2403"/>
    <cellStyle name="40 % - Aksentti3 24 2" xfId="7687"/>
    <cellStyle name="40 % - Aksentti3 24 2 2" xfId="14662"/>
    <cellStyle name="40 % - Aksentti3 24 2 3" xfId="22432"/>
    <cellStyle name="40 % - Aksentti3 24 3" xfId="18980"/>
    <cellStyle name="40 % - Aksentti3 24_060617_hinnat" xfId="26983"/>
    <cellStyle name="40 % - Aksentti3 25" xfId="2404"/>
    <cellStyle name="40 % - Aksentti3 25 2" xfId="7688"/>
    <cellStyle name="40 % - Aksentti3 25 2 2" xfId="14663"/>
    <cellStyle name="40 % - Aksentti3 25 2 3" xfId="22433"/>
    <cellStyle name="40 % - Aksentti3 25 3" xfId="18981"/>
    <cellStyle name="40 % - Aksentti3 25_060617_hinnat" xfId="26985"/>
    <cellStyle name="40 % - Aksentti3 26" xfId="2405"/>
    <cellStyle name="40 % - Aksentti3 26 2" xfId="7689"/>
    <cellStyle name="40 % - Aksentti3 26 2 2" xfId="14664"/>
    <cellStyle name="40 % - Aksentti3 26 2 3" xfId="22434"/>
    <cellStyle name="40 % - Aksentti3 26 3" xfId="18982"/>
    <cellStyle name="40 % - Aksentti3 26_060617_hinnat" xfId="26986"/>
    <cellStyle name="40 % - Aksentti3 27" xfId="2406"/>
    <cellStyle name="40 % - Aksentti3 27 2" xfId="7690"/>
    <cellStyle name="40 % - Aksentti3 27 2 2" xfId="14665"/>
    <cellStyle name="40 % - Aksentti3 27 2 3" xfId="22435"/>
    <cellStyle name="40 % - Aksentti3 27 3" xfId="18983"/>
    <cellStyle name="40 % - Aksentti3 27_060617_hinnat" xfId="26987"/>
    <cellStyle name="40 % - Aksentti3 28" xfId="2407"/>
    <cellStyle name="40 % - Aksentti3 28 2" xfId="7691"/>
    <cellStyle name="40 % - Aksentti3 28 2 2" xfId="14666"/>
    <cellStyle name="40 % - Aksentti3 28 2 3" xfId="22436"/>
    <cellStyle name="40 % - Aksentti3 28 3" xfId="18984"/>
    <cellStyle name="40 % - Aksentti3 28_060617_hinnat" xfId="26989"/>
    <cellStyle name="40 % - Aksentti3 29" xfId="13708"/>
    <cellStyle name="40 % - Aksentti3 29 2" xfId="30852"/>
    <cellStyle name="40 % - Aksentti3 3" xfId="156"/>
    <cellStyle name="40 % - Aksentti3 3 10" xfId="2409"/>
    <cellStyle name="40 % - Aksentti3 3 10 2" xfId="7692"/>
    <cellStyle name="40 % - Aksentti3 3 10 2 2" xfId="14667"/>
    <cellStyle name="40 % - Aksentti3 3 10 2 3" xfId="22437"/>
    <cellStyle name="40 % - Aksentti3 3 10 3" xfId="18986"/>
    <cellStyle name="40 % - Aksentti3 3 10_060617_hinnat" xfId="26990"/>
    <cellStyle name="40 % - Aksentti3 3 11" xfId="2408"/>
    <cellStyle name="40 % - Aksentti3 3 11 2" xfId="7693"/>
    <cellStyle name="40 % - Aksentti3 3 11 2 2" xfId="14668"/>
    <cellStyle name="40 % - Aksentti3 3 11 2 3" xfId="22438"/>
    <cellStyle name="40 % - Aksentti3 3 11 3" xfId="18985"/>
    <cellStyle name="40 % - Aksentti3 3 11_060617_hinnat" xfId="26991"/>
    <cellStyle name="40 % - Aksentti3 3 2" xfId="2410"/>
    <cellStyle name="40 % - Aksentti3 3 2 10" xfId="2411"/>
    <cellStyle name="40 % - Aksentti3 3 2 10 2" xfId="7695"/>
    <cellStyle name="40 % - Aksentti3 3 2 10 2 2" xfId="14669"/>
    <cellStyle name="40 % - Aksentti3 3 2 10 2 3" xfId="22440"/>
    <cellStyle name="40 % - Aksentti3 3 2 10 3" xfId="18988"/>
    <cellStyle name="40 % - Aksentti3 3 2 10_060617_hinnat" xfId="26992"/>
    <cellStyle name="40 % - Aksentti3 3 2 11" xfId="7694"/>
    <cellStyle name="40 % - Aksentti3 3 2 11 2" xfId="14670"/>
    <cellStyle name="40 % - Aksentti3 3 2 11 3" xfId="22439"/>
    <cellStyle name="40 % - Aksentti3 3 2 12" xfId="18987"/>
    <cellStyle name="40 % - Aksentti3 3 2 2" xfId="2412"/>
    <cellStyle name="40 % - Aksentti3 3 2 2 2" xfId="2413"/>
    <cellStyle name="40 % - Aksentti3 3 2 2 2 2" xfId="7697"/>
    <cellStyle name="40 % - Aksentti3 3 2 2 2 2 2" xfId="14671"/>
    <cellStyle name="40 % - Aksentti3 3 2 2 2 2 3" xfId="22442"/>
    <cellStyle name="40 % - Aksentti3 3 2 2 2 3" xfId="18990"/>
    <cellStyle name="40 % - Aksentti3 3 2 2 2_060617_hinnat" xfId="26993"/>
    <cellStyle name="40 % - Aksentti3 3 2 2 3" xfId="7696"/>
    <cellStyle name="40 % - Aksentti3 3 2 2 3 2" xfId="14672"/>
    <cellStyle name="40 % - Aksentti3 3 2 2 3 3" xfId="22441"/>
    <cellStyle name="40 % - Aksentti3 3 2 2 4" xfId="18989"/>
    <cellStyle name="40 % - Aksentti3 3 2 2_060617_hinnat" xfId="26994"/>
    <cellStyle name="40 % - Aksentti3 3 2 3" xfId="2414"/>
    <cellStyle name="40 % - Aksentti3 3 2 3 2" xfId="7698"/>
    <cellStyle name="40 % - Aksentti3 3 2 3 2 2" xfId="14673"/>
    <cellStyle name="40 % - Aksentti3 3 2 3 2 3" xfId="22443"/>
    <cellStyle name="40 % - Aksentti3 3 2 3 3" xfId="18991"/>
    <cellStyle name="40 % - Aksentti3 3 2 3_060617_hinnat" xfId="26995"/>
    <cellStyle name="40 % - Aksentti3 3 2 4" xfId="2415"/>
    <cellStyle name="40 % - Aksentti3 3 2 4 2" xfId="7699"/>
    <cellStyle name="40 % - Aksentti3 3 2 4 2 2" xfId="14674"/>
    <cellStyle name="40 % - Aksentti3 3 2 4 2 3" xfId="22444"/>
    <cellStyle name="40 % - Aksentti3 3 2 4 3" xfId="18992"/>
    <cellStyle name="40 % - Aksentti3 3 2 4_060617_hinnat" xfId="26997"/>
    <cellStyle name="40 % - Aksentti3 3 2 5" xfId="2416"/>
    <cellStyle name="40 % - Aksentti3 3 2 5 2" xfId="7700"/>
    <cellStyle name="40 % - Aksentti3 3 2 5 2 2" xfId="14675"/>
    <cellStyle name="40 % - Aksentti3 3 2 5 2 3" xfId="22445"/>
    <cellStyle name="40 % - Aksentti3 3 2 5 3" xfId="18993"/>
    <cellStyle name="40 % - Aksentti3 3 2 5_060617_hinnat" xfId="26999"/>
    <cellStyle name="40 % - Aksentti3 3 2 6" xfId="2417"/>
    <cellStyle name="40 % - Aksentti3 3 2 6 2" xfId="7701"/>
    <cellStyle name="40 % - Aksentti3 3 2 6 2 2" xfId="14676"/>
    <cellStyle name="40 % - Aksentti3 3 2 6 2 3" xfId="22446"/>
    <cellStyle name="40 % - Aksentti3 3 2 6 3" xfId="18994"/>
    <cellStyle name="40 % - Aksentti3 3 2 6_060617_hinnat" xfId="27000"/>
    <cellStyle name="40 % - Aksentti3 3 2 7" xfId="2418"/>
    <cellStyle name="40 % - Aksentti3 3 2 7 2" xfId="7702"/>
    <cellStyle name="40 % - Aksentti3 3 2 7 2 2" xfId="14677"/>
    <cellStyle name="40 % - Aksentti3 3 2 7 2 3" xfId="22447"/>
    <cellStyle name="40 % - Aksentti3 3 2 7 3" xfId="18995"/>
    <cellStyle name="40 % - Aksentti3 3 2 7_060617_hinnat" xfId="27002"/>
    <cellStyle name="40 % - Aksentti3 3 2 8" xfId="2419"/>
    <cellStyle name="40 % - Aksentti3 3 2 8 2" xfId="7703"/>
    <cellStyle name="40 % - Aksentti3 3 2 8 2 2" xfId="14678"/>
    <cellStyle name="40 % - Aksentti3 3 2 8 2 3" xfId="22448"/>
    <cellStyle name="40 % - Aksentti3 3 2 8 3" xfId="18996"/>
    <cellStyle name="40 % - Aksentti3 3 2 8_060617_hinnat" xfId="27003"/>
    <cellStyle name="40 % - Aksentti3 3 2 9" xfId="2420"/>
    <cellStyle name="40 % - Aksentti3 3 2 9 2" xfId="7704"/>
    <cellStyle name="40 % - Aksentti3 3 2 9 2 2" xfId="14679"/>
    <cellStyle name="40 % - Aksentti3 3 2 9 2 3" xfId="22449"/>
    <cellStyle name="40 % - Aksentti3 3 2 9 3" xfId="18997"/>
    <cellStyle name="40 % - Aksentti3 3 2 9_060617_hinnat" xfId="27004"/>
    <cellStyle name="40 % - Aksentti3 3 2_060617_hinnat" xfId="27005"/>
    <cellStyle name="40 % - Aksentti3 3 3" xfId="2421"/>
    <cellStyle name="40 % - Aksentti3 3 3 2" xfId="2422"/>
    <cellStyle name="40 % - Aksentti3 3 3 2 2" xfId="2423"/>
    <cellStyle name="40 % - Aksentti3 3 3 2 2 2" xfId="7707"/>
    <cellStyle name="40 % - Aksentti3 3 3 2 2 2 2" xfId="14680"/>
    <cellStyle name="40 % - Aksentti3 3 3 2 2 2 3" xfId="22452"/>
    <cellStyle name="40 % - Aksentti3 3 3 2 2 3" xfId="19000"/>
    <cellStyle name="40 % - Aksentti3 3 3 2 2_060617_hinnat" xfId="27006"/>
    <cellStyle name="40 % - Aksentti3 3 3 2 3" xfId="7706"/>
    <cellStyle name="40 % - Aksentti3 3 3 2 3 2" xfId="14681"/>
    <cellStyle name="40 % - Aksentti3 3 3 2 3 3" xfId="22451"/>
    <cellStyle name="40 % - Aksentti3 3 3 2 4" xfId="18999"/>
    <cellStyle name="40 % - Aksentti3 3 3 2_060617_hinnat" xfId="27007"/>
    <cellStyle name="40 % - Aksentti3 3 3 3" xfId="2424"/>
    <cellStyle name="40 % - Aksentti3 3 3 3 2" xfId="7708"/>
    <cellStyle name="40 % - Aksentti3 3 3 3 2 2" xfId="14682"/>
    <cellStyle name="40 % - Aksentti3 3 3 3 2 3" xfId="22453"/>
    <cellStyle name="40 % - Aksentti3 3 3 3 3" xfId="19001"/>
    <cellStyle name="40 % - Aksentti3 3 3 3_060617_hinnat" xfId="27009"/>
    <cellStyle name="40 % - Aksentti3 3 3 4" xfId="7705"/>
    <cellStyle name="40 % - Aksentti3 3 3 4 2" xfId="14683"/>
    <cellStyle name="40 % - Aksentti3 3 3 4 3" xfId="22450"/>
    <cellStyle name="40 % - Aksentti3 3 3 5" xfId="18998"/>
    <cellStyle name="40 % - Aksentti3 3 3_060617_hinnat" xfId="27010"/>
    <cellStyle name="40 % - Aksentti3 3 4" xfId="2425"/>
    <cellStyle name="40 % - Aksentti3 3 4 2" xfId="2426"/>
    <cellStyle name="40 % - Aksentti3 3 4 2 2" xfId="2427"/>
    <cellStyle name="40 % - Aksentti3 3 4 2 2 2" xfId="7711"/>
    <cellStyle name="40 % - Aksentti3 3 4 2 2 2 2" xfId="14684"/>
    <cellStyle name="40 % - Aksentti3 3 4 2 2 2 3" xfId="22456"/>
    <cellStyle name="40 % - Aksentti3 3 4 2 2 3" xfId="19004"/>
    <cellStyle name="40 % - Aksentti3 3 4 2 2_060617_hinnat" xfId="27011"/>
    <cellStyle name="40 % - Aksentti3 3 4 2 3" xfId="7710"/>
    <cellStyle name="40 % - Aksentti3 3 4 2 3 2" xfId="14685"/>
    <cellStyle name="40 % - Aksentti3 3 4 2 3 3" xfId="22455"/>
    <cellStyle name="40 % - Aksentti3 3 4 2 4" xfId="19003"/>
    <cellStyle name="40 % - Aksentti3 3 4 2_060617_hinnat" xfId="27012"/>
    <cellStyle name="40 % - Aksentti3 3 4 3" xfId="2428"/>
    <cellStyle name="40 % - Aksentti3 3 4 3 2" xfId="7712"/>
    <cellStyle name="40 % - Aksentti3 3 4 3 2 2" xfId="14686"/>
    <cellStyle name="40 % - Aksentti3 3 4 3 2 3" xfId="22457"/>
    <cellStyle name="40 % - Aksentti3 3 4 3 3" xfId="19005"/>
    <cellStyle name="40 % - Aksentti3 3 4 3_060617_hinnat" xfId="27013"/>
    <cellStyle name="40 % - Aksentti3 3 4 4" xfId="7709"/>
    <cellStyle name="40 % - Aksentti3 3 4 4 2" xfId="14687"/>
    <cellStyle name="40 % - Aksentti3 3 4 4 3" xfId="22454"/>
    <cellStyle name="40 % - Aksentti3 3 4 5" xfId="19002"/>
    <cellStyle name="40 % - Aksentti3 3 4_060617_hinnat" xfId="27014"/>
    <cellStyle name="40 % - Aksentti3 3 5" xfId="2429"/>
    <cellStyle name="40 % - Aksentti3 3 5 2" xfId="2430"/>
    <cellStyle name="40 % - Aksentti3 3 5 2 2" xfId="7714"/>
    <cellStyle name="40 % - Aksentti3 3 5 2 2 2" xfId="14688"/>
    <cellStyle name="40 % - Aksentti3 3 5 2 2 3" xfId="22459"/>
    <cellStyle name="40 % - Aksentti3 3 5 2 3" xfId="19007"/>
    <cellStyle name="40 % - Aksentti3 3 5 2_060617_hinnat" xfId="27015"/>
    <cellStyle name="40 % - Aksentti3 3 5 3" xfId="7713"/>
    <cellStyle name="40 % - Aksentti3 3 5 3 2" xfId="14689"/>
    <cellStyle name="40 % - Aksentti3 3 5 3 3" xfId="22458"/>
    <cellStyle name="40 % - Aksentti3 3 5 4" xfId="19006"/>
    <cellStyle name="40 % - Aksentti3 3 5_060617_hinnat" xfId="27016"/>
    <cellStyle name="40 % - Aksentti3 3 6" xfId="2431"/>
    <cellStyle name="40 % - Aksentti3 3 6 2" xfId="7715"/>
    <cellStyle name="40 % - Aksentti3 3 6 2 2" xfId="14690"/>
    <cellStyle name="40 % - Aksentti3 3 6 2 3" xfId="22460"/>
    <cellStyle name="40 % - Aksentti3 3 6 3" xfId="19008"/>
    <cellStyle name="40 % - Aksentti3 3 6_060617_hinnat" xfId="27017"/>
    <cellStyle name="40 % - Aksentti3 3 7" xfId="2432"/>
    <cellStyle name="40 % - Aksentti3 3 7 2" xfId="7716"/>
    <cellStyle name="40 % - Aksentti3 3 7 2 2" xfId="14691"/>
    <cellStyle name="40 % - Aksentti3 3 7 2 3" xfId="22461"/>
    <cellStyle name="40 % - Aksentti3 3 7 3" xfId="19009"/>
    <cellStyle name="40 % - Aksentti3 3 7_060617_hinnat" xfId="27018"/>
    <cellStyle name="40 % - Aksentti3 3 8" xfId="2433"/>
    <cellStyle name="40 % - Aksentti3 3 8 2" xfId="7717"/>
    <cellStyle name="40 % - Aksentti3 3 8 2 2" xfId="14692"/>
    <cellStyle name="40 % - Aksentti3 3 8 2 3" xfId="22462"/>
    <cellStyle name="40 % - Aksentti3 3 8 3" xfId="19010"/>
    <cellStyle name="40 % - Aksentti3 3 8_060617_hinnat" xfId="27019"/>
    <cellStyle name="40 % - Aksentti3 3 9" xfId="2434"/>
    <cellStyle name="40 % - Aksentti3 3 9 2" xfId="7718"/>
    <cellStyle name="40 % - Aksentti3 3 9 2 2" xfId="14693"/>
    <cellStyle name="40 % - Aksentti3 3 9 2 3" xfId="22463"/>
    <cellStyle name="40 % - Aksentti3 3 9 3" xfId="19011"/>
    <cellStyle name="40 % - Aksentti3 3 9_060617_hinnat" xfId="27020"/>
    <cellStyle name="40 % - Aksentti3 3_060617_hinnat" xfId="27021"/>
    <cellStyle name="40 % - Aksentti3 30" xfId="16145"/>
    <cellStyle name="40 % - Aksentti3 31" xfId="16379"/>
    <cellStyle name="40 % - Aksentti3 32" xfId="16278"/>
    <cellStyle name="40 % - Aksentti3 33" xfId="16190"/>
    <cellStyle name="40 % - Aksentti3 34" xfId="16954"/>
    <cellStyle name="40 % - Aksentti3 35" xfId="16927"/>
    <cellStyle name="40 % - Aksentti3 36" xfId="28592"/>
    <cellStyle name="40 % - Aksentti3 37" xfId="28998"/>
    <cellStyle name="40 % - Aksentti3 38" xfId="29403"/>
    <cellStyle name="40 % - Aksentti3 39" xfId="29740"/>
    <cellStyle name="40 % - Aksentti3 4" xfId="2435"/>
    <cellStyle name="40 % - Aksentti3 4 10" xfId="2436"/>
    <cellStyle name="40 % - Aksentti3 4 10 2" xfId="7720"/>
    <cellStyle name="40 % - Aksentti3 4 10 2 2" xfId="14694"/>
    <cellStyle name="40 % - Aksentti3 4 10 2 3" xfId="22464"/>
    <cellStyle name="40 % - Aksentti3 4 10 3" xfId="19013"/>
    <cellStyle name="40 % - Aksentti3 4 10_060617_hinnat" xfId="27023"/>
    <cellStyle name="40 % - Aksentti3 4 11" xfId="5470"/>
    <cellStyle name="40 % - Aksentti3 4 11 2" xfId="14695"/>
    <cellStyle name="40 % - Aksentti3 4 11 3" xfId="21810"/>
    <cellStyle name="40 % - Aksentti3 4 12" xfId="19012"/>
    <cellStyle name="40 % - Aksentti3 4 2" xfId="2437"/>
    <cellStyle name="40 % - Aksentti3 4 2 2" xfId="2438"/>
    <cellStyle name="40 % - Aksentti3 4 2 2 2" xfId="2439"/>
    <cellStyle name="40 % - Aksentti3 4 2 2 2 2" xfId="7723"/>
    <cellStyle name="40 % - Aksentti3 4 2 2 2 2 2" xfId="14696"/>
    <cellStyle name="40 % - Aksentti3 4 2 2 2 2 3" xfId="22467"/>
    <cellStyle name="40 % - Aksentti3 4 2 2 2 3" xfId="19016"/>
    <cellStyle name="40 % - Aksentti3 4 2 2 2_060617_hinnat" xfId="27024"/>
    <cellStyle name="40 % - Aksentti3 4 2 2 3" xfId="7722"/>
    <cellStyle name="40 % - Aksentti3 4 2 2 3 2" xfId="14697"/>
    <cellStyle name="40 % - Aksentti3 4 2 2 3 3" xfId="22466"/>
    <cellStyle name="40 % - Aksentti3 4 2 2 4" xfId="19015"/>
    <cellStyle name="40 % - Aksentti3 4 2 2_060617_hinnat" xfId="27025"/>
    <cellStyle name="40 % - Aksentti3 4 2 3" xfId="2440"/>
    <cellStyle name="40 % - Aksentti3 4 2 3 2" xfId="7724"/>
    <cellStyle name="40 % - Aksentti3 4 2 3 2 2" xfId="14698"/>
    <cellStyle name="40 % - Aksentti3 4 2 3 2 3" xfId="22468"/>
    <cellStyle name="40 % - Aksentti3 4 2 3 3" xfId="19017"/>
    <cellStyle name="40 % - Aksentti3 4 2 3_060617_hinnat" xfId="27026"/>
    <cellStyle name="40 % - Aksentti3 4 2 4" xfId="7721"/>
    <cellStyle name="40 % - Aksentti3 4 2 4 2" xfId="14699"/>
    <cellStyle name="40 % - Aksentti3 4 2 4 3" xfId="22465"/>
    <cellStyle name="40 % - Aksentti3 4 2 5" xfId="19014"/>
    <cellStyle name="40 % - Aksentti3 4 2_060617_hinnat" xfId="27027"/>
    <cellStyle name="40 % - Aksentti3 4 3" xfId="2441"/>
    <cellStyle name="40 % - Aksentti3 4 3 2" xfId="2442"/>
    <cellStyle name="40 % - Aksentti3 4 3 2 2" xfId="7726"/>
    <cellStyle name="40 % - Aksentti3 4 3 2 2 2" xfId="14700"/>
    <cellStyle name="40 % - Aksentti3 4 3 2 2 3" xfId="22470"/>
    <cellStyle name="40 % - Aksentti3 4 3 2 3" xfId="19019"/>
    <cellStyle name="40 % - Aksentti3 4 3 2_060617_hinnat" xfId="27028"/>
    <cellStyle name="40 % - Aksentti3 4 3 3" xfId="7725"/>
    <cellStyle name="40 % - Aksentti3 4 3 3 2" xfId="14701"/>
    <cellStyle name="40 % - Aksentti3 4 3 3 3" xfId="22469"/>
    <cellStyle name="40 % - Aksentti3 4 3 4" xfId="19018"/>
    <cellStyle name="40 % - Aksentti3 4 3_060617_hinnat" xfId="27029"/>
    <cellStyle name="40 % - Aksentti3 4 4" xfId="2443"/>
    <cellStyle name="40 % - Aksentti3 4 4 2" xfId="7727"/>
    <cellStyle name="40 % - Aksentti3 4 4 2 2" xfId="14702"/>
    <cellStyle name="40 % - Aksentti3 4 4 2 3" xfId="22471"/>
    <cellStyle name="40 % - Aksentti3 4 4 3" xfId="19020"/>
    <cellStyle name="40 % - Aksentti3 4 4_060617_hinnat" xfId="27030"/>
    <cellStyle name="40 % - Aksentti3 4 5" xfId="2444"/>
    <cellStyle name="40 % - Aksentti3 4 5 2" xfId="7728"/>
    <cellStyle name="40 % - Aksentti3 4 5 2 2" xfId="14703"/>
    <cellStyle name="40 % - Aksentti3 4 5 2 3" xfId="22472"/>
    <cellStyle name="40 % - Aksentti3 4 5 3" xfId="19021"/>
    <cellStyle name="40 % - Aksentti3 4 5_060617_hinnat" xfId="27031"/>
    <cellStyle name="40 % - Aksentti3 4 6" xfId="2445"/>
    <cellStyle name="40 % - Aksentti3 4 6 2" xfId="7729"/>
    <cellStyle name="40 % - Aksentti3 4 6 2 2" xfId="14704"/>
    <cellStyle name="40 % - Aksentti3 4 6 2 3" xfId="22473"/>
    <cellStyle name="40 % - Aksentti3 4 6 3" xfId="19022"/>
    <cellStyle name="40 % - Aksentti3 4 6_060617_hinnat" xfId="27032"/>
    <cellStyle name="40 % - Aksentti3 4 7" xfId="2446"/>
    <cellStyle name="40 % - Aksentti3 4 7 2" xfId="7730"/>
    <cellStyle name="40 % - Aksentti3 4 7 2 2" xfId="14705"/>
    <cellStyle name="40 % - Aksentti3 4 7 2 3" xfId="22474"/>
    <cellStyle name="40 % - Aksentti3 4 7 3" xfId="19023"/>
    <cellStyle name="40 % - Aksentti3 4 7_060617_hinnat" xfId="27033"/>
    <cellStyle name="40 % - Aksentti3 4 8" xfId="2447"/>
    <cellStyle name="40 % - Aksentti3 4 8 2" xfId="7731"/>
    <cellStyle name="40 % - Aksentti3 4 8 2 2" xfId="14706"/>
    <cellStyle name="40 % - Aksentti3 4 8 2 3" xfId="22475"/>
    <cellStyle name="40 % - Aksentti3 4 8 3" xfId="19024"/>
    <cellStyle name="40 % - Aksentti3 4 8_060617_hinnat" xfId="27034"/>
    <cellStyle name="40 % - Aksentti3 4 9" xfId="2448"/>
    <cellStyle name="40 % - Aksentti3 4 9 2" xfId="7732"/>
    <cellStyle name="40 % - Aksentti3 4 9 2 2" xfId="14707"/>
    <cellStyle name="40 % - Aksentti3 4 9 2 3" xfId="22476"/>
    <cellStyle name="40 % - Aksentti3 4 9 3" xfId="19025"/>
    <cellStyle name="40 % - Aksentti3 4 9_060617_hinnat" xfId="27035"/>
    <cellStyle name="40 % - Aksentti3 4_##Keskeiset" xfId="7719"/>
    <cellStyle name="40 % - Aksentti3 40" xfId="28681"/>
    <cellStyle name="40 % - Aksentti3 41" xfId="28591"/>
    <cellStyle name="40 % - Aksentti3 42" xfId="29307"/>
    <cellStyle name="40 % - Aksentti3 43" xfId="28588"/>
    <cellStyle name="40 % - Aksentti3 44" xfId="28561"/>
    <cellStyle name="40 % - Aksentti3 45" xfId="336"/>
    <cellStyle name="40 % - Aksentti3 5" xfId="2449"/>
    <cellStyle name="40 % - Aksentti3 5 10" xfId="2450"/>
    <cellStyle name="40 % - Aksentti3 5 10 2" xfId="7734"/>
    <cellStyle name="40 % - Aksentti3 5 10 2 2" xfId="14708"/>
    <cellStyle name="40 % - Aksentti3 5 10 2 3" xfId="22478"/>
    <cellStyle name="40 % - Aksentti3 5 10 3" xfId="19027"/>
    <cellStyle name="40 % - Aksentti3 5 10_060617_hinnat" xfId="27036"/>
    <cellStyle name="40 % - Aksentti3 5 11" xfId="7733"/>
    <cellStyle name="40 % - Aksentti3 5 11 2" xfId="14709"/>
    <cellStyle name="40 % - Aksentti3 5 11 3" xfId="22477"/>
    <cellStyle name="40 % - Aksentti3 5 12" xfId="19026"/>
    <cellStyle name="40 % - Aksentti3 5 2" xfId="2451"/>
    <cellStyle name="40 % - Aksentti3 5 2 2" xfId="2452"/>
    <cellStyle name="40 % - Aksentti3 5 2 2 2" xfId="2453"/>
    <cellStyle name="40 % - Aksentti3 5 2 2 2 2" xfId="7737"/>
    <cellStyle name="40 % - Aksentti3 5 2 2 2 2 2" xfId="14710"/>
    <cellStyle name="40 % - Aksentti3 5 2 2 2 2 3" xfId="22481"/>
    <cellStyle name="40 % - Aksentti3 5 2 2 2 3" xfId="19030"/>
    <cellStyle name="40 % - Aksentti3 5 2 2 2_060617_hinnat" xfId="27037"/>
    <cellStyle name="40 % - Aksentti3 5 2 2 3" xfId="7736"/>
    <cellStyle name="40 % - Aksentti3 5 2 2 3 2" xfId="14711"/>
    <cellStyle name="40 % - Aksentti3 5 2 2 3 3" xfId="22480"/>
    <cellStyle name="40 % - Aksentti3 5 2 2 4" xfId="19029"/>
    <cellStyle name="40 % - Aksentti3 5 2 2_060617_hinnat" xfId="27039"/>
    <cellStyle name="40 % - Aksentti3 5 2 3" xfId="2454"/>
    <cellStyle name="40 % - Aksentti3 5 2 3 2" xfId="7738"/>
    <cellStyle name="40 % - Aksentti3 5 2 3 2 2" xfId="14712"/>
    <cellStyle name="40 % - Aksentti3 5 2 3 2 3" xfId="22482"/>
    <cellStyle name="40 % - Aksentti3 5 2 3 3" xfId="19031"/>
    <cellStyle name="40 % - Aksentti3 5 2 3_060617_hinnat" xfId="27040"/>
    <cellStyle name="40 % - Aksentti3 5 2 4" xfId="7735"/>
    <cellStyle name="40 % - Aksentti3 5 2 4 2" xfId="14713"/>
    <cellStyle name="40 % - Aksentti3 5 2 4 3" xfId="22479"/>
    <cellStyle name="40 % - Aksentti3 5 2 5" xfId="19028"/>
    <cellStyle name="40 % - Aksentti3 5 2_060617_hinnat" xfId="27041"/>
    <cellStyle name="40 % - Aksentti3 5 3" xfId="2455"/>
    <cellStyle name="40 % - Aksentti3 5 3 2" xfId="2456"/>
    <cellStyle name="40 % - Aksentti3 5 3 2 2" xfId="7740"/>
    <cellStyle name="40 % - Aksentti3 5 3 2 2 2" xfId="14714"/>
    <cellStyle name="40 % - Aksentti3 5 3 2 2 3" xfId="22484"/>
    <cellStyle name="40 % - Aksentti3 5 3 2 3" xfId="19033"/>
    <cellStyle name="40 % - Aksentti3 5 3 2_060617_hinnat" xfId="27042"/>
    <cellStyle name="40 % - Aksentti3 5 3 3" xfId="7739"/>
    <cellStyle name="40 % - Aksentti3 5 3 3 2" xfId="14715"/>
    <cellStyle name="40 % - Aksentti3 5 3 3 3" xfId="22483"/>
    <cellStyle name="40 % - Aksentti3 5 3 4" xfId="19032"/>
    <cellStyle name="40 % - Aksentti3 5 3_060617_hinnat" xfId="27044"/>
    <cellStyle name="40 % - Aksentti3 5 4" xfId="2457"/>
    <cellStyle name="40 % - Aksentti3 5 4 2" xfId="7741"/>
    <cellStyle name="40 % - Aksentti3 5 4 2 2" xfId="14716"/>
    <cellStyle name="40 % - Aksentti3 5 4 2 3" xfId="22485"/>
    <cellStyle name="40 % - Aksentti3 5 4 3" xfId="19034"/>
    <cellStyle name="40 % - Aksentti3 5 4_060617_hinnat" xfId="27045"/>
    <cellStyle name="40 % - Aksentti3 5 5" xfId="2458"/>
    <cellStyle name="40 % - Aksentti3 5 5 2" xfId="7742"/>
    <cellStyle name="40 % - Aksentti3 5 5 2 2" xfId="14717"/>
    <cellStyle name="40 % - Aksentti3 5 5 2 3" xfId="22486"/>
    <cellStyle name="40 % - Aksentti3 5 5 3" xfId="19035"/>
    <cellStyle name="40 % - Aksentti3 5 5_060617_hinnat" xfId="27046"/>
    <cellStyle name="40 % - Aksentti3 5 6" xfId="2459"/>
    <cellStyle name="40 % - Aksentti3 5 6 2" xfId="7743"/>
    <cellStyle name="40 % - Aksentti3 5 6 2 2" xfId="14718"/>
    <cellStyle name="40 % - Aksentti3 5 6 2 3" xfId="22487"/>
    <cellStyle name="40 % - Aksentti3 5 6 3" xfId="19036"/>
    <cellStyle name="40 % - Aksentti3 5 6_060617_hinnat" xfId="27047"/>
    <cellStyle name="40 % - Aksentti3 5 7" xfId="2460"/>
    <cellStyle name="40 % - Aksentti3 5 7 2" xfId="7744"/>
    <cellStyle name="40 % - Aksentti3 5 7 2 2" xfId="14719"/>
    <cellStyle name="40 % - Aksentti3 5 7 2 3" xfId="22488"/>
    <cellStyle name="40 % - Aksentti3 5 7 3" xfId="19037"/>
    <cellStyle name="40 % - Aksentti3 5 7_060617_hinnat" xfId="27048"/>
    <cellStyle name="40 % - Aksentti3 5 8" xfId="2461"/>
    <cellStyle name="40 % - Aksentti3 5 8 2" xfId="7745"/>
    <cellStyle name="40 % - Aksentti3 5 8 2 2" xfId="14720"/>
    <cellStyle name="40 % - Aksentti3 5 8 2 3" xfId="22489"/>
    <cellStyle name="40 % - Aksentti3 5 8 3" xfId="19038"/>
    <cellStyle name="40 % - Aksentti3 5 8_060617_hinnat" xfId="27049"/>
    <cellStyle name="40 % - Aksentti3 5 9" xfId="2462"/>
    <cellStyle name="40 % - Aksentti3 5 9 2" xfId="7746"/>
    <cellStyle name="40 % - Aksentti3 5 9 2 2" xfId="14721"/>
    <cellStyle name="40 % - Aksentti3 5 9 2 3" xfId="22490"/>
    <cellStyle name="40 % - Aksentti3 5 9 3" xfId="19039"/>
    <cellStyle name="40 % - Aksentti3 5 9_060617_hinnat" xfId="27050"/>
    <cellStyle name="40 % - Aksentti3 5_060617_hinnat" xfId="27051"/>
    <cellStyle name="40 % - Aksentti3 6" xfId="2463"/>
    <cellStyle name="40 % - Aksentti3 6 10" xfId="2464"/>
    <cellStyle name="40 % - Aksentti3 6 10 2" xfId="7748"/>
    <cellStyle name="40 % - Aksentti3 6 10 2 2" xfId="14722"/>
    <cellStyle name="40 % - Aksentti3 6 10 2 3" xfId="22492"/>
    <cellStyle name="40 % - Aksentti3 6 10 3" xfId="19041"/>
    <cellStyle name="40 % - Aksentti3 6 10_060617_hinnat" xfId="27052"/>
    <cellStyle name="40 % - Aksentti3 6 11" xfId="7747"/>
    <cellStyle name="40 % - Aksentti3 6 11 2" xfId="14723"/>
    <cellStyle name="40 % - Aksentti3 6 11 3" xfId="22491"/>
    <cellStyle name="40 % - Aksentti3 6 12" xfId="19040"/>
    <cellStyle name="40 % - Aksentti3 6 2" xfId="2465"/>
    <cellStyle name="40 % - Aksentti3 6 2 2" xfId="2466"/>
    <cellStyle name="40 % - Aksentti3 6 2 2 2" xfId="2467"/>
    <cellStyle name="40 % - Aksentti3 6 2 2 2 2" xfId="7751"/>
    <cellStyle name="40 % - Aksentti3 6 2 2 2 2 2" xfId="14724"/>
    <cellStyle name="40 % - Aksentti3 6 2 2 2 2 3" xfId="22495"/>
    <cellStyle name="40 % - Aksentti3 6 2 2 2 3" xfId="19044"/>
    <cellStyle name="40 % - Aksentti3 6 2 2 2_060617_hinnat" xfId="27053"/>
    <cellStyle name="40 % - Aksentti3 6 2 2 3" xfId="7750"/>
    <cellStyle name="40 % - Aksentti3 6 2 2 3 2" xfId="14725"/>
    <cellStyle name="40 % - Aksentti3 6 2 2 3 3" xfId="22494"/>
    <cellStyle name="40 % - Aksentti3 6 2 2 4" xfId="19043"/>
    <cellStyle name="40 % - Aksentti3 6 2 2_060617_hinnat" xfId="27054"/>
    <cellStyle name="40 % - Aksentti3 6 2 3" xfId="2468"/>
    <cellStyle name="40 % - Aksentti3 6 2 3 2" xfId="7752"/>
    <cellStyle name="40 % - Aksentti3 6 2 3 2 2" xfId="14726"/>
    <cellStyle name="40 % - Aksentti3 6 2 3 2 3" xfId="22496"/>
    <cellStyle name="40 % - Aksentti3 6 2 3 3" xfId="19045"/>
    <cellStyle name="40 % - Aksentti3 6 2 3_060617_hinnat" xfId="27055"/>
    <cellStyle name="40 % - Aksentti3 6 2 4" xfId="7749"/>
    <cellStyle name="40 % - Aksentti3 6 2 4 2" xfId="14727"/>
    <cellStyle name="40 % - Aksentti3 6 2 4 3" xfId="22493"/>
    <cellStyle name="40 % - Aksentti3 6 2 5" xfId="19042"/>
    <cellStyle name="40 % - Aksentti3 6 2_060617_hinnat" xfId="27056"/>
    <cellStyle name="40 % - Aksentti3 6 3" xfId="2469"/>
    <cellStyle name="40 % - Aksentti3 6 3 2" xfId="2470"/>
    <cellStyle name="40 % - Aksentti3 6 3 2 2" xfId="7754"/>
    <cellStyle name="40 % - Aksentti3 6 3 2 2 2" xfId="14728"/>
    <cellStyle name="40 % - Aksentti3 6 3 2 2 3" xfId="22498"/>
    <cellStyle name="40 % - Aksentti3 6 3 2 3" xfId="19047"/>
    <cellStyle name="40 % - Aksentti3 6 3 2_060617_hinnat" xfId="27057"/>
    <cellStyle name="40 % - Aksentti3 6 3 3" xfId="7753"/>
    <cellStyle name="40 % - Aksentti3 6 3 3 2" xfId="14729"/>
    <cellStyle name="40 % - Aksentti3 6 3 3 3" xfId="22497"/>
    <cellStyle name="40 % - Aksentti3 6 3 4" xfId="19046"/>
    <cellStyle name="40 % - Aksentti3 6 3_060617_hinnat" xfId="27058"/>
    <cellStyle name="40 % - Aksentti3 6 4" xfId="2471"/>
    <cellStyle name="40 % - Aksentti3 6 4 2" xfId="7755"/>
    <cellStyle name="40 % - Aksentti3 6 4 2 2" xfId="14730"/>
    <cellStyle name="40 % - Aksentti3 6 4 2 3" xfId="22499"/>
    <cellStyle name="40 % - Aksentti3 6 4 3" xfId="19048"/>
    <cellStyle name="40 % - Aksentti3 6 4_060617_hinnat" xfId="27060"/>
    <cellStyle name="40 % - Aksentti3 6 5" xfId="2472"/>
    <cellStyle name="40 % - Aksentti3 6 5 2" xfId="7756"/>
    <cellStyle name="40 % - Aksentti3 6 5 2 2" xfId="14731"/>
    <cellStyle name="40 % - Aksentti3 6 5 2 3" xfId="22500"/>
    <cellStyle name="40 % - Aksentti3 6 5 3" xfId="19049"/>
    <cellStyle name="40 % - Aksentti3 6 5_060617_hinnat" xfId="27061"/>
    <cellStyle name="40 % - Aksentti3 6 6" xfId="2473"/>
    <cellStyle name="40 % - Aksentti3 6 6 2" xfId="7757"/>
    <cellStyle name="40 % - Aksentti3 6 6 2 2" xfId="14732"/>
    <cellStyle name="40 % - Aksentti3 6 6 2 3" xfId="22501"/>
    <cellStyle name="40 % - Aksentti3 6 6 3" xfId="19050"/>
    <cellStyle name="40 % - Aksentti3 6 6_060617_hinnat" xfId="27062"/>
    <cellStyle name="40 % - Aksentti3 6 7" xfId="2474"/>
    <cellStyle name="40 % - Aksentti3 6 7 2" xfId="7758"/>
    <cellStyle name="40 % - Aksentti3 6 7 2 2" xfId="14733"/>
    <cellStyle name="40 % - Aksentti3 6 7 2 3" xfId="22502"/>
    <cellStyle name="40 % - Aksentti3 6 7 3" xfId="19051"/>
    <cellStyle name="40 % - Aksentti3 6 7_060617_hinnat" xfId="27063"/>
    <cellStyle name="40 % - Aksentti3 6 8" xfId="2475"/>
    <cellStyle name="40 % - Aksentti3 6 8 2" xfId="7759"/>
    <cellStyle name="40 % - Aksentti3 6 8 2 2" xfId="14734"/>
    <cellStyle name="40 % - Aksentti3 6 8 2 3" xfId="22503"/>
    <cellStyle name="40 % - Aksentti3 6 8 3" xfId="19052"/>
    <cellStyle name="40 % - Aksentti3 6 8_060617_hinnat" xfId="27064"/>
    <cellStyle name="40 % - Aksentti3 6 9" xfId="2476"/>
    <cellStyle name="40 % - Aksentti3 6 9 2" xfId="7760"/>
    <cellStyle name="40 % - Aksentti3 6 9 2 2" xfId="14735"/>
    <cellStyle name="40 % - Aksentti3 6 9 2 3" xfId="22504"/>
    <cellStyle name="40 % - Aksentti3 6 9 3" xfId="19053"/>
    <cellStyle name="40 % - Aksentti3 6 9_060617_hinnat" xfId="27065"/>
    <cellStyle name="40 % - Aksentti3 6_060617_hinnat" xfId="27066"/>
    <cellStyle name="40 % - Aksentti3 7" xfId="2477"/>
    <cellStyle name="40 % - Aksentti3 7 10" xfId="2478"/>
    <cellStyle name="40 % - Aksentti3 7 10 2" xfId="7762"/>
    <cellStyle name="40 % - Aksentti3 7 10 2 2" xfId="14736"/>
    <cellStyle name="40 % - Aksentti3 7 10 2 3" xfId="22506"/>
    <cellStyle name="40 % - Aksentti3 7 10 3" xfId="19055"/>
    <cellStyle name="40 % - Aksentti3 7 10_060617_hinnat" xfId="27067"/>
    <cellStyle name="40 % - Aksentti3 7 11" xfId="7761"/>
    <cellStyle name="40 % - Aksentti3 7 11 2" xfId="14737"/>
    <cellStyle name="40 % - Aksentti3 7 11 3" xfId="22505"/>
    <cellStyle name="40 % - Aksentti3 7 12" xfId="19054"/>
    <cellStyle name="40 % - Aksentti3 7 2" xfId="2479"/>
    <cellStyle name="40 % - Aksentti3 7 2 2" xfId="2480"/>
    <cellStyle name="40 % - Aksentti3 7 2 2 2" xfId="2481"/>
    <cellStyle name="40 % - Aksentti3 7 2 2 2 2" xfId="7765"/>
    <cellStyle name="40 % - Aksentti3 7 2 2 2 2 2" xfId="14738"/>
    <cellStyle name="40 % - Aksentti3 7 2 2 2 2 3" xfId="22509"/>
    <cellStyle name="40 % - Aksentti3 7 2 2 2 3" xfId="19058"/>
    <cellStyle name="40 % - Aksentti3 7 2 2 2_060617_hinnat" xfId="27068"/>
    <cellStyle name="40 % - Aksentti3 7 2 2 3" xfId="7764"/>
    <cellStyle name="40 % - Aksentti3 7 2 2 3 2" xfId="14739"/>
    <cellStyle name="40 % - Aksentti3 7 2 2 3 3" xfId="22508"/>
    <cellStyle name="40 % - Aksentti3 7 2 2 4" xfId="19057"/>
    <cellStyle name="40 % - Aksentti3 7 2 2_060617_hinnat" xfId="27069"/>
    <cellStyle name="40 % - Aksentti3 7 2 3" xfId="2482"/>
    <cellStyle name="40 % - Aksentti3 7 2 3 2" xfId="7766"/>
    <cellStyle name="40 % - Aksentti3 7 2 3 2 2" xfId="14740"/>
    <cellStyle name="40 % - Aksentti3 7 2 3 2 3" xfId="22510"/>
    <cellStyle name="40 % - Aksentti3 7 2 3 3" xfId="19059"/>
    <cellStyle name="40 % - Aksentti3 7 2 3_060617_hinnat" xfId="27070"/>
    <cellStyle name="40 % - Aksentti3 7 2 4" xfId="7763"/>
    <cellStyle name="40 % - Aksentti3 7 2 4 2" xfId="14741"/>
    <cellStyle name="40 % - Aksentti3 7 2 4 3" xfId="22507"/>
    <cellStyle name="40 % - Aksentti3 7 2 5" xfId="19056"/>
    <cellStyle name="40 % - Aksentti3 7 2_060617_hinnat" xfId="27071"/>
    <cellStyle name="40 % - Aksentti3 7 3" xfId="2483"/>
    <cellStyle name="40 % - Aksentti3 7 3 2" xfId="2484"/>
    <cellStyle name="40 % - Aksentti3 7 3 2 2" xfId="7768"/>
    <cellStyle name="40 % - Aksentti3 7 3 2 2 2" xfId="14742"/>
    <cellStyle name="40 % - Aksentti3 7 3 2 2 3" xfId="22512"/>
    <cellStyle name="40 % - Aksentti3 7 3 2 3" xfId="19061"/>
    <cellStyle name="40 % - Aksentti3 7 3 2_060617_hinnat" xfId="27072"/>
    <cellStyle name="40 % - Aksentti3 7 3 3" xfId="7767"/>
    <cellStyle name="40 % - Aksentti3 7 3 3 2" xfId="14743"/>
    <cellStyle name="40 % - Aksentti3 7 3 3 3" xfId="22511"/>
    <cellStyle name="40 % - Aksentti3 7 3 4" xfId="19060"/>
    <cellStyle name="40 % - Aksentti3 7 3_060617_hinnat" xfId="27073"/>
    <cellStyle name="40 % - Aksentti3 7 4" xfId="2485"/>
    <cellStyle name="40 % - Aksentti3 7 4 2" xfId="7769"/>
    <cellStyle name="40 % - Aksentti3 7 4 2 2" xfId="14744"/>
    <cellStyle name="40 % - Aksentti3 7 4 2 3" xfId="22513"/>
    <cellStyle name="40 % - Aksentti3 7 4 3" xfId="19062"/>
    <cellStyle name="40 % - Aksentti3 7 4_060617_hinnat" xfId="27074"/>
    <cellStyle name="40 % - Aksentti3 7 5" xfId="2486"/>
    <cellStyle name="40 % - Aksentti3 7 5 2" xfId="7770"/>
    <cellStyle name="40 % - Aksentti3 7 5 2 2" xfId="14745"/>
    <cellStyle name="40 % - Aksentti3 7 5 2 3" xfId="22514"/>
    <cellStyle name="40 % - Aksentti3 7 5 3" xfId="19063"/>
    <cellStyle name="40 % - Aksentti3 7 5_060617_hinnat" xfId="27075"/>
    <cellStyle name="40 % - Aksentti3 7 6" xfId="2487"/>
    <cellStyle name="40 % - Aksentti3 7 6 2" xfId="7771"/>
    <cellStyle name="40 % - Aksentti3 7 6 2 2" xfId="14746"/>
    <cellStyle name="40 % - Aksentti3 7 6 2 3" xfId="22515"/>
    <cellStyle name="40 % - Aksentti3 7 6 3" xfId="19064"/>
    <cellStyle name="40 % - Aksentti3 7 6_060617_hinnat" xfId="27076"/>
    <cellStyle name="40 % - Aksentti3 7 7" xfId="2488"/>
    <cellStyle name="40 % - Aksentti3 7 7 2" xfId="7772"/>
    <cellStyle name="40 % - Aksentti3 7 7 2 2" xfId="14747"/>
    <cellStyle name="40 % - Aksentti3 7 7 2 3" xfId="22516"/>
    <cellStyle name="40 % - Aksentti3 7 7 3" xfId="19065"/>
    <cellStyle name="40 % - Aksentti3 7 7_060617_hinnat" xfId="27077"/>
    <cellStyle name="40 % - Aksentti3 7 8" xfId="2489"/>
    <cellStyle name="40 % - Aksentti3 7 8 2" xfId="7773"/>
    <cellStyle name="40 % - Aksentti3 7 8 2 2" xfId="14748"/>
    <cellStyle name="40 % - Aksentti3 7 8 2 3" xfId="22517"/>
    <cellStyle name="40 % - Aksentti3 7 8 3" xfId="19066"/>
    <cellStyle name="40 % - Aksentti3 7 8_060617_hinnat" xfId="27078"/>
    <cellStyle name="40 % - Aksentti3 7 9" xfId="2490"/>
    <cellStyle name="40 % - Aksentti3 7 9 2" xfId="7774"/>
    <cellStyle name="40 % - Aksentti3 7 9 2 2" xfId="14749"/>
    <cellStyle name="40 % - Aksentti3 7 9 2 3" xfId="22518"/>
    <cellStyle name="40 % - Aksentti3 7 9 3" xfId="19067"/>
    <cellStyle name="40 % - Aksentti3 7 9_060617_hinnat" xfId="27080"/>
    <cellStyle name="40 % - Aksentti3 7_060617_hinnat" xfId="27081"/>
    <cellStyle name="40 % - Aksentti3 8" xfId="2491"/>
    <cellStyle name="40 % - Aksentti3 8 10" xfId="2492"/>
    <cellStyle name="40 % - Aksentti3 8 10 2" xfId="7776"/>
    <cellStyle name="40 % - Aksentti3 8 10 2 2" xfId="14750"/>
    <cellStyle name="40 % - Aksentti3 8 10 2 3" xfId="22520"/>
    <cellStyle name="40 % - Aksentti3 8 10 3" xfId="19069"/>
    <cellStyle name="40 % - Aksentti3 8 10_060617_hinnat" xfId="27082"/>
    <cellStyle name="40 % - Aksentti3 8 11" xfId="7775"/>
    <cellStyle name="40 % - Aksentti3 8 11 2" xfId="14751"/>
    <cellStyle name="40 % - Aksentti3 8 11 3" xfId="22519"/>
    <cellStyle name="40 % - Aksentti3 8 12" xfId="19068"/>
    <cellStyle name="40 % - Aksentti3 8 2" xfId="2493"/>
    <cellStyle name="40 % - Aksentti3 8 2 2" xfId="2494"/>
    <cellStyle name="40 % - Aksentti3 8 2 2 2" xfId="2495"/>
    <cellStyle name="40 % - Aksentti3 8 2 2 2 2" xfId="7779"/>
    <cellStyle name="40 % - Aksentti3 8 2 2 2 2 2" xfId="14752"/>
    <cellStyle name="40 % - Aksentti3 8 2 2 2 2 3" xfId="22523"/>
    <cellStyle name="40 % - Aksentti3 8 2 2 2 3" xfId="19072"/>
    <cellStyle name="40 % - Aksentti3 8 2 2 2_060617_hinnat" xfId="27083"/>
    <cellStyle name="40 % - Aksentti3 8 2 2 3" xfId="7778"/>
    <cellStyle name="40 % - Aksentti3 8 2 2 3 2" xfId="14753"/>
    <cellStyle name="40 % - Aksentti3 8 2 2 3 3" xfId="22522"/>
    <cellStyle name="40 % - Aksentti3 8 2 2 4" xfId="19071"/>
    <cellStyle name="40 % - Aksentti3 8 2 2_060617_hinnat" xfId="27084"/>
    <cellStyle name="40 % - Aksentti3 8 2 3" xfId="2496"/>
    <cellStyle name="40 % - Aksentti3 8 2 3 2" xfId="7780"/>
    <cellStyle name="40 % - Aksentti3 8 2 3 2 2" xfId="14754"/>
    <cellStyle name="40 % - Aksentti3 8 2 3 2 3" xfId="22524"/>
    <cellStyle name="40 % - Aksentti3 8 2 3 3" xfId="19073"/>
    <cellStyle name="40 % - Aksentti3 8 2 3_060617_hinnat" xfId="27085"/>
    <cellStyle name="40 % - Aksentti3 8 2 4" xfId="7777"/>
    <cellStyle name="40 % - Aksentti3 8 2 4 2" xfId="14755"/>
    <cellStyle name="40 % - Aksentti3 8 2 4 3" xfId="22521"/>
    <cellStyle name="40 % - Aksentti3 8 2 5" xfId="19070"/>
    <cellStyle name="40 % - Aksentti3 8 2_060617_hinnat" xfId="27086"/>
    <cellStyle name="40 % - Aksentti3 8 3" xfId="2497"/>
    <cellStyle name="40 % - Aksentti3 8 3 2" xfId="2498"/>
    <cellStyle name="40 % - Aksentti3 8 3 2 2" xfId="7782"/>
    <cellStyle name="40 % - Aksentti3 8 3 2 2 2" xfId="14756"/>
    <cellStyle name="40 % - Aksentti3 8 3 2 2 3" xfId="22526"/>
    <cellStyle name="40 % - Aksentti3 8 3 2 3" xfId="19075"/>
    <cellStyle name="40 % - Aksentti3 8 3 2_060617_hinnat" xfId="27087"/>
    <cellStyle name="40 % - Aksentti3 8 3 3" xfId="7781"/>
    <cellStyle name="40 % - Aksentti3 8 3 3 2" xfId="14757"/>
    <cellStyle name="40 % - Aksentti3 8 3 3 3" xfId="22525"/>
    <cellStyle name="40 % - Aksentti3 8 3 4" xfId="19074"/>
    <cellStyle name="40 % - Aksentti3 8 3_060617_hinnat" xfId="27088"/>
    <cellStyle name="40 % - Aksentti3 8 4" xfId="2499"/>
    <cellStyle name="40 % - Aksentti3 8 4 2" xfId="7783"/>
    <cellStyle name="40 % - Aksentti3 8 4 2 2" xfId="14758"/>
    <cellStyle name="40 % - Aksentti3 8 4 2 3" xfId="22527"/>
    <cellStyle name="40 % - Aksentti3 8 4 3" xfId="19076"/>
    <cellStyle name="40 % - Aksentti3 8 4_060617_hinnat" xfId="27089"/>
    <cellStyle name="40 % - Aksentti3 8 5" xfId="2500"/>
    <cellStyle name="40 % - Aksentti3 8 5 2" xfId="7784"/>
    <cellStyle name="40 % - Aksentti3 8 5 2 2" xfId="14759"/>
    <cellStyle name="40 % - Aksentti3 8 5 2 3" xfId="22528"/>
    <cellStyle name="40 % - Aksentti3 8 5 3" xfId="19077"/>
    <cellStyle name="40 % - Aksentti3 8 5_060617_hinnat" xfId="27090"/>
    <cellStyle name="40 % - Aksentti3 8 6" xfId="2501"/>
    <cellStyle name="40 % - Aksentti3 8 6 2" xfId="7785"/>
    <cellStyle name="40 % - Aksentti3 8 6 2 2" xfId="14760"/>
    <cellStyle name="40 % - Aksentti3 8 6 2 3" xfId="22529"/>
    <cellStyle name="40 % - Aksentti3 8 6 3" xfId="19078"/>
    <cellStyle name="40 % - Aksentti3 8 6_060617_hinnat" xfId="27091"/>
    <cellStyle name="40 % - Aksentti3 8 7" xfId="2502"/>
    <cellStyle name="40 % - Aksentti3 8 7 2" xfId="7786"/>
    <cellStyle name="40 % - Aksentti3 8 7 2 2" xfId="14761"/>
    <cellStyle name="40 % - Aksentti3 8 7 2 3" xfId="22530"/>
    <cellStyle name="40 % - Aksentti3 8 7 3" xfId="19079"/>
    <cellStyle name="40 % - Aksentti3 8 7_060617_hinnat" xfId="27092"/>
    <cellStyle name="40 % - Aksentti3 8 8" xfId="2503"/>
    <cellStyle name="40 % - Aksentti3 8 8 2" xfId="7787"/>
    <cellStyle name="40 % - Aksentti3 8 8 2 2" xfId="14762"/>
    <cellStyle name="40 % - Aksentti3 8 8 2 3" xfId="22531"/>
    <cellStyle name="40 % - Aksentti3 8 8 3" xfId="19080"/>
    <cellStyle name="40 % - Aksentti3 8 8_060617_hinnat" xfId="27093"/>
    <cellStyle name="40 % - Aksentti3 8 9" xfId="2504"/>
    <cellStyle name="40 % - Aksentti3 8 9 2" xfId="7788"/>
    <cellStyle name="40 % - Aksentti3 8 9 2 2" xfId="14763"/>
    <cellStyle name="40 % - Aksentti3 8 9 2 3" xfId="22532"/>
    <cellStyle name="40 % - Aksentti3 8 9 3" xfId="19081"/>
    <cellStyle name="40 % - Aksentti3 8 9_060617_hinnat" xfId="27094"/>
    <cellStyle name="40 % - Aksentti3 8_060617_hinnat" xfId="27095"/>
    <cellStyle name="40 % - Aksentti3 9" xfId="2505"/>
    <cellStyle name="40 % - Aksentti3 9 10" xfId="2506"/>
    <cellStyle name="40 % - Aksentti3 9 10 2" xfId="7790"/>
    <cellStyle name="40 % - Aksentti3 9 10 2 2" xfId="14764"/>
    <cellStyle name="40 % - Aksentti3 9 10 2 3" xfId="22534"/>
    <cellStyle name="40 % - Aksentti3 9 10 3" xfId="19083"/>
    <cellStyle name="40 % - Aksentti3 9 10_060617_hinnat" xfId="27096"/>
    <cellStyle name="40 % - Aksentti3 9 11" xfId="7789"/>
    <cellStyle name="40 % - Aksentti3 9 11 2" xfId="14765"/>
    <cellStyle name="40 % - Aksentti3 9 11 3" xfId="22533"/>
    <cellStyle name="40 % - Aksentti3 9 12" xfId="19082"/>
    <cellStyle name="40 % - Aksentti3 9 2" xfId="2507"/>
    <cellStyle name="40 % - Aksentti3 9 2 2" xfId="2508"/>
    <cellStyle name="40 % - Aksentti3 9 2 2 2" xfId="2509"/>
    <cellStyle name="40 % - Aksentti3 9 2 2 2 2" xfId="7793"/>
    <cellStyle name="40 % - Aksentti3 9 2 2 2 2 2" xfId="14766"/>
    <cellStyle name="40 % - Aksentti3 9 2 2 2 2 3" xfId="22537"/>
    <cellStyle name="40 % - Aksentti3 9 2 2 2 3" xfId="19086"/>
    <cellStyle name="40 % - Aksentti3 9 2 2 2_060617_hinnat" xfId="27097"/>
    <cellStyle name="40 % - Aksentti3 9 2 2 3" xfId="7792"/>
    <cellStyle name="40 % - Aksentti3 9 2 2 3 2" xfId="14767"/>
    <cellStyle name="40 % - Aksentti3 9 2 2 3 3" xfId="22536"/>
    <cellStyle name="40 % - Aksentti3 9 2 2 4" xfId="19085"/>
    <cellStyle name="40 % - Aksentti3 9 2 2_060617_hinnat" xfId="27098"/>
    <cellStyle name="40 % - Aksentti3 9 2 3" xfId="2510"/>
    <cellStyle name="40 % - Aksentti3 9 2 3 2" xfId="7794"/>
    <cellStyle name="40 % - Aksentti3 9 2 3 2 2" xfId="14768"/>
    <cellStyle name="40 % - Aksentti3 9 2 3 2 3" xfId="22538"/>
    <cellStyle name="40 % - Aksentti3 9 2 3 3" xfId="19087"/>
    <cellStyle name="40 % - Aksentti3 9 2 3_060617_hinnat" xfId="27099"/>
    <cellStyle name="40 % - Aksentti3 9 2 4" xfId="7791"/>
    <cellStyle name="40 % - Aksentti3 9 2 4 2" xfId="14769"/>
    <cellStyle name="40 % - Aksentti3 9 2 4 3" xfId="22535"/>
    <cellStyle name="40 % - Aksentti3 9 2 5" xfId="19084"/>
    <cellStyle name="40 % - Aksentti3 9 2_060617_hinnat" xfId="27100"/>
    <cellStyle name="40 % - Aksentti3 9 3" xfId="2511"/>
    <cellStyle name="40 % - Aksentti3 9 3 2" xfId="2512"/>
    <cellStyle name="40 % - Aksentti3 9 3 2 2" xfId="7796"/>
    <cellStyle name="40 % - Aksentti3 9 3 2 2 2" xfId="14770"/>
    <cellStyle name="40 % - Aksentti3 9 3 2 2 3" xfId="22540"/>
    <cellStyle name="40 % - Aksentti3 9 3 2 3" xfId="19089"/>
    <cellStyle name="40 % - Aksentti3 9 3 2_060617_hinnat" xfId="27101"/>
    <cellStyle name="40 % - Aksentti3 9 3 3" xfId="7795"/>
    <cellStyle name="40 % - Aksentti3 9 3 3 2" xfId="14771"/>
    <cellStyle name="40 % - Aksentti3 9 3 3 3" xfId="22539"/>
    <cellStyle name="40 % - Aksentti3 9 3 4" xfId="19088"/>
    <cellStyle name="40 % - Aksentti3 9 3_060617_hinnat" xfId="27102"/>
    <cellStyle name="40 % - Aksentti3 9 4" xfId="2513"/>
    <cellStyle name="40 % - Aksentti3 9 4 2" xfId="7797"/>
    <cellStyle name="40 % - Aksentti3 9 4 2 2" xfId="14772"/>
    <cellStyle name="40 % - Aksentti3 9 4 2 3" xfId="22541"/>
    <cellStyle name="40 % - Aksentti3 9 4 3" xfId="19090"/>
    <cellStyle name="40 % - Aksentti3 9 4_060617_hinnat" xfId="27103"/>
    <cellStyle name="40 % - Aksentti3 9 5" xfId="2514"/>
    <cellStyle name="40 % - Aksentti3 9 5 2" xfId="7798"/>
    <cellStyle name="40 % - Aksentti3 9 5 2 2" xfId="14773"/>
    <cellStyle name="40 % - Aksentti3 9 5 2 3" xfId="22542"/>
    <cellStyle name="40 % - Aksentti3 9 5 3" xfId="19091"/>
    <cellStyle name="40 % - Aksentti3 9 5_060617_hinnat" xfId="27104"/>
    <cellStyle name="40 % - Aksentti3 9 6" xfId="2515"/>
    <cellStyle name="40 % - Aksentti3 9 6 2" xfId="7799"/>
    <cellStyle name="40 % - Aksentti3 9 6 2 2" xfId="14774"/>
    <cellStyle name="40 % - Aksentti3 9 6 2 3" xfId="22543"/>
    <cellStyle name="40 % - Aksentti3 9 6 3" xfId="19092"/>
    <cellStyle name="40 % - Aksentti3 9 6_060617_hinnat" xfId="27105"/>
    <cellStyle name="40 % - Aksentti3 9 7" xfId="2516"/>
    <cellStyle name="40 % - Aksentti3 9 7 2" xfId="7800"/>
    <cellStyle name="40 % - Aksentti3 9 7 2 2" xfId="14775"/>
    <cellStyle name="40 % - Aksentti3 9 7 2 3" xfId="22544"/>
    <cellStyle name="40 % - Aksentti3 9 7 3" xfId="19093"/>
    <cellStyle name="40 % - Aksentti3 9 7_060617_hinnat" xfId="27106"/>
    <cellStyle name="40 % - Aksentti3 9 8" xfId="2517"/>
    <cellStyle name="40 % - Aksentti3 9 8 2" xfId="7801"/>
    <cellStyle name="40 % - Aksentti3 9 8 2 2" xfId="14776"/>
    <cellStyle name="40 % - Aksentti3 9 8 2 3" xfId="22545"/>
    <cellStyle name="40 % - Aksentti3 9 8 3" xfId="19094"/>
    <cellStyle name="40 % - Aksentti3 9 8_060617_hinnat" xfId="27107"/>
    <cellStyle name="40 % - Aksentti3 9 9" xfId="2518"/>
    <cellStyle name="40 % - Aksentti3 9 9 2" xfId="7802"/>
    <cellStyle name="40 % - Aksentti3 9 9 2 2" xfId="14777"/>
    <cellStyle name="40 % - Aksentti3 9 9 2 3" xfId="22546"/>
    <cellStyle name="40 % - Aksentti3 9 9 3" xfId="19095"/>
    <cellStyle name="40 % - Aksentti3 9 9_060617_hinnat" xfId="27108"/>
    <cellStyle name="40 % - Aksentti3 9_060617_hinnat" xfId="27109"/>
    <cellStyle name="40 % - Aksentti4 10" xfId="2519"/>
    <cellStyle name="40 % - Aksentti4 10 10" xfId="2520"/>
    <cellStyle name="40 % - Aksentti4 10 10 2" xfId="7804"/>
    <cellStyle name="40 % - Aksentti4 10 10 2 2" xfId="14778"/>
    <cellStyle name="40 % - Aksentti4 10 10 2 3" xfId="22548"/>
    <cellStyle name="40 % - Aksentti4 10 10 3" xfId="19097"/>
    <cellStyle name="40 % - Aksentti4 10 10_060617_hinnat" xfId="27110"/>
    <cellStyle name="40 % - Aksentti4 10 11" xfId="7803"/>
    <cellStyle name="40 % - Aksentti4 10 11 2" xfId="14779"/>
    <cellStyle name="40 % - Aksentti4 10 11 3" xfId="22547"/>
    <cellStyle name="40 % - Aksentti4 10 12" xfId="19096"/>
    <cellStyle name="40 % - Aksentti4 10 2" xfId="2521"/>
    <cellStyle name="40 % - Aksentti4 10 2 2" xfId="2522"/>
    <cellStyle name="40 % - Aksentti4 10 2 2 2" xfId="2523"/>
    <cellStyle name="40 % - Aksentti4 10 2 2 2 2" xfId="7807"/>
    <cellStyle name="40 % - Aksentti4 10 2 2 2 2 2" xfId="14780"/>
    <cellStyle name="40 % - Aksentti4 10 2 2 2 2 3" xfId="22551"/>
    <cellStyle name="40 % - Aksentti4 10 2 2 2 3" xfId="19100"/>
    <cellStyle name="40 % - Aksentti4 10 2 2 2_060617_hinnat" xfId="27111"/>
    <cellStyle name="40 % - Aksentti4 10 2 2 3" xfId="7806"/>
    <cellStyle name="40 % - Aksentti4 10 2 2 3 2" xfId="14781"/>
    <cellStyle name="40 % - Aksentti4 10 2 2 3 3" xfId="22550"/>
    <cellStyle name="40 % - Aksentti4 10 2 2 4" xfId="19099"/>
    <cellStyle name="40 % - Aksentti4 10 2 2_060617_hinnat" xfId="27112"/>
    <cellStyle name="40 % - Aksentti4 10 2 3" xfId="2524"/>
    <cellStyle name="40 % - Aksentti4 10 2 3 2" xfId="7808"/>
    <cellStyle name="40 % - Aksentti4 10 2 3 2 2" xfId="14782"/>
    <cellStyle name="40 % - Aksentti4 10 2 3 2 3" xfId="22552"/>
    <cellStyle name="40 % - Aksentti4 10 2 3 3" xfId="19101"/>
    <cellStyle name="40 % - Aksentti4 10 2 3_060617_hinnat" xfId="27113"/>
    <cellStyle name="40 % - Aksentti4 10 2 4" xfId="7805"/>
    <cellStyle name="40 % - Aksentti4 10 2 4 2" xfId="14783"/>
    <cellStyle name="40 % - Aksentti4 10 2 4 3" xfId="22549"/>
    <cellStyle name="40 % - Aksentti4 10 2 5" xfId="19098"/>
    <cellStyle name="40 % - Aksentti4 10 2_060617_hinnat" xfId="27114"/>
    <cellStyle name="40 % - Aksentti4 10 3" xfId="2525"/>
    <cellStyle name="40 % - Aksentti4 10 3 2" xfId="2526"/>
    <cellStyle name="40 % - Aksentti4 10 3 2 2" xfId="7810"/>
    <cellStyle name="40 % - Aksentti4 10 3 2 2 2" xfId="14784"/>
    <cellStyle name="40 % - Aksentti4 10 3 2 2 3" xfId="22554"/>
    <cellStyle name="40 % - Aksentti4 10 3 2 3" xfId="19103"/>
    <cellStyle name="40 % - Aksentti4 10 3 2_060617_hinnat" xfId="27115"/>
    <cellStyle name="40 % - Aksentti4 10 3 3" xfId="7809"/>
    <cellStyle name="40 % - Aksentti4 10 3 3 2" xfId="14785"/>
    <cellStyle name="40 % - Aksentti4 10 3 3 3" xfId="22553"/>
    <cellStyle name="40 % - Aksentti4 10 3 4" xfId="19102"/>
    <cellStyle name="40 % - Aksentti4 10 3_060617_hinnat" xfId="27116"/>
    <cellStyle name="40 % - Aksentti4 10 4" xfId="2527"/>
    <cellStyle name="40 % - Aksentti4 10 4 2" xfId="7811"/>
    <cellStyle name="40 % - Aksentti4 10 4 2 2" xfId="14786"/>
    <cellStyle name="40 % - Aksentti4 10 4 2 3" xfId="22555"/>
    <cellStyle name="40 % - Aksentti4 10 4 3" xfId="19104"/>
    <cellStyle name="40 % - Aksentti4 10 4_060617_hinnat" xfId="27117"/>
    <cellStyle name="40 % - Aksentti4 10 5" xfId="2528"/>
    <cellStyle name="40 % - Aksentti4 10 5 2" xfId="7812"/>
    <cellStyle name="40 % - Aksentti4 10 5 2 2" xfId="14787"/>
    <cellStyle name="40 % - Aksentti4 10 5 2 3" xfId="22556"/>
    <cellStyle name="40 % - Aksentti4 10 5 3" xfId="19105"/>
    <cellStyle name="40 % - Aksentti4 10 5_060617_hinnat" xfId="27118"/>
    <cellStyle name="40 % - Aksentti4 10 6" xfId="2529"/>
    <cellStyle name="40 % - Aksentti4 10 6 2" xfId="7813"/>
    <cellStyle name="40 % - Aksentti4 10 6 2 2" xfId="14788"/>
    <cellStyle name="40 % - Aksentti4 10 6 2 3" xfId="22557"/>
    <cellStyle name="40 % - Aksentti4 10 6 3" xfId="19106"/>
    <cellStyle name="40 % - Aksentti4 10 6_060617_hinnat" xfId="27119"/>
    <cellStyle name="40 % - Aksentti4 10 7" xfId="2530"/>
    <cellStyle name="40 % - Aksentti4 10 7 2" xfId="7814"/>
    <cellStyle name="40 % - Aksentti4 10 7 2 2" xfId="14789"/>
    <cellStyle name="40 % - Aksentti4 10 7 2 3" xfId="22558"/>
    <cellStyle name="40 % - Aksentti4 10 7 3" xfId="19107"/>
    <cellStyle name="40 % - Aksentti4 10 7_060617_hinnat" xfId="27120"/>
    <cellStyle name="40 % - Aksentti4 10 8" xfId="2531"/>
    <cellStyle name="40 % - Aksentti4 10 8 2" xfId="7815"/>
    <cellStyle name="40 % - Aksentti4 10 8 2 2" xfId="14790"/>
    <cellStyle name="40 % - Aksentti4 10 8 2 3" xfId="22559"/>
    <cellStyle name="40 % - Aksentti4 10 8 3" xfId="19108"/>
    <cellStyle name="40 % - Aksentti4 10 8_060617_hinnat" xfId="27121"/>
    <cellStyle name="40 % - Aksentti4 10 9" xfId="2532"/>
    <cellStyle name="40 % - Aksentti4 10 9 2" xfId="7816"/>
    <cellStyle name="40 % - Aksentti4 10 9 2 2" xfId="14791"/>
    <cellStyle name="40 % - Aksentti4 10 9 2 3" xfId="22560"/>
    <cellStyle name="40 % - Aksentti4 10 9 3" xfId="19109"/>
    <cellStyle name="40 % - Aksentti4 10 9_060617_hinnat" xfId="27122"/>
    <cellStyle name="40 % - Aksentti4 10_060617_hinnat" xfId="27123"/>
    <cellStyle name="40 % - Aksentti4 11" xfId="2533"/>
    <cellStyle name="40 % - Aksentti4 11 10" xfId="2534"/>
    <cellStyle name="40 % - Aksentti4 11 10 2" xfId="7818"/>
    <cellStyle name="40 % - Aksentti4 11 10 2 2" xfId="14792"/>
    <cellStyle name="40 % - Aksentti4 11 10 2 3" xfId="22562"/>
    <cellStyle name="40 % - Aksentti4 11 10 3" xfId="19111"/>
    <cellStyle name="40 % - Aksentti4 11 10_060617_hinnat" xfId="27124"/>
    <cellStyle name="40 % - Aksentti4 11 11" xfId="7817"/>
    <cellStyle name="40 % - Aksentti4 11 11 2" xfId="14793"/>
    <cellStyle name="40 % - Aksentti4 11 11 3" xfId="22561"/>
    <cellStyle name="40 % - Aksentti4 11 12" xfId="19110"/>
    <cellStyle name="40 % - Aksentti4 11 2" xfId="2535"/>
    <cellStyle name="40 % - Aksentti4 11 2 2" xfId="2536"/>
    <cellStyle name="40 % - Aksentti4 11 2 2 2" xfId="2537"/>
    <cellStyle name="40 % - Aksentti4 11 2 2 2 2" xfId="7821"/>
    <cellStyle name="40 % - Aksentti4 11 2 2 2 2 2" xfId="14794"/>
    <cellStyle name="40 % - Aksentti4 11 2 2 2 2 3" xfId="22565"/>
    <cellStyle name="40 % - Aksentti4 11 2 2 2 3" xfId="19114"/>
    <cellStyle name="40 % - Aksentti4 11 2 2 2_060617_hinnat" xfId="27125"/>
    <cellStyle name="40 % - Aksentti4 11 2 2 3" xfId="7820"/>
    <cellStyle name="40 % - Aksentti4 11 2 2 3 2" xfId="14795"/>
    <cellStyle name="40 % - Aksentti4 11 2 2 3 3" xfId="22564"/>
    <cellStyle name="40 % - Aksentti4 11 2 2 4" xfId="19113"/>
    <cellStyle name="40 % - Aksentti4 11 2 2_060617_hinnat" xfId="27126"/>
    <cellStyle name="40 % - Aksentti4 11 2 3" xfId="2538"/>
    <cellStyle name="40 % - Aksentti4 11 2 3 2" xfId="7822"/>
    <cellStyle name="40 % - Aksentti4 11 2 3 2 2" xfId="14796"/>
    <cellStyle name="40 % - Aksentti4 11 2 3 2 3" xfId="22566"/>
    <cellStyle name="40 % - Aksentti4 11 2 3 3" xfId="19115"/>
    <cellStyle name="40 % - Aksentti4 11 2 3_060617_hinnat" xfId="27127"/>
    <cellStyle name="40 % - Aksentti4 11 2 4" xfId="7819"/>
    <cellStyle name="40 % - Aksentti4 11 2 4 2" xfId="14797"/>
    <cellStyle name="40 % - Aksentti4 11 2 4 3" xfId="22563"/>
    <cellStyle name="40 % - Aksentti4 11 2 5" xfId="19112"/>
    <cellStyle name="40 % - Aksentti4 11 2_060617_hinnat" xfId="27128"/>
    <cellStyle name="40 % - Aksentti4 11 3" xfId="2539"/>
    <cellStyle name="40 % - Aksentti4 11 3 2" xfId="2540"/>
    <cellStyle name="40 % - Aksentti4 11 3 2 2" xfId="7824"/>
    <cellStyle name="40 % - Aksentti4 11 3 2 2 2" xfId="14798"/>
    <cellStyle name="40 % - Aksentti4 11 3 2 2 3" xfId="22568"/>
    <cellStyle name="40 % - Aksentti4 11 3 2 3" xfId="19117"/>
    <cellStyle name="40 % - Aksentti4 11 3 2_060617_hinnat" xfId="27129"/>
    <cellStyle name="40 % - Aksentti4 11 3 3" xfId="7823"/>
    <cellStyle name="40 % - Aksentti4 11 3 3 2" xfId="14799"/>
    <cellStyle name="40 % - Aksentti4 11 3 3 3" xfId="22567"/>
    <cellStyle name="40 % - Aksentti4 11 3 4" xfId="19116"/>
    <cellStyle name="40 % - Aksentti4 11 3_060617_hinnat" xfId="27130"/>
    <cellStyle name="40 % - Aksentti4 11 4" xfId="2541"/>
    <cellStyle name="40 % - Aksentti4 11 4 2" xfId="7825"/>
    <cellStyle name="40 % - Aksentti4 11 4 2 2" xfId="14800"/>
    <cellStyle name="40 % - Aksentti4 11 4 2 3" xfId="22569"/>
    <cellStyle name="40 % - Aksentti4 11 4 3" xfId="19118"/>
    <cellStyle name="40 % - Aksentti4 11 4_060617_hinnat" xfId="27131"/>
    <cellStyle name="40 % - Aksentti4 11 5" xfId="2542"/>
    <cellStyle name="40 % - Aksentti4 11 5 2" xfId="7826"/>
    <cellStyle name="40 % - Aksentti4 11 5 2 2" xfId="14801"/>
    <cellStyle name="40 % - Aksentti4 11 5 2 3" xfId="22570"/>
    <cellStyle name="40 % - Aksentti4 11 5 3" xfId="19119"/>
    <cellStyle name="40 % - Aksentti4 11 5_060617_hinnat" xfId="27132"/>
    <cellStyle name="40 % - Aksentti4 11 6" xfId="2543"/>
    <cellStyle name="40 % - Aksentti4 11 6 2" xfId="7827"/>
    <cellStyle name="40 % - Aksentti4 11 6 2 2" xfId="14802"/>
    <cellStyle name="40 % - Aksentti4 11 6 2 3" xfId="22571"/>
    <cellStyle name="40 % - Aksentti4 11 6 3" xfId="19120"/>
    <cellStyle name="40 % - Aksentti4 11 6_060617_hinnat" xfId="27133"/>
    <cellStyle name="40 % - Aksentti4 11 7" xfId="2544"/>
    <cellStyle name="40 % - Aksentti4 11 7 2" xfId="7828"/>
    <cellStyle name="40 % - Aksentti4 11 7 2 2" xfId="14803"/>
    <cellStyle name="40 % - Aksentti4 11 7 2 3" xfId="22572"/>
    <cellStyle name="40 % - Aksentti4 11 7 3" xfId="19121"/>
    <cellStyle name="40 % - Aksentti4 11 7_060617_hinnat" xfId="27134"/>
    <cellStyle name="40 % - Aksentti4 11 8" xfId="2545"/>
    <cellStyle name="40 % - Aksentti4 11 8 2" xfId="7829"/>
    <cellStyle name="40 % - Aksentti4 11 8 2 2" xfId="14804"/>
    <cellStyle name="40 % - Aksentti4 11 8 2 3" xfId="22573"/>
    <cellStyle name="40 % - Aksentti4 11 8 3" xfId="19122"/>
    <cellStyle name="40 % - Aksentti4 11 8_060617_hinnat" xfId="27135"/>
    <cellStyle name="40 % - Aksentti4 11 9" xfId="2546"/>
    <cellStyle name="40 % - Aksentti4 11 9 2" xfId="7830"/>
    <cellStyle name="40 % - Aksentti4 11 9 2 2" xfId="14805"/>
    <cellStyle name="40 % - Aksentti4 11 9 2 3" xfId="22574"/>
    <cellStyle name="40 % - Aksentti4 11 9 3" xfId="19123"/>
    <cellStyle name="40 % - Aksentti4 11 9_060617_hinnat" xfId="27136"/>
    <cellStyle name="40 % - Aksentti4 11_060617_hinnat" xfId="27137"/>
    <cellStyle name="40 % - Aksentti4 12" xfId="2547"/>
    <cellStyle name="40 % - Aksentti4 12 10" xfId="2548"/>
    <cellStyle name="40 % - Aksentti4 12 10 2" xfId="7832"/>
    <cellStyle name="40 % - Aksentti4 12 10 2 2" xfId="14806"/>
    <cellStyle name="40 % - Aksentti4 12 10 2 3" xfId="22576"/>
    <cellStyle name="40 % - Aksentti4 12 10 3" xfId="19125"/>
    <cellStyle name="40 % - Aksentti4 12 10_060617_hinnat" xfId="27138"/>
    <cellStyle name="40 % - Aksentti4 12 11" xfId="7831"/>
    <cellStyle name="40 % - Aksentti4 12 11 2" xfId="14807"/>
    <cellStyle name="40 % - Aksentti4 12 11 3" xfId="22575"/>
    <cellStyle name="40 % - Aksentti4 12 12" xfId="19124"/>
    <cellStyle name="40 % - Aksentti4 12 2" xfId="2549"/>
    <cellStyle name="40 % - Aksentti4 12 2 2" xfId="2550"/>
    <cellStyle name="40 % - Aksentti4 12 2 2 2" xfId="2551"/>
    <cellStyle name="40 % - Aksentti4 12 2 2 2 2" xfId="7835"/>
    <cellStyle name="40 % - Aksentti4 12 2 2 2 2 2" xfId="14808"/>
    <cellStyle name="40 % - Aksentti4 12 2 2 2 2 3" xfId="22579"/>
    <cellStyle name="40 % - Aksentti4 12 2 2 2 3" xfId="19128"/>
    <cellStyle name="40 % - Aksentti4 12 2 2 2_060617_hinnat" xfId="27139"/>
    <cellStyle name="40 % - Aksentti4 12 2 2 3" xfId="7834"/>
    <cellStyle name="40 % - Aksentti4 12 2 2 3 2" xfId="14809"/>
    <cellStyle name="40 % - Aksentti4 12 2 2 3 3" xfId="22578"/>
    <cellStyle name="40 % - Aksentti4 12 2 2 4" xfId="19127"/>
    <cellStyle name="40 % - Aksentti4 12 2 2_060617_hinnat" xfId="27140"/>
    <cellStyle name="40 % - Aksentti4 12 2 3" xfId="2552"/>
    <cellStyle name="40 % - Aksentti4 12 2 3 2" xfId="7836"/>
    <cellStyle name="40 % - Aksentti4 12 2 3 2 2" xfId="14810"/>
    <cellStyle name="40 % - Aksentti4 12 2 3 2 3" xfId="22580"/>
    <cellStyle name="40 % - Aksentti4 12 2 3 3" xfId="19129"/>
    <cellStyle name="40 % - Aksentti4 12 2 3_060617_hinnat" xfId="27141"/>
    <cellStyle name="40 % - Aksentti4 12 2 4" xfId="7833"/>
    <cellStyle name="40 % - Aksentti4 12 2 4 2" xfId="14811"/>
    <cellStyle name="40 % - Aksentti4 12 2 4 3" xfId="22577"/>
    <cellStyle name="40 % - Aksentti4 12 2 5" xfId="19126"/>
    <cellStyle name="40 % - Aksentti4 12 2_060617_hinnat" xfId="27142"/>
    <cellStyle name="40 % - Aksentti4 12 3" xfId="2553"/>
    <cellStyle name="40 % - Aksentti4 12 3 2" xfId="2554"/>
    <cellStyle name="40 % - Aksentti4 12 3 2 2" xfId="7838"/>
    <cellStyle name="40 % - Aksentti4 12 3 2 2 2" xfId="14812"/>
    <cellStyle name="40 % - Aksentti4 12 3 2 2 3" xfId="22582"/>
    <cellStyle name="40 % - Aksentti4 12 3 2 3" xfId="19131"/>
    <cellStyle name="40 % - Aksentti4 12 3 2_060617_hinnat" xfId="27143"/>
    <cellStyle name="40 % - Aksentti4 12 3 3" xfId="7837"/>
    <cellStyle name="40 % - Aksentti4 12 3 3 2" xfId="14813"/>
    <cellStyle name="40 % - Aksentti4 12 3 3 3" xfId="22581"/>
    <cellStyle name="40 % - Aksentti4 12 3 4" xfId="19130"/>
    <cellStyle name="40 % - Aksentti4 12 3_060617_hinnat" xfId="27144"/>
    <cellStyle name="40 % - Aksentti4 12 4" xfId="2555"/>
    <cellStyle name="40 % - Aksentti4 12 4 2" xfId="7839"/>
    <cellStyle name="40 % - Aksentti4 12 4 2 2" xfId="14814"/>
    <cellStyle name="40 % - Aksentti4 12 4 2 3" xfId="22583"/>
    <cellStyle name="40 % - Aksentti4 12 4 3" xfId="19132"/>
    <cellStyle name="40 % - Aksentti4 12 4_060617_hinnat" xfId="27145"/>
    <cellStyle name="40 % - Aksentti4 12 5" xfId="2556"/>
    <cellStyle name="40 % - Aksentti4 12 5 2" xfId="7840"/>
    <cellStyle name="40 % - Aksentti4 12 5 2 2" xfId="14815"/>
    <cellStyle name="40 % - Aksentti4 12 5 2 3" xfId="22584"/>
    <cellStyle name="40 % - Aksentti4 12 5 3" xfId="19133"/>
    <cellStyle name="40 % - Aksentti4 12 5_060617_hinnat" xfId="27146"/>
    <cellStyle name="40 % - Aksentti4 12 6" xfId="2557"/>
    <cellStyle name="40 % - Aksentti4 12 6 2" xfId="7841"/>
    <cellStyle name="40 % - Aksentti4 12 6 2 2" xfId="14816"/>
    <cellStyle name="40 % - Aksentti4 12 6 2 3" xfId="22585"/>
    <cellStyle name="40 % - Aksentti4 12 6 3" xfId="19134"/>
    <cellStyle name="40 % - Aksentti4 12 6_060617_hinnat" xfId="27147"/>
    <cellStyle name="40 % - Aksentti4 12 7" xfId="2558"/>
    <cellStyle name="40 % - Aksentti4 12 7 2" xfId="7842"/>
    <cellStyle name="40 % - Aksentti4 12 7 2 2" xfId="14817"/>
    <cellStyle name="40 % - Aksentti4 12 7 2 3" xfId="22586"/>
    <cellStyle name="40 % - Aksentti4 12 7 3" xfId="19135"/>
    <cellStyle name="40 % - Aksentti4 12 7_060617_hinnat" xfId="27148"/>
    <cellStyle name="40 % - Aksentti4 12 8" xfId="2559"/>
    <cellStyle name="40 % - Aksentti4 12 8 2" xfId="7843"/>
    <cellStyle name="40 % - Aksentti4 12 8 2 2" xfId="14818"/>
    <cellStyle name="40 % - Aksentti4 12 8 2 3" xfId="22587"/>
    <cellStyle name="40 % - Aksentti4 12 8 3" xfId="19136"/>
    <cellStyle name="40 % - Aksentti4 12 8_060617_hinnat" xfId="27149"/>
    <cellStyle name="40 % - Aksentti4 12 9" xfId="2560"/>
    <cellStyle name="40 % - Aksentti4 12 9 2" xfId="7844"/>
    <cellStyle name="40 % - Aksentti4 12 9 2 2" xfId="14819"/>
    <cellStyle name="40 % - Aksentti4 12 9 2 3" xfId="22588"/>
    <cellStyle name="40 % - Aksentti4 12 9 3" xfId="19137"/>
    <cellStyle name="40 % - Aksentti4 12 9_060617_hinnat" xfId="27150"/>
    <cellStyle name="40 % - Aksentti4 12_060617_hinnat" xfId="27151"/>
    <cellStyle name="40 % - Aksentti4 13" xfId="2561"/>
    <cellStyle name="40 % - Aksentti4 13 10" xfId="2562"/>
    <cellStyle name="40 % - Aksentti4 13 10 2" xfId="7846"/>
    <cellStyle name="40 % - Aksentti4 13 10 2 2" xfId="14820"/>
    <cellStyle name="40 % - Aksentti4 13 10 2 3" xfId="22590"/>
    <cellStyle name="40 % - Aksentti4 13 10 3" xfId="19139"/>
    <cellStyle name="40 % - Aksentti4 13 10_060617_hinnat" xfId="27153"/>
    <cellStyle name="40 % - Aksentti4 13 11" xfId="7845"/>
    <cellStyle name="40 % - Aksentti4 13 11 2" xfId="14821"/>
    <cellStyle name="40 % - Aksentti4 13 11 3" xfId="22589"/>
    <cellStyle name="40 % - Aksentti4 13 12" xfId="19138"/>
    <cellStyle name="40 % - Aksentti4 13 2" xfId="2563"/>
    <cellStyle name="40 % - Aksentti4 13 2 2" xfId="2564"/>
    <cellStyle name="40 % - Aksentti4 13 2 2 2" xfId="7848"/>
    <cellStyle name="40 % - Aksentti4 13 2 2 2 2" xfId="14822"/>
    <cellStyle name="40 % - Aksentti4 13 2 2 2 3" xfId="22592"/>
    <cellStyle name="40 % - Aksentti4 13 2 2 3" xfId="19141"/>
    <cellStyle name="40 % - Aksentti4 13 2 2_060617_hinnat" xfId="27154"/>
    <cellStyle name="40 % - Aksentti4 13 2 3" xfId="7847"/>
    <cellStyle name="40 % - Aksentti4 13 2 3 2" xfId="14823"/>
    <cellStyle name="40 % - Aksentti4 13 2 3 3" xfId="22591"/>
    <cellStyle name="40 % - Aksentti4 13 2 4" xfId="19140"/>
    <cellStyle name="40 % - Aksentti4 13 2_060617_hinnat" xfId="27156"/>
    <cellStyle name="40 % - Aksentti4 13 3" xfId="2565"/>
    <cellStyle name="40 % - Aksentti4 13 3 2" xfId="7849"/>
    <cellStyle name="40 % - Aksentti4 13 3 2 2" xfId="14824"/>
    <cellStyle name="40 % - Aksentti4 13 3 2 3" xfId="22593"/>
    <cellStyle name="40 % - Aksentti4 13 3 3" xfId="19142"/>
    <cellStyle name="40 % - Aksentti4 13 3_060617_hinnat" xfId="27157"/>
    <cellStyle name="40 % - Aksentti4 13 4" xfId="2566"/>
    <cellStyle name="40 % - Aksentti4 13 4 2" xfId="7850"/>
    <cellStyle name="40 % - Aksentti4 13 4 2 2" xfId="14825"/>
    <cellStyle name="40 % - Aksentti4 13 4 2 3" xfId="22594"/>
    <cellStyle name="40 % - Aksentti4 13 4 3" xfId="19143"/>
    <cellStyle name="40 % - Aksentti4 13 4_060617_hinnat" xfId="27158"/>
    <cellStyle name="40 % - Aksentti4 13 5" xfId="2567"/>
    <cellStyle name="40 % - Aksentti4 13 5 2" xfId="7851"/>
    <cellStyle name="40 % - Aksentti4 13 5 2 2" xfId="14826"/>
    <cellStyle name="40 % - Aksentti4 13 5 2 3" xfId="22595"/>
    <cellStyle name="40 % - Aksentti4 13 5 3" xfId="19144"/>
    <cellStyle name="40 % - Aksentti4 13 5_060617_hinnat" xfId="27159"/>
    <cellStyle name="40 % - Aksentti4 13 6" xfId="2568"/>
    <cellStyle name="40 % - Aksentti4 13 6 2" xfId="7852"/>
    <cellStyle name="40 % - Aksentti4 13 6 2 2" xfId="14827"/>
    <cellStyle name="40 % - Aksentti4 13 6 2 3" xfId="22596"/>
    <cellStyle name="40 % - Aksentti4 13 6 3" xfId="19145"/>
    <cellStyle name="40 % - Aksentti4 13 6_060617_hinnat" xfId="27160"/>
    <cellStyle name="40 % - Aksentti4 13 7" xfId="2569"/>
    <cellStyle name="40 % - Aksentti4 13 7 2" xfId="7853"/>
    <cellStyle name="40 % - Aksentti4 13 7 2 2" xfId="14828"/>
    <cellStyle name="40 % - Aksentti4 13 7 2 3" xfId="22597"/>
    <cellStyle name="40 % - Aksentti4 13 7 3" xfId="19146"/>
    <cellStyle name="40 % - Aksentti4 13 7_060617_hinnat" xfId="27161"/>
    <cellStyle name="40 % - Aksentti4 13 8" xfId="2570"/>
    <cellStyle name="40 % - Aksentti4 13 8 2" xfId="7854"/>
    <cellStyle name="40 % - Aksentti4 13 8 2 2" xfId="14829"/>
    <cellStyle name="40 % - Aksentti4 13 8 2 3" xfId="22598"/>
    <cellStyle name="40 % - Aksentti4 13 8 3" xfId="19147"/>
    <cellStyle name="40 % - Aksentti4 13 8_060617_hinnat" xfId="27162"/>
    <cellStyle name="40 % - Aksentti4 13 9" xfId="2571"/>
    <cellStyle name="40 % - Aksentti4 13 9 2" xfId="7855"/>
    <cellStyle name="40 % - Aksentti4 13 9 2 2" xfId="14830"/>
    <cellStyle name="40 % - Aksentti4 13 9 2 3" xfId="22599"/>
    <cellStyle name="40 % - Aksentti4 13 9 3" xfId="19148"/>
    <cellStyle name="40 % - Aksentti4 13 9_060617_hinnat" xfId="27163"/>
    <cellStyle name="40 % - Aksentti4 13_060617_hinnat" xfId="27164"/>
    <cellStyle name="40 % - Aksentti4 14" xfId="2572"/>
    <cellStyle name="40 % - Aksentti4 14 10" xfId="2573"/>
    <cellStyle name="40 % - Aksentti4 14 10 2" xfId="7857"/>
    <cellStyle name="40 % - Aksentti4 14 10 2 2" xfId="14831"/>
    <cellStyle name="40 % - Aksentti4 14 10 2 3" xfId="22601"/>
    <cellStyle name="40 % - Aksentti4 14 10 3" xfId="19150"/>
    <cellStyle name="40 % - Aksentti4 14 10_060617_hinnat" xfId="27165"/>
    <cellStyle name="40 % - Aksentti4 14 11" xfId="7856"/>
    <cellStyle name="40 % - Aksentti4 14 11 2" xfId="14832"/>
    <cellStyle name="40 % - Aksentti4 14 11 3" xfId="22600"/>
    <cellStyle name="40 % - Aksentti4 14 12" xfId="19149"/>
    <cellStyle name="40 % - Aksentti4 14 2" xfId="2574"/>
    <cellStyle name="40 % - Aksentti4 14 2 2" xfId="2575"/>
    <cellStyle name="40 % - Aksentti4 14 2 2 2" xfId="7859"/>
    <cellStyle name="40 % - Aksentti4 14 2 2 2 2" xfId="14833"/>
    <cellStyle name="40 % - Aksentti4 14 2 2 2 3" xfId="22603"/>
    <cellStyle name="40 % - Aksentti4 14 2 2 3" xfId="19152"/>
    <cellStyle name="40 % - Aksentti4 14 2 2_060617_hinnat" xfId="27166"/>
    <cellStyle name="40 % - Aksentti4 14 2 3" xfId="7858"/>
    <cellStyle name="40 % - Aksentti4 14 2 3 2" xfId="14834"/>
    <cellStyle name="40 % - Aksentti4 14 2 3 3" xfId="22602"/>
    <cellStyle name="40 % - Aksentti4 14 2 4" xfId="19151"/>
    <cellStyle name="40 % - Aksentti4 14 2_060617_hinnat" xfId="27167"/>
    <cellStyle name="40 % - Aksentti4 14 3" xfId="2576"/>
    <cellStyle name="40 % - Aksentti4 14 3 2" xfId="7860"/>
    <cellStyle name="40 % - Aksentti4 14 3 2 2" xfId="14835"/>
    <cellStyle name="40 % - Aksentti4 14 3 2 3" xfId="22604"/>
    <cellStyle name="40 % - Aksentti4 14 3 3" xfId="19153"/>
    <cellStyle name="40 % - Aksentti4 14 3_060617_hinnat" xfId="27168"/>
    <cellStyle name="40 % - Aksentti4 14 4" xfId="2577"/>
    <cellStyle name="40 % - Aksentti4 14 4 2" xfId="7861"/>
    <cellStyle name="40 % - Aksentti4 14 4 2 2" xfId="14836"/>
    <cellStyle name="40 % - Aksentti4 14 4 2 3" xfId="22605"/>
    <cellStyle name="40 % - Aksentti4 14 4 3" xfId="19154"/>
    <cellStyle name="40 % - Aksentti4 14 4_060617_hinnat" xfId="27169"/>
    <cellStyle name="40 % - Aksentti4 14 5" xfId="2578"/>
    <cellStyle name="40 % - Aksentti4 14 5 2" xfId="7862"/>
    <cellStyle name="40 % - Aksentti4 14 5 2 2" xfId="14837"/>
    <cellStyle name="40 % - Aksentti4 14 5 2 3" xfId="22606"/>
    <cellStyle name="40 % - Aksentti4 14 5 3" xfId="19155"/>
    <cellStyle name="40 % - Aksentti4 14 5_060617_hinnat" xfId="27170"/>
    <cellStyle name="40 % - Aksentti4 14 6" xfId="2579"/>
    <cellStyle name="40 % - Aksentti4 14 6 2" xfId="7863"/>
    <cellStyle name="40 % - Aksentti4 14 6 2 2" xfId="14838"/>
    <cellStyle name="40 % - Aksentti4 14 6 2 3" xfId="22607"/>
    <cellStyle name="40 % - Aksentti4 14 6 3" xfId="19156"/>
    <cellStyle name="40 % - Aksentti4 14 6_060617_hinnat" xfId="27171"/>
    <cellStyle name="40 % - Aksentti4 14 7" xfId="2580"/>
    <cellStyle name="40 % - Aksentti4 14 7 2" xfId="7864"/>
    <cellStyle name="40 % - Aksentti4 14 7 2 2" xfId="14839"/>
    <cellStyle name="40 % - Aksentti4 14 7 2 3" xfId="22608"/>
    <cellStyle name="40 % - Aksentti4 14 7 3" xfId="19157"/>
    <cellStyle name="40 % - Aksentti4 14 7_060617_hinnat" xfId="27172"/>
    <cellStyle name="40 % - Aksentti4 14 8" xfId="2581"/>
    <cellStyle name="40 % - Aksentti4 14 8 2" xfId="7865"/>
    <cellStyle name="40 % - Aksentti4 14 8 2 2" xfId="14840"/>
    <cellStyle name="40 % - Aksentti4 14 8 2 3" xfId="22609"/>
    <cellStyle name="40 % - Aksentti4 14 8 3" xfId="19158"/>
    <cellStyle name="40 % - Aksentti4 14 8_060617_hinnat" xfId="27173"/>
    <cellStyle name="40 % - Aksentti4 14 9" xfId="2582"/>
    <cellStyle name="40 % - Aksentti4 14 9 2" xfId="7866"/>
    <cellStyle name="40 % - Aksentti4 14 9 2 2" xfId="14841"/>
    <cellStyle name="40 % - Aksentti4 14 9 2 3" xfId="22610"/>
    <cellStyle name="40 % - Aksentti4 14 9 3" xfId="19159"/>
    <cellStyle name="40 % - Aksentti4 14 9_060617_hinnat" xfId="27174"/>
    <cellStyle name="40 % - Aksentti4 14_060617_hinnat" xfId="27175"/>
    <cellStyle name="40 % - Aksentti4 15" xfId="2583"/>
    <cellStyle name="40 % - Aksentti4 15 10" xfId="2584"/>
    <cellStyle name="40 % - Aksentti4 15 10 2" xfId="7868"/>
    <cellStyle name="40 % - Aksentti4 15 10 2 2" xfId="14842"/>
    <cellStyle name="40 % - Aksentti4 15 10 2 3" xfId="22612"/>
    <cellStyle name="40 % - Aksentti4 15 10 3" xfId="19161"/>
    <cellStyle name="40 % - Aksentti4 15 10_060617_hinnat" xfId="27176"/>
    <cellStyle name="40 % - Aksentti4 15 11" xfId="7867"/>
    <cellStyle name="40 % - Aksentti4 15 11 2" xfId="14843"/>
    <cellStyle name="40 % - Aksentti4 15 11 3" xfId="22611"/>
    <cellStyle name="40 % - Aksentti4 15 12" xfId="19160"/>
    <cellStyle name="40 % - Aksentti4 15 2" xfId="2585"/>
    <cellStyle name="40 % - Aksentti4 15 2 2" xfId="2586"/>
    <cellStyle name="40 % - Aksentti4 15 2 2 2" xfId="7870"/>
    <cellStyle name="40 % - Aksentti4 15 2 2 2 2" xfId="14844"/>
    <cellStyle name="40 % - Aksentti4 15 2 2 2 3" xfId="22614"/>
    <cellStyle name="40 % - Aksentti4 15 2 2 3" xfId="19163"/>
    <cellStyle name="40 % - Aksentti4 15 2 2_060617_hinnat" xfId="27177"/>
    <cellStyle name="40 % - Aksentti4 15 2 3" xfId="7869"/>
    <cellStyle name="40 % - Aksentti4 15 2 3 2" xfId="14845"/>
    <cellStyle name="40 % - Aksentti4 15 2 3 3" xfId="22613"/>
    <cellStyle name="40 % - Aksentti4 15 2 4" xfId="19162"/>
    <cellStyle name="40 % - Aksentti4 15 2_060617_hinnat" xfId="27178"/>
    <cellStyle name="40 % - Aksentti4 15 3" xfId="2587"/>
    <cellStyle name="40 % - Aksentti4 15 3 2" xfId="7871"/>
    <cellStyle name="40 % - Aksentti4 15 3 2 2" xfId="14846"/>
    <cellStyle name="40 % - Aksentti4 15 3 2 3" xfId="22615"/>
    <cellStyle name="40 % - Aksentti4 15 3 3" xfId="19164"/>
    <cellStyle name="40 % - Aksentti4 15 3_060617_hinnat" xfId="27179"/>
    <cellStyle name="40 % - Aksentti4 15 4" xfId="2588"/>
    <cellStyle name="40 % - Aksentti4 15 4 2" xfId="7872"/>
    <cellStyle name="40 % - Aksentti4 15 4 2 2" xfId="14847"/>
    <cellStyle name="40 % - Aksentti4 15 4 2 3" xfId="22616"/>
    <cellStyle name="40 % - Aksentti4 15 4 3" xfId="19165"/>
    <cellStyle name="40 % - Aksentti4 15 4_060617_hinnat" xfId="27180"/>
    <cellStyle name="40 % - Aksentti4 15 5" xfId="2589"/>
    <cellStyle name="40 % - Aksentti4 15 5 2" xfId="7873"/>
    <cellStyle name="40 % - Aksentti4 15 5 2 2" xfId="14848"/>
    <cellStyle name="40 % - Aksentti4 15 5 2 3" xfId="22617"/>
    <cellStyle name="40 % - Aksentti4 15 5 3" xfId="19166"/>
    <cellStyle name="40 % - Aksentti4 15 5_060617_hinnat" xfId="27181"/>
    <cellStyle name="40 % - Aksentti4 15 6" xfId="2590"/>
    <cellStyle name="40 % - Aksentti4 15 6 2" xfId="7874"/>
    <cellStyle name="40 % - Aksentti4 15 6 2 2" xfId="14849"/>
    <cellStyle name="40 % - Aksentti4 15 6 2 3" xfId="22618"/>
    <cellStyle name="40 % - Aksentti4 15 6 3" xfId="19167"/>
    <cellStyle name="40 % - Aksentti4 15 6_060617_hinnat" xfId="27182"/>
    <cellStyle name="40 % - Aksentti4 15 7" xfId="2591"/>
    <cellStyle name="40 % - Aksentti4 15 7 2" xfId="7875"/>
    <cellStyle name="40 % - Aksentti4 15 7 2 2" xfId="14850"/>
    <cellStyle name="40 % - Aksentti4 15 7 2 3" xfId="22619"/>
    <cellStyle name="40 % - Aksentti4 15 7 3" xfId="19168"/>
    <cellStyle name="40 % - Aksentti4 15 7_060617_hinnat" xfId="27183"/>
    <cellStyle name="40 % - Aksentti4 15 8" xfId="2592"/>
    <cellStyle name="40 % - Aksentti4 15 8 2" xfId="7876"/>
    <cellStyle name="40 % - Aksentti4 15 8 2 2" xfId="14851"/>
    <cellStyle name="40 % - Aksentti4 15 8 2 3" xfId="22620"/>
    <cellStyle name="40 % - Aksentti4 15 8 3" xfId="19169"/>
    <cellStyle name="40 % - Aksentti4 15 8_060617_hinnat" xfId="27184"/>
    <cellStyle name="40 % - Aksentti4 15 9" xfId="2593"/>
    <cellStyle name="40 % - Aksentti4 15 9 2" xfId="7877"/>
    <cellStyle name="40 % - Aksentti4 15 9 2 2" xfId="14852"/>
    <cellStyle name="40 % - Aksentti4 15 9 2 3" xfId="22621"/>
    <cellStyle name="40 % - Aksentti4 15 9 3" xfId="19170"/>
    <cellStyle name="40 % - Aksentti4 15 9_060617_hinnat" xfId="27185"/>
    <cellStyle name="40 % - Aksentti4 15_060617_hinnat" xfId="27186"/>
    <cellStyle name="40 % - Aksentti4 16" xfId="2594"/>
    <cellStyle name="40 % - Aksentti4 16 2" xfId="7878"/>
    <cellStyle name="40 % - Aksentti4 16 2 2" xfId="14853"/>
    <cellStyle name="40 % - Aksentti4 16 2 3" xfId="22622"/>
    <cellStyle name="40 % - Aksentti4 16 3" xfId="19171"/>
    <cellStyle name="40 % - Aksentti4 16_060617_hinnat" xfId="27187"/>
    <cellStyle name="40 % - Aksentti4 17" xfId="2595"/>
    <cellStyle name="40 % - Aksentti4 17 2" xfId="7879"/>
    <cellStyle name="40 % - Aksentti4 17 2 2" xfId="14854"/>
    <cellStyle name="40 % - Aksentti4 17 2 3" xfId="22623"/>
    <cellStyle name="40 % - Aksentti4 17 3" xfId="19172"/>
    <cellStyle name="40 % - Aksentti4 17_060617_hinnat" xfId="27188"/>
    <cellStyle name="40 % - Aksentti4 18" xfId="2596"/>
    <cellStyle name="40 % - Aksentti4 18 2" xfId="7880"/>
    <cellStyle name="40 % - Aksentti4 18 2 2" xfId="14855"/>
    <cellStyle name="40 % - Aksentti4 18 2 3" xfId="22624"/>
    <cellStyle name="40 % - Aksentti4 18 3" xfId="19173"/>
    <cellStyle name="40 % - Aksentti4 18_060617_hinnat" xfId="27189"/>
    <cellStyle name="40 % - Aksentti4 19" xfId="2597"/>
    <cellStyle name="40 % - Aksentti4 19 2" xfId="7881"/>
    <cellStyle name="40 % - Aksentti4 19 2 2" xfId="14856"/>
    <cellStyle name="40 % - Aksentti4 19 2 3" xfId="22625"/>
    <cellStyle name="40 % - Aksentti4 19 3" xfId="19174"/>
    <cellStyle name="40 % - Aksentti4 19_060617_hinnat" xfId="27190"/>
    <cellStyle name="40 % - Aksentti4 2" xfId="24"/>
    <cellStyle name="40 % - Aksentti4 2 10" xfId="2599"/>
    <cellStyle name="40 % - Aksentti4 2 10 2" xfId="7883"/>
    <cellStyle name="40 % - Aksentti4 2 10 2 2" xfId="14857"/>
    <cellStyle name="40 % - Aksentti4 2 10 2 3" xfId="22626"/>
    <cellStyle name="40 % - Aksentti4 2 10 3" xfId="19176"/>
    <cellStyle name="40 % - Aksentti4 2 10_060617_hinnat" xfId="27192"/>
    <cellStyle name="40 % - Aksentti4 2 11" xfId="2598"/>
    <cellStyle name="40 % - Aksentti4 2 11 2" xfId="7884"/>
    <cellStyle name="40 % - Aksentti4 2 11 2 2" xfId="14858"/>
    <cellStyle name="40 % - Aksentti4 2 11 2 3" xfId="22627"/>
    <cellStyle name="40 % - Aksentti4 2 11 3" xfId="19175"/>
    <cellStyle name="40 % - Aksentti4 2 11_060617_hinnat" xfId="27193"/>
    <cellStyle name="40 % - Aksentti4 2 12" xfId="28144"/>
    <cellStyle name="40 % - Aksentti4 2 13" xfId="29585"/>
    <cellStyle name="40 % - Aksentti4 2 14" xfId="29044"/>
    <cellStyle name="40 % - Aksentti4 2 15" xfId="28709"/>
    <cellStyle name="40 % - Aksentti4 2 16" xfId="28348"/>
    <cellStyle name="40 % - Aksentti4 2 17" xfId="29333"/>
    <cellStyle name="40 % - Aksentti4 2 18" xfId="28567"/>
    <cellStyle name="40 % - Aksentti4 2 19" xfId="28772"/>
    <cellStyle name="40 % - Aksentti4 2 2" xfId="160"/>
    <cellStyle name="40 % - Aksentti4 2 2 10" xfId="2601"/>
    <cellStyle name="40 % - Aksentti4 2 2 10 2" xfId="7886"/>
    <cellStyle name="40 % - Aksentti4 2 2 10 2 2" xfId="14859"/>
    <cellStyle name="40 % - Aksentti4 2 2 10 2 3" xfId="22628"/>
    <cellStyle name="40 % - Aksentti4 2 2 10 3" xfId="19178"/>
    <cellStyle name="40 % - Aksentti4 2 2 10_060617_hinnat" xfId="27195"/>
    <cellStyle name="40 % - Aksentti4 2 2 11" xfId="2600"/>
    <cellStyle name="40 % - Aksentti4 2 2 11 2" xfId="7887"/>
    <cellStyle name="40 % - Aksentti4 2 2 11 2 2" xfId="14860"/>
    <cellStyle name="40 % - Aksentti4 2 2 11 2 3" xfId="22629"/>
    <cellStyle name="40 % - Aksentti4 2 2 11 3" xfId="19177"/>
    <cellStyle name="40 % - Aksentti4 2 2 11_060617_hinnat" xfId="27196"/>
    <cellStyle name="40 % - Aksentti4 2 2 12" xfId="28167"/>
    <cellStyle name="40 % - Aksentti4 2 2 13" xfId="28740"/>
    <cellStyle name="40 % - Aksentti4 2 2 14" xfId="28611"/>
    <cellStyle name="40 % - Aksentti4 2 2 15" xfId="29037"/>
    <cellStyle name="40 % - Aksentti4 2 2 16" xfId="28794"/>
    <cellStyle name="40 % - Aksentti4 2 2 17" xfId="29719"/>
    <cellStyle name="40 % - Aksentti4 2 2 18" xfId="29494"/>
    <cellStyle name="40 % - Aksentti4 2 2 19" xfId="29354"/>
    <cellStyle name="40 % - Aksentti4 2 2 2" xfId="380"/>
    <cellStyle name="40 % - Aksentti4 2 2 2 10" xfId="16652"/>
    <cellStyle name="40 % - Aksentti4 2 2 2 2" xfId="2603"/>
    <cellStyle name="40 % - Aksentti4 2 2 2 2 2" xfId="7889"/>
    <cellStyle name="40 % - Aksentti4 2 2 2 2 2 2" xfId="14861"/>
    <cellStyle name="40 % - Aksentti4 2 2 2 2 2 3" xfId="22630"/>
    <cellStyle name="40 % - Aksentti4 2 2 2 2 3" xfId="19180"/>
    <cellStyle name="40 % - Aksentti4 2 2 2 2_060617_hinnat" xfId="27197"/>
    <cellStyle name="40 % - Aksentti4 2 2 2 3" xfId="2602"/>
    <cellStyle name="40 % - Aksentti4 2 2 2 3 2" xfId="7890"/>
    <cellStyle name="40 % - Aksentti4 2 2 2 3 2 2" xfId="14862"/>
    <cellStyle name="40 % - Aksentti4 2 2 2 3 2 3" xfId="22631"/>
    <cellStyle name="40 % - Aksentti4 2 2 2 3 3" xfId="19179"/>
    <cellStyle name="40 % - Aksentti4 2 2 2 3_060617_hinnat" xfId="27198"/>
    <cellStyle name="40 % - Aksentti4 2 2 2 4" xfId="13984"/>
    <cellStyle name="40 % - Aksentti4 2 2 2 5" xfId="14110"/>
    <cellStyle name="40 % - Aksentti4 2 2 2 6" xfId="13833"/>
    <cellStyle name="40 % - Aksentti4 2 2 2 7" xfId="16976"/>
    <cellStyle name="40 % - Aksentti4 2 2 2 8" xfId="23658"/>
    <cellStyle name="40 % - Aksentti4 2 2 2 9" xfId="14166"/>
    <cellStyle name="40 % - Aksentti4 2 2 2_##Keskeiset" xfId="7888"/>
    <cellStyle name="40 % - Aksentti4 2 2 20" xfId="28828"/>
    <cellStyle name="40 % - Aksentti4 2 2 21" xfId="28644"/>
    <cellStyle name="40 % - Aksentti4 2 2 22" xfId="28952"/>
    <cellStyle name="40 % - Aksentti4 2 2 23" xfId="29123"/>
    <cellStyle name="40 % - Aksentti4 2 2 24" xfId="29131"/>
    <cellStyle name="40 % - Aksentti4 2 2 25" xfId="28550"/>
    <cellStyle name="40 % - Aksentti4 2 2 26" xfId="29541"/>
    <cellStyle name="40 % - Aksentti4 2 2 27" xfId="29047"/>
    <cellStyle name="40 % - Aksentti4 2 2 28" xfId="27194"/>
    <cellStyle name="40 % - Aksentti4 2 2 29" xfId="27686"/>
    <cellStyle name="40 % - Aksentti4 2 2 3" xfId="2604"/>
    <cellStyle name="40 % - Aksentti4 2 2 3 2" xfId="13985"/>
    <cellStyle name="40 % - Aksentti4 2 2 3 3" xfId="19181"/>
    <cellStyle name="40 % - Aksentti4 2 2 3_Laari" xfId="25350"/>
    <cellStyle name="40 % - Aksentti4 2 2 30" xfId="26287"/>
    <cellStyle name="40 % - Aksentti4 2 2 31" xfId="27534"/>
    <cellStyle name="40 % - Aksentti4 2 2 32" xfId="26348"/>
    <cellStyle name="40 % - Aksentti4 2 2 33" xfId="27387"/>
    <cellStyle name="40 % - Aksentti4 2 2 4" xfId="2605"/>
    <cellStyle name="40 % - Aksentti4 2 2 4 2" xfId="7891"/>
    <cellStyle name="40 % - Aksentti4 2 2 4 2 2" xfId="14863"/>
    <cellStyle name="40 % - Aksentti4 2 2 4 2 3" xfId="22632"/>
    <cellStyle name="40 % - Aksentti4 2 2 4 3" xfId="19182"/>
    <cellStyle name="40 % - Aksentti4 2 2 4_060617_hinnat" xfId="27199"/>
    <cellStyle name="40 % - Aksentti4 2 2 5" xfId="2606"/>
    <cellStyle name="40 % - Aksentti4 2 2 5 2" xfId="7892"/>
    <cellStyle name="40 % - Aksentti4 2 2 5 2 2" xfId="14864"/>
    <cellStyle name="40 % - Aksentti4 2 2 5 2 3" xfId="22633"/>
    <cellStyle name="40 % - Aksentti4 2 2 5 3" xfId="19183"/>
    <cellStyle name="40 % - Aksentti4 2 2 5_060617_hinnat" xfId="27200"/>
    <cellStyle name="40 % - Aksentti4 2 2 6" xfId="2607"/>
    <cellStyle name="40 % - Aksentti4 2 2 6 2" xfId="7893"/>
    <cellStyle name="40 % - Aksentti4 2 2 6 2 2" xfId="14865"/>
    <cellStyle name="40 % - Aksentti4 2 2 6 2 3" xfId="22634"/>
    <cellStyle name="40 % - Aksentti4 2 2 6 3" xfId="19184"/>
    <cellStyle name="40 % - Aksentti4 2 2 6_060617_hinnat" xfId="27201"/>
    <cellStyle name="40 % - Aksentti4 2 2 7" xfId="2608"/>
    <cellStyle name="40 % - Aksentti4 2 2 7 2" xfId="7894"/>
    <cellStyle name="40 % - Aksentti4 2 2 7 2 2" xfId="14866"/>
    <cellStyle name="40 % - Aksentti4 2 2 7 2 3" xfId="22635"/>
    <cellStyle name="40 % - Aksentti4 2 2 7 3" xfId="19185"/>
    <cellStyle name="40 % - Aksentti4 2 2 7_060617_hinnat" xfId="27202"/>
    <cellStyle name="40 % - Aksentti4 2 2 8" xfId="2609"/>
    <cellStyle name="40 % - Aksentti4 2 2 8 2" xfId="7895"/>
    <cellStyle name="40 % - Aksentti4 2 2 8 2 2" xfId="14867"/>
    <cellStyle name="40 % - Aksentti4 2 2 8 2 3" xfId="22636"/>
    <cellStyle name="40 % - Aksentti4 2 2 8 3" xfId="19186"/>
    <cellStyle name="40 % - Aksentti4 2 2 8_060617_hinnat" xfId="27203"/>
    <cellStyle name="40 % - Aksentti4 2 2 9" xfId="2610"/>
    <cellStyle name="40 % - Aksentti4 2 2 9 2" xfId="7896"/>
    <cellStyle name="40 % - Aksentti4 2 2 9 2 2" xfId="14868"/>
    <cellStyle name="40 % - Aksentti4 2 2 9 2 3" xfId="22637"/>
    <cellStyle name="40 % - Aksentti4 2 2 9 3" xfId="19187"/>
    <cellStyle name="40 % - Aksentti4 2 2 9_060617_hinnat" xfId="27204"/>
    <cellStyle name="40 % - Aksentti4 2 2_##Keskeiset" xfId="7885"/>
    <cellStyle name="40 % - Aksentti4 2 20" xfId="28498"/>
    <cellStyle name="40 % - Aksentti4 2 21" xfId="28403"/>
    <cellStyle name="40 % - Aksentti4 2 22" xfId="28796"/>
    <cellStyle name="40 % - Aksentti4 2 23" xfId="29784"/>
    <cellStyle name="40 % - Aksentti4 2 24" xfId="28656"/>
    <cellStyle name="40 % - Aksentti4 2 25" xfId="29542"/>
    <cellStyle name="40 % - Aksentti4 2 26" xfId="29632"/>
    <cellStyle name="40 % - Aksentti4 2 27" xfId="29705"/>
    <cellStyle name="40 % - Aksentti4 2 28" xfId="27191"/>
    <cellStyle name="40 % - Aksentti4 2 29" xfId="27689"/>
    <cellStyle name="40 % - Aksentti4 2 3" xfId="161"/>
    <cellStyle name="40 % - Aksentti4 2 3 2" xfId="2612"/>
    <cellStyle name="40 % - Aksentti4 2 3 2 2" xfId="2613"/>
    <cellStyle name="40 % - Aksentti4 2 3 2 2 2" xfId="7898"/>
    <cellStyle name="40 % - Aksentti4 2 3 2 2 2 2" xfId="14869"/>
    <cellStyle name="40 % - Aksentti4 2 3 2 2 2 3" xfId="22638"/>
    <cellStyle name="40 % - Aksentti4 2 3 2 2 3" xfId="19190"/>
    <cellStyle name="40 % - Aksentti4 2 3 2 2_060617_hinnat" xfId="27205"/>
    <cellStyle name="40 % - Aksentti4 2 3 2 3" xfId="5472"/>
    <cellStyle name="40 % - Aksentti4 2 3 2 3 2" xfId="14870"/>
    <cellStyle name="40 % - Aksentti4 2 3 2 3 3" xfId="21811"/>
    <cellStyle name="40 % - Aksentti4 2 3 2 4" xfId="19189"/>
    <cellStyle name="40 % - Aksentti4 2 3 2_##Keskeiset" xfId="7897"/>
    <cellStyle name="40 % - Aksentti4 2 3 3" xfId="2614"/>
    <cellStyle name="40 % - Aksentti4 2 3 3 2" xfId="7899"/>
    <cellStyle name="40 % - Aksentti4 2 3 3 2 2" xfId="14871"/>
    <cellStyle name="40 % - Aksentti4 2 3 3 2 3" xfId="22639"/>
    <cellStyle name="40 % - Aksentti4 2 3 3 3" xfId="19191"/>
    <cellStyle name="40 % - Aksentti4 2 3 3_060617_hinnat" xfId="27206"/>
    <cellStyle name="40 % - Aksentti4 2 3 4" xfId="2611"/>
    <cellStyle name="40 % - Aksentti4 2 3 4 2" xfId="7900"/>
    <cellStyle name="40 % - Aksentti4 2 3 4 2 2" xfId="14872"/>
    <cellStyle name="40 % - Aksentti4 2 3 4 2 3" xfId="22640"/>
    <cellStyle name="40 % - Aksentti4 2 3 4 3" xfId="19188"/>
    <cellStyle name="40 % - Aksentti4 2 3 4_060617_hinnat" xfId="27207"/>
    <cellStyle name="40 % - Aksentti4 2 3_##Keskeiset" xfId="5471"/>
    <cellStyle name="40 % - Aksentti4 2 30" xfId="26286"/>
    <cellStyle name="40 % - Aksentti4 2 31" xfId="27539"/>
    <cellStyle name="40 % - Aksentti4 2 32" xfId="26343"/>
    <cellStyle name="40 % - Aksentti4 2 33" xfId="27391"/>
    <cellStyle name="40 % - Aksentti4 2 4" xfId="2615"/>
    <cellStyle name="40 % - Aksentti4 2 4 2" xfId="2616"/>
    <cellStyle name="40 % - Aksentti4 2 4 2 2" xfId="2617"/>
    <cellStyle name="40 % - Aksentti4 2 4 2 2 2" xfId="7903"/>
    <cellStyle name="40 % - Aksentti4 2 4 2 2 2 2" xfId="14873"/>
    <cellStyle name="40 % - Aksentti4 2 4 2 2 2 3" xfId="22642"/>
    <cellStyle name="40 % - Aksentti4 2 4 2 2 3" xfId="19194"/>
    <cellStyle name="40 % - Aksentti4 2 4 2 2_060617_hinnat" xfId="27208"/>
    <cellStyle name="40 % - Aksentti4 2 4 2 3" xfId="7902"/>
    <cellStyle name="40 % - Aksentti4 2 4 2 3 2" xfId="14874"/>
    <cellStyle name="40 % - Aksentti4 2 4 2 3 3" xfId="22641"/>
    <cellStyle name="40 % - Aksentti4 2 4 2 4" xfId="19193"/>
    <cellStyle name="40 % - Aksentti4 2 4 2_060617_hinnat" xfId="27209"/>
    <cellStyle name="40 % - Aksentti4 2 4 3" xfId="2618"/>
    <cellStyle name="40 % - Aksentti4 2 4 3 2" xfId="7904"/>
    <cellStyle name="40 % - Aksentti4 2 4 3 2 2" xfId="14875"/>
    <cellStyle name="40 % - Aksentti4 2 4 3 2 3" xfId="22643"/>
    <cellStyle name="40 % - Aksentti4 2 4 3 3" xfId="19195"/>
    <cellStyle name="40 % - Aksentti4 2 4 3_060617_hinnat" xfId="27210"/>
    <cellStyle name="40 % - Aksentti4 2 4 4" xfId="5473"/>
    <cellStyle name="40 % - Aksentti4 2 4 4 2" xfId="14876"/>
    <cellStyle name="40 % - Aksentti4 2 4 4 3" xfId="21812"/>
    <cellStyle name="40 % - Aksentti4 2 4 5" xfId="10503"/>
    <cellStyle name="40 % - Aksentti4 2 4 5 2" xfId="14877"/>
    <cellStyle name="40 % - Aksentti4 2 4 5 3" xfId="23383"/>
    <cellStyle name="40 % - Aksentti4 2 4 6" xfId="10569"/>
    <cellStyle name="40 % - Aksentti4 2 4 6 2" xfId="14878"/>
    <cellStyle name="40 % - Aksentti4 2 4 6 3" xfId="23449"/>
    <cellStyle name="40 % - Aksentti4 2 4 7" xfId="10529"/>
    <cellStyle name="40 % - Aksentti4 2 4 7 2" xfId="14879"/>
    <cellStyle name="40 % - Aksentti4 2 4 7 3" xfId="23409"/>
    <cellStyle name="40 % - Aksentti4 2 4 8" xfId="10534"/>
    <cellStyle name="40 % - Aksentti4 2 4 8 2" xfId="14880"/>
    <cellStyle name="40 % - Aksentti4 2 4 8 3" xfId="23414"/>
    <cellStyle name="40 % - Aksentti4 2 4 9" xfId="19192"/>
    <cellStyle name="40 % - Aksentti4 2 4_##Keskeiset" xfId="7901"/>
    <cellStyle name="40 % - Aksentti4 2 5" xfId="2619"/>
    <cellStyle name="40 % - Aksentti4 2 5 2" xfId="2620"/>
    <cellStyle name="40 % - Aksentti4 2 5 2 2" xfId="7906"/>
    <cellStyle name="40 % - Aksentti4 2 5 2 2 2" xfId="14881"/>
    <cellStyle name="40 % - Aksentti4 2 5 2 2 3" xfId="22645"/>
    <cellStyle name="40 % - Aksentti4 2 5 2 3" xfId="19197"/>
    <cellStyle name="40 % - Aksentti4 2 5 2_060617_hinnat" xfId="27211"/>
    <cellStyle name="40 % - Aksentti4 2 5 3" xfId="7905"/>
    <cellStyle name="40 % - Aksentti4 2 5 3 2" xfId="14882"/>
    <cellStyle name="40 % - Aksentti4 2 5 3 3" xfId="22644"/>
    <cellStyle name="40 % - Aksentti4 2 5 4" xfId="19196"/>
    <cellStyle name="40 % - Aksentti4 2 5_060617_hinnat" xfId="27212"/>
    <cellStyle name="40 % - Aksentti4 2 6" xfId="2621"/>
    <cellStyle name="40 % - Aksentti4 2 6 2" xfId="7907"/>
    <cellStyle name="40 % - Aksentti4 2 6 2 2" xfId="14883"/>
    <cellStyle name="40 % - Aksentti4 2 6 2 3" xfId="22646"/>
    <cellStyle name="40 % - Aksentti4 2 6 3" xfId="19198"/>
    <cellStyle name="40 % - Aksentti4 2 6_060617_hinnat" xfId="27213"/>
    <cellStyle name="40 % - Aksentti4 2 7" xfId="2622"/>
    <cellStyle name="40 % - Aksentti4 2 7 2" xfId="7908"/>
    <cellStyle name="40 % - Aksentti4 2 7 2 2" xfId="14884"/>
    <cellStyle name="40 % - Aksentti4 2 7 2 3" xfId="22647"/>
    <cellStyle name="40 % - Aksentti4 2 7 3" xfId="19199"/>
    <cellStyle name="40 % - Aksentti4 2 7_060617_hinnat" xfId="27214"/>
    <cellStyle name="40 % - Aksentti4 2 8" xfId="2623"/>
    <cellStyle name="40 % - Aksentti4 2 8 2" xfId="7909"/>
    <cellStyle name="40 % - Aksentti4 2 8 2 2" xfId="14885"/>
    <cellStyle name="40 % - Aksentti4 2 8 2 3" xfId="22648"/>
    <cellStyle name="40 % - Aksentti4 2 8 3" xfId="19200"/>
    <cellStyle name="40 % - Aksentti4 2 8_060617_hinnat" xfId="27215"/>
    <cellStyle name="40 % - Aksentti4 2 9" xfId="2624"/>
    <cellStyle name="40 % - Aksentti4 2 9 2" xfId="7910"/>
    <cellStyle name="40 % - Aksentti4 2 9 2 2" xfId="14886"/>
    <cellStyle name="40 % - Aksentti4 2 9 2 3" xfId="22649"/>
    <cellStyle name="40 % - Aksentti4 2 9 3" xfId="19201"/>
    <cellStyle name="40 % - Aksentti4 2 9_060617_hinnat" xfId="27216"/>
    <cellStyle name="40 % - Aksentti4 2_##Keskeiset" xfId="7882"/>
    <cellStyle name="40 % - Aksentti4 20" xfId="2625"/>
    <cellStyle name="40 % - Aksentti4 20 2" xfId="7911"/>
    <cellStyle name="40 % - Aksentti4 20 2 2" xfId="14887"/>
    <cellStyle name="40 % - Aksentti4 20 2 3" xfId="22650"/>
    <cellStyle name="40 % - Aksentti4 20 3" xfId="19202"/>
    <cellStyle name="40 % - Aksentti4 20_060617_hinnat" xfId="27217"/>
    <cellStyle name="40 % - Aksentti4 21" xfId="2626"/>
    <cellStyle name="40 % - Aksentti4 21 2" xfId="7912"/>
    <cellStyle name="40 % - Aksentti4 21 2 2" xfId="14888"/>
    <cellStyle name="40 % - Aksentti4 21 2 3" xfId="22651"/>
    <cellStyle name="40 % - Aksentti4 21 3" xfId="19203"/>
    <cellStyle name="40 % - Aksentti4 21_060617_hinnat" xfId="27218"/>
    <cellStyle name="40 % - Aksentti4 22" xfId="2627"/>
    <cellStyle name="40 % - Aksentti4 22 2" xfId="7913"/>
    <cellStyle name="40 % - Aksentti4 22 2 2" xfId="14889"/>
    <cellStyle name="40 % - Aksentti4 22 2 3" xfId="22652"/>
    <cellStyle name="40 % - Aksentti4 22 3" xfId="19204"/>
    <cellStyle name="40 % - Aksentti4 22_060617_hinnat" xfId="27219"/>
    <cellStyle name="40 % - Aksentti4 23" xfId="2628"/>
    <cellStyle name="40 % - Aksentti4 23 2" xfId="7914"/>
    <cellStyle name="40 % - Aksentti4 23 2 2" xfId="14890"/>
    <cellStyle name="40 % - Aksentti4 23 2 3" xfId="22653"/>
    <cellStyle name="40 % - Aksentti4 23 3" xfId="19205"/>
    <cellStyle name="40 % - Aksentti4 23_060617_hinnat" xfId="27220"/>
    <cellStyle name="40 % - Aksentti4 24" xfId="2629"/>
    <cellStyle name="40 % - Aksentti4 24 2" xfId="7915"/>
    <cellStyle name="40 % - Aksentti4 24 2 2" xfId="14891"/>
    <cellStyle name="40 % - Aksentti4 24 2 3" xfId="22654"/>
    <cellStyle name="40 % - Aksentti4 24 3" xfId="19206"/>
    <cellStyle name="40 % - Aksentti4 24_060617_hinnat" xfId="27221"/>
    <cellStyle name="40 % - Aksentti4 25" xfId="2630"/>
    <cellStyle name="40 % - Aksentti4 25 2" xfId="7916"/>
    <cellStyle name="40 % - Aksentti4 25 2 2" xfId="14892"/>
    <cellStyle name="40 % - Aksentti4 25 2 3" xfId="22655"/>
    <cellStyle name="40 % - Aksentti4 25 3" xfId="19207"/>
    <cellStyle name="40 % - Aksentti4 25_060617_hinnat" xfId="27222"/>
    <cellStyle name="40 % - Aksentti4 26" xfId="2631"/>
    <cellStyle name="40 % - Aksentti4 26 2" xfId="7917"/>
    <cellStyle name="40 % - Aksentti4 26 2 2" xfId="14893"/>
    <cellStyle name="40 % - Aksentti4 26 2 3" xfId="22656"/>
    <cellStyle name="40 % - Aksentti4 26 3" xfId="19208"/>
    <cellStyle name="40 % - Aksentti4 26_060617_hinnat" xfId="27223"/>
    <cellStyle name="40 % - Aksentti4 27" xfId="2632"/>
    <cellStyle name="40 % - Aksentti4 27 2" xfId="7918"/>
    <cellStyle name="40 % - Aksentti4 27 2 2" xfId="14894"/>
    <cellStyle name="40 % - Aksentti4 27 2 3" xfId="22657"/>
    <cellStyle name="40 % - Aksentti4 27 3" xfId="19209"/>
    <cellStyle name="40 % - Aksentti4 27_060617_hinnat" xfId="27225"/>
    <cellStyle name="40 % - Aksentti4 28" xfId="2633"/>
    <cellStyle name="40 % - Aksentti4 28 2" xfId="7919"/>
    <cellStyle name="40 % - Aksentti4 28 2 2" xfId="14895"/>
    <cellStyle name="40 % - Aksentti4 28 2 3" xfId="22658"/>
    <cellStyle name="40 % - Aksentti4 28 3" xfId="19210"/>
    <cellStyle name="40 % - Aksentti4 28_060617_hinnat" xfId="27226"/>
    <cellStyle name="40 % - Aksentti4 29" xfId="13709"/>
    <cellStyle name="40 % - Aksentti4 29 2" xfId="30853"/>
    <cellStyle name="40 % - Aksentti4 3" xfId="159"/>
    <cellStyle name="40 % - Aksentti4 3 10" xfId="2635"/>
    <cellStyle name="40 % - Aksentti4 3 10 2" xfId="7920"/>
    <cellStyle name="40 % - Aksentti4 3 10 2 2" xfId="14896"/>
    <cellStyle name="40 % - Aksentti4 3 10 2 3" xfId="22659"/>
    <cellStyle name="40 % - Aksentti4 3 10 3" xfId="19212"/>
    <cellStyle name="40 % - Aksentti4 3 10_060617_hinnat" xfId="27227"/>
    <cellStyle name="40 % - Aksentti4 3 11" xfId="2634"/>
    <cellStyle name="40 % - Aksentti4 3 11 2" xfId="7921"/>
    <cellStyle name="40 % - Aksentti4 3 11 2 2" xfId="14897"/>
    <cellStyle name="40 % - Aksentti4 3 11 2 3" xfId="22660"/>
    <cellStyle name="40 % - Aksentti4 3 11 3" xfId="19211"/>
    <cellStyle name="40 % - Aksentti4 3 11_060617_hinnat" xfId="27229"/>
    <cellStyle name="40 % - Aksentti4 3 2" xfId="2636"/>
    <cellStyle name="40 % - Aksentti4 3 2 10" xfId="2637"/>
    <cellStyle name="40 % - Aksentti4 3 2 10 2" xfId="7923"/>
    <cellStyle name="40 % - Aksentti4 3 2 10 2 2" xfId="14898"/>
    <cellStyle name="40 % - Aksentti4 3 2 10 2 3" xfId="22662"/>
    <cellStyle name="40 % - Aksentti4 3 2 10 3" xfId="19214"/>
    <cellStyle name="40 % - Aksentti4 3 2 10_060617_hinnat" xfId="27230"/>
    <cellStyle name="40 % - Aksentti4 3 2 11" xfId="7922"/>
    <cellStyle name="40 % - Aksentti4 3 2 11 2" xfId="14899"/>
    <cellStyle name="40 % - Aksentti4 3 2 11 3" xfId="22661"/>
    <cellStyle name="40 % - Aksentti4 3 2 12" xfId="19213"/>
    <cellStyle name="40 % - Aksentti4 3 2 2" xfId="2638"/>
    <cellStyle name="40 % - Aksentti4 3 2 2 2" xfId="2639"/>
    <cellStyle name="40 % - Aksentti4 3 2 2 2 2" xfId="7925"/>
    <cellStyle name="40 % - Aksentti4 3 2 2 2 2 2" xfId="14900"/>
    <cellStyle name="40 % - Aksentti4 3 2 2 2 2 3" xfId="22664"/>
    <cellStyle name="40 % - Aksentti4 3 2 2 2 3" xfId="19216"/>
    <cellStyle name="40 % - Aksentti4 3 2 2 2_060617_hinnat" xfId="27231"/>
    <cellStyle name="40 % - Aksentti4 3 2 2 3" xfId="7924"/>
    <cellStyle name="40 % - Aksentti4 3 2 2 3 2" xfId="14901"/>
    <cellStyle name="40 % - Aksentti4 3 2 2 3 3" xfId="22663"/>
    <cellStyle name="40 % - Aksentti4 3 2 2 4" xfId="19215"/>
    <cellStyle name="40 % - Aksentti4 3 2 2_060617_hinnat" xfId="27232"/>
    <cellStyle name="40 % - Aksentti4 3 2 3" xfId="2640"/>
    <cellStyle name="40 % - Aksentti4 3 2 3 2" xfId="7926"/>
    <cellStyle name="40 % - Aksentti4 3 2 3 2 2" xfId="14902"/>
    <cellStyle name="40 % - Aksentti4 3 2 3 2 3" xfId="22665"/>
    <cellStyle name="40 % - Aksentti4 3 2 3 3" xfId="19217"/>
    <cellStyle name="40 % - Aksentti4 3 2 3_060617_hinnat" xfId="27233"/>
    <cellStyle name="40 % - Aksentti4 3 2 4" xfId="2641"/>
    <cellStyle name="40 % - Aksentti4 3 2 4 2" xfId="7927"/>
    <cellStyle name="40 % - Aksentti4 3 2 4 2 2" xfId="14903"/>
    <cellStyle name="40 % - Aksentti4 3 2 4 2 3" xfId="22666"/>
    <cellStyle name="40 % - Aksentti4 3 2 4 3" xfId="19218"/>
    <cellStyle name="40 % - Aksentti4 3 2 4_060617_hinnat" xfId="27234"/>
    <cellStyle name="40 % - Aksentti4 3 2 5" xfId="2642"/>
    <cellStyle name="40 % - Aksentti4 3 2 5 2" xfId="7928"/>
    <cellStyle name="40 % - Aksentti4 3 2 5 2 2" xfId="14904"/>
    <cellStyle name="40 % - Aksentti4 3 2 5 2 3" xfId="22667"/>
    <cellStyle name="40 % - Aksentti4 3 2 5 3" xfId="19219"/>
    <cellStyle name="40 % - Aksentti4 3 2 5_060617_hinnat" xfId="27235"/>
    <cellStyle name="40 % - Aksentti4 3 2 6" xfId="2643"/>
    <cellStyle name="40 % - Aksentti4 3 2 6 2" xfId="7929"/>
    <cellStyle name="40 % - Aksentti4 3 2 6 2 2" xfId="14905"/>
    <cellStyle name="40 % - Aksentti4 3 2 6 2 3" xfId="22668"/>
    <cellStyle name="40 % - Aksentti4 3 2 6 3" xfId="19220"/>
    <cellStyle name="40 % - Aksentti4 3 2 6_060617_hinnat" xfId="27236"/>
    <cellStyle name="40 % - Aksentti4 3 2 7" xfId="2644"/>
    <cellStyle name="40 % - Aksentti4 3 2 7 2" xfId="7930"/>
    <cellStyle name="40 % - Aksentti4 3 2 7 2 2" xfId="14906"/>
    <cellStyle name="40 % - Aksentti4 3 2 7 2 3" xfId="22669"/>
    <cellStyle name="40 % - Aksentti4 3 2 7 3" xfId="19221"/>
    <cellStyle name="40 % - Aksentti4 3 2 7_060617_hinnat" xfId="27237"/>
    <cellStyle name="40 % - Aksentti4 3 2 8" xfId="2645"/>
    <cellStyle name="40 % - Aksentti4 3 2 8 2" xfId="7931"/>
    <cellStyle name="40 % - Aksentti4 3 2 8 2 2" xfId="14907"/>
    <cellStyle name="40 % - Aksentti4 3 2 8 2 3" xfId="22670"/>
    <cellStyle name="40 % - Aksentti4 3 2 8 3" xfId="19222"/>
    <cellStyle name="40 % - Aksentti4 3 2 8_060617_hinnat" xfId="27238"/>
    <cellStyle name="40 % - Aksentti4 3 2 9" xfId="2646"/>
    <cellStyle name="40 % - Aksentti4 3 2 9 2" xfId="7932"/>
    <cellStyle name="40 % - Aksentti4 3 2 9 2 2" xfId="14908"/>
    <cellStyle name="40 % - Aksentti4 3 2 9 2 3" xfId="22671"/>
    <cellStyle name="40 % - Aksentti4 3 2 9 3" xfId="19223"/>
    <cellStyle name="40 % - Aksentti4 3 2 9_060617_hinnat" xfId="27239"/>
    <cellStyle name="40 % - Aksentti4 3 2_060617_hinnat" xfId="27240"/>
    <cellStyle name="40 % - Aksentti4 3 3" xfId="2647"/>
    <cellStyle name="40 % - Aksentti4 3 3 2" xfId="2648"/>
    <cellStyle name="40 % - Aksentti4 3 3 2 2" xfId="2649"/>
    <cellStyle name="40 % - Aksentti4 3 3 2 2 2" xfId="7935"/>
    <cellStyle name="40 % - Aksentti4 3 3 2 2 2 2" xfId="14909"/>
    <cellStyle name="40 % - Aksentti4 3 3 2 2 2 3" xfId="22674"/>
    <cellStyle name="40 % - Aksentti4 3 3 2 2 3" xfId="19226"/>
    <cellStyle name="40 % - Aksentti4 3 3 2 2_060617_hinnat" xfId="27241"/>
    <cellStyle name="40 % - Aksentti4 3 3 2 3" xfId="7934"/>
    <cellStyle name="40 % - Aksentti4 3 3 2 3 2" xfId="14910"/>
    <cellStyle name="40 % - Aksentti4 3 3 2 3 3" xfId="22673"/>
    <cellStyle name="40 % - Aksentti4 3 3 2 4" xfId="19225"/>
    <cellStyle name="40 % - Aksentti4 3 3 2_060617_hinnat" xfId="27242"/>
    <cellStyle name="40 % - Aksentti4 3 3 3" xfId="2650"/>
    <cellStyle name="40 % - Aksentti4 3 3 3 2" xfId="7936"/>
    <cellStyle name="40 % - Aksentti4 3 3 3 2 2" xfId="14911"/>
    <cellStyle name="40 % - Aksentti4 3 3 3 2 3" xfId="22675"/>
    <cellStyle name="40 % - Aksentti4 3 3 3 3" xfId="19227"/>
    <cellStyle name="40 % - Aksentti4 3 3 3_060617_hinnat" xfId="27243"/>
    <cellStyle name="40 % - Aksentti4 3 3 4" xfId="7933"/>
    <cellStyle name="40 % - Aksentti4 3 3 4 2" xfId="14912"/>
    <cellStyle name="40 % - Aksentti4 3 3 4 3" xfId="22672"/>
    <cellStyle name="40 % - Aksentti4 3 3 5" xfId="19224"/>
    <cellStyle name="40 % - Aksentti4 3 3_060617_hinnat" xfId="27244"/>
    <cellStyle name="40 % - Aksentti4 3 4" xfId="2651"/>
    <cellStyle name="40 % - Aksentti4 3 4 2" xfId="2652"/>
    <cellStyle name="40 % - Aksentti4 3 4 2 2" xfId="2653"/>
    <cellStyle name="40 % - Aksentti4 3 4 2 2 2" xfId="7939"/>
    <cellStyle name="40 % - Aksentti4 3 4 2 2 2 2" xfId="14913"/>
    <cellStyle name="40 % - Aksentti4 3 4 2 2 2 3" xfId="22678"/>
    <cellStyle name="40 % - Aksentti4 3 4 2 2 3" xfId="19230"/>
    <cellStyle name="40 % - Aksentti4 3 4 2 2_060617_hinnat" xfId="27245"/>
    <cellStyle name="40 % - Aksentti4 3 4 2 3" xfId="7938"/>
    <cellStyle name="40 % - Aksentti4 3 4 2 3 2" xfId="14914"/>
    <cellStyle name="40 % - Aksentti4 3 4 2 3 3" xfId="22677"/>
    <cellStyle name="40 % - Aksentti4 3 4 2 4" xfId="19229"/>
    <cellStyle name="40 % - Aksentti4 3 4 2_060617_hinnat" xfId="27246"/>
    <cellStyle name="40 % - Aksentti4 3 4 3" xfId="2654"/>
    <cellStyle name="40 % - Aksentti4 3 4 3 2" xfId="7940"/>
    <cellStyle name="40 % - Aksentti4 3 4 3 2 2" xfId="14915"/>
    <cellStyle name="40 % - Aksentti4 3 4 3 2 3" xfId="22679"/>
    <cellStyle name="40 % - Aksentti4 3 4 3 3" xfId="19231"/>
    <cellStyle name="40 % - Aksentti4 3 4 3_060617_hinnat" xfId="27247"/>
    <cellStyle name="40 % - Aksentti4 3 4 4" xfId="7937"/>
    <cellStyle name="40 % - Aksentti4 3 4 4 2" xfId="14916"/>
    <cellStyle name="40 % - Aksentti4 3 4 4 3" xfId="22676"/>
    <cellStyle name="40 % - Aksentti4 3 4 5" xfId="19228"/>
    <cellStyle name="40 % - Aksentti4 3 4_060617_hinnat" xfId="27248"/>
    <cellStyle name="40 % - Aksentti4 3 5" xfId="2655"/>
    <cellStyle name="40 % - Aksentti4 3 5 2" xfId="2656"/>
    <cellStyle name="40 % - Aksentti4 3 5 2 2" xfId="7942"/>
    <cellStyle name="40 % - Aksentti4 3 5 2 2 2" xfId="14917"/>
    <cellStyle name="40 % - Aksentti4 3 5 2 2 3" xfId="22681"/>
    <cellStyle name="40 % - Aksentti4 3 5 2 3" xfId="19233"/>
    <cellStyle name="40 % - Aksentti4 3 5 2_060617_hinnat" xfId="27249"/>
    <cellStyle name="40 % - Aksentti4 3 5 3" xfId="7941"/>
    <cellStyle name="40 % - Aksentti4 3 5 3 2" xfId="14918"/>
    <cellStyle name="40 % - Aksentti4 3 5 3 3" xfId="22680"/>
    <cellStyle name="40 % - Aksentti4 3 5 4" xfId="19232"/>
    <cellStyle name="40 % - Aksentti4 3 5_060617_hinnat" xfId="27250"/>
    <cellStyle name="40 % - Aksentti4 3 6" xfId="2657"/>
    <cellStyle name="40 % - Aksentti4 3 6 2" xfId="7943"/>
    <cellStyle name="40 % - Aksentti4 3 6 2 2" xfId="14919"/>
    <cellStyle name="40 % - Aksentti4 3 6 2 3" xfId="22682"/>
    <cellStyle name="40 % - Aksentti4 3 6 3" xfId="19234"/>
    <cellStyle name="40 % - Aksentti4 3 6_060617_hinnat" xfId="27251"/>
    <cellStyle name="40 % - Aksentti4 3 7" xfId="2658"/>
    <cellStyle name="40 % - Aksentti4 3 7 2" xfId="7944"/>
    <cellStyle name="40 % - Aksentti4 3 7 2 2" xfId="14920"/>
    <cellStyle name="40 % - Aksentti4 3 7 2 3" xfId="22683"/>
    <cellStyle name="40 % - Aksentti4 3 7 3" xfId="19235"/>
    <cellStyle name="40 % - Aksentti4 3 7_060617_hinnat" xfId="27252"/>
    <cellStyle name="40 % - Aksentti4 3 8" xfId="2659"/>
    <cellStyle name="40 % - Aksentti4 3 8 2" xfId="7945"/>
    <cellStyle name="40 % - Aksentti4 3 8 2 2" xfId="14921"/>
    <cellStyle name="40 % - Aksentti4 3 8 2 3" xfId="22684"/>
    <cellStyle name="40 % - Aksentti4 3 8 3" xfId="19236"/>
    <cellStyle name="40 % - Aksentti4 3 8_060617_hinnat" xfId="27253"/>
    <cellStyle name="40 % - Aksentti4 3 9" xfId="2660"/>
    <cellStyle name="40 % - Aksentti4 3 9 2" xfId="7946"/>
    <cellStyle name="40 % - Aksentti4 3 9 2 2" xfId="14922"/>
    <cellStyle name="40 % - Aksentti4 3 9 2 3" xfId="22685"/>
    <cellStyle name="40 % - Aksentti4 3 9 3" xfId="19237"/>
    <cellStyle name="40 % - Aksentti4 3 9_060617_hinnat" xfId="27254"/>
    <cellStyle name="40 % - Aksentti4 3_060617_hinnat" xfId="27255"/>
    <cellStyle name="40 % - Aksentti4 30" xfId="16146"/>
    <cellStyle name="40 % - Aksentti4 31" xfId="16255"/>
    <cellStyle name="40 % - Aksentti4 32" xfId="16227"/>
    <cellStyle name="40 % - Aksentti4 33" xfId="16300"/>
    <cellStyle name="40 % - Aksentti4 34" xfId="16955"/>
    <cellStyle name="40 % - Aksentti4 35" xfId="16868"/>
    <cellStyle name="40 % - Aksentti4 36" xfId="28497"/>
    <cellStyle name="40 % - Aksentti4 37" xfId="28642"/>
    <cellStyle name="40 % - Aksentti4 38" xfId="28767"/>
    <cellStyle name="40 % - Aksentti4 39" xfId="28556"/>
    <cellStyle name="40 % - Aksentti4 4" xfId="2661"/>
    <cellStyle name="40 % - Aksentti4 4 10" xfId="2662"/>
    <cellStyle name="40 % - Aksentti4 4 10 2" xfId="7948"/>
    <cellStyle name="40 % - Aksentti4 4 10 2 2" xfId="14923"/>
    <cellStyle name="40 % - Aksentti4 4 10 2 3" xfId="22686"/>
    <cellStyle name="40 % - Aksentti4 4 10 3" xfId="19239"/>
    <cellStyle name="40 % - Aksentti4 4 10_060617_hinnat" xfId="27256"/>
    <cellStyle name="40 % - Aksentti4 4 11" xfId="5474"/>
    <cellStyle name="40 % - Aksentti4 4 11 2" xfId="14924"/>
    <cellStyle name="40 % - Aksentti4 4 11 3" xfId="21813"/>
    <cellStyle name="40 % - Aksentti4 4 12" xfId="19238"/>
    <cellStyle name="40 % - Aksentti4 4 2" xfId="2663"/>
    <cellStyle name="40 % - Aksentti4 4 2 2" xfId="2664"/>
    <cellStyle name="40 % - Aksentti4 4 2 2 2" xfId="2665"/>
    <cellStyle name="40 % - Aksentti4 4 2 2 2 2" xfId="7951"/>
    <cellStyle name="40 % - Aksentti4 4 2 2 2 2 2" xfId="14925"/>
    <cellStyle name="40 % - Aksentti4 4 2 2 2 2 3" xfId="22689"/>
    <cellStyle name="40 % - Aksentti4 4 2 2 2 3" xfId="19242"/>
    <cellStyle name="40 % - Aksentti4 4 2 2 2_060617_hinnat" xfId="27257"/>
    <cellStyle name="40 % - Aksentti4 4 2 2 3" xfId="7950"/>
    <cellStyle name="40 % - Aksentti4 4 2 2 3 2" xfId="14926"/>
    <cellStyle name="40 % - Aksentti4 4 2 2 3 3" xfId="22688"/>
    <cellStyle name="40 % - Aksentti4 4 2 2 4" xfId="19241"/>
    <cellStyle name="40 % - Aksentti4 4 2 2_060617_hinnat" xfId="27258"/>
    <cellStyle name="40 % - Aksentti4 4 2 3" xfId="2666"/>
    <cellStyle name="40 % - Aksentti4 4 2 3 2" xfId="7952"/>
    <cellStyle name="40 % - Aksentti4 4 2 3 2 2" xfId="14927"/>
    <cellStyle name="40 % - Aksentti4 4 2 3 2 3" xfId="22690"/>
    <cellStyle name="40 % - Aksentti4 4 2 3 3" xfId="19243"/>
    <cellStyle name="40 % - Aksentti4 4 2 3_060617_hinnat" xfId="27259"/>
    <cellStyle name="40 % - Aksentti4 4 2 4" xfId="7949"/>
    <cellStyle name="40 % - Aksentti4 4 2 4 2" xfId="14928"/>
    <cellStyle name="40 % - Aksentti4 4 2 4 3" xfId="22687"/>
    <cellStyle name="40 % - Aksentti4 4 2 5" xfId="19240"/>
    <cellStyle name="40 % - Aksentti4 4 2_060617_hinnat" xfId="27260"/>
    <cellStyle name="40 % - Aksentti4 4 3" xfId="2667"/>
    <cellStyle name="40 % - Aksentti4 4 3 2" xfId="2668"/>
    <cellStyle name="40 % - Aksentti4 4 3 2 2" xfId="7954"/>
    <cellStyle name="40 % - Aksentti4 4 3 2 2 2" xfId="14929"/>
    <cellStyle name="40 % - Aksentti4 4 3 2 2 3" xfId="22692"/>
    <cellStyle name="40 % - Aksentti4 4 3 2 3" xfId="19245"/>
    <cellStyle name="40 % - Aksentti4 4 3 2_060617_hinnat" xfId="27261"/>
    <cellStyle name="40 % - Aksentti4 4 3 3" xfId="7953"/>
    <cellStyle name="40 % - Aksentti4 4 3 3 2" xfId="14930"/>
    <cellStyle name="40 % - Aksentti4 4 3 3 3" xfId="22691"/>
    <cellStyle name="40 % - Aksentti4 4 3 4" xfId="19244"/>
    <cellStyle name="40 % - Aksentti4 4 3_060617_hinnat" xfId="27262"/>
    <cellStyle name="40 % - Aksentti4 4 4" xfId="2669"/>
    <cellStyle name="40 % - Aksentti4 4 4 2" xfId="7955"/>
    <cellStyle name="40 % - Aksentti4 4 4 2 2" xfId="14931"/>
    <cellStyle name="40 % - Aksentti4 4 4 2 3" xfId="22693"/>
    <cellStyle name="40 % - Aksentti4 4 4 3" xfId="19246"/>
    <cellStyle name="40 % - Aksentti4 4 4_060617_hinnat" xfId="27263"/>
    <cellStyle name="40 % - Aksentti4 4 5" xfId="2670"/>
    <cellStyle name="40 % - Aksentti4 4 5 2" xfId="7956"/>
    <cellStyle name="40 % - Aksentti4 4 5 2 2" xfId="14932"/>
    <cellStyle name="40 % - Aksentti4 4 5 2 3" xfId="22694"/>
    <cellStyle name="40 % - Aksentti4 4 5 3" xfId="19247"/>
    <cellStyle name="40 % - Aksentti4 4 5_060617_hinnat" xfId="27264"/>
    <cellStyle name="40 % - Aksentti4 4 6" xfId="2671"/>
    <cellStyle name="40 % - Aksentti4 4 6 2" xfId="7957"/>
    <cellStyle name="40 % - Aksentti4 4 6 2 2" xfId="14933"/>
    <cellStyle name="40 % - Aksentti4 4 6 2 3" xfId="22695"/>
    <cellStyle name="40 % - Aksentti4 4 6 3" xfId="19248"/>
    <cellStyle name="40 % - Aksentti4 4 6_060617_hinnat" xfId="27265"/>
    <cellStyle name="40 % - Aksentti4 4 7" xfId="2672"/>
    <cellStyle name="40 % - Aksentti4 4 7 2" xfId="7958"/>
    <cellStyle name="40 % - Aksentti4 4 7 2 2" xfId="14934"/>
    <cellStyle name="40 % - Aksentti4 4 7 2 3" xfId="22696"/>
    <cellStyle name="40 % - Aksentti4 4 7 3" xfId="19249"/>
    <cellStyle name="40 % - Aksentti4 4 7_060617_hinnat" xfId="27266"/>
    <cellStyle name="40 % - Aksentti4 4 8" xfId="2673"/>
    <cellStyle name="40 % - Aksentti4 4 8 2" xfId="7959"/>
    <cellStyle name="40 % - Aksentti4 4 8 2 2" xfId="14935"/>
    <cellStyle name="40 % - Aksentti4 4 8 2 3" xfId="22697"/>
    <cellStyle name="40 % - Aksentti4 4 8 3" xfId="19250"/>
    <cellStyle name="40 % - Aksentti4 4 8_060617_hinnat" xfId="27267"/>
    <cellStyle name="40 % - Aksentti4 4 9" xfId="2674"/>
    <cellStyle name="40 % - Aksentti4 4 9 2" xfId="7960"/>
    <cellStyle name="40 % - Aksentti4 4 9 2 2" xfId="14936"/>
    <cellStyle name="40 % - Aksentti4 4 9 2 3" xfId="22698"/>
    <cellStyle name="40 % - Aksentti4 4 9 3" xfId="19251"/>
    <cellStyle name="40 % - Aksentti4 4 9_060617_hinnat" xfId="27268"/>
    <cellStyle name="40 % - Aksentti4 4_##Keskeiset" xfId="7947"/>
    <cellStyle name="40 % - Aksentti4 40" xfId="29459"/>
    <cellStyle name="40 % - Aksentti4 41" xfId="29084"/>
    <cellStyle name="40 % - Aksentti4 42" xfId="28902"/>
    <cellStyle name="40 % - Aksentti4 43" xfId="29643"/>
    <cellStyle name="40 % - Aksentti4 44" xfId="28891"/>
    <cellStyle name="40 % - Aksentti4 45" xfId="337"/>
    <cellStyle name="40 % - Aksentti4 5" xfId="2675"/>
    <cellStyle name="40 % - Aksentti4 5 10" xfId="2676"/>
    <cellStyle name="40 % - Aksentti4 5 10 2" xfId="7962"/>
    <cellStyle name="40 % - Aksentti4 5 10 2 2" xfId="14937"/>
    <cellStyle name="40 % - Aksentti4 5 10 2 3" xfId="22700"/>
    <cellStyle name="40 % - Aksentti4 5 10 3" xfId="19253"/>
    <cellStyle name="40 % - Aksentti4 5 10_060617_hinnat" xfId="27269"/>
    <cellStyle name="40 % - Aksentti4 5 11" xfId="7961"/>
    <cellStyle name="40 % - Aksentti4 5 11 2" xfId="14938"/>
    <cellStyle name="40 % - Aksentti4 5 11 3" xfId="22699"/>
    <cellStyle name="40 % - Aksentti4 5 12" xfId="19252"/>
    <cellStyle name="40 % - Aksentti4 5 2" xfId="2677"/>
    <cellStyle name="40 % - Aksentti4 5 2 2" xfId="2678"/>
    <cellStyle name="40 % - Aksentti4 5 2 2 2" xfId="2679"/>
    <cellStyle name="40 % - Aksentti4 5 2 2 2 2" xfId="7965"/>
    <cellStyle name="40 % - Aksentti4 5 2 2 2 2 2" xfId="14939"/>
    <cellStyle name="40 % - Aksentti4 5 2 2 2 2 3" xfId="22703"/>
    <cellStyle name="40 % - Aksentti4 5 2 2 2 3" xfId="19256"/>
    <cellStyle name="40 % - Aksentti4 5 2 2 2_060617_hinnat" xfId="27270"/>
    <cellStyle name="40 % - Aksentti4 5 2 2 3" xfId="7964"/>
    <cellStyle name="40 % - Aksentti4 5 2 2 3 2" xfId="14940"/>
    <cellStyle name="40 % - Aksentti4 5 2 2 3 3" xfId="22702"/>
    <cellStyle name="40 % - Aksentti4 5 2 2 4" xfId="19255"/>
    <cellStyle name="40 % - Aksentti4 5 2 2_060617_hinnat" xfId="27271"/>
    <cellStyle name="40 % - Aksentti4 5 2 3" xfId="2680"/>
    <cellStyle name="40 % - Aksentti4 5 2 3 2" xfId="7966"/>
    <cellStyle name="40 % - Aksentti4 5 2 3 2 2" xfId="14941"/>
    <cellStyle name="40 % - Aksentti4 5 2 3 2 3" xfId="22704"/>
    <cellStyle name="40 % - Aksentti4 5 2 3 3" xfId="19257"/>
    <cellStyle name="40 % - Aksentti4 5 2 3_060617_hinnat" xfId="27272"/>
    <cellStyle name="40 % - Aksentti4 5 2 4" xfId="7963"/>
    <cellStyle name="40 % - Aksentti4 5 2 4 2" xfId="14942"/>
    <cellStyle name="40 % - Aksentti4 5 2 4 3" xfId="22701"/>
    <cellStyle name="40 % - Aksentti4 5 2 5" xfId="19254"/>
    <cellStyle name="40 % - Aksentti4 5 2_060617_hinnat" xfId="27273"/>
    <cellStyle name="40 % - Aksentti4 5 3" xfId="2681"/>
    <cellStyle name="40 % - Aksentti4 5 3 2" xfId="2682"/>
    <cellStyle name="40 % - Aksentti4 5 3 2 2" xfId="7968"/>
    <cellStyle name="40 % - Aksentti4 5 3 2 2 2" xfId="14943"/>
    <cellStyle name="40 % - Aksentti4 5 3 2 2 3" xfId="22706"/>
    <cellStyle name="40 % - Aksentti4 5 3 2 3" xfId="19259"/>
    <cellStyle name="40 % - Aksentti4 5 3 2_060617_hinnat" xfId="27274"/>
    <cellStyle name="40 % - Aksentti4 5 3 3" xfId="7967"/>
    <cellStyle name="40 % - Aksentti4 5 3 3 2" xfId="14944"/>
    <cellStyle name="40 % - Aksentti4 5 3 3 3" xfId="22705"/>
    <cellStyle name="40 % - Aksentti4 5 3 4" xfId="19258"/>
    <cellStyle name="40 % - Aksentti4 5 3_060617_hinnat" xfId="27275"/>
    <cellStyle name="40 % - Aksentti4 5 4" xfId="2683"/>
    <cellStyle name="40 % - Aksentti4 5 4 2" xfId="7969"/>
    <cellStyle name="40 % - Aksentti4 5 4 2 2" xfId="14945"/>
    <cellStyle name="40 % - Aksentti4 5 4 2 3" xfId="22707"/>
    <cellStyle name="40 % - Aksentti4 5 4 3" xfId="19260"/>
    <cellStyle name="40 % - Aksentti4 5 4_060617_hinnat" xfId="27276"/>
    <cellStyle name="40 % - Aksentti4 5 5" xfId="2684"/>
    <cellStyle name="40 % - Aksentti4 5 5 2" xfId="7970"/>
    <cellStyle name="40 % - Aksentti4 5 5 2 2" xfId="14946"/>
    <cellStyle name="40 % - Aksentti4 5 5 2 3" xfId="22708"/>
    <cellStyle name="40 % - Aksentti4 5 5 3" xfId="19261"/>
    <cellStyle name="40 % - Aksentti4 5 5_060617_hinnat" xfId="27277"/>
    <cellStyle name="40 % - Aksentti4 5 6" xfId="2685"/>
    <cellStyle name="40 % - Aksentti4 5 6 2" xfId="7971"/>
    <cellStyle name="40 % - Aksentti4 5 6 2 2" xfId="14947"/>
    <cellStyle name="40 % - Aksentti4 5 6 2 3" xfId="22709"/>
    <cellStyle name="40 % - Aksentti4 5 6 3" xfId="19262"/>
    <cellStyle name="40 % - Aksentti4 5 6_060617_hinnat" xfId="27278"/>
    <cellStyle name="40 % - Aksentti4 5 7" xfId="2686"/>
    <cellStyle name="40 % - Aksentti4 5 7 2" xfId="7972"/>
    <cellStyle name="40 % - Aksentti4 5 7 2 2" xfId="14948"/>
    <cellStyle name="40 % - Aksentti4 5 7 2 3" xfId="22710"/>
    <cellStyle name="40 % - Aksentti4 5 7 3" xfId="19263"/>
    <cellStyle name="40 % - Aksentti4 5 7_060617_hinnat" xfId="27279"/>
    <cellStyle name="40 % - Aksentti4 5 8" xfId="2687"/>
    <cellStyle name="40 % - Aksentti4 5 8 2" xfId="7973"/>
    <cellStyle name="40 % - Aksentti4 5 8 2 2" xfId="14949"/>
    <cellStyle name="40 % - Aksentti4 5 8 2 3" xfId="22711"/>
    <cellStyle name="40 % - Aksentti4 5 8 3" xfId="19264"/>
    <cellStyle name="40 % - Aksentti4 5 8_060617_hinnat" xfId="27280"/>
    <cellStyle name="40 % - Aksentti4 5 9" xfId="2688"/>
    <cellStyle name="40 % - Aksentti4 5 9 2" xfId="7974"/>
    <cellStyle name="40 % - Aksentti4 5 9 2 2" xfId="14950"/>
    <cellStyle name="40 % - Aksentti4 5 9 2 3" xfId="22712"/>
    <cellStyle name="40 % - Aksentti4 5 9 3" xfId="19265"/>
    <cellStyle name="40 % - Aksentti4 5 9_060617_hinnat" xfId="27281"/>
    <cellStyle name="40 % - Aksentti4 5_060617_hinnat" xfId="27282"/>
    <cellStyle name="40 % - Aksentti4 6" xfId="2689"/>
    <cellStyle name="40 % - Aksentti4 6 10" xfId="2690"/>
    <cellStyle name="40 % - Aksentti4 6 10 2" xfId="7976"/>
    <cellStyle name="40 % - Aksentti4 6 10 2 2" xfId="14951"/>
    <cellStyle name="40 % - Aksentti4 6 10 2 3" xfId="22714"/>
    <cellStyle name="40 % - Aksentti4 6 10 3" xfId="19267"/>
    <cellStyle name="40 % - Aksentti4 6 10_060617_hinnat" xfId="27283"/>
    <cellStyle name="40 % - Aksentti4 6 11" xfId="7975"/>
    <cellStyle name="40 % - Aksentti4 6 11 2" xfId="14952"/>
    <cellStyle name="40 % - Aksentti4 6 11 3" xfId="22713"/>
    <cellStyle name="40 % - Aksentti4 6 12" xfId="19266"/>
    <cellStyle name="40 % - Aksentti4 6 2" xfId="2691"/>
    <cellStyle name="40 % - Aksentti4 6 2 2" xfId="2692"/>
    <cellStyle name="40 % - Aksentti4 6 2 2 2" xfId="2693"/>
    <cellStyle name="40 % - Aksentti4 6 2 2 2 2" xfId="7979"/>
    <cellStyle name="40 % - Aksentti4 6 2 2 2 2 2" xfId="14953"/>
    <cellStyle name="40 % - Aksentti4 6 2 2 2 2 3" xfId="22717"/>
    <cellStyle name="40 % - Aksentti4 6 2 2 2 3" xfId="19270"/>
    <cellStyle name="40 % - Aksentti4 6 2 2 2_060617_hinnat" xfId="27284"/>
    <cellStyle name="40 % - Aksentti4 6 2 2 3" xfId="7978"/>
    <cellStyle name="40 % - Aksentti4 6 2 2 3 2" xfId="14954"/>
    <cellStyle name="40 % - Aksentti4 6 2 2 3 3" xfId="22716"/>
    <cellStyle name="40 % - Aksentti4 6 2 2 4" xfId="19269"/>
    <cellStyle name="40 % - Aksentti4 6 2 2_060617_hinnat" xfId="27285"/>
    <cellStyle name="40 % - Aksentti4 6 2 3" xfId="2694"/>
    <cellStyle name="40 % - Aksentti4 6 2 3 2" xfId="7980"/>
    <cellStyle name="40 % - Aksentti4 6 2 3 2 2" xfId="14955"/>
    <cellStyle name="40 % - Aksentti4 6 2 3 2 3" xfId="22718"/>
    <cellStyle name="40 % - Aksentti4 6 2 3 3" xfId="19271"/>
    <cellStyle name="40 % - Aksentti4 6 2 3_060617_hinnat" xfId="27286"/>
    <cellStyle name="40 % - Aksentti4 6 2 4" xfId="7977"/>
    <cellStyle name="40 % - Aksentti4 6 2 4 2" xfId="14956"/>
    <cellStyle name="40 % - Aksentti4 6 2 4 3" xfId="22715"/>
    <cellStyle name="40 % - Aksentti4 6 2 5" xfId="19268"/>
    <cellStyle name="40 % - Aksentti4 6 2_060617_hinnat" xfId="27287"/>
    <cellStyle name="40 % - Aksentti4 6 3" xfId="2695"/>
    <cellStyle name="40 % - Aksentti4 6 3 2" xfId="2696"/>
    <cellStyle name="40 % - Aksentti4 6 3 2 2" xfId="7982"/>
    <cellStyle name="40 % - Aksentti4 6 3 2 2 2" xfId="14957"/>
    <cellStyle name="40 % - Aksentti4 6 3 2 2 3" xfId="22720"/>
    <cellStyle name="40 % - Aksentti4 6 3 2 3" xfId="19273"/>
    <cellStyle name="40 % - Aksentti4 6 3 2_060617_hinnat" xfId="27288"/>
    <cellStyle name="40 % - Aksentti4 6 3 3" xfId="7981"/>
    <cellStyle name="40 % - Aksentti4 6 3 3 2" xfId="14958"/>
    <cellStyle name="40 % - Aksentti4 6 3 3 3" xfId="22719"/>
    <cellStyle name="40 % - Aksentti4 6 3 4" xfId="19272"/>
    <cellStyle name="40 % - Aksentti4 6 3_060617_hinnat" xfId="27289"/>
    <cellStyle name="40 % - Aksentti4 6 4" xfId="2697"/>
    <cellStyle name="40 % - Aksentti4 6 4 2" xfId="7983"/>
    <cellStyle name="40 % - Aksentti4 6 4 2 2" xfId="14959"/>
    <cellStyle name="40 % - Aksentti4 6 4 2 3" xfId="22721"/>
    <cellStyle name="40 % - Aksentti4 6 4 3" xfId="19274"/>
    <cellStyle name="40 % - Aksentti4 6 4_060617_hinnat" xfId="27290"/>
    <cellStyle name="40 % - Aksentti4 6 5" xfId="2698"/>
    <cellStyle name="40 % - Aksentti4 6 5 2" xfId="7984"/>
    <cellStyle name="40 % - Aksentti4 6 5 2 2" xfId="14960"/>
    <cellStyle name="40 % - Aksentti4 6 5 2 3" xfId="22722"/>
    <cellStyle name="40 % - Aksentti4 6 5 3" xfId="19275"/>
    <cellStyle name="40 % - Aksentti4 6 5_060617_hinnat" xfId="27291"/>
    <cellStyle name="40 % - Aksentti4 6 6" xfId="2699"/>
    <cellStyle name="40 % - Aksentti4 6 6 2" xfId="7985"/>
    <cellStyle name="40 % - Aksentti4 6 6 2 2" xfId="14961"/>
    <cellStyle name="40 % - Aksentti4 6 6 2 3" xfId="22723"/>
    <cellStyle name="40 % - Aksentti4 6 6 3" xfId="19276"/>
    <cellStyle name="40 % - Aksentti4 6 6_060617_hinnat" xfId="27292"/>
    <cellStyle name="40 % - Aksentti4 6 7" xfId="2700"/>
    <cellStyle name="40 % - Aksentti4 6 7 2" xfId="7986"/>
    <cellStyle name="40 % - Aksentti4 6 7 2 2" xfId="14962"/>
    <cellStyle name="40 % - Aksentti4 6 7 2 3" xfId="22724"/>
    <cellStyle name="40 % - Aksentti4 6 7 3" xfId="19277"/>
    <cellStyle name="40 % - Aksentti4 6 7_060617_hinnat" xfId="27293"/>
    <cellStyle name="40 % - Aksentti4 6 8" xfId="2701"/>
    <cellStyle name="40 % - Aksentti4 6 8 2" xfId="7987"/>
    <cellStyle name="40 % - Aksentti4 6 8 2 2" xfId="14963"/>
    <cellStyle name="40 % - Aksentti4 6 8 2 3" xfId="22725"/>
    <cellStyle name="40 % - Aksentti4 6 8 3" xfId="19278"/>
    <cellStyle name="40 % - Aksentti4 6 8_060617_hinnat" xfId="27294"/>
    <cellStyle name="40 % - Aksentti4 6 9" xfId="2702"/>
    <cellStyle name="40 % - Aksentti4 6 9 2" xfId="7988"/>
    <cellStyle name="40 % - Aksentti4 6 9 2 2" xfId="14964"/>
    <cellStyle name="40 % - Aksentti4 6 9 2 3" xfId="22726"/>
    <cellStyle name="40 % - Aksentti4 6 9 3" xfId="19279"/>
    <cellStyle name="40 % - Aksentti4 6 9_060617_hinnat" xfId="27295"/>
    <cellStyle name="40 % - Aksentti4 6_060617_hinnat" xfId="27296"/>
    <cellStyle name="40 % - Aksentti4 7" xfId="2703"/>
    <cellStyle name="40 % - Aksentti4 7 10" xfId="2704"/>
    <cellStyle name="40 % - Aksentti4 7 10 2" xfId="7990"/>
    <cellStyle name="40 % - Aksentti4 7 10 2 2" xfId="14965"/>
    <cellStyle name="40 % - Aksentti4 7 10 2 3" xfId="22728"/>
    <cellStyle name="40 % - Aksentti4 7 10 3" xfId="19281"/>
    <cellStyle name="40 % - Aksentti4 7 10_060617_hinnat" xfId="27297"/>
    <cellStyle name="40 % - Aksentti4 7 11" xfId="7989"/>
    <cellStyle name="40 % - Aksentti4 7 11 2" xfId="14966"/>
    <cellStyle name="40 % - Aksentti4 7 11 3" xfId="22727"/>
    <cellStyle name="40 % - Aksentti4 7 12" xfId="19280"/>
    <cellStyle name="40 % - Aksentti4 7 2" xfId="2705"/>
    <cellStyle name="40 % - Aksentti4 7 2 2" xfId="2706"/>
    <cellStyle name="40 % - Aksentti4 7 2 2 2" xfId="2707"/>
    <cellStyle name="40 % - Aksentti4 7 2 2 2 2" xfId="7993"/>
    <cellStyle name="40 % - Aksentti4 7 2 2 2 2 2" xfId="14967"/>
    <cellStyle name="40 % - Aksentti4 7 2 2 2 2 3" xfId="22731"/>
    <cellStyle name="40 % - Aksentti4 7 2 2 2 3" xfId="19284"/>
    <cellStyle name="40 % - Aksentti4 7 2 2 2_060617_hinnat" xfId="27298"/>
    <cellStyle name="40 % - Aksentti4 7 2 2 3" xfId="7992"/>
    <cellStyle name="40 % - Aksentti4 7 2 2 3 2" xfId="14968"/>
    <cellStyle name="40 % - Aksentti4 7 2 2 3 3" xfId="22730"/>
    <cellStyle name="40 % - Aksentti4 7 2 2 4" xfId="19283"/>
    <cellStyle name="40 % - Aksentti4 7 2 2_060617_hinnat" xfId="27299"/>
    <cellStyle name="40 % - Aksentti4 7 2 3" xfId="2708"/>
    <cellStyle name="40 % - Aksentti4 7 2 3 2" xfId="7994"/>
    <cellStyle name="40 % - Aksentti4 7 2 3 2 2" xfId="14969"/>
    <cellStyle name="40 % - Aksentti4 7 2 3 2 3" xfId="22732"/>
    <cellStyle name="40 % - Aksentti4 7 2 3 3" xfId="19285"/>
    <cellStyle name="40 % - Aksentti4 7 2 3_060617_hinnat" xfId="27300"/>
    <cellStyle name="40 % - Aksentti4 7 2 4" xfId="7991"/>
    <cellStyle name="40 % - Aksentti4 7 2 4 2" xfId="14970"/>
    <cellStyle name="40 % - Aksentti4 7 2 4 3" xfId="22729"/>
    <cellStyle name="40 % - Aksentti4 7 2 5" xfId="19282"/>
    <cellStyle name="40 % - Aksentti4 7 2_060617_hinnat" xfId="27301"/>
    <cellStyle name="40 % - Aksentti4 7 3" xfId="2709"/>
    <cellStyle name="40 % - Aksentti4 7 3 2" xfId="2710"/>
    <cellStyle name="40 % - Aksentti4 7 3 2 2" xfId="7996"/>
    <cellStyle name="40 % - Aksentti4 7 3 2 2 2" xfId="14971"/>
    <cellStyle name="40 % - Aksentti4 7 3 2 2 3" xfId="22734"/>
    <cellStyle name="40 % - Aksentti4 7 3 2 3" xfId="19287"/>
    <cellStyle name="40 % - Aksentti4 7 3 2_060617_hinnat" xfId="27302"/>
    <cellStyle name="40 % - Aksentti4 7 3 3" xfId="7995"/>
    <cellStyle name="40 % - Aksentti4 7 3 3 2" xfId="14972"/>
    <cellStyle name="40 % - Aksentti4 7 3 3 3" xfId="22733"/>
    <cellStyle name="40 % - Aksentti4 7 3 4" xfId="19286"/>
    <cellStyle name="40 % - Aksentti4 7 3_060617_hinnat" xfId="27303"/>
    <cellStyle name="40 % - Aksentti4 7 4" xfId="2711"/>
    <cellStyle name="40 % - Aksentti4 7 4 2" xfId="7997"/>
    <cellStyle name="40 % - Aksentti4 7 4 2 2" xfId="14973"/>
    <cellStyle name="40 % - Aksentti4 7 4 2 3" xfId="22735"/>
    <cellStyle name="40 % - Aksentti4 7 4 3" xfId="19288"/>
    <cellStyle name="40 % - Aksentti4 7 4_060617_hinnat" xfId="27304"/>
    <cellStyle name="40 % - Aksentti4 7 5" xfId="2712"/>
    <cellStyle name="40 % - Aksentti4 7 5 2" xfId="7998"/>
    <cellStyle name="40 % - Aksentti4 7 5 2 2" xfId="14974"/>
    <cellStyle name="40 % - Aksentti4 7 5 2 3" xfId="22736"/>
    <cellStyle name="40 % - Aksentti4 7 5 3" xfId="19289"/>
    <cellStyle name="40 % - Aksentti4 7 5_060617_hinnat" xfId="27305"/>
    <cellStyle name="40 % - Aksentti4 7 6" xfId="2713"/>
    <cellStyle name="40 % - Aksentti4 7 6 2" xfId="7999"/>
    <cellStyle name="40 % - Aksentti4 7 6 2 2" xfId="14975"/>
    <cellStyle name="40 % - Aksentti4 7 6 2 3" xfId="22737"/>
    <cellStyle name="40 % - Aksentti4 7 6 3" xfId="19290"/>
    <cellStyle name="40 % - Aksentti4 7 6_060617_hinnat" xfId="27306"/>
    <cellStyle name="40 % - Aksentti4 7 7" xfId="2714"/>
    <cellStyle name="40 % - Aksentti4 7 7 2" xfId="8000"/>
    <cellStyle name="40 % - Aksentti4 7 7 2 2" xfId="14976"/>
    <cellStyle name="40 % - Aksentti4 7 7 2 3" xfId="22738"/>
    <cellStyle name="40 % - Aksentti4 7 7 3" xfId="19291"/>
    <cellStyle name="40 % - Aksentti4 7 7_060617_hinnat" xfId="27307"/>
    <cellStyle name="40 % - Aksentti4 7 8" xfId="2715"/>
    <cellStyle name="40 % - Aksentti4 7 8 2" xfId="8001"/>
    <cellStyle name="40 % - Aksentti4 7 8 2 2" xfId="14977"/>
    <cellStyle name="40 % - Aksentti4 7 8 2 3" xfId="22739"/>
    <cellStyle name="40 % - Aksentti4 7 8 3" xfId="19292"/>
    <cellStyle name="40 % - Aksentti4 7 8_060617_hinnat" xfId="27308"/>
    <cellStyle name="40 % - Aksentti4 7 9" xfId="2716"/>
    <cellStyle name="40 % - Aksentti4 7 9 2" xfId="8002"/>
    <cellStyle name="40 % - Aksentti4 7 9 2 2" xfId="14978"/>
    <cellStyle name="40 % - Aksentti4 7 9 2 3" xfId="22740"/>
    <cellStyle name="40 % - Aksentti4 7 9 3" xfId="19293"/>
    <cellStyle name="40 % - Aksentti4 7 9_060617_hinnat" xfId="27309"/>
    <cellStyle name="40 % - Aksentti4 7_060617_hinnat" xfId="27310"/>
    <cellStyle name="40 % - Aksentti4 8" xfId="2717"/>
    <cellStyle name="40 % - Aksentti4 8 10" xfId="2718"/>
    <cellStyle name="40 % - Aksentti4 8 10 2" xfId="8004"/>
    <cellStyle name="40 % - Aksentti4 8 10 2 2" xfId="14979"/>
    <cellStyle name="40 % - Aksentti4 8 10 2 3" xfId="22742"/>
    <cellStyle name="40 % - Aksentti4 8 10 3" xfId="19295"/>
    <cellStyle name="40 % - Aksentti4 8 10_060617_hinnat" xfId="27311"/>
    <cellStyle name="40 % - Aksentti4 8 11" xfId="8003"/>
    <cellStyle name="40 % - Aksentti4 8 11 2" xfId="14980"/>
    <cellStyle name="40 % - Aksentti4 8 11 3" xfId="22741"/>
    <cellStyle name="40 % - Aksentti4 8 12" xfId="19294"/>
    <cellStyle name="40 % - Aksentti4 8 2" xfId="2719"/>
    <cellStyle name="40 % - Aksentti4 8 2 2" xfId="2720"/>
    <cellStyle name="40 % - Aksentti4 8 2 2 2" xfId="2721"/>
    <cellStyle name="40 % - Aksentti4 8 2 2 2 2" xfId="8007"/>
    <cellStyle name="40 % - Aksentti4 8 2 2 2 2 2" xfId="14981"/>
    <cellStyle name="40 % - Aksentti4 8 2 2 2 2 3" xfId="22745"/>
    <cellStyle name="40 % - Aksentti4 8 2 2 2 3" xfId="19298"/>
    <cellStyle name="40 % - Aksentti4 8 2 2 2_060617_hinnat" xfId="27312"/>
    <cellStyle name="40 % - Aksentti4 8 2 2 3" xfId="8006"/>
    <cellStyle name="40 % - Aksentti4 8 2 2 3 2" xfId="14982"/>
    <cellStyle name="40 % - Aksentti4 8 2 2 3 3" xfId="22744"/>
    <cellStyle name="40 % - Aksentti4 8 2 2 4" xfId="19297"/>
    <cellStyle name="40 % - Aksentti4 8 2 2_060617_hinnat" xfId="27313"/>
    <cellStyle name="40 % - Aksentti4 8 2 3" xfId="2722"/>
    <cellStyle name="40 % - Aksentti4 8 2 3 2" xfId="8008"/>
    <cellStyle name="40 % - Aksentti4 8 2 3 2 2" xfId="14983"/>
    <cellStyle name="40 % - Aksentti4 8 2 3 2 3" xfId="22746"/>
    <cellStyle name="40 % - Aksentti4 8 2 3 3" xfId="19299"/>
    <cellStyle name="40 % - Aksentti4 8 2 3_060617_hinnat" xfId="27314"/>
    <cellStyle name="40 % - Aksentti4 8 2 4" xfId="8005"/>
    <cellStyle name="40 % - Aksentti4 8 2 4 2" xfId="14984"/>
    <cellStyle name="40 % - Aksentti4 8 2 4 3" xfId="22743"/>
    <cellStyle name="40 % - Aksentti4 8 2 5" xfId="19296"/>
    <cellStyle name="40 % - Aksentti4 8 2_060617_hinnat" xfId="27315"/>
    <cellStyle name="40 % - Aksentti4 8 3" xfId="2723"/>
    <cellStyle name="40 % - Aksentti4 8 3 2" xfId="2724"/>
    <cellStyle name="40 % - Aksentti4 8 3 2 2" xfId="8010"/>
    <cellStyle name="40 % - Aksentti4 8 3 2 2 2" xfId="14985"/>
    <cellStyle name="40 % - Aksentti4 8 3 2 2 3" xfId="22748"/>
    <cellStyle name="40 % - Aksentti4 8 3 2 3" xfId="19301"/>
    <cellStyle name="40 % - Aksentti4 8 3 2_060617_hinnat" xfId="27316"/>
    <cellStyle name="40 % - Aksentti4 8 3 3" xfId="8009"/>
    <cellStyle name="40 % - Aksentti4 8 3 3 2" xfId="14986"/>
    <cellStyle name="40 % - Aksentti4 8 3 3 3" xfId="22747"/>
    <cellStyle name="40 % - Aksentti4 8 3 4" xfId="19300"/>
    <cellStyle name="40 % - Aksentti4 8 3_060617_hinnat" xfId="27317"/>
    <cellStyle name="40 % - Aksentti4 8 4" xfId="2725"/>
    <cellStyle name="40 % - Aksentti4 8 4 2" xfId="8011"/>
    <cellStyle name="40 % - Aksentti4 8 4 2 2" xfId="14987"/>
    <cellStyle name="40 % - Aksentti4 8 4 2 3" xfId="22749"/>
    <cellStyle name="40 % - Aksentti4 8 4 3" xfId="19302"/>
    <cellStyle name="40 % - Aksentti4 8 4_060617_hinnat" xfId="27318"/>
    <cellStyle name="40 % - Aksentti4 8 5" xfId="2726"/>
    <cellStyle name="40 % - Aksentti4 8 5 2" xfId="8012"/>
    <cellStyle name="40 % - Aksentti4 8 5 2 2" xfId="14988"/>
    <cellStyle name="40 % - Aksentti4 8 5 2 3" xfId="22750"/>
    <cellStyle name="40 % - Aksentti4 8 5 3" xfId="19303"/>
    <cellStyle name="40 % - Aksentti4 8 5_060617_hinnat" xfId="27319"/>
    <cellStyle name="40 % - Aksentti4 8 6" xfId="2727"/>
    <cellStyle name="40 % - Aksentti4 8 6 2" xfId="8013"/>
    <cellStyle name="40 % - Aksentti4 8 6 2 2" xfId="14989"/>
    <cellStyle name="40 % - Aksentti4 8 6 2 3" xfId="22751"/>
    <cellStyle name="40 % - Aksentti4 8 6 3" xfId="19304"/>
    <cellStyle name="40 % - Aksentti4 8 6_060617_hinnat" xfId="27320"/>
    <cellStyle name="40 % - Aksentti4 8 7" xfId="2728"/>
    <cellStyle name="40 % - Aksentti4 8 7 2" xfId="8014"/>
    <cellStyle name="40 % - Aksentti4 8 7 2 2" xfId="14990"/>
    <cellStyle name="40 % - Aksentti4 8 7 2 3" xfId="22752"/>
    <cellStyle name="40 % - Aksentti4 8 7 3" xfId="19305"/>
    <cellStyle name="40 % - Aksentti4 8 7_060617_hinnat" xfId="27321"/>
    <cellStyle name="40 % - Aksentti4 8 8" xfId="2729"/>
    <cellStyle name="40 % - Aksentti4 8 8 2" xfId="8015"/>
    <cellStyle name="40 % - Aksentti4 8 8 2 2" xfId="14991"/>
    <cellStyle name="40 % - Aksentti4 8 8 2 3" xfId="22753"/>
    <cellStyle name="40 % - Aksentti4 8 8 3" xfId="19306"/>
    <cellStyle name="40 % - Aksentti4 8 8_060617_hinnat" xfId="27322"/>
    <cellStyle name="40 % - Aksentti4 8 9" xfId="2730"/>
    <cellStyle name="40 % - Aksentti4 8 9 2" xfId="8016"/>
    <cellStyle name="40 % - Aksentti4 8 9 2 2" xfId="14992"/>
    <cellStyle name="40 % - Aksentti4 8 9 2 3" xfId="22754"/>
    <cellStyle name="40 % - Aksentti4 8 9 3" xfId="19307"/>
    <cellStyle name="40 % - Aksentti4 8 9_060617_hinnat" xfId="27323"/>
    <cellStyle name="40 % - Aksentti4 8_060617_hinnat" xfId="27324"/>
    <cellStyle name="40 % - Aksentti4 9" xfId="2731"/>
    <cellStyle name="40 % - Aksentti4 9 10" xfId="2732"/>
    <cellStyle name="40 % - Aksentti4 9 10 2" xfId="8018"/>
    <cellStyle name="40 % - Aksentti4 9 10 2 2" xfId="14993"/>
    <cellStyle name="40 % - Aksentti4 9 10 2 3" xfId="22756"/>
    <cellStyle name="40 % - Aksentti4 9 10 3" xfId="19309"/>
    <cellStyle name="40 % - Aksentti4 9 10_060617_hinnat" xfId="27325"/>
    <cellStyle name="40 % - Aksentti4 9 11" xfId="8017"/>
    <cellStyle name="40 % - Aksentti4 9 11 2" xfId="14994"/>
    <cellStyle name="40 % - Aksentti4 9 11 3" xfId="22755"/>
    <cellStyle name="40 % - Aksentti4 9 12" xfId="19308"/>
    <cellStyle name="40 % - Aksentti4 9 2" xfId="2733"/>
    <cellStyle name="40 % - Aksentti4 9 2 2" xfId="2734"/>
    <cellStyle name="40 % - Aksentti4 9 2 2 2" xfId="2735"/>
    <cellStyle name="40 % - Aksentti4 9 2 2 2 2" xfId="8021"/>
    <cellStyle name="40 % - Aksentti4 9 2 2 2 2 2" xfId="14995"/>
    <cellStyle name="40 % - Aksentti4 9 2 2 2 2 3" xfId="22759"/>
    <cellStyle name="40 % - Aksentti4 9 2 2 2 3" xfId="19312"/>
    <cellStyle name="40 % - Aksentti4 9 2 2 2_060617_hinnat" xfId="27326"/>
    <cellStyle name="40 % - Aksentti4 9 2 2 3" xfId="8020"/>
    <cellStyle name="40 % - Aksentti4 9 2 2 3 2" xfId="14996"/>
    <cellStyle name="40 % - Aksentti4 9 2 2 3 3" xfId="22758"/>
    <cellStyle name="40 % - Aksentti4 9 2 2 4" xfId="19311"/>
    <cellStyle name="40 % - Aksentti4 9 2 2_060617_hinnat" xfId="27327"/>
    <cellStyle name="40 % - Aksentti4 9 2 3" xfId="2736"/>
    <cellStyle name="40 % - Aksentti4 9 2 3 2" xfId="8022"/>
    <cellStyle name="40 % - Aksentti4 9 2 3 2 2" xfId="14997"/>
    <cellStyle name="40 % - Aksentti4 9 2 3 2 3" xfId="22760"/>
    <cellStyle name="40 % - Aksentti4 9 2 3 3" xfId="19313"/>
    <cellStyle name="40 % - Aksentti4 9 2 3_060617_hinnat" xfId="27328"/>
    <cellStyle name="40 % - Aksentti4 9 2 4" xfId="8019"/>
    <cellStyle name="40 % - Aksentti4 9 2 4 2" xfId="14998"/>
    <cellStyle name="40 % - Aksentti4 9 2 4 3" xfId="22757"/>
    <cellStyle name="40 % - Aksentti4 9 2 5" xfId="19310"/>
    <cellStyle name="40 % - Aksentti4 9 2_060617_hinnat" xfId="27329"/>
    <cellStyle name="40 % - Aksentti4 9 3" xfId="2737"/>
    <cellStyle name="40 % - Aksentti4 9 3 2" xfId="2738"/>
    <cellStyle name="40 % - Aksentti4 9 3 2 2" xfId="8024"/>
    <cellStyle name="40 % - Aksentti4 9 3 2 2 2" xfId="14999"/>
    <cellStyle name="40 % - Aksentti4 9 3 2 2 3" xfId="22762"/>
    <cellStyle name="40 % - Aksentti4 9 3 2 3" xfId="19315"/>
    <cellStyle name="40 % - Aksentti4 9 3 2_060617_hinnat" xfId="27330"/>
    <cellStyle name="40 % - Aksentti4 9 3 3" xfId="8023"/>
    <cellStyle name="40 % - Aksentti4 9 3 3 2" xfId="15000"/>
    <cellStyle name="40 % - Aksentti4 9 3 3 3" xfId="22761"/>
    <cellStyle name="40 % - Aksentti4 9 3 4" xfId="19314"/>
    <cellStyle name="40 % - Aksentti4 9 3_060617_hinnat" xfId="27331"/>
    <cellStyle name="40 % - Aksentti4 9 4" xfId="2739"/>
    <cellStyle name="40 % - Aksentti4 9 4 2" xfId="8025"/>
    <cellStyle name="40 % - Aksentti4 9 4 2 2" xfId="15001"/>
    <cellStyle name="40 % - Aksentti4 9 4 2 3" xfId="22763"/>
    <cellStyle name="40 % - Aksentti4 9 4 3" xfId="19316"/>
    <cellStyle name="40 % - Aksentti4 9 4_060617_hinnat" xfId="27332"/>
    <cellStyle name="40 % - Aksentti4 9 5" xfId="2740"/>
    <cellStyle name="40 % - Aksentti4 9 5 2" xfId="8026"/>
    <cellStyle name="40 % - Aksentti4 9 5 2 2" xfId="15002"/>
    <cellStyle name="40 % - Aksentti4 9 5 2 3" xfId="22764"/>
    <cellStyle name="40 % - Aksentti4 9 5 3" xfId="19317"/>
    <cellStyle name="40 % - Aksentti4 9 5_060617_hinnat" xfId="27333"/>
    <cellStyle name="40 % - Aksentti4 9 6" xfId="2741"/>
    <cellStyle name="40 % - Aksentti4 9 6 2" xfId="8027"/>
    <cellStyle name="40 % - Aksentti4 9 6 2 2" xfId="15003"/>
    <cellStyle name="40 % - Aksentti4 9 6 2 3" xfId="22765"/>
    <cellStyle name="40 % - Aksentti4 9 6 3" xfId="19318"/>
    <cellStyle name="40 % - Aksentti4 9 6_060617_hinnat" xfId="27334"/>
    <cellStyle name="40 % - Aksentti4 9 7" xfId="2742"/>
    <cellStyle name="40 % - Aksentti4 9 7 2" xfId="8028"/>
    <cellStyle name="40 % - Aksentti4 9 7 2 2" xfId="15004"/>
    <cellStyle name="40 % - Aksentti4 9 7 2 3" xfId="22766"/>
    <cellStyle name="40 % - Aksentti4 9 7 3" xfId="19319"/>
    <cellStyle name="40 % - Aksentti4 9 7_060617_hinnat" xfId="27335"/>
    <cellStyle name="40 % - Aksentti4 9 8" xfId="2743"/>
    <cellStyle name="40 % - Aksentti4 9 8 2" xfId="8029"/>
    <cellStyle name="40 % - Aksentti4 9 8 2 2" xfId="15005"/>
    <cellStyle name="40 % - Aksentti4 9 8 2 3" xfId="22767"/>
    <cellStyle name="40 % - Aksentti4 9 8 3" xfId="19320"/>
    <cellStyle name="40 % - Aksentti4 9 8_060617_hinnat" xfId="27336"/>
    <cellStyle name="40 % - Aksentti4 9 9" xfId="2744"/>
    <cellStyle name="40 % - Aksentti4 9 9 2" xfId="8030"/>
    <cellStyle name="40 % - Aksentti4 9 9 2 2" xfId="15006"/>
    <cellStyle name="40 % - Aksentti4 9 9 2 3" xfId="22768"/>
    <cellStyle name="40 % - Aksentti4 9 9 3" xfId="19321"/>
    <cellStyle name="40 % - Aksentti4 9 9_060617_hinnat" xfId="27337"/>
    <cellStyle name="40 % - Aksentti4 9_060617_hinnat" xfId="27338"/>
    <cellStyle name="40 % - Aksentti5 10" xfId="2745"/>
    <cellStyle name="40 % - Aksentti5 10 10" xfId="2746"/>
    <cellStyle name="40 % - Aksentti5 10 10 2" xfId="8032"/>
    <cellStyle name="40 % - Aksentti5 10 10 2 2" xfId="15007"/>
    <cellStyle name="40 % - Aksentti5 10 10 2 3" xfId="22770"/>
    <cellStyle name="40 % - Aksentti5 10 10 3" xfId="19323"/>
    <cellStyle name="40 % - Aksentti5 10 10_060617_hinnat" xfId="27339"/>
    <cellStyle name="40 % - Aksentti5 10 11" xfId="8031"/>
    <cellStyle name="40 % - Aksentti5 10 11 2" xfId="15008"/>
    <cellStyle name="40 % - Aksentti5 10 11 3" xfId="22769"/>
    <cellStyle name="40 % - Aksentti5 10 12" xfId="19322"/>
    <cellStyle name="40 % - Aksentti5 10 2" xfId="2747"/>
    <cellStyle name="40 % - Aksentti5 10 2 2" xfId="2748"/>
    <cellStyle name="40 % - Aksentti5 10 2 2 2" xfId="2749"/>
    <cellStyle name="40 % - Aksentti5 10 2 2 2 2" xfId="8035"/>
    <cellStyle name="40 % - Aksentti5 10 2 2 2 2 2" xfId="15009"/>
    <cellStyle name="40 % - Aksentti5 10 2 2 2 2 3" xfId="22773"/>
    <cellStyle name="40 % - Aksentti5 10 2 2 2 3" xfId="19326"/>
    <cellStyle name="40 % - Aksentti5 10 2 2 2_060617_hinnat" xfId="27340"/>
    <cellStyle name="40 % - Aksentti5 10 2 2 3" xfId="8034"/>
    <cellStyle name="40 % - Aksentti5 10 2 2 3 2" xfId="15010"/>
    <cellStyle name="40 % - Aksentti5 10 2 2 3 3" xfId="22772"/>
    <cellStyle name="40 % - Aksentti5 10 2 2 4" xfId="19325"/>
    <cellStyle name="40 % - Aksentti5 10 2 2_060617_hinnat" xfId="27341"/>
    <cellStyle name="40 % - Aksentti5 10 2 3" xfId="2750"/>
    <cellStyle name="40 % - Aksentti5 10 2 3 2" xfId="8036"/>
    <cellStyle name="40 % - Aksentti5 10 2 3 2 2" xfId="15011"/>
    <cellStyle name="40 % - Aksentti5 10 2 3 2 3" xfId="22774"/>
    <cellStyle name="40 % - Aksentti5 10 2 3 3" xfId="19327"/>
    <cellStyle name="40 % - Aksentti5 10 2 3_060617_hinnat" xfId="27342"/>
    <cellStyle name="40 % - Aksentti5 10 2 4" xfId="8033"/>
    <cellStyle name="40 % - Aksentti5 10 2 4 2" xfId="15012"/>
    <cellStyle name="40 % - Aksentti5 10 2 4 3" xfId="22771"/>
    <cellStyle name="40 % - Aksentti5 10 2 5" xfId="19324"/>
    <cellStyle name="40 % - Aksentti5 10 2_060617_hinnat" xfId="27343"/>
    <cellStyle name="40 % - Aksentti5 10 3" xfId="2751"/>
    <cellStyle name="40 % - Aksentti5 10 3 2" xfId="2752"/>
    <cellStyle name="40 % - Aksentti5 10 3 2 2" xfId="8038"/>
    <cellStyle name="40 % - Aksentti5 10 3 2 2 2" xfId="15013"/>
    <cellStyle name="40 % - Aksentti5 10 3 2 2 3" xfId="22776"/>
    <cellStyle name="40 % - Aksentti5 10 3 2 3" xfId="19329"/>
    <cellStyle name="40 % - Aksentti5 10 3 2_060617_hinnat" xfId="27344"/>
    <cellStyle name="40 % - Aksentti5 10 3 3" xfId="8037"/>
    <cellStyle name="40 % - Aksentti5 10 3 3 2" xfId="15014"/>
    <cellStyle name="40 % - Aksentti5 10 3 3 3" xfId="22775"/>
    <cellStyle name="40 % - Aksentti5 10 3 4" xfId="19328"/>
    <cellStyle name="40 % - Aksentti5 10 3_060617_hinnat" xfId="27345"/>
    <cellStyle name="40 % - Aksentti5 10 4" xfId="2753"/>
    <cellStyle name="40 % - Aksentti5 10 4 2" xfId="8039"/>
    <cellStyle name="40 % - Aksentti5 10 4 2 2" xfId="15015"/>
    <cellStyle name="40 % - Aksentti5 10 4 2 3" xfId="22777"/>
    <cellStyle name="40 % - Aksentti5 10 4 3" xfId="19330"/>
    <cellStyle name="40 % - Aksentti5 10 4_060617_hinnat" xfId="27347"/>
    <cellStyle name="40 % - Aksentti5 10 5" xfId="2754"/>
    <cellStyle name="40 % - Aksentti5 10 5 2" xfId="8040"/>
    <cellStyle name="40 % - Aksentti5 10 5 2 2" xfId="15016"/>
    <cellStyle name="40 % - Aksentti5 10 5 2 3" xfId="22778"/>
    <cellStyle name="40 % - Aksentti5 10 5 3" xfId="19331"/>
    <cellStyle name="40 % - Aksentti5 10 5_060617_hinnat" xfId="27348"/>
    <cellStyle name="40 % - Aksentti5 10 6" xfId="2755"/>
    <cellStyle name="40 % - Aksentti5 10 6 2" xfId="8041"/>
    <cellStyle name="40 % - Aksentti5 10 6 2 2" xfId="15017"/>
    <cellStyle name="40 % - Aksentti5 10 6 2 3" xfId="22779"/>
    <cellStyle name="40 % - Aksentti5 10 6 3" xfId="19332"/>
    <cellStyle name="40 % - Aksentti5 10 6_060617_hinnat" xfId="27349"/>
    <cellStyle name="40 % - Aksentti5 10 7" xfId="2756"/>
    <cellStyle name="40 % - Aksentti5 10 7 2" xfId="8042"/>
    <cellStyle name="40 % - Aksentti5 10 7 2 2" xfId="15018"/>
    <cellStyle name="40 % - Aksentti5 10 7 2 3" xfId="22780"/>
    <cellStyle name="40 % - Aksentti5 10 7 3" xfId="19333"/>
    <cellStyle name="40 % - Aksentti5 10 7_060617_hinnat" xfId="27351"/>
    <cellStyle name="40 % - Aksentti5 10 8" xfId="2757"/>
    <cellStyle name="40 % - Aksentti5 10 8 2" xfId="8043"/>
    <cellStyle name="40 % - Aksentti5 10 8 2 2" xfId="15019"/>
    <cellStyle name="40 % - Aksentti5 10 8 2 3" xfId="22781"/>
    <cellStyle name="40 % - Aksentti5 10 8 3" xfId="19334"/>
    <cellStyle name="40 % - Aksentti5 10 8_060617_hinnat" xfId="27352"/>
    <cellStyle name="40 % - Aksentti5 10 9" xfId="2758"/>
    <cellStyle name="40 % - Aksentti5 10 9 2" xfId="8044"/>
    <cellStyle name="40 % - Aksentti5 10 9 2 2" xfId="15020"/>
    <cellStyle name="40 % - Aksentti5 10 9 2 3" xfId="22782"/>
    <cellStyle name="40 % - Aksentti5 10 9 3" xfId="19335"/>
    <cellStyle name="40 % - Aksentti5 10 9_060617_hinnat" xfId="27353"/>
    <cellStyle name="40 % - Aksentti5 10_060617_hinnat" xfId="27354"/>
    <cellStyle name="40 % - Aksentti5 11" xfId="2759"/>
    <cellStyle name="40 % - Aksentti5 11 10" xfId="2760"/>
    <cellStyle name="40 % - Aksentti5 11 10 2" xfId="8046"/>
    <cellStyle name="40 % - Aksentti5 11 10 2 2" xfId="15021"/>
    <cellStyle name="40 % - Aksentti5 11 10 2 3" xfId="22784"/>
    <cellStyle name="40 % - Aksentti5 11 10 3" xfId="19337"/>
    <cellStyle name="40 % - Aksentti5 11 10_060617_hinnat" xfId="27355"/>
    <cellStyle name="40 % - Aksentti5 11 11" xfId="8045"/>
    <cellStyle name="40 % - Aksentti5 11 11 2" xfId="15022"/>
    <cellStyle name="40 % - Aksentti5 11 11 3" xfId="22783"/>
    <cellStyle name="40 % - Aksentti5 11 12" xfId="19336"/>
    <cellStyle name="40 % - Aksentti5 11 2" xfId="2761"/>
    <cellStyle name="40 % - Aksentti5 11 2 2" xfId="2762"/>
    <cellStyle name="40 % - Aksentti5 11 2 2 2" xfId="2763"/>
    <cellStyle name="40 % - Aksentti5 11 2 2 2 2" xfId="8049"/>
    <cellStyle name="40 % - Aksentti5 11 2 2 2 2 2" xfId="15023"/>
    <cellStyle name="40 % - Aksentti5 11 2 2 2 2 3" xfId="22787"/>
    <cellStyle name="40 % - Aksentti5 11 2 2 2 3" xfId="19340"/>
    <cellStyle name="40 % - Aksentti5 11 2 2 2_060617_hinnat" xfId="27356"/>
    <cellStyle name="40 % - Aksentti5 11 2 2 3" xfId="8048"/>
    <cellStyle name="40 % - Aksentti5 11 2 2 3 2" xfId="15024"/>
    <cellStyle name="40 % - Aksentti5 11 2 2 3 3" xfId="22786"/>
    <cellStyle name="40 % - Aksentti5 11 2 2 4" xfId="19339"/>
    <cellStyle name="40 % - Aksentti5 11 2 2_060617_hinnat" xfId="27357"/>
    <cellStyle name="40 % - Aksentti5 11 2 3" xfId="2764"/>
    <cellStyle name="40 % - Aksentti5 11 2 3 2" xfId="8050"/>
    <cellStyle name="40 % - Aksentti5 11 2 3 2 2" xfId="15025"/>
    <cellStyle name="40 % - Aksentti5 11 2 3 2 3" xfId="22788"/>
    <cellStyle name="40 % - Aksentti5 11 2 3 3" xfId="19341"/>
    <cellStyle name="40 % - Aksentti5 11 2 3_060617_hinnat" xfId="27358"/>
    <cellStyle name="40 % - Aksentti5 11 2 4" xfId="8047"/>
    <cellStyle name="40 % - Aksentti5 11 2 4 2" xfId="15026"/>
    <cellStyle name="40 % - Aksentti5 11 2 4 3" xfId="22785"/>
    <cellStyle name="40 % - Aksentti5 11 2 5" xfId="19338"/>
    <cellStyle name="40 % - Aksentti5 11 2_060617_hinnat" xfId="27359"/>
    <cellStyle name="40 % - Aksentti5 11 3" xfId="2765"/>
    <cellStyle name="40 % - Aksentti5 11 3 2" xfId="2766"/>
    <cellStyle name="40 % - Aksentti5 11 3 2 2" xfId="8052"/>
    <cellStyle name="40 % - Aksentti5 11 3 2 2 2" xfId="15027"/>
    <cellStyle name="40 % - Aksentti5 11 3 2 2 3" xfId="22790"/>
    <cellStyle name="40 % - Aksentti5 11 3 2 3" xfId="19343"/>
    <cellStyle name="40 % - Aksentti5 11 3 2_060617_hinnat" xfId="27360"/>
    <cellStyle name="40 % - Aksentti5 11 3 3" xfId="8051"/>
    <cellStyle name="40 % - Aksentti5 11 3 3 2" xfId="15028"/>
    <cellStyle name="40 % - Aksentti5 11 3 3 3" xfId="22789"/>
    <cellStyle name="40 % - Aksentti5 11 3 4" xfId="19342"/>
    <cellStyle name="40 % - Aksentti5 11 3_060617_hinnat" xfId="27361"/>
    <cellStyle name="40 % - Aksentti5 11 4" xfId="2767"/>
    <cellStyle name="40 % - Aksentti5 11 4 2" xfId="8053"/>
    <cellStyle name="40 % - Aksentti5 11 4 2 2" xfId="15029"/>
    <cellStyle name="40 % - Aksentti5 11 4 2 3" xfId="22791"/>
    <cellStyle name="40 % - Aksentti5 11 4 3" xfId="19344"/>
    <cellStyle name="40 % - Aksentti5 11 4_060617_hinnat" xfId="27362"/>
    <cellStyle name="40 % - Aksentti5 11 5" xfId="2768"/>
    <cellStyle name="40 % - Aksentti5 11 5 2" xfId="8054"/>
    <cellStyle name="40 % - Aksentti5 11 5 2 2" xfId="15030"/>
    <cellStyle name="40 % - Aksentti5 11 5 2 3" xfId="22792"/>
    <cellStyle name="40 % - Aksentti5 11 5 3" xfId="19345"/>
    <cellStyle name="40 % - Aksentti5 11 5_060617_hinnat" xfId="27363"/>
    <cellStyle name="40 % - Aksentti5 11 6" xfId="2769"/>
    <cellStyle name="40 % - Aksentti5 11 6 2" xfId="8055"/>
    <cellStyle name="40 % - Aksentti5 11 6 2 2" xfId="15031"/>
    <cellStyle name="40 % - Aksentti5 11 6 2 3" xfId="22793"/>
    <cellStyle name="40 % - Aksentti5 11 6 3" xfId="19346"/>
    <cellStyle name="40 % - Aksentti5 11 6_060617_hinnat" xfId="27364"/>
    <cellStyle name="40 % - Aksentti5 11 7" xfId="2770"/>
    <cellStyle name="40 % - Aksentti5 11 7 2" xfId="8056"/>
    <cellStyle name="40 % - Aksentti5 11 7 2 2" xfId="15032"/>
    <cellStyle name="40 % - Aksentti5 11 7 2 3" xfId="22794"/>
    <cellStyle name="40 % - Aksentti5 11 7 3" xfId="19347"/>
    <cellStyle name="40 % - Aksentti5 11 7_060617_hinnat" xfId="27365"/>
    <cellStyle name="40 % - Aksentti5 11 8" xfId="2771"/>
    <cellStyle name="40 % - Aksentti5 11 8 2" xfId="8057"/>
    <cellStyle name="40 % - Aksentti5 11 8 2 2" xfId="15033"/>
    <cellStyle name="40 % - Aksentti5 11 8 2 3" xfId="22795"/>
    <cellStyle name="40 % - Aksentti5 11 8 3" xfId="19348"/>
    <cellStyle name="40 % - Aksentti5 11 8_060617_hinnat" xfId="27366"/>
    <cellStyle name="40 % - Aksentti5 11 9" xfId="2772"/>
    <cellStyle name="40 % - Aksentti5 11 9 2" xfId="8058"/>
    <cellStyle name="40 % - Aksentti5 11 9 2 2" xfId="15034"/>
    <cellStyle name="40 % - Aksentti5 11 9 2 3" xfId="22796"/>
    <cellStyle name="40 % - Aksentti5 11 9 3" xfId="19349"/>
    <cellStyle name="40 % - Aksentti5 11 9_060617_hinnat" xfId="27367"/>
    <cellStyle name="40 % - Aksentti5 11_060617_hinnat" xfId="27368"/>
    <cellStyle name="40 % - Aksentti5 12" xfId="2773"/>
    <cellStyle name="40 % - Aksentti5 12 10" xfId="2774"/>
    <cellStyle name="40 % - Aksentti5 12 10 2" xfId="8060"/>
    <cellStyle name="40 % - Aksentti5 12 10 2 2" xfId="15035"/>
    <cellStyle name="40 % - Aksentti5 12 10 2 3" xfId="22798"/>
    <cellStyle name="40 % - Aksentti5 12 10 3" xfId="19351"/>
    <cellStyle name="40 % - Aksentti5 12 10_060617_hinnat" xfId="27369"/>
    <cellStyle name="40 % - Aksentti5 12 11" xfId="8059"/>
    <cellStyle name="40 % - Aksentti5 12 11 2" xfId="15036"/>
    <cellStyle name="40 % - Aksentti5 12 11 3" xfId="22797"/>
    <cellStyle name="40 % - Aksentti5 12 12" xfId="19350"/>
    <cellStyle name="40 % - Aksentti5 12 2" xfId="2775"/>
    <cellStyle name="40 % - Aksentti5 12 2 2" xfId="2776"/>
    <cellStyle name="40 % - Aksentti5 12 2 2 2" xfId="2777"/>
    <cellStyle name="40 % - Aksentti5 12 2 2 2 2" xfId="8063"/>
    <cellStyle name="40 % - Aksentti5 12 2 2 2 2 2" xfId="15037"/>
    <cellStyle name="40 % - Aksentti5 12 2 2 2 2 3" xfId="22801"/>
    <cellStyle name="40 % - Aksentti5 12 2 2 2 3" xfId="19354"/>
    <cellStyle name="40 % - Aksentti5 12 2 2 2_060617_hinnat" xfId="27370"/>
    <cellStyle name="40 % - Aksentti5 12 2 2 3" xfId="8062"/>
    <cellStyle name="40 % - Aksentti5 12 2 2 3 2" xfId="15038"/>
    <cellStyle name="40 % - Aksentti5 12 2 2 3 3" xfId="22800"/>
    <cellStyle name="40 % - Aksentti5 12 2 2 4" xfId="19353"/>
    <cellStyle name="40 % - Aksentti5 12 2 2_060617_hinnat" xfId="27371"/>
    <cellStyle name="40 % - Aksentti5 12 2 3" xfId="2778"/>
    <cellStyle name="40 % - Aksentti5 12 2 3 2" xfId="8064"/>
    <cellStyle name="40 % - Aksentti5 12 2 3 2 2" xfId="15039"/>
    <cellStyle name="40 % - Aksentti5 12 2 3 2 3" xfId="22802"/>
    <cellStyle name="40 % - Aksentti5 12 2 3 3" xfId="19355"/>
    <cellStyle name="40 % - Aksentti5 12 2 3_060617_hinnat" xfId="27372"/>
    <cellStyle name="40 % - Aksentti5 12 2 4" xfId="8061"/>
    <cellStyle name="40 % - Aksentti5 12 2 4 2" xfId="15040"/>
    <cellStyle name="40 % - Aksentti5 12 2 4 3" xfId="22799"/>
    <cellStyle name="40 % - Aksentti5 12 2 5" xfId="19352"/>
    <cellStyle name="40 % - Aksentti5 12 2_060617_hinnat" xfId="27373"/>
    <cellStyle name="40 % - Aksentti5 12 3" xfId="2779"/>
    <cellStyle name="40 % - Aksentti5 12 3 2" xfId="2780"/>
    <cellStyle name="40 % - Aksentti5 12 3 2 2" xfId="8066"/>
    <cellStyle name="40 % - Aksentti5 12 3 2 2 2" xfId="15041"/>
    <cellStyle name="40 % - Aksentti5 12 3 2 2 3" xfId="22804"/>
    <cellStyle name="40 % - Aksentti5 12 3 2 3" xfId="19357"/>
    <cellStyle name="40 % - Aksentti5 12 3 2_060617_hinnat" xfId="27374"/>
    <cellStyle name="40 % - Aksentti5 12 3 3" xfId="8065"/>
    <cellStyle name="40 % - Aksentti5 12 3 3 2" xfId="15042"/>
    <cellStyle name="40 % - Aksentti5 12 3 3 3" xfId="22803"/>
    <cellStyle name="40 % - Aksentti5 12 3 4" xfId="19356"/>
    <cellStyle name="40 % - Aksentti5 12 3_060617_hinnat" xfId="27375"/>
    <cellStyle name="40 % - Aksentti5 12 4" xfId="2781"/>
    <cellStyle name="40 % - Aksentti5 12 4 2" xfId="8067"/>
    <cellStyle name="40 % - Aksentti5 12 4 2 2" xfId="15043"/>
    <cellStyle name="40 % - Aksentti5 12 4 2 3" xfId="22805"/>
    <cellStyle name="40 % - Aksentti5 12 4 3" xfId="19358"/>
    <cellStyle name="40 % - Aksentti5 12 4_060617_hinnat" xfId="27376"/>
    <cellStyle name="40 % - Aksentti5 12 5" xfId="2782"/>
    <cellStyle name="40 % - Aksentti5 12 5 2" xfId="8068"/>
    <cellStyle name="40 % - Aksentti5 12 5 2 2" xfId="15044"/>
    <cellStyle name="40 % - Aksentti5 12 5 2 3" xfId="22806"/>
    <cellStyle name="40 % - Aksentti5 12 5 3" xfId="19359"/>
    <cellStyle name="40 % - Aksentti5 12 5_060617_hinnat" xfId="27377"/>
    <cellStyle name="40 % - Aksentti5 12 6" xfId="2783"/>
    <cellStyle name="40 % - Aksentti5 12 6 2" xfId="8069"/>
    <cellStyle name="40 % - Aksentti5 12 6 2 2" xfId="15045"/>
    <cellStyle name="40 % - Aksentti5 12 6 2 3" xfId="22807"/>
    <cellStyle name="40 % - Aksentti5 12 6 3" xfId="19360"/>
    <cellStyle name="40 % - Aksentti5 12 6_060617_hinnat" xfId="27378"/>
    <cellStyle name="40 % - Aksentti5 12 7" xfId="2784"/>
    <cellStyle name="40 % - Aksentti5 12 7 2" xfId="8070"/>
    <cellStyle name="40 % - Aksentti5 12 7 2 2" xfId="15046"/>
    <cellStyle name="40 % - Aksentti5 12 7 2 3" xfId="22808"/>
    <cellStyle name="40 % - Aksentti5 12 7 3" xfId="19361"/>
    <cellStyle name="40 % - Aksentti5 12 7_060617_hinnat" xfId="27379"/>
    <cellStyle name="40 % - Aksentti5 12 8" xfId="2785"/>
    <cellStyle name="40 % - Aksentti5 12 8 2" xfId="8071"/>
    <cellStyle name="40 % - Aksentti5 12 8 2 2" xfId="15047"/>
    <cellStyle name="40 % - Aksentti5 12 8 2 3" xfId="22809"/>
    <cellStyle name="40 % - Aksentti5 12 8 3" xfId="19362"/>
    <cellStyle name="40 % - Aksentti5 12 8_060617_hinnat" xfId="27380"/>
    <cellStyle name="40 % - Aksentti5 12 9" xfId="2786"/>
    <cellStyle name="40 % - Aksentti5 12 9 2" xfId="8072"/>
    <cellStyle name="40 % - Aksentti5 12 9 2 2" xfId="15048"/>
    <cellStyle name="40 % - Aksentti5 12 9 2 3" xfId="22810"/>
    <cellStyle name="40 % - Aksentti5 12 9 3" xfId="19363"/>
    <cellStyle name="40 % - Aksentti5 12 9_060617_hinnat" xfId="27381"/>
    <cellStyle name="40 % - Aksentti5 12_060617_hinnat" xfId="27382"/>
    <cellStyle name="40 % - Aksentti5 13" xfId="2787"/>
    <cellStyle name="40 % - Aksentti5 13 10" xfId="2788"/>
    <cellStyle name="40 % - Aksentti5 13 10 2" xfId="8074"/>
    <cellStyle name="40 % - Aksentti5 13 10 2 2" xfId="15049"/>
    <cellStyle name="40 % - Aksentti5 13 10 2 3" xfId="22812"/>
    <cellStyle name="40 % - Aksentti5 13 10 3" xfId="19365"/>
    <cellStyle name="40 % - Aksentti5 13 10_060617_hinnat" xfId="27383"/>
    <cellStyle name="40 % - Aksentti5 13 11" xfId="8073"/>
    <cellStyle name="40 % - Aksentti5 13 11 2" xfId="15050"/>
    <cellStyle name="40 % - Aksentti5 13 11 3" xfId="22811"/>
    <cellStyle name="40 % - Aksentti5 13 12" xfId="19364"/>
    <cellStyle name="40 % - Aksentti5 13 2" xfId="2789"/>
    <cellStyle name="40 % - Aksentti5 13 2 2" xfId="2790"/>
    <cellStyle name="40 % - Aksentti5 13 2 2 2" xfId="8076"/>
    <cellStyle name="40 % - Aksentti5 13 2 2 2 2" xfId="15051"/>
    <cellStyle name="40 % - Aksentti5 13 2 2 2 3" xfId="22814"/>
    <cellStyle name="40 % - Aksentti5 13 2 2 3" xfId="19367"/>
    <cellStyle name="40 % - Aksentti5 13 2 2_060617_hinnat" xfId="27384"/>
    <cellStyle name="40 % - Aksentti5 13 2 3" xfId="8075"/>
    <cellStyle name="40 % - Aksentti5 13 2 3 2" xfId="15052"/>
    <cellStyle name="40 % - Aksentti5 13 2 3 3" xfId="22813"/>
    <cellStyle name="40 % - Aksentti5 13 2 4" xfId="19366"/>
    <cellStyle name="40 % - Aksentti5 13 2_060617_hinnat" xfId="27385"/>
    <cellStyle name="40 % - Aksentti5 13 3" xfId="2791"/>
    <cellStyle name="40 % - Aksentti5 13 3 2" xfId="8077"/>
    <cellStyle name="40 % - Aksentti5 13 3 2 2" xfId="15053"/>
    <cellStyle name="40 % - Aksentti5 13 3 2 3" xfId="22815"/>
    <cellStyle name="40 % - Aksentti5 13 3 3" xfId="19368"/>
    <cellStyle name="40 % - Aksentti5 13 3_060617_hinnat" xfId="27386"/>
    <cellStyle name="40 % - Aksentti5 13 4" xfId="2792"/>
    <cellStyle name="40 % - Aksentti5 13 4 2" xfId="8078"/>
    <cellStyle name="40 % - Aksentti5 13 4 2 2" xfId="15054"/>
    <cellStyle name="40 % - Aksentti5 13 4 2 3" xfId="22816"/>
    <cellStyle name="40 % - Aksentti5 13 4 3" xfId="19369"/>
    <cellStyle name="40 % - Aksentti5 13 4_060617_hinnat" xfId="27388"/>
    <cellStyle name="40 % - Aksentti5 13 5" xfId="2793"/>
    <cellStyle name="40 % - Aksentti5 13 5 2" xfId="8079"/>
    <cellStyle name="40 % - Aksentti5 13 5 2 2" xfId="15055"/>
    <cellStyle name="40 % - Aksentti5 13 5 2 3" xfId="22817"/>
    <cellStyle name="40 % - Aksentti5 13 5 3" xfId="19370"/>
    <cellStyle name="40 % - Aksentti5 13 5_060617_hinnat" xfId="27389"/>
    <cellStyle name="40 % - Aksentti5 13 6" xfId="2794"/>
    <cellStyle name="40 % - Aksentti5 13 6 2" xfId="8080"/>
    <cellStyle name="40 % - Aksentti5 13 6 2 2" xfId="15056"/>
    <cellStyle name="40 % - Aksentti5 13 6 2 3" xfId="22818"/>
    <cellStyle name="40 % - Aksentti5 13 6 3" xfId="19371"/>
    <cellStyle name="40 % - Aksentti5 13 6_060617_hinnat" xfId="27390"/>
    <cellStyle name="40 % - Aksentti5 13 7" xfId="2795"/>
    <cellStyle name="40 % - Aksentti5 13 7 2" xfId="8081"/>
    <cellStyle name="40 % - Aksentti5 13 7 2 2" xfId="15057"/>
    <cellStyle name="40 % - Aksentti5 13 7 2 3" xfId="22819"/>
    <cellStyle name="40 % - Aksentti5 13 7 3" xfId="19372"/>
    <cellStyle name="40 % - Aksentti5 13 7_060617_hinnat" xfId="27392"/>
    <cellStyle name="40 % - Aksentti5 13 8" xfId="2796"/>
    <cellStyle name="40 % - Aksentti5 13 8 2" xfId="8082"/>
    <cellStyle name="40 % - Aksentti5 13 8 2 2" xfId="15058"/>
    <cellStyle name="40 % - Aksentti5 13 8 2 3" xfId="22820"/>
    <cellStyle name="40 % - Aksentti5 13 8 3" xfId="19373"/>
    <cellStyle name="40 % - Aksentti5 13 8_060617_hinnat" xfId="27393"/>
    <cellStyle name="40 % - Aksentti5 13 9" xfId="2797"/>
    <cellStyle name="40 % - Aksentti5 13 9 2" xfId="8083"/>
    <cellStyle name="40 % - Aksentti5 13 9 2 2" xfId="15059"/>
    <cellStyle name="40 % - Aksentti5 13 9 2 3" xfId="22821"/>
    <cellStyle name="40 % - Aksentti5 13 9 3" xfId="19374"/>
    <cellStyle name="40 % - Aksentti5 13 9_060617_hinnat" xfId="27394"/>
    <cellStyle name="40 % - Aksentti5 13_060617_hinnat" xfId="27395"/>
    <cellStyle name="40 % - Aksentti5 14" xfId="2798"/>
    <cellStyle name="40 % - Aksentti5 14 10" xfId="2799"/>
    <cellStyle name="40 % - Aksentti5 14 10 2" xfId="8085"/>
    <cellStyle name="40 % - Aksentti5 14 10 2 2" xfId="15060"/>
    <cellStyle name="40 % - Aksentti5 14 10 2 3" xfId="22823"/>
    <cellStyle name="40 % - Aksentti5 14 10 3" xfId="19376"/>
    <cellStyle name="40 % - Aksentti5 14 10_060617_hinnat" xfId="27396"/>
    <cellStyle name="40 % - Aksentti5 14 11" xfId="8084"/>
    <cellStyle name="40 % - Aksentti5 14 11 2" xfId="15061"/>
    <cellStyle name="40 % - Aksentti5 14 11 3" xfId="22822"/>
    <cellStyle name="40 % - Aksentti5 14 12" xfId="19375"/>
    <cellStyle name="40 % - Aksentti5 14 2" xfId="2800"/>
    <cellStyle name="40 % - Aksentti5 14 2 2" xfId="2801"/>
    <cellStyle name="40 % - Aksentti5 14 2 2 2" xfId="8087"/>
    <cellStyle name="40 % - Aksentti5 14 2 2 2 2" xfId="15062"/>
    <cellStyle name="40 % - Aksentti5 14 2 2 2 3" xfId="22825"/>
    <cellStyle name="40 % - Aksentti5 14 2 2 3" xfId="19378"/>
    <cellStyle name="40 % - Aksentti5 14 2 2_060617_hinnat" xfId="27397"/>
    <cellStyle name="40 % - Aksentti5 14 2 3" xfId="8086"/>
    <cellStyle name="40 % - Aksentti5 14 2 3 2" xfId="15063"/>
    <cellStyle name="40 % - Aksentti5 14 2 3 3" xfId="22824"/>
    <cellStyle name="40 % - Aksentti5 14 2 4" xfId="19377"/>
    <cellStyle name="40 % - Aksentti5 14 2_060617_hinnat" xfId="27398"/>
    <cellStyle name="40 % - Aksentti5 14 3" xfId="2802"/>
    <cellStyle name="40 % - Aksentti5 14 3 2" xfId="8088"/>
    <cellStyle name="40 % - Aksentti5 14 3 2 2" xfId="15064"/>
    <cellStyle name="40 % - Aksentti5 14 3 2 3" xfId="22826"/>
    <cellStyle name="40 % - Aksentti5 14 3 3" xfId="19379"/>
    <cellStyle name="40 % - Aksentti5 14 3_060617_hinnat" xfId="27399"/>
    <cellStyle name="40 % - Aksentti5 14 4" xfId="2803"/>
    <cellStyle name="40 % - Aksentti5 14 4 2" xfId="8089"/>
    <cellStyle name="40 % - Aksentti5 14 4 2 2" xfId="15065"/>
    <cellStyle name="40 % - Aksentti5 14 4 2 3" xfId="22827"/>
    <cellStyle name="40 % - Aksentti5 14 4 3" xfId="19380"/>
    <cellStyle name="40 % - Aksentti5 14 4_060617_hinnat" xfId="27400"/>
    <cellStyle name="40 % - Aksentti5 14 5" xfId="2804"/>
    <cellStyle name="40 % - Aksentti5 14 5 2" xfId="8090"/>
    <cellStyle name="40 % - Aksentti5 14 5 2 2" xfId="15066"/>
    <cellStyle name="40 % - Aksentti5 14 5 2 3" xfId="22828"/>
    <cellStyle name="40 % - Aksentti5 14 5 3" xfId="19381"/>
    <cellStyle name="40 % - Aksentti5 14 5_060617_hinnat" xfId="27401"/>
    <cellStyle name="40 % - Aksentti5 14 6" xfId="2805"/>
    <cellStyle name="40 % - Aksentti5 14 6 2" xfId="8091"/>
    <cellStyle name="40 % - Aksentti5 14 6 2 2" xfId="15067"/>
    <cellStyle name="40 % - Aksentti5 14 6 2 3" xfId="22829"/>
    <cellStyle name="40 % - Aksentti5 14 6 3" xfId="19382"/>
    <cellStyle name="40 % - Aksentti5 14 6_060617_hinnat" xfId="27402"/>
    <cellStyle name="40 % - Aksentti5 14 7" xfId="2806"/>
    <cellStyle name="40 % - Aksentti5 14 7 2" xfId="8092"/>
    <cellStyle name="40 % - Aksentti5 14 7 2 2" xfId="15068"/>
    <cellStyle name="40 % - Aksentti5 14 7 2 3" xfId="22830"/>
    <cellStyle name="40 % - Aksentti5 14 7 3" xfId="19383"/>
    <cellStyle name="40 % - Aksentti5 14 7_060617_hinnat" xfId="27403"/>
    <cellStyle name="40 % - Aksentti5 14 8" xfId="2807"/>
    <cellStyle name="40 % - Aksentti5 14 8 2" xfId="8093"/>
    <cellStyle name="40 % - Aksentti5 14 8 2 2" xfId="15069"/>
    <cellStyle name="40 % - Aksentti5 14 8 2 3" xfId="22831"/>
    <cellStyle name="40 % - Aksentti5 14 8 3" xfId="19384"/>
    <cellStyle name="40 % - Aksentti5 14 8_060617_hinnat" xfId="27404"/>
    <cellStyle name="40 % - Aksentti5 14 9" xfId="2808"/>
    <cellStyle name="40 % - Aksentti5 14 9 2" xfId="8094"/>
    <cellStyle name="40 % - Aksentti5 14 9 2 2" xfId="15070"/>
    <cellStyle name="40 % - Aksentti5 14 9 2 3" xfId="22832"/>
    <cellStyle name="40 % - Aksentti5 14 9 3" xfId="19385"/>
    <cellStyle name="40 % - Aksentti5 14 9_060617_hinnat" xfId="27405"/>
    <cellStyle name="40 % - Aksentti5 14_060617_hinnat" xfId="27406"/>
    <cellStyle name="40 % - Aksentti5 15" xfId="2809"/>
    <cellStyle name="40 % - Aksentti5 15 10" xfId="2810"/>
    <cellStyle name="40 % - Aksentti5 15 10 2" xfId="8096"/>
    <cellStyle name="40 % - Aksentti5 15 10 2 2" xfId="15071"/>
    <cellStyle name="40 % - Aksentti5 15 10 2 3" xfId="22834"/>
    <cellStyle name="40 % - Aksentti5 15 10 3" xfId="19387"/>
    <cellStyle name="40 % - Aksentti5 15 10_060617_hinnat" xfId="27407"/>
    <cellStyle name="40 % - Aksentti5 15 11" xfId="8095"/>
    <cellStyle name="40 % - Aksentti5 15 11 2" xfId="15072"/>
    <cellStyle name="40 % - Aksentti5 15 11 3" xfId="22833"/>
    <cellStyle name="40 % - Aksentti5 15 12" xfId="19386"/>
    <cellStyle name="40 % - Aksentti5 15 2" xfId="2811"/>
    <cellStyle name="40 % - Aksentti5 15 2 2" xfId="2812"/>
    <cellStyle name="40 % - Aksentti5 15 2 2 2" xfId="8098"/>
    <cellStyle name="40 % - Aksentti5 15 2 2 2 2" xfId="15073"/>
    <cellStyle name="40 % - Aksentti5 15 2 2 2 3" xfId="22836"/>
    <cellStyle name="40 % - Aksentti5 15 2 2 3" xfId="19389"/>
    <cellStyle name="40 % - Aksentti5 15 2 2_060617_hinnat" xfId="27408"/>
    <cellStyle name="40 % - Aksentti5 15 2 3" xfId="8097"/>
    <cellStyle name="40 % - Aksentti5 15 2 3 2" xfId="15074"/>
    <cellStyle name="40 % - Aksentti5 15 2 3 3" xfId="22835"/>
    <cellStyle name="40 % - Aksentti5 15 2 4" xfId="19388"/>
    <cellStyle name="40 % - Aksentti5 15 2_060617_hinnat" xfId="27409"/>
    <cellStyle name="40 % - Aksentti5 15 3" xfId="2813"/>
    <cellStyle name="40 % - Aksentti5 15 3 2" xfId="8099"/>
    <cellStyle name="40 % - Aksentti5 15 3 2 2" xfId="15075"/>
    <cellStyle name="40 % - Aksentti5 15 3 2 3" xfId="22837"/>
    <cellStyle name="40 % - Aksentti5 15 3 3" xfId="19390"/>
    <cellStyle name="40 % - Aksentti5 15 3_060617_hinnat" xfId="27410"/>
    <cellStyle name="40 % - Aksentti5 15 4" xfId="2814"/>
    <cellStyle name="40 % - Aksentti5 15 4 2" xfId="8100"/>
    <cellStyle name="40 % - Aksentti5 15 4 2 2" xfId="15076"/>
    <cellStyle name="40 % - Aksentti5 15 4 2 3" xfId="22838"/>
    <cellStyle name="40 % - Aksentti5 15 4 3" xfId="19391"/>
    <cellStyle name="40 % - Aksentti5 15 4_060617_hinnat" xfId="27411"/>
    <cellStyle name="40 % - Aksentti5 15 5" xfId="2815"/>
    <cellStyle name="40 % - Aksentti5 15 5 2" xfId="8101"/>
    <cellStyle name="40 % - Aksentti5 15 5 2 2" xfId="15077"/>
    <cellStyle name="40 % - Aksentti5 15 5 2 3" xfId="22839"/>
    <cellStyle name="40 % - Aksentti5 15 5 3" xfId="19392"/>
    <cellStyle name="40 % - Aksentti5 15 5_060617_hinnat" xfId="27412"/>
    <cellStyle name="40 % - Aksentti5 15 6" xfId="2816"/>
    <cellStyle name="40 % - Aksentti5 15 6 2" xfId="8102"/>
    <cellStyle name="40 % - Aksentti5 15 6 2 2" xfId="15078"/>
    <cellStyle name="40 % - Aksentti5 15 6 2 3" xfId="22840"/>
    <cellStyle name="40 % - Aksentti5 15 6 3" xfId="19393"/>
    <cellStyle name="40 % - Aksentti5 15 6_060617_hinnat" xfId="27413"/>
    <cellStyle name="40 % - Aksentti5 15 7" xfId="2817"/>
    <cellStyle name="40 % - Aksentti5 15 7 2" xfId="8103"/>
    <cellStyle name="40 % - Aksentti5 15 7 2 2" xfId="15079"/>
    <cellStyle name="40 % - Aksentti5 15 7 2 3" xfId="22841"/>
    <cellStyle name="40 % - Aksentti5 15 7 3" xfId="19394"/>
    <cellStyle name="40 % - Aksentti5 15 7_060617_hinnat" xfId="27414"/>
    <cellStyle name="40 % - Aksentti5 15 8" xfId="2818"/>
    <cellStyle name="40 % - Aksentti5 15 8 2" xfId="8104"/>
    <cellStyle name="40 % - Aksentti5 15 8 2 2" xfId="15080"/>
    <cellStyle name="40 % - Aksentti5 15 8 2 3" xfId="22842"/>
    <cellStyle name="40 % - Aksentti5 15 8 3" xfId="19395"/>
    <cellStyle name="40 % - Aksentti5 15 8_060617_hinnat" xfId="27415"/>
    <cellStyle name="40 % - Aksentti5 15 9" xfId="2819"/>
    <cellStyle name="40 % - Aksentti5 15 9 2" xfId="8105"/>
    <cellStyle name="40 % - Aksentti5 15 9 2 2" xfId="15081"/>
    <cellStyle name="40 % - Aksentti5 15 9 2 3" xfId="22843"/>
    <cellStyle name="40 % - Aksentti5 15 9 3" xfId="19396"/>
    <cellStyle name="40 % - Aksentti5 15 9_060617_hinnat" xfId="27416"/>
    <cellStyle name="40 % - Aksentti5 15_060617_hinnat" xfId="27417"/>
    <cellStyle name="40 % - Aksentti5 16" xfId="2820"/>
    <cellStyle name="40 % - Aksentti5 16 2" xfId="8106"/>
    <cellStyle name="40 % - Aksentti5 16 2 2" xfId="15082"/>
    <cellStyle name="40 % - Aksentti5 16 2 3" xfId="22844"/>
    <cellStyle name="40 % - Aksentti5 16 3" xfId="19397"/>
    <cellStyle name="40 % - Aksentti5 16_060617_hinnat" xfId="27418"/>
    <cellStyle name="40 % - Aksentti5 17" xfId="2821"/>
    <cellStyle name="40 % - Aksentti5 17 2" xfId="8107"/>
    <cellStyle name="40 % - Aksentti5 17 2 2" xfId="15083"/>
    <cellStyle name="40 % - Aksentti5 17 2 3" xfId="22845"/>
    <cellStyle name="40 % - Aksentti5 17 3" xfId="19398"/>
    <cellStyle name="40 % - Aksentti5 17_060617_hinnat" xfId="27419"/>
    <cellStyle name="40 % - Aksentti5 18" xfId="2822"/>
    <cellStyle name="40 % - Aksentti5 18 2" xfId="8108"/>
    <cellStyle name="40 % - Aksentti5 18 2 2" xfId="15084"/>
    <cellStyle name="40 % - Aksentti5 18 2 3" xfId="22846"/>
    <cellStyle name="40 % - Aksentti5 18 3" xfId="19399"/>
    <cellStyle name="40 % - Aksentti5 18_060617_hinnat" xfId="27420"/>
    <cellStyle name="40 % - Aksentti5 19" xfId="2823"/>
    <cellStyle name="40 % - Aksentti5 19 2" xfId="8109"/>
    <cellStyle name="40 % - Aksentti5 19 2 2" xfId="15085"/>
    <cellStyle name="40 % - Aksentti5 19 2 3" xfId="22847"/>
    <cellStyle name="40 % - Aksentti5 19 3" xfId="19400"/>
    <cellStyle name="40 % - Aksentti5 19_060617_hinnat" xfId="27421"/>
    <cellStyle name="40 % - Aksentti5 2" xfId="25"/>
    <cellStyle name="40 % - Aksentti5 2 10" xfId="2825"/>
    <cellStyle name="40 % - Aksentti5 2 10 2" xfId="8111"/>
    <cellStyle name="40 % - Aksentti5 2 10 2 2" xfId="15086"/>
    <cellStyle name="40 % - Aksentti5 2 10 2 3" xfId="22848"/>
    <cellStyle name="40 % - Aksentti5 2 10 3" xfId="19402"/>
    <cellStyle name="40 % - Aksentti5 2 10_060617_hinnat" xfId="27423"/>
    <cellStyle name="40 % - Aksentti5 2 11" xfId="2824"/>
    <cellStyle name="40 % - Aksentti5 2 11 2" xfId="8112"/>
    <cellStyle name="40 % - Aksentti5 2 11 2 2" xfId="15087"/>
    <cellStyle name="40 % - Aksentti5 2 11 2 3" xfId="22849"/>
    <cellStyle name="40 % - Aksentti5 2 11 3" xfId="19401"/>
    <cellStyle name="40 % - Aksentti5 2 11_060617_hinnat" xfId="27424"/>
    <cellStyle name="40 % - Aksentti5 2 12" xfId="28145"/>
    <cellStyle name="40 % - Aksentti5 2 13" xfId="29274"/>
    <cellStyle name="40 % - Aksentti5 2 14" xfId="29679"/>
    <cellStyle name="40 % - Aksentti5 2 15" xfId="29325"/>
    <cellStyle name="40 % - Aksentti5 2 16" xfId="28626"/>
    <cellStyle name="40 % - Aksentti5 2 17" xfId="28479"/>
    <cellStyle name="40 % - Aksentti5 2 18" xfId="28803"/>
    <cellStyle name="40 % - Aksentti5 2 19" xfId="29501"/>
    <cellStyle name="40 % - Aksentti5 2 2" xfId="163"/>
    <cellStyle name="40 % - Aksentti5 2 2 10" xfId="2827"/>
    <cellStyle name="40 % - Aksentti5 2 2 10 2" xfId="8114"/>
    <cellStyle name="40 % - Aksentti5 2 2 10 2 2" xfId="15088"/>
    <cellStyle name="40 % - Aksentti5 2 2 10 2 3" xfId="22850"/>
    <cellStyle name="40 % - Aksentti5 2 2 10 3" xfId="19404"/>
    <cellStyle name="40 % - Aksentti5 2 2 10_060617_hinnat" xfId="27426"/>
    <cellStyle name="40 % - Aksentti5 2 2 11" xfId="2826"/>
    <cellStyle name="40 % - Aksentti5 2 2 11 2" xfId="8115"/>
    <cellStyle name="40 % - Aksentti5 2 2 11 2 2" xfId="15089"/>
    <cellStyle name="40 % - Aksentti5 2 2 11 2 3" xfId="22851"/>
    <cellStyle name="40 % - Aksentti5 2 2 11 3" xfId="19403"/>
    <cellStyle name="40 % - Aksentti5 2 2 11_060617_hinnat" xfId="27427"/>
    <cellStyle name="40 % - Aksentti5 2 2 12" xfId="28168"/>
    <cellStyle name="40 % - Aksentti5 2 2 13" xfId="29265"/>
    <cellStyle name="40 % - Aksentti5 2 2 14" xfId="28837"/>
    <cellStyle name="40 % - Aksentti5 2 2 15" xfId="29096"/>
    <cellStyle name="40 % - Aksentti5 2 2 16" xfId="29338"/>
    <cellStyle name="40 % - Aksentti5 2 2 17" xfId="28936"/>
    <cellStyle name="40 % - Aksentti5 2 2 18" xfId="28585"/>
    <cellStyle name="40 % - Aksentti5 2 2 19" xfId="28329"/>
    <cellStyle name="40 % - Aksentti5 2 2 2" xfId="381"/>
    <cellStyle name="40 % - Aksentti5 2 2 2 10" xfId="15716"/>
    <cellStyle name="40 % - Aksentti5 2 2 2 2" xfId="2829"/>
    <cellStyle name="40 % - Aksentti5 2 2 2 2 2" xfId="8117"/>
    <cellStyle name="40 % - Aksentti5 2 2 2 2 2 2" xfId="15090"/>
    <cellStyle name="40 % - Aksentti5 2 2 2 2 2 3" xfId="22852"/>
    <cellStyle name="40 % - Aksentti5 2 2 2 2 3" xfId="19406"/>
    <cellStyle name="40 % - Aksentti5 2 2 2 2_060617_hinnat" xfId="27428"/>
    <cellStyle name="40 % - Aksentti5 2 2 2 3" xfId="2828"/>
    <cellStyle name="40 % - Aksentti5 2 2 2 3 2" xfId="8118"/>
    <cellStyle name="40 % - Aksentti5 2 2 2 3 2 2" xfId="15091"/>
    <cellStyle name="40 % - Aksentti5 2 2 2 3 2 3" xfId="22853"/>
    <cellStyle name="40 % - Aksentti5 2 2 2 3 3" xfId="19405"/>
    <cellStyle name="40 % - Aksentti5 2 2 2 3_060617_hinnat" xfId="27429"/>
    <cellStyle name="40 % - Aksentti5 2 2 2 4" xfId="13997"/>
    <cellStyle name="40 % - Aksentti5 2 2 2 5" xfId="15679"/>
    <cellStyle name="40 % - Aksentti5 2 2 2 6" xfId="14018"/>
    <cellStyle name="40 % - Aksentti5 2 2 2 7" xfId="16977"/>
    <cellStyle name="40 % - Aksentti5 2 2 2 8" xfId="23319"/>
    <cellStyle name="40 % - Aksentti5 2 2 2 9" xfId="14131"/>
    <cellStyle name="40 % - Aksentti5 2 2 2_##Keskeiset" xfId="8116"/>
    <cellStyle name="40 % - Aksentti5 2 2 20" xfId="29336"/>
    <cellStyle name="40 % - Aksentti5 2 2 21" xfId="29498"/>
    <cellStyle name="40 % - Aksentti5 2 2 22" xfId="29701"/>
    <cellStyle name="40 % - Aksentti5 2 2 23" xfId="29759"/>
    <cellStyle name="40 % - Aksentti5 2 2 24" xfId="29772"/>
    <cellStyle name="40 % - Aksentti5 2 2 25" xfId="29419"/>
    <cellStyle name="40 % - Aksentti5 2 2 26" xfId="29471"/>
    <cellStyle name="40 % - Aksentti5 2 2 27" xfId="29795"/>
    <cellStyle name="40 % - Aksentti5 2 2 28" xfId="27425"/>
    <cellStyle name="40 % - Aksentti5 2 2 29" xfId="27346"/>
    <cellStyle name="40 % - Aksentti5 2 2 3" xfId="2830"/>
    <cellStyle name="40 % - Aksentti5 2 2 3 2" xfId="13998"/>
    <cellStyle name="40 % - Aksentti5 2 2 3 3" xfId="19407"/>
    <cellStyle name="40 % - Aksentti5 2 2 3_Laari" xfId="25351"/>
    <cellStyle name="40 % - Aksentti5 2 2 30" xfId="26521"/>
    <cellStyle name="40 % - Aksentti5 2 2 31" xfId="27224"/>
    <cellStyle name="40 % - Aksentti5 2 2 32" xfId="26599"/>
    <cellStyle name="40 % - Aksentti5 2 2 33" xfId="27152"/>
    <cellStyle name="40 % - Aksentti5 2 2 4" xfId="2831"/>
    <cellStyle name="40 % - Aksentti5 2 2 4 2" xfId="8119"/>
    <cellStyle name="40 % - Aksentti5 2 2 4 2 2" xfId="15092"/>
    <cellStyle name="40 % - Aksentti5 2 2 4 2 3" xfId="22854"/>
    <cellStyle name="40 % - Aksentti5 2 2 4 3" xfId="19408"/>
    <cellStyle name="40 % - Aksentti5 2 2 4_060617_hinnat" xfId="27430"/>
    <cellStyle name="40 % - Aksentti5 2 2 5" xfId="2832"/>
    <cellStyle name="40 % - Aksentti5 2 2 5 2" xfId="8120"/>
    <cellStyle name="40 % - Aksentti5 2 2 5 2 2" xfId="15093"/>
    <cellStyle name="40 % - Aksentti5 2 2 5 2 3" xfId="22855"/>
    <cellStyle name="40 % - Aksentti5 2 2 5 3" xfId="19409"/>
    <cellStyle name="40 % - Aksentti5 2 2 5_060617_hinnat" xfId="27431"/>
    <cellStyle name="40 % - Aksentti5 2 2 6" xfId="2833"/>
    <cellStyle name="40 % - Aksentti5 2 2 6 2" xfId="8121"/>
    <cellStyle name="40 % - Aksentti5 2 2 6 2 2" xfId="15094"/>
    <cellStyle name="40 % - Aksentti5 2 2 6 2 3" xfId="22856"/>
    <cellStyle name="40 % - Aksentti5 2 2 6 3" xfId="19410"/>
    <cellStyle name="40 % - Aksentti5 2 2 6_060617_hinnat" xfId="27432"/>
    <cellStyle name="40 % - Aksentti5 2 2 7" xfId="2834"/>
    <cellStyle name="40 % - Aksentti5 2 2 7 2" xfId="8122"/>
    <cellStyle name="40 % - Aksentti5 2 2 7 2 2" xfId="15095"/>
    <cellStyle name="40 % - Aksentti5 2 2 7 2 3" xfId="22857"/>
    <cellStyle name="40 % - Aksentti5 2 2 7 3" xfId="19411"/>
    <cellStyle name="40 % - Aksentti5 2 2 7_060617_hinnat" xfId="27433"/>
    <cellStyle name="40 % - Aksentti5 2 2 8" xfId="2835"/>
    <cellStyle name="40 % - Aksentti5 2 2 8 2" xfId="8123"/>
    <cellStyle name="40 % - Aksentti5 2 2 8 2 2" xfId="15096"/>
    <cellStyle name="40 % - Aksentti5 2 2 8 2 3" xfId="22858"/>
    <cellStyle name="40 % - Aksentti5 2 2 8 3" xfId="19412"/>
    <cellStyle name="40 % - Aksentti5 2 2 8_060617_hinnat" xfId="27434"/>
    <cellStyle name="40 % - Aksentti5 2 2 9" xfId="2836"/>
    <cellStyle name="40 % - Aksentti5 2 2 9 2" xfId="8124"/>
    <cellStyle name="40 % - Aksentti5 2 2 9 2 2" xfId="15097"/>
    <cellStyle name="40 % - Aksentti5 2 2 9 2 3" xfId="22859"/>
    <cellStyle name="40 % - Aksentti5 2 2 9 3" xfId="19413"/>
    <cellStyle name="40 % - Aksentti5 2 2 9_060617_hinnat" xfId="27435"/>
    <cellStyle name="40 % - Aksentti5 2 2_##Keskeiset" xfId="8113"/>
    <cellStyle name="40 % - Aksentti5 2 20" xfId="29508"/>
    <cellStyle name="40 % - Aksentti5 2 21" xfId="28892"/>
    <cellStyle name="40 % - Aksentti5 2 22" xfId="28635"/>
    <cellStyle name="40 % - Aksentti5 2 23" xfId="29802"/>
    <cellStyle name="40 % - Aksentti5 2 24" xfId="29345"/>
    <cellStyle name="40 % - Aksentti5 2 25" xfId="28516"/>
    <cellStyle name="40 % - Aksentti5 2 26" xfId="29607"/>
    <cellStyle name="40 % - Aksentti5 2 27" xfId="28622"/>
    <cellStyle name="40 % - Aksentti5 2 28" xfId="27422"/>
    <cellStyle name="40 % - Aksentti5 2 29" xfId="27350"/>
    <cellStyle name="40 % - Aksentti5 2 3" xfId="164"/>
    <cellStyle name="40 % - Aksentti5 2 3 2" xfId="2838"/>
    <cellStyle name="40 % - Aksentti5 2 3 2 2" xfId="2839"/>
    <cellStyle name="40 % - Aksentti5 2 3 2 2 2" xfId="8126"/>
    <cellStyle name="40 % - Aksentti5 2 3 2 2 2 2" xfId="15098"/>
    <cellStyle name="40 % - Aksentti5 2 3 2 2 2 3" xfId="22860"/>
    <cellStyle name="40 % - Aksentti5 2 3 2 2 3" xfId="19416"/>
    <cellStyle name="40 % - Aksentti5 2 3 2 2_060617_hinnat" xfId="27436"/>
    <cellStyle name="40 % - Aksentti5 2 3 2 3" xfId="5476"/>
    <cellStyle name="40 % - Aksentti5 2 3 2 3 2" xfId="15099"/>
    <cellStyle name="40 % - Aksentti5 2 3 2 3 3" xfId="21814"/>
    <cellStyle name="40 % - Aksentti5 2 3 2 4" xfId="19415"/>
    <cellStyle name="40 % - Aksentti5 2 3 2_##Keskeiset" xfId="8125"/>
    <cellStyle name="40 % - Aksentti5 2 3 3" xfId="2840"/>
    <cellStyle name="40 % - Aksentti5 2 3 3 2" xfId="8127"/>
    <cellStyle name="40 % - Aksentti5 2 3 3 2 2" xfId="15100"/>
    <cellStyle name="40 % - Aksentti5 2 3 3 2 3" xfId="22861"/>
    <cellStyle name="40 % - Aksentti5 2 3 3 3" xfId="19417"/>
    <cellStyle name="40 % - Aksentti5 2 3 3_060617_hinnat" xfId="27437"/>
    <cellStyle name="40 % - Aksentti5 2 3 4" xfId="2837"/>
    <cellStyle name="40 % - Aksentti5 2 3 4 2" xfId="8128"/>
    <cellStyle name="40 % - Aksentti5 2 3 4 2 2" xfId="15101"/>
    <cellStyle name="40 % - Aksentti5 2 3 4 2 3" xfId="22862"/>
    <cellStyle name="40 % - Aksentti5 2 3 4 3" xfId="19414"/>
    <cellStyle name="40 % - Aksentti5 2 3 4_060617_hinnat" xfId="27438"/>
    <cellStyle name="40 % - Aksentti5 2 3_##Keskeiset" xfId="5475"/>
    <cellStyle name="40 % - Aksentti5 2 30" xfId="26516"/>
    <cellStyle name="40 % - Aksentti5 2 31" xfId="27228"/>
    <cellStyle name="40 % - Aksentti5 2 32" xfId="26594"/>
    <cellStyle name="40 % - Aksentti5 2 33" xfId="27155"/>
    <cellStyle name="40 % - Aksentti5 2 4" xfId="2841"/>
    <cellStyle name="40 % - Aksentti5 2 4 2" xfId="2842"/>
    <cellStyle name="40 % - Aksentti5 2 4 2 2" xfId="2843"/>
    <cellStyle name="40 % - Aksentti5 2 4 2 2 2" xfId="8131"/>
    <cellStyle name="40 % - Aksentti5 2 4 2 2 2 2" xfId="15102"/>
    <cellStyle name="40 % - Aksentti5 2 4 2 2 2 3" xfId="22864"/>
    <cellStyle name="40 % - Aksentti5 2 4 2 2 3" xfId="19420"/>
    <cellStyle name="40 % - Aksentti5 2 4 2 2_060617_hinnat" xfId="27439"/>
    <cellStyle name="40 % - Aksentti5 2 4 2 3" xfId="8130"/>
    <cellStyle name="40 % - Aksentti5 2 4 2 3 2" xfId="15103"/>
    <cellStyle name="40 % - Aksentti5 2 4 2 3 3" xfId="22863"/>
    <cellStyle name="40 % - Aksentti5 2 4 2 4" xfId="19419"/>
    <cellStyle name="40 % - Aksentti5 2 4 2_060617_hinnat" xfId="27440"/>
    <cellStyle name="40 % - Aksentti5 2 4 3" xfId="2844"/>
    <cellStyle name="40 % - Aksentti5 2 4 3 2" xfId="8132"/>
    <cellStyle name="40 % - Aksentti5 2 4 3 2 2" xfId="15104"/>
    <cellStyle name="40 % - Aksentti5 2 4 3 2 3" xfId="22865"/>
    <cellStyle name="40 % - Aksentti5 2 4 3 3" xfId="19421"/>
    <cellStyle name="40 % - Aksentti5 2 4 3_060617_hinnat" xfId="27441"/>
    <cellStyle name="40 % - Aksentti5 2 4 4" xfId="5477"/>
    <cellStyle name="40 % - Aksentti5 2 4 4 2" xfId="15105"/>
    <cellStyle name="40 % - Aksentti5 2 4 4 3" xfId="21815"/>
    <cellStyle name="40 % - Aksentti5 2 4 5" xfId="10504"/>
    <cellStyle name="40 % - Aksentti5 2 4 5 2" xfId="15106"/>
    <cellStyle name="40 % - Aksentti5 2 4 5 3" xfId="23384"/>
    <cellStyle name="40 % - Aksentti5 2 4 6" xfId="5407"/>
    <cellStyle name="40 % - Aksentti5 2 4 6 2" xfId="15107"/>
    <cellStyle name="40 % - Aksentti5 2 4 6 3" xfId="21788"/>
    <cellStyle name="40 % - Aksentti5 2 4 7" xfId="10590"/>
    <cellStyle name="40 % - Aksentti5 2 4 7 2" xfId="15108"/>
    <cellStyle name="40 % - Aksentti5 2 4 7 3" xfId="23470"/>
    <cellStyle name="40 % - Aksentti5 2 4 8" xfId="10533"/>
    <cellStyle name="40 % - Aksentti5 2 4 8 2" xfId="15109"/>
    <cellStyle name="40 % - Aksentti5 2 4 8 3" xfId="23413"/>
    <cellStyle name="40 % - Aksentti5 2 4 9" xfId="19418"/>
    <cellStyle name="40 % - Aksentti5 2 4_##Keskeiset" xfId="8129"/>
    <cellStyle name="40 % - Aksentti5 2 5" xfId="2845"/>
    <cellStyle name="40 % - Aksentti5 2 5 2" xfId="2846"/>
    <cellStyle name="40 % - Aksentti5 2 5 2 2" xfId="8134"/>
    <cellStyle name="40 % - Aksentti5 2 5 2 2 2" xfId="15110"/>
    <cellStyle name="40 % - Aksentti5 2 5 2 2 3" xfId="22867"/>
    <cellStyle name="40 % - Aksentti5 2 5 2 3" xfId="19423"/>
    <cellStyle name="40 % - Aksentti5 2 5 2_060617_hinnat" xfId="27442"/>
    <cellStyle name="40 % - Aksentti5 2 5 3" xfId="8133"/>
    <cellStyle name="40 % - Aksentti5 2 5 3 2" xfId="15111"/>
    <cellStyle name="40 % - Aksentti5 2 5 3 3" xfId="22866"/>
    <cellStyle name="40 % - Aksentti5 2 5 4" xfId="19422"/>
    <cellStyle name="40 % - Aksentti5 2 5_060617_hinnat" xfId="27443"/>
    <cellStyle name="40 % - Aksentti5 2 6" xfId="2847"/>
    <cellStyle name="40 % - Aksentti5 2 6 2" xfId="8135"/>
    <cellStyle name="40 % - Aksentti5 2 6 2 2" xfId="15112"/>
    <cellStyle name="40 % - Aksentti5 2 6 2 3" xfId="22868"/>
    <cellStyle name="40 % - Aksentti5 2 6 3" xfId="19424"/>
    <cellStyle name="40 % - Aksentti5 2 6_060617_hinnat" xfId="27444"/>
    <cellStyle name="40 % - Aksentti5 2 7" xfId="2848"/>
    <cellStyle name="40 % - Aksentti5 2 7 2" xfId="8136"/>
    <cellStyle name="40 % - Aksentti5 2 7 2 2" xfId="15113"/>
    <cellStyle name="40 % - Aksentti5 2 7 2 3" xfId="22869"/>
    <cellStyle name="40 % - Aksentti5 2 7 3" xfId="19425"/>
    <cellStyle name="40 % - Aksentti5 2 7_060617_hinnat" xfId="27445"/>
    <cellStyle name="40 % - Aksentti5 2 8" xfId="2849"/>
    <cellStyle name="40 % - Aksentti5 2 8 2" xfId="8137"/>
    <cellStyle name="40 % - Aksentti5 2 8 2 2" xfId="15114"/>
    <cellStyle name="40 % - Aksentti5 2 8 2 3" xfId="22870"/>
    <cellStyle name="40 % - Aksentti5 2 8 3" xfId="19426"/>
    <cellStyle name="40 % - Aksentti5 2 8_060617_hinnat" xfId="27446"/>
    <cellStyle name="40 % - Aksentti5 2 9" xfId="2850"/>
    <cellStyle name="40 % - Aksentti5 2 9 2" xfId="8138"/>
    <cellStyle name="40 % - Aksentti5 2 9 2 2" xfId="15115"/>
    <cellStyle name="40 % - Aksentti5 2 9 2 3" xfId="22871"/>
    <cellStyle name="40 % - Aksentti5 2 9 3" xfId="19427"/>
    <cellStyle name="40 % - Aksentti5 2 9_060617_hinnat" xfId="27447"/>
    <cellStyle name="40 % - Aksentti5 2_##Keskeiset" xfId="8110"/>
    <cellStyle name="40 % - Aksentti5 20" xfId="2851"/>
    <cellStyle name="40 % - Aksentti5 20 2" xfId="8139"/>
    <cellStyle name="40 % - Aksentti5 20 2 2" xfId="15116"/>
    <cellStyle name="40 % - Aksentti5 20 2 3" xfId="22872"/>
    <cellStyle name="40 % - Aksentti5 20 3" xfId="19428"/>
    <cellStyle name="40 % - Aksentti5 20_060617_hinnat" xfId="27448"/>
    <cellStyle name="40 % - Aksentti5 21" xfId="2852"/>
    <cellStyle name="40 % - Aksentti5 21 2" xfId="8140"/>
    <cellStyle name="40 % - Aksentti5 21 2 2" xfId="15117"/>
    <cellStyle name="40 % - Aksentti5 21 2 3" xfId="22873"/>
    <cellStyle name="40 % - Aksentti5 21 3" xfId="19429"/>
    <cellStyle name="40 % - Aksentti5 21_060617_hinnat" xfId="27449"/>
    <cellStyle name="40 % - Aksentti5 22" xfId="2853"/>
    <cellStyle name="40 % - Aksentti5 22 2" xfId="8141"/>
    <cellStyle name="40 % - Aksentti5 22 2 2" xfId="15118"/>
    <cellStyle name="40 % - Aksentti5 22 2 3" xfId="22874"/>
    <cellStyle name="40 % - Aksentti5 22 3" xfId="19430"/>
    <cellStyle name="40 % - Aksentti5 22_060617_hinnat" xfId="27450"/>
    <cellStyle name="40 % - Aksentti5 23" xfId="2854"/>
    <cellStyle name="40 % - Aksentti5 23 2" xfId="8142"/>
    <cellStyle name="40 % - Aksentti5 23 2 2" xfId="15119"/>
    <cellStyle name="40 % - Aksentti5 23 2 3" xfId="22875"/>
    <cellStyle name="40 % - Aksentti5 23 3" xfId="19431"/>
    <cellStyle name="40 % - Aksentti5 23_060617_hinnat" xfId="27451"/>
    <cellStyle name="40 % - Aksentti5 24" xfId="2855"/>
    <cellStyle name="40 % - Aksentti5 24 2" xfId="8143"/>
    <cellStyle name="40 % - Aksentti5 24 2 2" xfId="15120"/>
    <cellStyle name="40 % - Aksentti5 24 2 3" xfId="22876"/>
    <cellStyle name="40 % - Aksentti5 24 3" xfId="19432"/>
    <cellStyle name="40 % - Aksentti5 24_060617_hinnat" xfId="27452"/>
    <cellStyle name="40 % - Aksentti5 25" xfId="2856"/>
    <cellStyle name="40 % - Aksentti5 25 2" xfId="8144"/>
    <cellStyle name="40 % - Aksentti5 25 2 2" xfId="15121"/>
    <cellStyle name="40 % - Aksentti5 25 2 3" xfId="22877"/>
    <cellStyle name="40 % - Aksentti5 25 3" xfId="19433"/>
    <cellStyle name="40 % - Aksentti5 25_060617_hinnat" xfId="27453"/>
    <cellStyle name="40 % - Aksentti5 26" xfId="2857"/>
    <cellStyle name="40 % - Aksentti5 26 2" xfId="8145"/>
    <cellStyle name="40 % - Aksentti5 26 2 2" xfId="15122"/>
    <cellStyle name="40 % - Aksentti5 26 2 3" xfId="22878"/>
    <cellStyle name="40 % - Aksentti5 26 3" xfId="19434"/>
    <cellStyle name="40 % - Aksentti5 26_060617_hinnat" xfId="27454"/>
    <cellStyle name="40 % - Aksentti5 27" xfId="2858"/>
    <cellStyle name="40 % - Aksentti5 27 2" xfId="8146"/>
    <cellStyle name="40 % - Aksentti5 27 2 2" xfId="15123"/>
    <cellStyle name="40 % - Aksentti5 27 2 3" xfId="22879"/>
    <cellStyle name="40 % - Aksentti5 27 3" xfId="19435"/>
    <cellStyle name="40 % - Aksentti5 27_060617_hinnat" xfId="27455"/>
    <cellStyle name="40 % - Aksentti5 28" xfId="2859"/>
    <cellStyle name="40 % - Aksentti5 28 2" xfId="8147"/>
    <cellStyle name="40 % - Aksentti5 28 2 2" xfId="15124"/>
    <cellStyle name="40 % - Aksentti5 28 2 3" xfId="22880"/>
    <cellStyle name="40 % - Aksentti5 28 3" xfId="19436"/>
    <cellStyle name="40 % - Aksentti5 28_060617_hinnat" xfId="27456"/>
    <cellStyle name="40 % - Aksentti5 29" xfId="13710"/>
    <cellStyle name="40 % - Aksentti5 29 2" xfId="30854"/>
    <cellStyle name="40 % - Aksentti5 3" xfId="162"/>
    <cellStyle name="40 % - Aksentti5 3 10" xfId="2861"/>
    <cellStyle name="40 % - Aksentti5 3 10 2" xfId="8148"/>
    <cellStyle name="40 % - Aksentti5 3 10 2 2" xfId="15125"/>
    <cellStyle name="40 % - Aksentti5 3 10 2 3" xfId="22881"/>
    <cellStyle name="40 % - Aksentti5 3 10 3" xfId="19438"/>
    <cellStyle name="40 % - Aksentti5 3 10_060617_hinnat" xfId="27457"/>
    <cellStyle name="40 % - Aksentti5 3 11" xfId="2860"/>
    <cellStyle name="40 % - Aksentti5 3 11 2" xfId="8149"/>
    <cellStyle name="40 % - Aksentti5 3 11 2 2" xfId="15126"/>
    <cellStyle name="40 % - Aksentti5 3 11 2 3" xfId="22882"/>
    <cellStyle name="40 % - Aksentti5 3 11 3" xfId="19437"/>
    <cellStyle name="40 % - Aksentti5 3 11_060617_hinnat" xfId="27458"/>
    <cellStyle name="40 % - Aksentti5 3 2" xfId="2862"/>
    <cellStyle name="40 % - Aksentti5 3 2 10" xfId="2863"/>
    <cellStyle name="40 % - Aksentti5 3 2 10 2" xfId="8151"/>
    <cellStyle name="40 % - Aksentti5 3 2 10 2 2" xfId="15127"/>
    <cellStyle name="40 % - Aksentti5 3 2 10 2 3" xfId="22884"/>
    <cellStyle name="40 % - Aksentti5 3 2 10 3" xfId="19440"/>
    <cellStyle name="40 % - Aksentti5 3 2 10_060617_hinnat" xfId="27459"/>
    <cellStyle name="40 % - Aksentti5 3 2 11" xfId="8150"/>
    <cellStyle name="40 % - Aksentti5 3 2 11 2" xfId="15128"/>
    <cellStyle name="40 % - Aksentti5 3 2 11 3" xfId="22883"/>
    <cellStyle name="40 % - Aksentti5 3 2 12" xfId="19439"/>
    <cellStyle name="40 % - Aksentti5 3 2 2" xfId="2864"/>
    <cellStyle name="40 % - Aksentti5 3 2 2 2" xfId="2865"/>
    <cellStyle name="40 % - Aksentti5 3 2 2 2 2" xfId="8153"/>
    <cellStyle name="40 % - Aksentti5 3 2 2 2 2 2" xfId="15129"/>
    <cellStyle name="40 % - Aksentti5 3 2 2 2 2 3" xfId="22886"/>
    <cellStyle name="40 % - Aksentti5 3 2 2 2 3" xfId="19442"/>
    <cellStyle name="40 % - Aksentti5 3 2 2 2_060617_hinnat" xfId="27460"/>
    <cellStyle name="40 % - Aksentti5 3 2 2 3" xfId="8152"/>
    <cellStyle name="40 % - Aksentti5 3 2 2 3 2" xfId="15130"/>
    <cellStyle name="40 % - Aksentti5 3 2 2 3 3" xfId="22885"/>
    <cellStyle name="40 % - Aksentti5 3 2 2 4" xfId="19441"/>
    <cellStyle name="40 % - Aksentti5 3 2 2_060617_hinnat" xfId="27461"/>
    <cellStyle name="40 % - Aksentti5 3 2 3" xfId="2866"/>
    <cellStyle name="40 % - Aksentti5 3 2 3 2" xfId="8154"/>
    <cellStyle name="40 % - Aksentti5 3 2 3 2 2" xfId="15131"/>
    <cellStyle name="40 % - Aksentti5 3 2 3 2 3" xfId="22887"/>
    <cellStyle name="40 % - Aksentti5 3 2 3 3" xfId="19443"/>
    <cellStyle name="40 % - Aksentti5 3 2 3_060617_hinnat" xfId="27462"/>
    <cellStyle name="40 % - Aksentti5 3 2 4" xfId="2867"/>
    <cellStyle name="40 % - Aksentti5 3 2 4 2" xfId="8155"/>
    <cellStyle name="40 % - Aksentti5 3 2 4 2 2" xfId="15132"/>
    <cellStyle name="40 % - Aksentti5 3 2 4 2 3" xfId="22888"/>
    <cellStyle name="40 % - Aksentti5 3 2 4 3" xfId="19444"/>
    <cellStyle name="40 % - Aksentti5 3 2 4_060617_hinnat" xfId="27463"/>
    <cellStyle name="40 % - Aksentti5 3 2 5" xfId="2868"/>
    <cellStyle name="40 % - Aksentti5 3 2 5 2" xfId="8156"/>
    <cellStyle name="40 % - Aksentti5 3 2 5 2 2" xfId="15133"/>
    <cellStyle name="40 % - Aksentti5 3 2 5 2 3" xfId="22889"/>
    <cellStyle name="40 % - Aksentti5 3 2 5 3" xfId="19445"/>
    <cellStyle name="40 % - Aksentti5 3 2 5_060617_hinnat" xfId="27464"/>
    <cellStyle name="40 % - Aksentti5 3 2 6" xfId="2869"/>
    <cellStyle name="40 % - Aksentti5 3 2 6 2" xfId="8157"/>
    <cellStyle name="40 % - Aksentti5 3 2 6 2 2" xfId="15134"/>
    <cellStyle name="40 % - Aksentti5 3 2 6 2 3" xfId="22890"/>
    <cellStyle name="40 % - Aksentti5 3 2 6 3" xfId="19446"/>
    <cellStyle name="40 % - Aksentti5 3 2 6_060617_hinnat" xfId="27465"/>
    <cellStyle name="40 % - Aksentti5 3 2 7" xfId="2870"/>
    <cellStyle name="40 % - Aksentti5 3 2 7 2" xfId="8158"/>
    <cellStyle name="40 % - Aksentti5 3 2 7 2 2" xfId="15135"/>
    <cellStyle name="40 % - Aksentti5 3 2 7 2 3" xfId="22891"/>
    <cellStyle name="40 % - Aksentti5 3 2 7 3" xfId="19447"/>
    <cellStyle name="40 % - Aksentti5 3 2 7_060617_hinnat" xfId="27466"/>
    <cellStyle name="40 % - Aksentti5 3 2 8" xfId="2871"/>
    <cellStyle name="40 % - Aksentti5 3 2 8 2" xfId="8159"/>
    <cellStyle name="40 % - Aksentti5 3 2 8 2 2" xfId="15136"/>
    <cellStyle name="40 % - Aksentti5 3 2 8 2 3" xfId="22892"/>
    <cellStyle name="40 % - Aksentti5 3 2 8 3" xfId="19448"/>
    <cellStyle name="40 % - Aksentti5 3 2 8_060617_hinnat" xfId="27467"/>
    <cellStyle name="40 % - Aksentti5 3 2 9" xfId="2872"/>
    <cellStyle name="40 % - Aksentti5 3 2 9 2" xfId="8160"/>
    <cellStyle name="40 % - Aksentti5 3 2 9 2 2" xfId="15137"/>
    <cellStyle name="40 % - Aksentti5 3 2 9 2 3" xfId="22893"/>
    <cellStyle name="40 % - Aksentti5 3 2 9 3" xfId="19449"/>
    <cellStyle name="40 % - Aksentti5 3 2 9_060617_hinnat" xfId="27468"/>
    <cellStyle name="40 % - Aksentti5 3 2_060617_hinnat" xfId="27469"/>
    <cellStyle name="40 % - Aksentti5 3 3" xfId="2873"/>
    <cellStyle name="40 % - Aksentti5 3 3 2" xfId="2874"/>
    <cellStyle name="40 % - Aksentti5 3 3 2 2" xfId="2875"/>
    <cellStyle name="40 % - Aksentti5 3 3 2 2 2" xfId="8163"/>
    <cellStyle name="40 % - Aksentti5 3 3 2 2 2 2" xfId="15138"/>
    <cellStyle name="40 % - Aksentti5 3 3 2 2 2 3" xfId="22896"/>
    <cellStyle name="40 % - Aksentti5 3 3 2 2 3" xfId="19452"/>
    <cellStyle name="40 % - Aksentti5 3 3 2 2_060617_hinnat" xfId="27470"/>
    <cellStyle name="40 % - Aksentti5 3 3 2 3" xfId="8162"/>
    <cellStyle name="40 % - Aksentti5 3 3 2 3 2" xfId="15139"/>
    <cellStyle name="40 % - Aksentti5 3 3 2 3 3" xfId="22895"/>
    <cellStyle name="40 % - Aksentti5 3 3 2 4" xfId="19451"/>
    <cellStyle name="40 % - Aksentti5 3 3 2_060617_hinnat" xfId="27471"/>
    <cellStyle name="40 % - Aksentti5 3 3 3" xfId="2876"/>
    <cellStyle name="40 % - Aksentti5 3 3 3 2" xfId="8164"/>
    <cellStyle name="40 % - Aksentti5 3 3 3 2 2" xfId="15140"/>
    <cellStyle name="40 % - Aksentti5 3 3 3 2 3" xfId="22897"/>
    <cellStyle name="40 % - Aksentti5 3 3 3 3" xfId="19453"/>
    <cellStyle name="40 % - Aksentti5 3 3 3_060617_hinnat" xfId="27472"/>
    <cellStyle name="40 % - Aksentti5 3 3 4" xfId="8161"/>
    <cellStyle name="40 % - Aksentti5 3 3 4 2" xfId="15141"/>
    <cellStyle name="40 % - Aksentti5 3 3 4 3" xfId="22894"/>
    <cellStyle name="40 % - Aksentti5 3 3 5" xfId="19450"/>
    <cellStyle name="40 % - Aksentti5 3 3_060617_hinnat" xfId="27473"/>
    <cellStyle name="40 % - Aksentti5 3 4" xfId="2877"/>
    <cellStyle name="40 % - Aksentti5 3 4 2" xfId="2878"/>
    <cellStyle name="40 % - Aksentti5 3 4 2 2" xfId="2879"/>
    <cellStyle name="40 % - Aksentti5 3 4 2 2 2" xfId="8167"/>
    <cellStyle name="40 % - Aksentti5 3 4 2 2 2 2" xfId="15142"/>
    <cellStyle name="40 % - Aksentti5 3 4 2 2 2 3" xfId="22900"/>
    <cellStyle name="40 % - Aksentti5 3 4 2 2 3" xfId="19456"/>
    <cellStyle name="40 % - Aksentti5 3 4 2 2_060617_hinnat" xfId="27474"/>
    <cellStyle name="40 % - Aksentti5 3 4 2 3" xfId="8166"/>
    <cellStyle name="40 % - Aksentti5 3 4 2 3 2" xfId="15143"/>
    <cellStyle name="40 % - Aksentti5 3 4 2 3 3" xfId="22899"/>
    <cellStyle name="40 % - Aksentti5 3 4 2 4" xfId="19455"/>
    <cellStyle name="40 % - Aksentti5 3 4 2_060617_hinnat" xfId="27475"/>
    <cellStyle name="40 % - Aksentti5 3 4 3" xfId="2880"/>
    <cellStyle name="40 % - Aksentti5 3 4 3 2" xfId="8168"/>
    <cellStyle name="40 % - Aksentti5 3 4 3 2 2" xfId="15144"/>
    <cellStyle name="40 % - Aksentti5 3 4 3 2 3" xfId="22901"/>
    <cellStyle name="40 % - Aksentti5 3 4 3 3" xfId="19457"/>
    <cellStyle name="40 % - Aksentti5 3 4 3_060617_hinnat" xfId="27476"/>
    <cellStyle name="40 % - Aksentti5 3 4 4" xfId="8165"/>
    <cellStyle name="40 % - Aksentti5 3 4 4 2" xfId="15145"/>
    <cellStyle name="40 % - Aksentti5 3 4 4 3" xfId="22898"/>
    <cellStyle name="40 % - Aksentti5 3 4 5" xfId="19454"/>
    <cellStyle name="40 % - Aksentti5 3 4_060617_hinnat" xfId="27477"/>
    <cellStyle name="40 % - Aksentti5 3 5" xfId="2881"/>
    <cellStyle name="40 % - Aksentti5 3 5 2" xfId="2882"/>
    <cellStyle name="40 % - Aksentti5 3 5 2 2" xfId="8170"/>
    <cellStyle name="40 % - Aksentti5 3 5 2 2 2" xfId="15146"/>
    <cellStyle name="40 % - Aksentti5 3 5 2 2 3" xfId="22903"/>
    <cellStyle name="40 % - Aksentti5 3 5 2 3" xfId="19459"/>
    <cellStyle name="40 % - Aksentti5 3 5 2_060617_hinnat" xfId="27478"/>
    <cellStyle name="40 % - Aksentti5 3 5 3" xfId="8169"/>
    <cellStyle name="40 % - Aksentti5 3 5 3 2" xfId="15147"/>
    <cellStyle name="40 % - Aksentti5 3 5 3 3" xfId="22902"/>
    <cellStyle name="40 % - Aksentti5 3 5 4" xfId="19458"/>
    <cellStyle name="40 % - Aksentti5 3 5_060617_hinnat" xfId="27479"/>
    <cellStyle name="40 % - Aksentti5 3 6" xfId="2883"/>
    <cellStyle name="40 % - Aksentti5 3 6 2" xfId="8171"/>
    <cellStyle name="40 % - Aksentti5 3 6 2 2" xfId="15148"/>
    <cellStyle name="40 % - Aksentti5 3 6 2 3" xfId="22904"/>
    <cellStyle name="40 % - Aksentti5 3 6 3" xfId="19460"/>
    <cellStyle name="40 % - Aksentti5 3 6_060617_hinnat" xfId="27480"/>
    <cellStyle name="40 % - Aksentti5 3 7" xfId="2884"/>
    <cellStyle name="40 % - Aksentti5 3 7 2" xfId="8172"/>
    <cellStyle name="40 % - Aksentti5 3 7 2 2" xfId="15149"/>
    <cellStyle name="40 % - Aksentti5 3 7 2 3" xfId="22905"/>
    <cellStyle name="40 % - Aksentti5 3 7 3" xfId="19461"/>
    <cellStyle name="40 % - Aksentti5 3 7_060617_hinnat" xfId="27481"/>
    <cellStyle name="40 % - Aksentti5 3 8" xfId="2885"/>
    <cellStyle name="40 % - Aksentti5 3 8 2" xfId="8173"/>
    <cellStyle name="40 % - Aksentti5 3 8 2 2" xfId="15150"/>
    <cellStyle name="40 % - Aksentti5 3 8 2 3" xfId="22906"/>
    <cellStyle name="40 % - Aksentti5 3 8 3" xfId="19462"/>
    <cellStyle name="40 % - Aksentti5 3 8_060617_hinnat" xfId="27482"/>
    <cellStyle name="40 % - Aksentti5 3 9" xfId="2886"/>
    <cellStyle name="40 % - Aksentti5 3 9 2" xfId="8174"/>
    <cellStyle name="40 % - Aksentti5 3 9 2 2" xfId="15151"/>
    <cellStyle name="40 % - Aksentti5 3 9 2 3" xfId="22907"/>
    <cellStyle name="40 % - Aksentti5 3 9 3" xfId="19463"/>
    <cellStyle name="40 % - Aksentti5 3 9_060617_hinnat" xfId="27483"/>
    <cellStyle name="40 % - Aksentti5 3_060617_hinnat" xfId="27484"/>
    <cellStyle name="40 % - Aksentti5 30" xfId="16147"/>
    <cellStyle name="40 % - Aksentti5 31" xfId="16454"/>
    <cellStyle name="40 % - Aksentti5 32" xfId="16382"/>
    <cellStyle name="40 % - Aksentti5 33" xfId="16192"/>
    <cellStyle name="40 % - Aksentti5 34" xfId="16956"/>
    <cellStyle name="40 % - Aksentti5 35" xfId="16857"/>
    <cellStyle name="40 % - Aksentti5 36" xfId="28493"/>
    <cellStyle name="40 % - Aksentti5 37" xfId="28590"/>
    <cellStyle name="40 % - Aksentti5 38" xfId="29423"/>
    <cellStyle name="40 % - Aksentti5 39" xfId="28475"/>
    <cellStyle name="40 % - Aksentti5 4" xfId="2887"/>
    <cellStyle name="40 % - Aksentti5 4 10" xfId="2888"/>
    <cellStyle name="40 % - Aksentti5 4 10 2" xfId="8176"/>
    <cellStyle name="40 % - Aksentti5 4 10 2 2" xfId="15152"/>
    <cellStyle name="40 % - Aksentti5 4 10 2 3" xfId="22908"/>
    <cellStyle name="40 % - Aksentti5 4 10 3" xfId="19465"/>
    <cellStyle name="40 % - Aksentti5 4 10_060617_hinnat" xfId="27485"/>
    <cellStyle name="40 % - Aksentti5 4 11" xfId="5478"/>
    <cellStyle name="40 % - Aksentti5 4 11 2" xfId="15153"/>
    <cellStyle name="40 % - Aksentti5 4 11 3" xfId="21816"/>
    <cellStyle name="40 % - Aksentti5 4 12" xfId="19464"/>
    <cellStyle name="40 % - Aksentti5 4 2" xfId="2889"/>
    <cellStyle name="40 % - Aksentti5 4 2 2" xfId="2890"/>
    <cellStyle name="40 % - Aksentti5 4 2 2 2" xfId="2891"/>
    <cellStyle name="40 % - Aksentti5 4 2 2 2 2" xfId="8179"/>
    <cellStyle name="40 % - Aksentti5 4 2 2 2 2 2" xfId="15154"/>
    <cellStyle name="40 % - Aksentti5 4 2 2 2 2 3" xfId="22911"/>
    <cellStyle name="40 % - Aksentti5 4 2 2 2 3" xfId="19468"/>
    <cellStyle name="40 % - Aksentti5 4 2 2 2_060617_hinnat" xfId="27486"/>
    <cellStyle name="40 % - Aksentti5 4 2 2 3" xfId="8178"/>
    <cellStyle name="40 % - Aksentti5 4 2 2 3 2" xfId="15155"/>
    <cellStyle name="40 % - Aksentti5 4 2 2 3 3" xfId="22910"/>
    <cellStyle name="40 % - Aksentti5 4 2 2 4" xfId="19467"/>
    <cellStyle name="40 % - Aksentti5 4 2 2_060617_hinnat" xfId="27487"/>
    <cellStyle name="40 % - Aksentti5 4 2 3" xfId="2892"/>
    <cellStyle name="40 % - Aksentti5 4 2 3 2" xfId="8180"/>
    <cellStyle name="40 % - Aksentti5 4 2 3 2 2" xfId="15156"/>
    <cellStyle name="40 % - Aksentti5 4 2 3 2 3" xfId="22912"/>
    <cellStyle name="40 % - Aksentti5 4 2 3 3" xfId="19469"/>
    <cellStyle name="40 % - Aksentti5 4 2 3_060617_hinnat" xfId="27488"/>
    <cellStyle name="40 % - Aksentti5 4 2 4" xfId="8177"/>
    <cellStyle name="40 % - Aksentti5 4 2 4 2" xfId="15157"/>
    <cellStyle name="40 % - Aksentti5 4 2 4 3" xfId="22909"/>
    <cellStyle name="40 % - Aksentti5 4 2 5" xfId="19466"/>
    <cellStyle name="40 % - Aksentti5 4 2_060617_hinnat" xfId="27489"/>
    <cellStyle name="40 % - Aksentti5 4 3" xfId="2893"/>
    <cellStyle name="40 % - Aksentti5 4 3 2" xfId="2894"/>
    <cellStyle name="40 % - Aksentti5 4 3 2 2" xfId="8182"/>
    <cellStyle name="40 % - Aksentti5 4 3 2 2 2" xfId="15158"/>
    <cellStyle name="40 % - Aksentti5 4 3 2 2 3" xfId="22914"/>
    <cellStyle name="40 % - Aksentti5 4 3 2 3" xfId="19471"/>
    <cellStyle name="40 % - Aksentti5 4 3 2_060617_hinnat" xfId="27490"/>
    <cellStyle name="40 % - Aksentti5 4 3 3" xfId="8181"/>
    <cellStyle name="40 % - Aksentti5 4 3 3 2" xfId="15159"/>
    <cellStyle name="40 % - Aksentti5 4 3 3 3" xfId="22913"/>
    <cellStyle name="40 % - Aksentti5 4 3 4" xfId="19470"/>
    <cellStyle name="40 % - Aksentti5 4 3_060617_hinnat" xfId="27491"/>
    <cellStyle name="40 % - Aksentti5 4 4" xfId="2895"/>
    <cellStyle name="40 % - Aksentti5 4 4 2" xfId="8183"/>
    <cellStyle name="40 % - Aksentti5 4 4 2 2" xfId="15160"/>
    <cellStyle name="40 % - Aksentti5 4 4 2 3" xfId="22915"/>
    <cellStyle name="40 % - Aksentti5 4 4 3" xfId="19472"/>
    <cellStyle name="40 % - Aksentti5 4 4_060617_hinnat" xfId="27492"/>
    <cellStyle name="40 % - Aksentti5 4 5" xfId="2896"/>
    <cellStyle name="40 % - Aksentti5 4 5 2" xfId="8184"/>
    <cellStyle name="40 % - Aksentti5 4 5 2 2" xfId="15161"/>
    <cellStyle name="40 % - Aksentti5 4 5 2 3" xfId="22916"/>
    <cellStyle name="40 % - Aksentti5 4 5 3" xfId="19473"/>
    <cellStyle name="40 % - Aksentti5 4 5_060617_hinnat" xfId="27493"/>
    <cellStyle name="40 % - Aksentti5 4 6" xfId="2897"/>
    <cellStyle name="40 % - Aksentti5 4 6 2" xfId="8185"/>
    <cellStyle name="40 % - Aksentti5 4 6 2 2" xfId="15162"/>
    <cellStyle name="40 % - Aksentti5 4 6 2 3" xfId="22917"/>
    <cellStyle name="40 % - Aksentti5 4 6 3" xfId="19474"/>
    <cellStyle name="40 % - Aksentti5 4 6_060617_hinnat" xfId="27494"/>
    <cellStyle name="40 % - Aksentti5 4 7" xfId="2898"/>
    <cellStyle name="40 % - Aksentti5 4 7 2" xfId="8186"/>
    <cellStyle name="40 % - Aksentti5 4 7 2 2" xfId="15163"/>
    <cellStyle name="40 % - Aksentti5 4 7 2 3" xfId="22918"/>
    <cellStyle name="40 % - Aksentti5 4 7 3" xfId="19475"/>
    <cellStyle name="40 % - Aksentti5 4 7_060617_hinnat" xfId="27495"/>
    <cellStyle name="40 % - Aksentti5 4 8" xfId="2899"/>
    <cellStyle name="40 % - Aksentti5 4 8 2" xfId="8187"/>
    <cellStyle name="40 % - Aksentti5 4 8 2 2" xfId="15164"/>
    <cellStyle name="40 % - Aksentti5 4 8 2 3" xfId="22919"/>
    <cellStyle name="40 % - Aksentti5 4 8 3" xfId="19476"/>
    <cellStyle name="40 % - Aksentti5 4 8_060617_hinnat" xfId="27496"/>
    <cellStyle name="40 % - Aksentti5 4 9" xfId="2900"/>
    <cellStyle name="40 % - Aksentti5 4 9 2" xfId="8188"/>
    <cellStyle name="40 % - Aksentti5 4 9 2 2" xfId="15165"/>
    <cellStyle name="40 % - Aksentti5 4 9 2 3" xfId="22920"/>
    <cellStyle name="40 % - Aksentti5 4 9 3" xfId="19477"/>
    <cellStyle name="40 % - Aksentti5 4 9_060617_hinnat" xfId="27497"/>
    <cellStyle name="40 % - Aksentti5 4_##Keskeiset" xfId="8175"/>
    <cellStyle name="40 % - Aksentti5 40" xfId="29099"/>
    <cellStyle name="40 % - Aksentti5 41" xfId="29614"/>
    <cellStyle name="40 % - Aksentti5 42" xfId="28968"/>
    <cellStyle name="40 % - Aksentti5 43" xfId="28356"/>
    <cellStyle name="40 % - Aksentti5 44" xfId="28770"/>
    <cellStyle name="40 % - Aksentti5 45" xfId="338"/>
    <cellStyle name="40 % - Aksentti5 5" xfId="2901"/>
    <cellStyle name="40 % - Aksentti5 5 10" xfId="2902"/>
    <cellStyle name="40 % - Aksentti5 5 10 2" xfId="8190"/>
    <cellStyle name="40 % - Aksentti5 5 10 2 2" xfId="15166"/>
    <cellStyle name="40 % - Aksentti5 5 10 2 3" xfId="22922"/>
    <cellStyle name="40 % - Aksentti5 5 10 3" xfId="19479"/>
    <cellStyle name="40 % - Aksentti5 5 10_060617_hinnat" xfId="27498"/>
    <cellStyle name="40 % - Aksentti5 5 11" xfId="8189"/>
    <cellStyle name="40 % - Aksentti5 5 11 2" xfId="15167"/>
    <cellStyle name="40 % - Aksentti5 5 11 3" xfId="22921"/>
    <cellStyle name="40 % - Aksentti5 5 12" xfId="19478"/>
    <cellStyle name="40 % - Aksentti5 5 2" xfId="2903"/>
    <cellStyle name="40 % - Aksentti5 5 2 2" xfId="2904"/>
    <cellStyle name="40 % - Aksentti5 5 2 2 2" xfId="2905"/>
    <cellStyle name="40 % - Aksentti5 5 2 2 2 2" xfId="8193"/>
    <cellStyle name="40 % - Aksentti5 5 2 2 2 2 2" xfId="15168"/>
    <cellStyle name="40 % - Aksentti5 5 2 2 2 2 3" xfId="22925"/>
    <cellStyle name="40 % - Aksentti5 5 2 2 2 3" xfId="19482"/>
    <cellStyle name="40 % - Aksentti5 5 2 2 2_060617_hinnat" xfId="27499"/>
    <cellStyle name="40 % - Aksentti5 5 2 2 3" xfId="8192"/>
    <cellStyle name="40 % - Aksentti5 5 2 2 3 2" xfId="15169"/>
    <cellStyle name="40 % - Aksentti5 5 2 2 3 3" xfId="22924"/>
    <cellStyle name="40 % - Aksentti5 5 2 2 4" xfId="19481"/>
    <cellStyle name="40 % - Aksentti5 5 2 2_060617_hinnat" xfId="27500"/>
    <cellStyle name="40 % - Aksentti5 5 2 3" xfId="2906"/>
    <cellStyle name="40 % - Aksentti5 5 2 3 2" xfId="8194"/>
    <cellStyle name="40 % - Aksentti5 5 2 3 2 2" xfId="15170"/>
    <cellStyle name="40 % - Aksentti5 5 2 3 2 3" xfId="22926"/>
    <cellStyle name="40 % - Aksentti5 5 2 3 3" xfId="19483"/>
    <cellStyle name="40 % - Aksentti5 5 2 3_060617_hinnat" xfId="27501"/>
    <cellStyle name="40 % - Aksentti5 5 2 4" xfId="8191"/>
    <cellStyle name="40 % - Aksentti5 5 2 4 2" xfId="15171"/>
    <cellStyle name="40 % - Aksentti5 5 2 4 3" xfId="22923"/>
    <cellStyle name="40 % - Aksentti5 5 2 5" xfId="19480"/>
    <cellStyle name="40 % - Aksentti5 5 2_060617_hinnat" xfId="27502"/>
    <cellStyle name="40 % - Aksentti5 5 3" xfId="2907"/>
    <cellStyle name="40 % - Aksentti5 5 3 2" xfId="2908"/>
    <cellStyle name="40 % - Aksentti5 5 3 2 2" xfId="8196"/>
    <cellStyle name="40 % - Aksentti5 5 3 2 2 2" xfId="15172"/>
    <cellStyle name="40 % - Aksentti5 5 3 2 2 3" xfId="22928"/>
    <cellStyle name="40 % - Aksentti5 5 3 2 3" xfId="19485"/>
    <cellStyle name="40 % - Aksentti5 5 3 2_060617_hinnat" xfId="27503"/>
    <cellStyle name="40 % - Aksentti5 5 3 3" xfId="8195"/>
    <cellStyle name="40 % - Aksentti5 5 3 3 2" xfId="15173"/>
    <cellStyle name="40 % - Aksentti5 5 3 3 3" xfId="22927"/>
    <cellStyle name="40 % - Aksentti5 5 3 4" xfId="19484"/>
    <cellStyle name="40 % - Aksentti5 5 3_060617_hinnat" xfId="27504"/>
    <cellStyle name="40 % - Aksentti5 5 4" xfId="2909"/>
    <cellStyle name="40 % - Aksentti5 5 4 2" xfId="8197"/>
    <cellStyle name="40 % - Aksentti5 5 4 2 2" xfId="15174"/>
    <cellStyle name="40 % - Aksentti5 5 4 2 3" xfId="22929"/>
    <cellStyle name="40 % - Aksentti5 5 4 3" xfId="19486"/>
    <cellStyle name="40 % - Aksentti5 5 4_060617_hinnat" xfId="27505"/>
    <cellStyle name="40 % - Aksentti5 5 5" xfId="2910"/>
    <cellStyle name="40 % - Aksentti5 5 5 2" xfId="8198"/>
    <cellStyle name="40 % - Aksentti5 5 5 2 2" xfId="15175"/>
    <cellStyle name="40 % - Aksentti5 5 5 2 3" xfId="22930"/>
    <cellStyle name="40 % - Aksentti5 5 5 3" xfId="19487"/>
    <cellStyle name="40 % - Aksentti5 5 5_060617_hinnat" xfId="27506"/>
    <cellStyle name="40 % - Aksentti5 5 6" xfId="2911"/>
    <cellStyle name="40 % - Aksentti5 5 6 2" xfId="8199"/>
    <cellStyle name="40 % - Aksentti5 5 6 2 2" xfId="15176"/>
    <cellStyle name="40 % - Aksentti5 5 6 2 3" xfId="22931"/>
    <cellStyle name="40 % - Aksentti5 5 6 3" xfId="19488"/>
    <cellStyle name="40 % - Aksentti5 5 6_060617_hinnat" xfId="27507"/>
    <cellStyle name="40 % - Aksentti5 5 7" xfId="2912"/>
    <cellStyle name="40 % - Aksentti5 5 7 2" xfId="8200"/>
    <cellStyle name="40 % - Aksentti5 5 7 2 2" xfId="15177"/>
    <cellStyle name="40 % - Aksentti5 5 7 2 3" xfId="22932"/>
    <cellStyle name="40 % - Aksentti5 5 7 3" xfId="19489"/>
    <cellStyle name="40 % - Aksentti5 5 7_060617_hinnat" xfId="27508"/>
    <cellStyle name="40 % - Aksentti5 5 8" xfId="2913"/>
    <cellStyle name="40 % - Aksentti5 5 8 2" xfId="8201"/>
    <cellStyle name="40 % - Aksentti5 5 8 2 2" xfId="15178"/>
    <cellStyle name="40 % - Aksentti5 5 8 2 3" xfId="22933"/>
    <cellStyle name="40 % - Aksentti5 5 8 3" xfId="19490"/>
    <cellStyle name="40 % - Aksentti5 5 8_060617_hinnat" xfId="27509"/>
    <cellStyle name="40 % - Aksentti5 5 9" xfId="2914"/>
    <cellStyle name="40 % - Aksentti5 5 9 2" xfId="8202"/>
    <cellStyle name="40 % - Aksentti5 5 9 2 2" xfId="15179"/>
    <cellStyle name="40 % - Aksentti5 5 9 2 3" xfId="22934"/>
    <cellStyle name="40 % - Aksentti5 5 9 3" xfId="19491"/>
    <cellStyle name="40 % - Aksentti5 5 9_060617_hinnat" xfId="27510"/>
    <cellStyle name="40 % - Aksentti5 5_060617_hinnat" xfId="27511"/>
    <cellStyle name="40 % - Aksentti5 6" xfId="2915"/>
    <cellStyle name="40 % - Aksentti5 6 10" xfId="2916"/>
    <cellStyle name="40 % - Aksentti5 6 10 2" xfId="8204"/>
    <cellStyle name="40 % - Aksentti5 6 10 2 2" xfId="15180"/>
    <cellStyle name="40 % - Aksentti5 6 10 2 3" xfId="22936"/>
    <cellStyle name="40 % - Aksentti5 6 10 3" xfId="19493"/>
    <cellStyle name="40 % - Aksentti5 6 10_060617_hinnat" xfId="27512"/>
    <cellStyle name="40 % - Aksentti5 6 11" xfId="8203"/>
    <cellStyle name="40 % - Aksentti5 6 11 2" xfId="15181"/>
    <cellStyle name="40 % - Aksentti5 6 11 3" xfId="22935"/>
    <cellStyle name="40 % - Aksentti5 6 12" xfId="19492"/>
    <cellStyle name="40 % - Aksentti5 6 2" xfId="2917"/>
    <cellStyle name="40 % - Aksentti5 6 2 2" xfId="2918"/>
    <cellStyle name="40 % - Aksentti5 6 2 2 2" xfId="2919"/>
    <cellStyle name="40 % - Aksentti5 6 2 2 2 2" xfId="8207"/>
    <cellStyle name="40 % - Aksentti5 6 2 2 2 2 2" xfId="15182"/>
    <cellStyle name="40 % - Aksentti5 6 2 2 2 2 3" xfId="22939"/>
    <cellStyle name="40 % - Aksentti5 6 2 2 2 3" xfId="19496"/>
    <cellStyle name="40 % - Aksentti5 6 2 2 2_060617_hinnat" xfId="27513"/>
    <cellStyle name="40 % - Aksentti5 6 2 2 3" xfId="8206"/>
    <cellStyle name="40 % - Aksentti5 6 2 2 3 2" xfId="15183"/>
    <cellStyle name="40 % - Aksentti5 6 2 2 3 3" xfId="22938"/>
    <cellStyle name="40 % - Aksentti5 6 2 2 4" xfId="19495"/>
    <cellStyle name="40 % - Aksentti5 6 2 2_060617_hinnat" xfId="27514"/>
    <cellStyle name="40 % - Aksentti5 6 2 3" xfId="2920"/>
    <cellStyle name="40 % - Aksentti5 6 2 3 2" xfId="8208"/>
    <cellStyle name="40 % - Aksentti5 6 2 3 2 2" xfId="15184"/>
    <cellStyle name="40 % - Aksentti5 6 2 3 2 3" xfId="22940"/>
    <cellStyle name="40 % - Aksentti5 6 2 3 3" xfId="19497"/>
    <cellStyle name="40 % - Aksentti5 6 2 3_060617_hinnat" xfId="27515"/>
    <cellStyle name="40 % - Aksentti5 6 2 4" xfId="8205"/>
    <cellStyle name="40 % - Aksentti5 6 2 4 2" xfId="15185"/>
    <cellStyle name="40 % - Aksentti5 6 2 4 3" xfId="22937"/>
    <cellStyle name="40 % - Aksentti5 6 2 5" xfId="19494"/>
    <cellStyle name="40 % - Aksentti5 6 2_060617_hinnat" xfId="27516"/>
    <cellStyle name="40 % - Aksentti5 6 3" xfId="2921"/>
    <cellStyle name="40 % - Aksentti5 6 3 2" xfId="2922"/>
    <cellStyle name="40 % - Aksentti5 6 3 2 2" xfId="8210"/>
    <cellStyle name="40 % - Aksentti5 6 3 2 2 2" xfId="15186"/>
    <cellStyle name="40 % - Aksentti5 6 3 2 2 3" xfId="22942"/>
    <cellStyle name="40 % - Aksentti5 6 3 2 3" xfId="19499"/>
    <cellStyle name="40 % - Aksentti5 6 3 2_060617_hinnat" xfId="27517"/>
    <cellStyle name="40 % - Aksentti5 6 3 3" xfId="8209"/>
    <cellStyle name="40 % - Aksentti5 6 3 3 2" xfId="15187"/>
    <cellStyle name="40 % - Aksentti5 6 3 3 3" xfId="22941"/>
    <cellStyle name="40 % - Aksentti5 6 3 4" xfId="19498"/>
    <cellStyle name="40 % - Aksentti5 6 3_060617_hinnat" xfId="27518"/>
    <cellStyle name="40 % - Aksentti5 6 4" xfId="2923"/>
    <cellStyle name="40 % - Aksentti5 6 4 2" xfId="8211"/>
    <cellStyle name="40 % - Aksentti5 6 4 2 2" xfId="15188"/>
    <cellStyle name="40 % - Aksentti5 6 4 2 3" xfId="22943"/>
    <cellStyle name="40 % - Aksentti5 6 4 3" xfId="19500"/>
    <cellStyle name="40 % - Aksentti5 6 4_060617_hinnat" xfId="27519"/>
    <cellStyle name="40 % - Aksentti5 6 5" xfId="2924"/>
    <cellStyle name="40 % - Aksentti5 6 5 2" xfId="8212"/>
    <cellStyle name="40 % - Aksentti5 6 5 2 2" xfId="15189"/>
    <cellStyle name="40 % - Aksentti5 6 5 2 3" xfId="22944"/>
    <cellStyle name="40 % - Aksentti5 6 5 3" xfId="19501"/>
    <cellStyle name="40 % - Aksentti5 6 5_060617_hinnat" xfId="27520"/>
    <cellStyle name="40 % - Aksentti5 6 6" xfId="2925"/>
    <cellStyle name="40 % - Aksentti5 6 6 2" xfId="8213"/>
    <cellStyle name="40 % - Aksentti5 6 6 2 2" xfId="15190"/>
    <cellStyle name="40 % - Aksentti5 6 6 2 3" xfId="22945"/>
    <cellStyle name="40 % - Aksentti5 6 6 3" xfId="19502"/>
    <cellStyle name="40 % - Aksentti5 6 6_060617_hinnat" xfId="27521"/>
    <cellStyle name="40 % - Aksentti5 6 7" xfId="2926"/>
    <cellStyle name="40 % - Aksentti5 6 7 2" xfId="8214"/>
    <cellStyle name="40 % - Aksentti5 6 7 2 2" xfId="15191"/>
    <cellStyle name="40 % - Aksentti5 6 7 2 3" xfId="22946"/>
    <cellStyle name="40 % - Aksentti5 6 7 3" xfId="19503"/>
    <cellStyle name="40 % - Aksentti5 6 7_060617_hinnat" xfId="27522"/>
    <cellStyle name="40 % - Aksentti5 6 8" xfId="2927"/>
    <cellStyle name="40 % - Aksentti5 6 8 2" xfId="8215"/>
    <cellStyle name="40 % - Aksentti5 6 8 2 2" xfId="15192"/>
    <cellStyle name="40 % - Aksentti5 6 8 2 3" xfId="22947"/>
    <cellStyle name="40 % - Aksentti5 6 8 3" xfId="19504"/>
    <cellStyle name="40 % - Aksentti5 6 8_060617_hinnat" xfId="27523"/>
    <cellStyle name="40 % - Aksentti5 6 9" xfId="2928"/>
    <cellStyle name="40 % - Aksentti5 6 9 2" xfId="8216"/>
    <cellStyle name="40 % - Aksentti5 6 9 2 2" xfId="15193"/>
    <cellStyle name="40 % - Aksentti5 6 9 2 3" xfId="22948"/>
    <cellStyle name="40 % - Aksentti5 6 9 3" xfId="19505"/>
    <cellStyle name="40 % - Aksentti5 6 9_060617_hinnat" xfId="27524"/>
    <cellStyle name="40 % - Aksentti5 6_060617_hinnat" xfId="27525"/>
    <cellStyle name="40 % - Aksentti5 7" xfId="2929"/>
    <cellStyle name="40 % - Aksentti5 7 10" xfId="2930"/>
    <cellStyle name="40 % - Aksentti5 7 10 2" xfId="8218"/>
    <cellStyle name="40 % - Aksentti5 7 10 2 2" xfId="15194"/>
    <cellStyle name="40 % - Aksentti5 7 10 2 3" xfId="22950"/>
    <cellStyle name="40 % - Aksentti5 7 10 3" xfId="19507"/>
    <cellStyle name="40 % - Aksentti5 7 10_060617_hinnat" xfId="27526"/>
    <cellStyle name="40 % - Aksentti5 7 11" xfId="8217"/>
    <cellStyle name="40 % - Aksentti5 7 11 2" xfId="15195"/>
    <cellStyle name="40 % - Aksentti5 7 11 3" xfId="22949"/>
    <cellStyle name="40 % - Aksentti5 7 12" xfId="19506"/>
    <cellStyle name="40 % - Aksentti5 7 2" xfId="2931"/>
    <cellStyle name="40 % - Aksentti5 7 2 2" xfId="2932"/>
    <cellStyle name="40 % - Aksentti5 7 2 2 2" xfId="2933"/>
    <cellStyle name="40 % - Aksentti5 7 2 2 2 2" xfId="8221"/>
    <cellStyle name="40 % - Aksentti5 7 2 2 2 2 2" xfId="15196"/>
    <cellStyle name="40 % - Aksentti5 7 2 2 2 2 3" xfId="22953"/>
    <cellStyle name="40 % - Aksentti5 7 2 2 2 3" xfId="19510"/>
    <cellStyle name="40 % - Aksentti5 7 2 2 2_060617_hinnat" xfId="27527"/>
    <cellStyle name="40 % - Aksentti5 7 2 2 3" xfId="8220"/>
    <cellStyle name="40 % - Aksentti5 7 2 2 3 2" xfId="15197"/>
    <cellStyle name="40 % - Aksentti5 7 2 2 3 3" xfId="22952"/>
    <cellStyle name="40 % - Aksentti5 7 2 2 4" xfId="19509"/>
    <cellStyle name="40 % - Aksentti5 7 2 2_060617_hinnat" xfId="27528"/>
    <cellStyle name="40 % - Aksentti5 7 2 3" xfId="2934"/>
    <cellStyle name="40 % - Aksentti5 7 2 3 2" xfId="8222"/>
    <cellStyle name="40 % - Aksentti5 7 2 3 2 2" xfId="15198"/>
    <cellStyle name="40 % - Aksentti5 7 2 3 2 3" xfId="22954"/>
    <cellStyle name="40 % - Aksentti5 7 2 3 3" xfId="19511"/>
    <cellStyle name="40 % - Aksentti5 7 2 3_060617_hinnat" xfId="27529"/>
    <cellStyle name="40 % - Aksentti5 7 2 4" xfId="8219"/>
    <cellStyle name="40 % - Aksentti5 7 2 4 2" xfId="15199"/>
    <cellStyle name="40 % - Aksentti5 7 2 4 3" xfId="22951"/>
    <cellStyle name="40 % - Aksentti5 7 2 5" xfId="19508"/>
    <cellStyle name="40 % - Aksentti5 7 2_060617_hinnat" xfId="27530"/>
    <cellStyle name="40 % - Aksentti5 7 3" xfId="2935"/>
    <cellStyle name="40 % - Aksentti5 7 3 2" xfId="2936"/>
    <cellStyle name="40 % - Aksentti5 7 3 2 2" xfId="8224"/>
    <cellStyle name="40 % - Aksentti5 7 3 2 2 2" xfId="15200"/>
    <cellStyle name="40 % - Aksentti5 7 3 2 2 3" xfId="22956"/>
    <cellStyle name="40 % - Aksentti5 7 3 2 3" xfId="19513"/>
    <cellStyle name="40 % - Aksentti5 7 3 2_060617_hinnat" xfId="27531"/>
    <cellStyle name="40 % - Aksentti5 7 3 3" xfId="8223"/>
    <cellStyle name="40 % - Aksentti5 7 3 3 2" xfId="15201"/>
    <cellStyle name="40 % - Aksentti5 7 3 3 3" xfId="22955"/>
    <cellStyle name="40 % - Aksentti5 7 3 4" xfId="19512"/>
    <cellStyle name="40 % - Aksentti5 7 3_060617_hinnat" xfId="27532"/>
    <cellStyle name="40 % - Aksentti5 7 4" xfId="2937"/>
    <cellStyle name="40 % - Aksentti5 7 4 2" xfId="8225"/>
    <cellStyle name="40 % - Aksentti5 7 4 2 2" xfId="15202"/>
    <cellStyle name="40 % - Aksentti5 7 4 2 3" xfId="22957"/>
    <cellStyle name="40 % - Aksentti5 7 4 3" xfId="19514"/>
    <cellStyle name="40 % - Aksentti5 7 4_060617_hinnat" xfId="27533"/>
    <cellStyle name="40 % - Aksentti5 7 5" xfId="2938"/>
    <cellStyle name="40 % - Aksentti5 7 5 2" xfId="8226"/>
    <cellStyle name="40 % - Aksentti5 7 5 2 2" xfId="15203"/>
    <cellStyle name="40 % - Aksentti5 7 5 2 3" xfId="22958"/>
    <cellStyle name="40 % - Aksentti5 7 5 3" xfId="19515"/>
    <cellStyle name="40 % - Aksentti5 7 5_060617_hinnat" xfId="27535"/>
    <cellStyle name="40 % - Aksentti5 7 6" xfId="2939"/>
    <cellStyle name="40 % - Aksentti5 7 6 2" xfId="8227"/>
    <cellStyle name="40 % - Aksentti5 7 6 2 2" xfId="15204"/>
    <cellStyle name="40 % - Aksentti5 7 6 2 3" xfId="22959"/>
    <cellStyle name="40 % - Aksentti5 7 6 3" xfId="19516"/>
    <cellStyle name="40 % - Aksentti5 7 6_060617_hinnat" xfId="27536"/>
    <cellStyle name="40 % - Aksentti5 7 7" xfId="2940"/>
    <cellStyle name="40 % - Aksentti5 7 7 2" xfId="8228"/>
    <cellStyle name="40 % - Aksentti5 7 7 2 2" xfId="15205"/>
    <cellStyle name="40 % - Aksentti5 7 7 2 3" xfId="22960"/>
    <cellStyle name="40 % - Aksentti5 7 7 3" xfId="19517"/>
    <cellStyle name="40 % - Aksentti5 7 7_060617_hinnat" xfId="27537"/>
    <cellStyle name="40 % - Aksentti5 7 8" xfId="2941"/>
    <cellStyle name="40 % - Aksentti5 7 8 2" xfId="8229"/>
    <cellStyle name="40 % - Aksentti5 7 8 2 2" xfId="15206"/>
    <cellStyle name="40 % - Aksentti5 7 8 2 3" xfId="22961"/>
    <cellStyle name="40 % - Aksentti5 7 8 3" xfId="19518"/>
    <cellStyle name="40 % - Aksentti5 7 8_060617_hinnat" xfId="27538"/>
    <cellStyle name="40 % - Aksentti5 7 9" xfId="2942"/>
    <cellStyle name="40 % - Aksentti5 7 9 2" xfId="8230"/>
    <cellStyle name="40 % - Aksentti5 7 9 2 2" xfId="15207"/>
    <cellStyle name="40 % - Aksentti5 7 9 2 3" xfId="22962"/>
    <cellStyle name="40 % - Aksentti5 7 9 3" xfId="19519"/>
    <cellStyle name="40 % - Aksentti5 7 9_060617_hinnat" xfId="27540"/>
    <cellStyle name="40 % - Aksentti5 7_060617_hinnat" xfId="27541"/>
    <cellStyle name="40 % - Aksentti5 8" xfId="2943"/>
    <cellStyle name="40 % - Aksentti5 8 10" xfId="2944"/>
    <cellStyle name="40 % - Aksentti5 8 10 2" xfId="8232"/>
    <cellStyle name="40 % - Aksentti5 8 10 2 2" xfId="15208"/>
    <cellStyle name="40 % - Aksentti5 8 10 2 3" xfId="22964"/>
    <cellStyle name="40 % - Aksentti5 8 10 3" xfId="19521"/>
    <cellStyle name="40 % - Aksentti5 8 10_060617_hinnat" xfId="27542"/>
    <cellStyle name="40 % - Aksentti5 8 11" xfId="8231"/>
    <cellStyle name="40 % - Aksentti5 8 11 2" xfId="15209"/>
    <cellStyle name="40 % - Aksentti5 8 11 3" xfId="22963"/>
    <cellStyle name="40 % - Aksentti5 8 12" xfId="19520"/>
    <cellStyle name="40 % - Aksentti5 8 2" xfId="2945"/>
    <cellStyle name="40 % - Aksentti5 8 2 2" xfId="2946"/>
    <cellStyle name="40 % - Aksentti5 8 2 2 2" xfId="2947"/>
    <cellStyle name="40 % - Aksentti5 8 2 2 2 2" xfId="8235"/>
    <cellStyle name="40 % - Aksentti5 8 2 2 2 2 2" xfId="15210"/>
    <cellStyle name="40 % - Aksentti5 8 2 2 2 2 3" xfId="22967"/>
    <cellStyle name="40 % - Aksentti5 8 2 2 2 3" xfId="19524"/>
    <cellStyle name="40 % - Aksentti5 8 2 2 2_060617_hinnat" xfId="27543"/>
    <cellStyle name="40 % - Aksentti5 8 2 2 3" xfId="8234"/>
    <cellStyle name="40 % - Aksentti5 8 2 2 3 2" xfId="15211"/>
    <cellStyle name="40 % - Aksentti5 8 2 2 3 3" xfId="22966"/>
    <cellStyle name="40 % - Aksentti5 8 2 2 4" xfId="19523"/>
    <cellStyle name="40 % - Aksentti5 8 2 2_060617_hinnat" xfId="27544"/>
    <cellStyle name="40 % - Aksentti5 8 2 3" xfId="2948"/>
    <cellStyle name="40 % - Aksentti5 8 2 3 2" xfId="8236"/>
    <cellStyle name="40 % - Aksentti5 8 2 3 2 2" xfId="15212"/>
    <cellStyle name="40 % - Aksentti5 8 2 3 2 3" xfId="22968"/>
    <cellStyle name="40 % - Aksentti5 8 2 3 3" xfId="19525"/>
    <cellStyle name="40 % - Aksentti5 8 2 3_060617_hinnat" xfId="27545"/>
    <cellStyle name="40 % - Aksentti5 8 2 4" xfId="8233"/>
    <cellStyle name="40 % - Aksentti5 8 2 4 2" xfId="15213"/>
    <cellStyle name="40 % - Aksentti5 8 2 4 3" xfId="22965"/>
    <cellStyle name="40 % - Aksentti5 8 2 5" xfId="19522"/>
    <cellStyle name="40 % - Aksentti5 8 2_060617_hinnat" xfId="27546"/>
    <cellStyle name="40 % - Aksentti5 8 3" xfId="2949"/>
    <cellStyle name="40 % - Aksentti5 8 3 2" xfId="2950"/>
    <cellStyle name="40 % - Aksentti5 8 3 2 2" xfId="8238"/>
    <cellStyle name="40 % - Aksentti5 8 3 2 2 2" xfId="15214"/>
    <cellStyle name="40 % - Aksentti5 8 3 2 2 3" xfId="22970"/>
    <cellStyle name="40 % - Aksentti5 8 3 2 3" xfId="19527"/>
    <cellStyle name="40 % - Aksentti5 8 3 2_060617_hinnat" xfId="27547"/>
    <cellStyle name="40 % - Aksentti5 8 3 3" xfId="8237"/>
    <cellStyle name="40 % - Aksentti5 8 3 3 2" xfId="15215"/>
    <cellStyle name="40 % - Aksentti5 8 3 3 3" xfId="22969"/>
    <cellStyle name="40 % - Aksentti5 8 3 4" xfId="19526"/>
    <cellStyle name="40 % - Aksentti5 8 3_060617_hinnat" xfId="27548"/>
    <cellStyle name="40 % - Aksentti5 8 4" xfId="2951"/>
    <cellStyle name="40 % - Aksentti5 8 4 2" xfId="8239"/>
    <cellStyle name="40 % - Aksentti5 8 4 2 2" xfId="15216"/>
    <cellStyle name="40 % - Aksentti5 8 4 2 3" xfId="22971"/>
    <cellStyle name="40 % - Aksentti5 8 4 3" xfId="19528"/>
    <cellStyle name="40 % - Aksentti5 8 4_060617_hinnat" xfId="27549"/>
    <cellStyle name="40 % - Aksentti5 8 5" xfId="2952"/>
    <cellStyle name="40 % - Aksentti5 8 5 2" xfId="8240"/>
    <cellStyle name="40 % - Aksentti5 8 5 2 2" xfId="15217"/>
    <cellStyle name="40 % - Aksentti5 8 5 2 3" xfId="22972"/>
    <cellStyle name="40 % - Aksentti5 8 5 3" xfId="19529"/>
    <cellStyle name="40 % - Aksentti5 8 5_060617_hinnat" xfId="27550"/>
    <cellStyle name="40 % - Aksentti5 8 6" xfId="2953"/>
    <cellStyle name="40 % - Aksentti5 8 6 2" xfId="8241"/>
    <cellStyle name="40 % - Aksentti5 8 6 2 2" xfId="15218"/>
    <cellStyle name="40 % - Aksentti5 8 6 2 3" xfId="22973"/>
    <cellStyle name="40 % - Aksentti5 8 6 3" xfId="19530"/>
    <cellStyle name="40 % - Aksentti5 8 6_060617_hinnat" xfId="27551"/>
    <cellStyle name="40 % - Aksentti5 8 7" xfId="2954"/>
    <cellStyle name="40 % - Aksentti5 8 7 2" xfId="8242"/>
    <cellStyle name="40 % - Aksentti5 8 7 2 2" xfId="15219"/>
    <cellStyle name="40 % - Aksentti5 8 7 2 3" xfId="22974"/>
    <cellStyle name="40 % - Aksentti5 8 7 3" xfId="19531"/>
    <cellStyle name="40 % - Aksentti5 8 7_060617_hinnat" xfId="27552"/>
    <cellStyle name="40 % - Aksentti5 8 8" xfId="2955"/>
    <cellStyle name="40 % - Aksentti5 8 8 2" xfId="8243"/>
    <cellStyle name="40 % - Aksentti5 8 8 2 2" xfId="15220"/>
    <cellStyle name="40 % - Aksentti5 8 8 2 3" xfId="22975"/>
    <cellStyle name="40 % - Aksentti5 8 8 3" xfId="19532"/>
    <cellStyle name="40 % - Aksentti5 8 8_060617_hinnat" xfId="27553"/>
    <cellStyle name="40 % - Aksentti5 8 9" xfId="2956"/>
    <cellStyle name="40 % - Aksentti5 8 9 2" xfId="8244"/>
    <cellStyle name="40 % - Aksentti5 8 9 2 2" xfId="15221"/>
    <cellStyle name="40 % - Aksentti5 8 9 2 3" xfId="22976"/>
    <cellStyle name="40 % - Aksentti5 8 9 3" xfId="19533"/>
    <cellStyle name="40 % - Aksentti5 8 9_060617_hinnat" xfId="27554"/>
    <cellStyle name="40 % - Aksentti5 8_060617_hinnat" xfId="27555"/>
    <cellStyle name="40 % - Aksentti5 9" xfId="2957"/>
    <cellStyle name="40 % - Aksentti5 9 10" xfId="2958"/>
    <cellStyle name="40 % - Aksentti5 9 10 2" xfId="8246"/>
    <cellStyle name="40 % - Aksentti5 9 10 2 2" xfId="15222"/>
    <cellStyle name="40 % - Aksentti5 9 10 2 3" xfId="22978"/>
    <cellStyle name="40 % - Aksentti5 9 10 3" xfId="19535"/>
    <cellStyle name="40 % - Aksentti5 9 10_060617_hinnat" xfId="27556"/>
    <cellStyle name="40 % - Aksentti5 9 11" xfId="8245"/>
    <cellStyle name="40 % - Aksentti5 9 11 2" xfId="15223"/>
    <cellStyle name="40 % - Aksentti5 9 11 3" xfId="22977"/>
    <cellStyle name="40 % - Aksentti5 9 12" xfId="19534"/>
    <cellStyle name="40 % - Aksentti5 9 2" xfId="2959"/>
    <cellStyle name="40 % - Aksentti5 9 2 2" xfId="2960"/>
    <cellStyle name="40 % - Aksentti5 9 2 2 2" xfId="2961"/>
    <cellStyle name="40 % - Aksentti5 9 2 2 2 2" xfId="8249"/>
    <cellStyle name="40 % - Aksentti5 9 2 2 2 2 2" xfId="15224"/>
    <cellStyle name="40 % - Aksentti5 9 2 2 2 2 3" xfId="22981"/>
    <cellStyle name="40 % - Aksentti5 9 2 2 2 3" xfId="19538"/>
    <cellStyle name="40 % - Aksentti5 9 2 2 2_060617_hinnat" xfId="27557"/>
    <cellStyle name="40 % - Aksentti5 9 2 2 3" xfId="8248"/>
    <cellStyle name="40 % - Aksentti5 9 2 2 3 2" xfId="15225"/>
    <cellStyle name="40 % - Aksentti5 9 2 2 3 3" xfId="22980"/>
    <cellStyle name="40 % - Aksentti5 9 2 2 4" xfId="19537"/>
    <cellStyle name="40 % - Aksentti5 9 2 2_060617_hinnat" xfId="27558"/>
    <cellStyle name="40 % - Aksentti5 9 2 3" xfId="2962"/>
    <cellStyle name="40 % - Aksentti5 9 2 3 2" xfId="8250"/>
    <cellStyle name="40 % - Aksentti5 9 2 3 2 2" xfId="15226"/>
    <cellStyle name="40 % - Aksentti5 9 2 3 2 3" xfId="22982"/>
    <cellStyle name="40 % - Aksentti5 9 2 3 3" xfId="19539"/>
    <cellStyle name="40 % - Aksentti5 9 2 3_060617_hinnat" xfId="27559"/>
    <cellStyle name="40 % - Aksentti5 9 2 4" xfId="8247"/>
    <cellStyle name="40 % - Aksentti5 9 2 4 2" xfId="15227"/>
    <cellStyle name="40 % - Aksentti5 9 2 4 3" xfId="22979"/>
    <cellStyle name="40 % - Aksentti5 9 2 5" xfId="19536"/>
    <cellStyle name="40 % - Aksentti5 9 2_060617_hinnat" xfId="27560"/>
    <cellStyle name="40 % - Aksentti5 9 3" xfId="2963"/>
    <cellStyle name="40 % - Aksentti5 9 3 2" xfId="2964"/>
    <cellStyle name="40 % - Aksentti5 9 3 2 2" xfId="8252"/>
    <cellStyle name="40 % - Aksentti5 9 3 2 2 2" xfId="15228"/>
    <cellStyle name="40 % - Aksentti5 9 3 2 2 3" xfId="22984"/>
    <cellStyle name="40 % - Aksentti5 9 3 2 3" xfId="19541"/>
    <cellStyle name="40 % - Aksentti5 9 3 2_060617_hinnat" xfId="27561"/>
    <cellStyle name="40 % - Aksentti5 9 3 3" xfId="8251"/>
    <cellStyle name="40 % - Aksentti5 9 3 3 2" xfId="15229"/>
    <cellStyle name="40 % - Aksentti5 9 3 3 3" xfId="22983"/>
    <cellStyle name="40 % - Aksentti5 9 3 4" xfId="19540"/>
    <cellStyle name="40 % - Aksentti5 9 3_060617_hinnat" xfId="27562"/>
    <cellStyle name="40 % - Aksentti5 9 4" xfId="2965"/>
    <cellStyle name="40 % - Aksentti5 9 4 2" xfId="8253"/>
    <cellStyle name="40 % - Aksentti5 9 4 2 2" xfId="15230"/>
    <cellStyle name="40 % - Aksentti5 9 4 2 3" xfId="22985"/>
    <cellStyle name="40 % - Aksentti5 9 4 3" xfId="19542"/>
    <cellStyle name="40 % - Aksentti5 9 4_060617_hinnat" xfId="27563"/>
    <cellStyle name="40 % - Aksentti5 9 5" xfId="2966"/>
    <cellStyle name="40 % - Aksentti5 9 5 2" xfId="8254"/>
    <cellStyle name="40 % - Aksentti5 9 5 2 2" xfId="15231"/>
    <cellStyle name="40 % - Aksentti5 9 5 2 3" xfId="22986"/>
    <cellStyle name="40 % - Aksentti5 9 5 3" xfId="19543"/>
    <cellStyle name="40 % - Aksentti5 9 5_060617_hinnat" xfId="27564"/>
    <cellStyle name="40 % - Aksentti5 9 6" xfId="2967"/>
    <cellStyle name="40 % - Aksentti5 9 6 2" xfId="8255"/>
    <cellStyle name="40 % - Aksentti5 9 6 2 2" xfId="15232"/>
    <cellStyle name="40 % - Aksentti5 9 6 2 3" xfId="22987"/>
    <cellStyle name="40 % - Aksentti5 9 6 3" xfId="19544"/>
    <cellStyle name="40 % - Aksentti5 9 6_060617_hinnat" xfId="27565"/>
    <cellStyle name="40 % - Aksentti5 9 7" xfId="2968"/>
    <cellStyle name="40 % - Aksentti5 9 7 2" xfId="8256"/>
    <cellStyle name="40 % - Aksentti5 9 7 2 2" xfId="15233"/>
    <cellStyle name="40 % - Aksentti5 9 7 2 3" xfId="22988"/>
    <cellStyle name="40 % - Aksentti5 9 7 3" xfId="19545"/>
    <cellStyle name="40 % - Aksentti5 9 7_060617_hinnat" xfId="27566"/>
    <cellStyle name="40 % - Aksentti5 9 8" xfId="2969"/>
    <cellStyle name="40 % - Aksentti5 9 8 2" xfId="8257"/>
    <cellStyle name="40 % - Aksentti5 9 8 2 2" xfId="15234"/>
    <cellStyle name="40 % - Aksentti5 9 8 2 3" xfId="22989"/>
    <cellStyle name="40 % - Aksentti5 9 8 3" xfId="19546"/>
    <cellStyle name="40 % - Aksentti5 9 8_060617_hinnat" xfId="27567"/>
    <cellStyle name="40 % - Aksentti5 9 9" xfId="2970"/>
    <cellStyle name="40 % - Aksentti5 9 9 2" xfId="8258"/>
    <cellStyle name="40 % - Aksentti5 9 9 2 2" xfId="15235"/>
    <cellStyle name="40 % - Aksentti5 9 9 2 3" xfId="22990"/>
    <cellStyle name="40 % - Aksentti5 9 9 3" xfId="19547"/>
    <cellStyle name="40 % - Aksentti5 9 9_060617_hinnat" xfId="27568"/>
    <cellStyle name="40 % - Aksentti5 9_060617_hinnat" xfId="27569"/>
    <cellStyle name="40 % - Aksentti6 10" xfId="2971"/>
    <cellStyle name="40 % - Aksentti6 10 10" xfId="2972"/>
    <cellStyle name="40 % - Aksentti6 10 10 2" xfId="8260"/>
    <cellStyle name="40 % - Aksentti6 10 10 2 2" xfId="15236"/>
    <cellStyle name="40 % - Aksentti6 10 10 2 3" xfId="22992"/>
    <cellStyle name="40 % - Aksentti6 10 10 3" xfId="19549"/>
    <cellStyle name="40 % - Aksentti6 10 10_060617_hinnat" xfId="27570"/>
    <cellStyle name="40 % - Aksentti6 10 11" xfId="8259"/>
    <cellStyle name="40 % - Aksentti6 10 11 2" xfId="15237"/>
    <cellStyle name="40 % - Aksentti6 10 11 3" xfId="22991"/>
    <cellStyle name="40 % - Aksentti6 10 12" xfId="19548"/>
    <cellStyle name="40 % - Aksentti6 10 2" xfId="2973"/>
    <cellStyle name="40 % - Aksentti6 10 2 2" xfId="2974"/>
    <cellStyle name="40 % - Aksentti6 10 2 2 2" xfId="2975"/>
    <cellStyle name="40 % - Aksentti6 10 2 2 2 2" xfId="8263"/>
    <cellStyle name="40 % - Aksentti6 10 2 2 2 2 2" xfId="15238"/>
    <cellStyle name="40 % - Aksentti6 10 2 2 2 2 3" xfId="22995"/>
    <cellStyle name="40 % - Aksentti6 10 2 2 2 3" xfId="19552"/>
    <cellStyle name="40 % - Aksentti6 10 2 2 2_060617_hinnat" xfId="27571"/>
    <cellStyle name="40 % - Aksentti6 10 2 2 3" xfId="8262"/>
    <cellStyle name="40 % - Aksentti6 10 2 2 3 2" xfId="15239"/>
    <cellStyle name="40 % - Aksentti6 10 2 2 3 3" xfId="22994"/>
    <cellStyle name="40 % - Aksentti6 10 2 2 4" xfId="19551"/>
    <cellStyle name="40 % - Aksentti6 10 2 2_060617_hinnat" xfId="27572"/>
    <cellStyle name="40 % - Aksentti6 10 2 3" xfId="2976"/>
    <cellStyle name="40 % - Aksentti6 10 2 3 2" xfId="8264"/>
    <cellStyle name="40 % - Aksentti6 10 2 3 2 2" xfId="15240"/>
    <cellStyle name="40 % - Aksentti6 10 2 3 2 3" xfId="22996"/>
    <cellStyle name="40 % - Aksentti6 10 2 3 3" xfId="19553"/>
    <cellStyle name="40 % - Aksentti6 10 2 3_060617_hinnat" xfId="27573"/>
    <cellStyle name="40 % - Aksentti6 10 2 4" xfId="8261"/>
    <cellStyle name="40 % - Aksentti6 10 2 4 2" xfId="15241"/>
    <cellStyle name="40 % - Aksentti6 10 2 4 3" xfId="22993"/>
    <cellStyle name="40 % - Aksentti6 10 2 5" xfId="19550"/>
    <cellStyle name="40 % - Aksentti6 10 2_060617_hinnat" xfId="27574"/>
    <cellStyle name="40 % - Aksentti6 10 3" xfId="2977"/>
    <cellStyle name="40 % - Aksentti6 10 3 2" xfId="2978"/>
    <cellStyle name="40 % - Aksentti6 10 3 2 2" xfId="8266"/>
    <cellStyle name="40 % - Aksentti6 10 3 2 2 2" xfId="15242"/>
    <cellStyle name="40 % - Aksentti6 10 3 2 2 3" xfId="22998"/>
    <cellStyle name="40 % - Aksentti6 10 3 2 3" xfId="19555"/>
    <cellStyle name="40 % - Aksentti6 10 3 2_060617_hinnat" xfId="27575"/>
    <cellStyle name="40 % - Aksentti6 10 3 3" xfId="8265"/>
    <cellStyle name="40 % - Aksentti6 10 3 3 2" xfId="15243"/>
    <cellStyle name="40 % - Aksentti6 10 3 3 3" xfId="22997"/>
    <cellStyle name="40 % - Aksentti6 10 3 4" xfId="19554"/>
    <cellStyle name="40 % - Aksentti6 10 3_060617_hinnat" xfId="27576"/>
    <cellStyle name="40 % - Aksentti6 10 4" xfId="2979"/>
    <cellStyle name="40 % - Aksentti6 10 4 2" xfId="8267"/>
    <cellStyle name="40 % - Aksentti6 10 4 2 2" xfId="15244"/>
    <cellStyle name="40 % - Aksentti6 10 4 2 3" xfId="22999"/>
    <cellStyle name="40 % - Aksentti6 10 4 3" xfId="19556"/>
    <cellStyle name="40 % - Aksentti6 10 4_060617_hinnat" xfId="27577"/>
    <cellStyle name="40 % - Aksentti6 10 5" xfId="2980"/>
    <cellStyle name="40 % - Aksentti6 10 5 2" xfId="8268"/>
    <cellStyle name="40 % - Aksentti6 10 5 2 2" xfId="15245"/>
    <cellStyle name="40 % - Aksentti6 10 5 2 3" xfId="23000"/>
    <cellStyle name="40 % - Aksentti6 10 5 3" xfId="19557"/>
    <cellStyle name="40 % - Aksentti6 10 5_060617_hinnat" xfId="27578"/>
    <cellStyle name="40 % - Aksentti6 10 6" xfId="2981"/>
    <cellStyle name="40 % - Aksentti6 10 6 2" xfId="8269"/>
    <cellStyle name="40 % - Aksentti6 10 6 2 2" xfId="15246"/>
    <cellStyle name="40 % - Aksentti6 10 6 2 3" xfId="23001"/>
    <cellStyle name="40 % - Aksentti6 10 6 3" xfId="19558"/>
    <cellStyle name="40 % - Aksentti6 10 6_060617_hinnat" xfId="27579"/>
    <cellStyle name="40 % - Aksentti6 10 7" xfId="2982"/>
    <cellStyle name="40 % - Aksentti6 10 7 2" xfId="8270"/>
    <cellStyle name="40 % - Aksentti6 10 7 2 2" xfId="15247"/>
    <cellStyle name="40 % - Aksentti6 10 7 2 3" xfId="23002"/>
    <cellStyle name="40 % - Aksentti6 10 7 3" xfId="19559"/>
    <cellStyle name="40 % - Aksentti6 10 7_060617_hinnat" xfId="27580"/>
    <cellStyle name="40 % - Aksentti6 10 8" xfId="2983"/>
    <cellStyle name="40 % - Aksentti6 10 8 2" xfId="8271"/>
    <cellStyle name="40 % - Aksentti6 10 8 2 2" xfId="15248"/>
    <cellStyle name="40 % - Aksentti6 10 8 2 3" xfId="23003"/>
    <cellStyle name="40 % - Aksentti6 10 8 3" xfId="19560"/>
    <cellStyle name="40 % - Aksentti6 10 8_060617_hinnat" xfId="27581"/>
    <cellStyle name="40 % - Aksentti6 10 9" xfId="2984"/>
    <cellStyle name="40 % - Aksentti6 10 9 2" xfId="8272"/>
    <cellStyle name="40 % - Aksentti6 10 9 2 2" xfId="15249"/>
    <cellStyle name="40 % - Aksentti6 10 9 2 3" xfId="23004"/>
    <cellStyle name="40 % - Aksentti6 10 9 3" xfId="19561"/>
    <cellStyle name="40 % - Aksentti6 10 9_060617_hinnat" xfId="27582"/>
    <cellStyle name="40 % - Aksentti6 10_060617_hinnat" xfId="27583"/>
    <cellStyle name="40 % - Aksentti6 11" xfId="2985"/>
    <cellStyle name="40 % - Aksentti6 11 10" xfId="2986"/>
    <cellStyle name="40 % - Aksentti6 11 10 2" xfId="8274"/>
    <cellStyle name="40 % - Aksentti6 11 10 2 2" xfId="15250"/>
    <cellStyle name="40 % - Aksentti6 11 10 2 3" xfId="23006"/>
    <cellStyle name="40 % - Aksentti6 11 10 3" xfId="19563"/>
    <cellStyle name="40 % - Aksentti6 11 10_060617_hinnat" xfId="27584"/>
    <cellStyle name="40 % - Aksentti6 11 11" xfId="8273"/>
    <cellStyle name="40 % - Aksentti6 11 11 2" xfId="15251"/>
    <cellStyle name="40 % - Aksentti6 11 11 3" xfId="23005"/>
    <cellStyle name="40 % - Aksentti6 11 12" xfId="19562"/>
    <cellStyle name="40 % - Aksentti6 11 2" xfId="2987"/>
    <cellStyle name="40 % - Aksentti6 11 2 2" xfId="2988"/>
    <cellStyle name="40 % - Aksentti6 11 2 2 2" xfId="2989"/>
    <cellStyle name="40 % - Aksentti6 11 2 2 2 2" xfId="8277"/>
    <cellStyle name="40 % - Aksentti6 11 2 2 2 2 2" xfId="15252"/>
    <cellStyle name="40 % - Aksentti6 11 2 2 2 2 3" xfId="23009"/>
    <cellStyle name="40 % - Aksentti6 11 2 2 2 3" xfId="19566"/>
    <cellStyle name="40 % - Aksentti6 11 2 2 2_060617_hinnat" xfId="27585"/>
    <cellStyle name="40 % - Aksentti6 11 2 2 3" xfId="8276"/>
    <cellStyle name="40 % - Aksentti6 11 2 2 3 2" xfId="15253"/>
    <cellStyle name="40 % - Aksentti6 11 2 2 3 3" xfId="23008"/>
    <cellStyle name="40 % - Aksentti6 11 2 2 4" xfId="19565"/>
    <cellStyle name="40 % - Aksentti6 11 2 2_060617_hinnat" xfId="27586"/>
    <cellStyle name="40 % - Aksentti6 11 2 3" xfId="2990"/>
    <cellStyle name="40 % - Aksentti6 11 2 3 2" xfId="8278"/>
    <cellStyle name="40 % - Aksentti6 11 2 3 2 2" xfId="15254"/>
    <cellStyle name="40 % - Aksentti6 11 2 3 2 3" xfId="23010"/>
    <cellStyle name="40 % - Aksentti6 11 2 3 3" xfId="19567"/>
    <cellStyle name="40 % - Aksentti6 11 2 3_060617_hinnat" xfId="27587"/>
    <cellStyle name="40 % - Aksentti6 11 2 4" xfId="8275"/>
    <cellStyle name="40 % - Aksentti6 11 2 4 2" xfId="15255"/>
    <cellStyle name="40 % - Aksentti6 11 2 4 3" xfId="23007"/>
    <cellStyle name="40 % - Aksentti6 11 2 5" xfId="19564"/>
    <cellStyle name="40 % - Aksentti6 11 2_060617_hinnat" xfId="27588"/>
    <cellStyle name="40 % - Aksentti6 11 3" xfId="2991"/>
    <cellStyle name="40 % - Aksentti6 11 3 2" xfId="2992"/>
    <cellStyle name="40 % - Aksentti6 11 3 2 2" xfId="8280"/>
    <cellStyle name="40 % - Aksentti6 11 3 2 2 2" xfId="15256"/>
    <cellStyle name="40 % - Aksentti6 11 3 2 2 3" xfId="23012"/>
    <cellStyle name="40 % - Aksentti6 11 3 2 3" xfId="19569"/>
    <cellStyle name="40 % - Aksentti6 11 3 2_060617_hinnat" xfId="27589"/>
    <cellStyle name="40 % - Aksentti6 11 3 3" xfId="8279"/>
    <cellStyle name="40 % - Aksentti6 11 3 3 2" xfId="15257"/>
    <cellStyle name="40 % - Aksentti6 11 3 3 3" xfId="23011"/>
    <cellStyle name="40 % - Aksentti6 11 3 4" xfId="19568"/>
    <cellStyle name="40 % - Aksentti6 11 3_060617_hinnat" xfId="27590"/>
    <cellStyle name="40 % - Aksentti6 11 4" xfId="2993"/>
    <cellStyle name="40 % - Aksentti6 11 4 2" xfId="8281"/>
    <cellStyle name="40 % - Aksentti6 11 4 2 2" xfId="15258"/>
    <cellStyle name="40 % - Aksentti6 11 4 2 3" xfId="23013"/>
    <cellStyle name="40 % - Aksentti6 11 4 3" xfId="19570"/>
    <cellStyle name="40 % - Aksentti6 11 4_060617_hinnat" xfId="27591"/>
    <cellStyle name="40 % - Aksentti6 11 5" xfId="2994"/>
    <cellStyle name="40 % - Aksentti6 11 5 2" xfId="8282"/>
    <cellStyle name="40 % - Aksentti6 11 5 2 2" xfId="15259"/>
    <cellStyle name="40 % - Aksentti6 11 5 2 3" xfId="23014"/>
    <cellStyle name="40 % - Aksentti6 11 5 3" xfId="19571"/>
    <cellStyle name="40 % - Aksentti6 11 5_060617_hinnat" xfId="27592"/>
    <cellStyle name="40 % - Aksentti6 11 6" xfId="2995"/>
    <cellStyle name="40 % - Aksentti6 11 6 2" xfId="8283"/>
    <cellStyle name="40 % - Aksentti6 11 6 2 2" xfId="15260"/>
    <cellStyle name="40 % - Aksentti6 11 6 2 3" xfId="23015"/>
    <cellStyle name="40 % - Aksentti6 11 6 3" xfId="19572"/>
    <cellStyle name="40 % - Aksentti6 11 6_060617_hinnat" xfId="27593"/>
    <cellStyle name="40 % - Aksentti6 11 7" xfId="2996"/>
    <cellStyle name="40 % - Aksentti6 11 7 2" xfId="8284"/>
    <cellStyle name="40 % - Aksentti6 11 7 2 2" xfId="15261"/>
    <cellStyle name="40 % - Aksentti6 11 7 2 3" xfId="23016"/>
    <cellStyle name="40 % - Aksentti6 11 7 3" xfId="19573"/>
    <cellStyle name="40 % - Aksentti6 11 7_060617_hinnat" xfId="27594"/>
    <cellStyle name="40 % - Aksentti6 11 8" xfId="2997"/>
    <cellStyle name="40 % - Aksentti6 11 8 2" xfId="8285"/>
    <cellStyle name="40 % - Aksentti6 11 8 2 2" xfId="15262"/>
    <cellStyle name="40 % - Aksentti6 11 8 2 3" xfId="23017"/>
    <cellStyle name="40 % - Aksentti6 11 8 3" xfId="19574"/>
    <cellStyle name="40 % - Aksentti6 11 8_060617_hinnat" xfId="27595"/>
    <cellStyle name="40 % - Aksentti6 11 9" xfId="2998"/>
    <cellStyle name="40 % - Aksentti6 11 9 2" xfId="8286"/>
    <cellStyle name="40 % - Aksentti6 11 9 2 2" xfId="15263"/>
    <cellStyle name="40 % - Aksentti6 11 9 2 3" xfId="23018"/>
    <cellStyle name="40 % - Aksentti6 11 9 3" xfId="19575"/>
    <cellStyle name="40 % - Aksentti6 11 9_060617_hinnat" xfId="27596"/>
    <cellStyle name="40 % - Aksentti6 11_060617_hinnat" xfId="27597"/>
    <cellStyle name="40 % - Aksentti6 12" xfId="2999"/>
    <cellStyle name="40 % - Aksentti6 12 10" xfId="3000"/>
    <cellStyle name="40 % - Aksentti6 12 10 2" xfId="8288"/>
    <cellStyle name="40 % - Aksentti6 12 10 2 2" xfId="15264"/>
    <cellStyle name="40 % - Aksentti6 12 10 2 3" xfId="23020"/>
    <cellStyle name="40 % - Aksentti6 12 10 3" xfId="19577"/>
    <cellStyle name="40 % - Aksentti6 12 10_060617_hinnat" xfId="27598"/>
    <cellStyle name="40 % - Aksentti6 12 11" xfId="8287"/>
    <cellStyle name="40 % - Aksentti6 12 11 2" xfId="15265"/>
    <cellStyle name="40 % - Aksentti6 12 11 3" xfId="23019"/>
    <cellStyle name="40 % - Aksentti6 12 12" xfId="19576"/>
    <cellStyle name="40 % - Aksentti6 12 2" xfId="3001"/>
    <cellStyle name="40 % - Aksentti6 12 2 2" xfId="3002"/>
    <cellStyle name="40 % - Aksentti6 12 2 2 2" xfId="3003"/>
    <cellStyle name="40 % - Aksentti6 12 2 2 2 2" xfId="8291"/>
    <cellStyle name="40 % - Aksentti6 12 2 2 2 2 2" xfId="15266"/>
    <cellStyle name="40 % - Aksentti6 12 2 2 2 2 3" xfId="23023"/>
    <cellStyle name="40 % - Aksentti6 12 2 2 2 3" xfId="19580"/>
    <cellStyle name="40 % - Aksentti6 12 2 2 2_060617_hinnat" xfId="27599"/>
    <cellStyle name="40 % - Aksentti6 12 2 2 3" xfId="8290"/>
    <cellStyle name="40 % - Aksentti6 12 2 2 3 2" xfId="15267"/>
    <cellStyle name="40 % - Aksentti6 12 2 2 3 3" xfId="23022"/>
    <cellStyle name="40 % - Aksentti6 12 2 2 4" xfId="19579"/>
    <cellStyle name="40 % - Aksentti6 12 2 2_060617_hinnat" xfId="27600"/>
    <cellStyle name="40 % - Aksentti6 12 2 3" xfId="3004"/>
    <cellStyle name="40 % - Aksentti6 12 2 3 2" xfId="8292"/>
    <cellStyle name="40 % - Aksentti6 12 2 3 2 2" xfId="15268"/>
    <cellStyle name="40 % - Aksentti6 12 2 3 2 3" xfId="23024"/>
    <cellStyle name="40 % - Aksentti6 12 2 3 3" xfId="19581"/>
    <cellStyle name="40 % - Aksentti6 12 2 3_060617_hinnat" xfId="27601"/>
    <cellStyle name="40 % - Aksentti6 12 2 4" xfId="8289"/>
    <cellStyle name="40 % - Aksentti6 12 2 4 2" xfId="15269"/>
    <cellStyle name="40 % - Aksentti6 12 2 4 3" xfId="23021"/>
    <cellStyle name="40 % - Aksentti6 12 2 5" xfId="19578"/>
    <cellStyle name="40 % - Aksentti6 12 2_060617_hinnat" xfId="27602"/>
    <cellStyle name="40 % - Aksentti6 12 3" xfId="3005"/>
    <cellStyle name="40 % - Aksentti6 12 3 2" xfId="3006"/>
    <cellStyle name="40 % - Aksentti6 12 3 2 2" xfId="8294"/>
    <cellStyle name="40 % - Aksentti6 12 3 2 2 2" xfId="15270"/>
    <cellStyle name="40 % - Aksentti6 12 3 2 2 3" xfId="23026"/>
    <cellStyle name="40 % - Aksentti6 12 3 2 3" xfId="19583"/>
    <cellStyle name="40 % - Aksentti6 12 3 2_060617_hinnat" xfId="27603"/>
    <cellStyle name="40 % - Aksentti6 12 3 3" xfId="8293"/>
    <cellStyle name="40 % - Aksentti6 12 3 3 2" xfId="15271"/>
    <cellStyle name="40 % - Aksentti6 12 3 3 3" xfId="23025"/>
    <cellStyle name="40 % - Aksentti6 12 3 4" xfId="19582"/>
    <cellStyle name="40 % - Aksentti6 12 3_060617_hinnat" xfId="27604"/>
    <cellStyle name="40 % - Aksentti6 12 4" xfId="3007"/>
    <cellStyle name="40 % - Aksentti6 12 4 2" xfId="8295"/>
    <cellStyle name="40 % - Aksentti6 12 4 2 2" xfId="15272"/>
    <cellStyle name="40 % - Aksentti6 12 4 2 3" xfId="23027"/>
    <cellStyle name="40 % - Aksentti6 12 4 3" xfId="19584"/>
    <cellStyle name="40 % - Aksentti6 12 4_060617_hinnat" xfId="27605"/>
    <cellStyle name="40 % - Aksentti6 12 5" xfId="3008"/>
    <cellStyle name="40 % - Aksentti6 12 5 2" xfId="8296"/>
    <cellStyle name="40 % - Aksentti6 12 5 2 2" xfId="15273"/>
    <cellStyle name="40 % - Aksentti6 12 5 2 3" xfId="23028"/>
    <cellStyle name="40 % - Aksentti6 12 5 3" xfId="19585"/>
    <cellStyle name="40 % - Aksentti6 12 5_060617_hinnat" xfId="27606"/>
    <cellStyle name="40 % - Aksentti6 12 6" xfId="3009"/>
    <cellStyle name="40 % - Aksentti6 12 6 2" xfId="8297"/>
    <cellStyle name="40 % - Aksentti6 12 6 2 2" xfId="15274"/>
    <cellStyle name="40 % - Aksentti6 12 6 2 3" xfId="23029"/>
    <cellStyle name="40 % - Aksentti6 12 6 3" xfId="19586"/>
    <cellStyle name="40 % - Aksentti6 12 6_060617_hinnat" xfId="27607"/>
    <cellStyle name="40 % - Aksentti6 12 7" xfId="3010"/>
    <cellStyle name="40 % - Aksentti6 12 7 2" xfId="8298"/>
    <cellStyle name="40 % - Aksentti6 12 7 2 2" xfId="15275"/>
    <cellStyle name="40 % - Aksentti6 12 7 2 3" xfId="23030"/>
    <cellStyle name="40 % - Aksentti6 12 7 3" xfId="19587"/>
    <cellStyle name="40 % - Aksentti6 12 7_060617_hinnat" xfId="27608"/>
    <cellStyle name="40 % - Aksentti6 12 8" xfId="3011"/>
    <cellStyle name="40 % - Aksentti6 12 8 2" xfId="8299"/>
    <cellStyle name="40 % - Aksentti6 12 8 2 2" xfId="15276"/>
    <cellStyle name="40 % - Aksentti6 12 8 2 3" xfId="23031"/>
    <cellStyle name="40 % - Aksentti6 12 8 3" xfId="19588"/>
    <cellStyle name="40 % - Aksentti6 12 8_060617_hinnat" xfId="27609"/>
    <cellStyle name="40 % - Aksentti6 12 9" xfId="3012"/>
    <cellStyle name="40 % - Aksentti6 12 9 2" xfId="8300"/>
    <cellStyle name="40 % - Aksentti6 12 9 2 2" xfId="15277"/>
    <cellStyle name="40 % - Aksentti6 12 9 2 3" xfId="23032"/>
    <cellStyle name="40 % - Aksentti6 12 9 3" xfId="19589"/>
    <cellStyle name="40 % - Aksentti6 12 9_060617_hinnat" xfId="27610"/>
    <cellStyle name="40 % - Aksentti6 12_060617_hinnat" xfId="27611"/>
    <cellStyle name="40 % - Aksentti6 13" xfId="3013"/>
    <cellStyle name="40 % - Aksentti6 13 10" xfId="3014"/>
    <cellStyle name="40 % - Aksentti6 13 10 2" xfId="8302"/>
    <cellStyle name="40 % - Aksentti6 13 10 2 2" xfId="15278"/>
    <cellStyle name="40 % - Aksentti6 13 10 2 3" xfId="23034"/>
    <cellStyle name="40 % - Aksentti6 13 10 3" xfId="19591"/>
    <cellStyle name="40 % - Aksentti6 13 10_060617_hinnat" xfId="27612"/>
    <cellStyle name="40 % - Aksentti6 13 11" xfId="8301"/>
    <cellStyle name="40 % - Aksentti6 13 11 2" xfId="15279"/>
    <cellStyle name="40 % - Aksentti6 13 11 3" xfId="23033"/>
    <cellStyle name="40 % - Aksentti6 13 12" xfId="19590"/>
    <cellStyle name="40 % - Aksentti6 13 2" xfId="3015"/>
    <cellStyle name="40 % - Aksentti6 13 2 2" xfId="3016"/>
    <cellStyle name="40 % - Aksentti6 13 2 2 2" xfId="8304"/>
    <cellStyle name="40 % - Aksentti6 13 2 2 2 2" xfId="15280"/>
    <cellStyle name="40 % - Aksentti6 13 2 2 2 3" xfId="23036"/>
    <cellStyle name="40 % - Aksentti6 13 2 2 3" xfId="19593"/>
    <cellStyle name="40 % - Aksentti6 13 2 2_060617_hinnat" xfId="27613"/>
    <cellStyle name="40 % - Aksentti6 13 2 3" xfId="8303"/>
    <cellStyle name="40 % - Aksentti6 13 2 3 2" xfId="15281"/>
    <cellStyle name="40 % - Aksentti6 13 2 3 3" xfId="23035"/>
    <cellStyle name="40 % - Aksentti6 13 2 4" xfId="19592"/>
    <cellStyle name="40 % - Aksentti6 13 2_060617_hinnat" xfId="27614"/>
    <cellStyle name="40 % - Aksentti6 13 3" xfId="3017"/>
    <cellStyle name="40 % - Aksentti6 13 3 2" xfId="8305"/>
    <cellStyle name="40 % - Aksentti6 13 3 2 2" xfId="15282"/>
    <cellStyle name="40 % - Aksentti6 13 3 2 3" xfId="23037"/>
    <cellStyle name="40 % - Aksentti6 13 3 3" xfId="19594"/>
    <cellStyle name="40 % - Aksentti6 13 3_060617_hinnat" xfId="27615"/>
    <cellStyle name="40 % - Aksentti6 13 4" xfId="3018"/>
    <cellStyle name="40 % - Aksentti6 13 4 2" xfId="8306"/>
    <cellStyle name="40 % - Aksentti6 13 4 2 2" xfId="15283"/>
    <cellStyle name="40 % - Aksentti6 13 4 2 3" xfId="23038"/>
    <cellStyle name="40 % - Aksentti6 13 4 3" xfId="19595"/>
    <cellStyle name="40 % - Aksentti6 13 4_060617_hinnat" xfId="27616"/>
    <cellStyle name="40 % - Aksentti6 13 5" xfId="3019"/>
    <cellStyle name="40 % - Aksentti6 13 5 2" xfId="8307"/>
    <cellStyle name="40 % - Aksentti6 13 5 2 2" xfId="15284"/>
    <cellStyle name="40 % - Aksentti6 13 5 2 3" xfId="23039"/>
    <cellStyle name="40 % - Aksentti6 13 5 3" xfId="19596"/>
    <cellStyle name="40 % - Aksentti6 13 5_060617_hinnat" xfId="27617"/>
    <cellStyle name="40 % - Aksentti6 13 6" xfId="3020"/>
    <cellStyle name="40 % - Aksentti6 13 6 2" xfId="8308"/>
    <cellStyle name="40 % - Aksentti6 13 6 2 2" xfId="15285"/>
    <cellStyle name="40 % - Aksentti6 13 6 2 3" xfId="23040"/>
    <cellStyle name="40 % - Aksentti6 13 6 3" xfId="19597"/>
    <cellStyle name="40 % - Aksentti6 13 6_060617_hinnat" xfId="27618"/>
    <cellStyle name="40 % - Aksentti6 13 7" xfId="3021"/>
    <cellStyle name="40 % - Aksentti6 13 7 2" xfId="8309"/>
    <cellStyle name="40 % - Aksentti6 13 7 2 2" xfId="15286"/>
    <cellStyle name="40 % - Aksentti6 13 7 2 3" xfId="23041"/>
    <cellStyle name="40 % - Aksentti6 13 7 3" xfId="19598"/>
    <cellStyle name="40 % - Aksentti6 13 7_060617_hinnat" xfId="27619"/>
    <cellStyle name="40 % - Aksentti6 13 8" xfId="3022"/>
    <cellStyle name="40 % - Aksentti6 13 8 2" xfId="8310"/>
    <cellStyle name="40 % - Aksentti6 13 8 2 2" xfId="15287"/>
    <cellStyle name="40 % - Aksentti6 13 8 2 3" xfId="23042"/>
    <cellStyle name="40 % - Aksentti6 13 8 3" xfId="19599"/>
    <cellStyle name="40 % - Aksentti6 13 8_060617_hinnat" xfId="27620"/>
    <cellStyle name="40 % - Aksentti6 13 9" xfId="3023"/>
    <cellStyle name="40 % - Aksentti6 13 9 2" xfId="8311"/>
    <cellStyle name="40 % - Aksentti6 13 9 2 2" xfId="15288"/>
    <cellStyle name="40 % - Aksentti6 13 9 2 3" xfId="23043"/>
    <cellStyle name="40 % - Aksentti6 13 9 3" xfId="19600"/>
    <cellStyle name="40 % - Aksentti6 13 9_060617_hinnat" xfId="27621"/>
    <cellStyle name="40 % - Aksentti6 13_060617_hinnat" xfId="27622"/>
    <cellStyle name="40 % - Aksentti6 14" xfId="3024"/>
    <cellStyle name="40 % - Aksentti6 14 10" xfId="3025"/>
    <cellStyle name="40 % - Aksentti6 14 10 2" xfId="8313"/>
    <cellStyle name="40 % - Aksentti6 14 10 2 2" xfId="15289"/>
    <cellStyle name="40 % - Aksentti6 14 10 2 3" xfId="23045"/>
    <cellStyle name="40 % - Aksentti6 14 10 3" xfId="19602"/>
    <cellStyle name="40 % - Aksentti6 14 10_060617_hinnat" xfId="27623"/>
    <cellStyle name="40 % - Aksentti6 14 11" xfId="8312"/>
    <cellStyle name="40 % - Aksentti6 14 11 2" xfId="15290"/>
    <cellStyle name="40 % - Aksentti6 14 11 3" xfId="23044"/>
    <cellStyle name="40 % - Aksentti6 14 12" xfId="19601"/>
    <cellStyle name="40 % - Aksentti6 14 2" xfId="3026"/>
    <cellStyle name="40 % - Aksentti6 14 2 2" xfId="3027"/>
    <cellStyle name="40 % - Aksentti6 14 2 2 2" xfId="8315"/>
    <cellStyle name="40 % - Aksentti6 14 2 2 2 2" xfId="15291"/>
    <cellStyle name="40 % - Aksentti6 14 2 2 2 3" xfId="23047"/>
    <cellStyle name="40 % - Aksentti6 14 2 2 3" xfId="19604"/>
    <cellStyle name="40 % - Aksentti6 14 2 2_060617_hinnat" xfId="27624"/>
    <cellStyle name="40 % - Aksentti6 14 2 3" xfId="8314"/>
    <cellStyle name="40 % - Aksentti6 14 2 3 2" xfId="15292"/>
    <cellStyle name="40 % - Aksentti6 14 2 3 3" xfId="23046"/>
    <cellStyle name="40 % - Aksentti6 14 2 4" xfId="19603"/>
    <cellStyle name="40 % - Aksentti6 14 2_060617_hinnat" xfId="27625"/>
    <cellStyle name="40 % - Aksentti6 14 3" xfId="3028"/>
    <cellStyle name="40 % - Aksentti6 14 3 2" xfId="8316"/>
    <cellStyle name="40 % - Aksentti6 14 3 2 2" xfId="15293"/>
    <cellStyle name="40 % - Aksentti6 14 3 2 3" xfId="23048"/>
    <cellStyle name="40 % - Aksentti6 14 3 3" xfId="19605"/>
    <cellStyle name="40 % - Aksentti6 14 3_060617_hinnat" xfId="27626"/>
    <cellStyle name="40 % - Aksentti6 14 4" xfId="3029"/>
    <cellStyle name="40 % - Aksentti6 14 4 2" xfId="8317"/>
    <cellStyle name="40 % - Aksentti6 14 4 2 2" xfId="15294"/>
    <cellStyle name="40 % - Aksentti6 14 4 2 3" xfId="23049"/>
    <cellStyle name="40 % - Aksentti6 14 4 3" xfId="19606"/>
    <cellStyle name="40 % - Aksentti6 14 4_060617_hinnat" xfId="27627"/>
    <cellStyle name="40 % - Aksentti6 14 5" xfId="3030"/>
    <cellStyle name="40 % - Aksentti6 14 5 2" xfId="8318"/>
    <cellStyle name="40 % - Aksentti6 14 5 2 2" xfId="15295"/>
    <cellStyle name="40 % - Aksentti6 14 5 2 3" xfId="23050"/>
    <cellStyle name="40 % - Aksentti6 14 5 3" xfId="19607"/>
    <cellStyle name="40 % - Aksentti6 14 5_060617_hinnat" xfId="27628"/>
    <cellStyle name="40 % - Aksentti6 14 6" xfId="3031"/>
    <cellStyle name="40 % - Aksentti6 14 6 2" xfId="8319"/>
    <cellStyle name="40 % - Aksentti6 14 6 2 2" xfId="15296"/>
    <cellStyle name="40 % - Aksentti6 14 6 2 3" xfId="23051"/>
    <cellStyle name="40 % - Aksentti6 14 6 3" xfId="19608"/>
    <cellStyle name="40 % - Aksentti6 14 6_060617_hinnat" xfId="27629"/>
    <cellStyle name="40 % - Aksentti6 14 7" xfId="3032"/>
    <cellStyle name="40 % - Aksentti6 14 7 2" xfId="8320"/>
    <cellStyle name="40 % - Aksentti6 14 7 2 2" xfId="15297"/>
    <cellStyle name="40 % - Aksentti6 14 7 2 3" xfId="23052"/>
    <cellStyle name="40 % - Aksentti6 14 7 3" xfId="19609"/>
    <cellStyle name="40 % - Aksentti6 14 7_060617_hinnat" xfId="27630"/>
    <cellStyle name="40 % - Aksentti6 14 8" xfId="3033"/>
    <cellStyle name="40 % - Aksentti6 14 8 2" xfId="8321"/>
    <cellStyle name="40 % - Aksentti6 14 8 2 2" xfId="15298"/>
    <cellStyle name="40 % - Aksentti6 14 8 2 3" xfId="23053"/>
    <cellStyle name="40 % - Aksentti6 14 8 3" xfId="19610"/>
    <cellStyle name="40 % - Aksentti6 14 8_060617_hinnat" xfId="27631"/>
    <cellStyle name="40 % - Aksentti6 14 9" xfId="3034"/>
    <cellStyle name="40 % - Aksentti6 14 9 2" xfId="8322"/>
    <cellStyle name="40 % - Aksentti6 14 9 2 2" xfId="15299"/>
    <cellStyle name="40 % - Aksentti6 14 9 2 3" xfId="23054"/>
    <cellStyle name="40 % - Aksentti6 14 9 3" xfId="19611"/>
    <cellStyle name="40 % - Aksentti6 14 9_060617_hinnat" xfId="27632"/>
    <cellStyle name="40 % - Aksentti6 14_060617_hinnat" xfId="27633"/>
    <cellStyle name="40 % - Aksentti6 15" xfId="3035"/>
    <cellStyle name="40 % - Aksentti6 15 10" xfId="3036"/>
    <cellStyle name="40 % - Aksentti6 15 10 2" xfId="8324"/>
    <cellStyle name="40 % - Aksentti6 15 10 2 2" xfId="15300"/>
    <cellStyle name="40 % - Aksentti6 15 10 2 3" xfId="23056"/>
    <cellStyle name="40 % - Aksentti6 15 10 3" xfId="19613"/>
    <cellStyle name="40 % - Aksentti6 15 10_060617_hinnat" xfId="27635"/>
    <cellStyle name="40 % - Aksentti6 15 11" xfId="8323"/>
    <cellStyle name="40 % - Aksentti6 15 11 2" xfId="15301"/>
    <cellStyle name="40 % - Aksentti6 15 11 3" xfId="23055"/>
    <cellStyle name="40 % - Aksentti6 15 12" xfId="19612"/>
    <cellStyle name="40 % - Aksentti6 15 2" xfId="3037"/>
    <cellStyle name="40 % - Aksentti6 15 2 2" xfId="3038"/>
    <cellStyle name="40 % - Aksentti6 15 2 2 2" xfId="8326"/>
    <cellStyle name="40 % - Aksentti6 15 2 2 2 2" xfId="15302"/>
    <cellStyle name="40 % - Aksentti6 15 2 2 2 3" xfId="23058"/>
    <cellStyle name="40 % - Aksentti6 15 2 2 3" xfId="19615"/>
    <cellStyle name="40 % - Aksentti6 15 2 2_060617_hinnat" xfId="27637"/>
    <cellStyle name="40 % - Aksentti6 15 2 3" xfId="8325"/>
    <cellStyle name="40 % - Aksentti6 15 2 3 2" xfId="15303"/>
    <cellStyle name="40 % - Aksentti6 15 2 3 3" xfId="23057"/>
    <cellStyle name="40 % - Aksentti6 15 2 4" xfId="19614"/>
    <cellStyle name="40 % - Aksentti6 15 2_060617_hinnat" xfId="27638"/>
    <cellStyle name="40 % - Aksentti6 15 3" xfId="3039"/>
    <cellStyle name="40 % - Aksentti6 15 3 2" xfId="8327"/>
    <cellStyle name="40 % - Aksentti6 15 3 2 2" xfId="15304"/>
    <cellStyle name="40 % - Aksentti6 15 3 2 3" xfId="23059"/>
    <cellStyle name="40 % - Aksentti6 15 3 3" xfId="19616"/>
    <cellStyle name="40 % - Aksentti6 15 3_060617_hinnat" xfId="27639"/>
    <cellStyle name="40 % - Aksentti6 15 4" xfId="3040"/>
    <cellStyle name="40 % - Aksentti6 15 4 2" xfId="8328"/>
    <cellStyle name="40 % - Aksentti6 15 4 2 2" xfId="15305"/>
    <cellStyle name="40 % - Aksentti6 15 4 2 3" xfId="23060"/>
    <cellStyle name="40 % - Aksentti6 15 4 3" xfId="19617"/>
    <cellStyle name="40 % - Aksentti6 15 4_060617_hinnat" xfId="27640"/>
    <cellStyle name="40 % - Aksentti6 15 5" xfId="3041"/>
    <cellStyle name="40 % - Aksentti6 15 5 2" xfId="8329"/>
    <cellStyle name="40 % - Aksentti6 15 5 2 2" xfId="15306"/>
    <cellStyle name="40 % - Aksentti6 15 5 2 3" xfId="23061"/>
    <cellStyle name="40 % - Aksentti6 15 5 3" xfId="19618"/>
    <cellStyle name="40 % - Aksentti6 15 5_060617_hinnat" xfId="27641"/>
    <cellStyle name="40 % - Aksentti6 15 6" xfId="3042"/>
    <cellStyle name="40 % - Aksentti6 15 6 2" xfId="8330"/>
    <cellStyle name="40 % - Aksentti6 15 6 2 2" xfId="15307"/>
    <cellStyle name="40 % - Aksentti6 15 6 2 3" xfId="23062"/>
    <cellStyle name="40 % - Aksentti6 15 6 3" xfId="19619"/>
    <cellStyle name="40 % - Aksentti6 15 6_060617_hinnat" xfId="27642"/>
    <cellStyle name="40 % - Aksentti6 15 7" xfId="3043"/>
    <cellStyle name="40 % - Aksentti6 15 7 2" xfId="8331"/>
    <cellStyle name="40 % - Aksentti6 15 7 2 2" xfId="15308"/>
    <cellStyle name="40 % - Aksentti6 15 7 2 3" xfId="23063"/>
    <cellStyle name="40 % - Aksentti6 15 7 3" xfId="19620"/>
    <cellStyle name="40 % - Aksentti6 15 7_060617_hinnat" xfId="27643"/>
    <cellStyle name="40 % - Aksentti6 15 8" xfId="3044"/>
    <cellStyle name="40 % - Aksentti6 15 8 2" xfId="8332"/>
    <cellStyle name="40 % - Aksentti6 15 8 2 2" xfId="15309"/>
    <cellStyle name="40 % - Aksentti6 15 8 2 3" xfId="23064"/>
    <cellStyle name="40 % - Aksentti6 15 8 3" xfId="19621"/>
    <cellStyle name="40 % - Aksentti6 15 8_060617_hinnat" xfId="27644"/>
    <cellStyle name="40 % - Aksentti6 15 9" xfId="3045"/>
    <cellStyle name="40 % - Aksentti6 15 9 2" xfId="8333"/>
    <cellStyle name="40 % - Aksentti6 15 9 2 2" xfId="15310"/>
    <cellStyle name="40 % - Aksentti6 15 9 2 3" xfId="23065"/>
    <cellStyle name="40 % - Aksentti6 15 9 3" xfId="19622"/>
    <cellStyle name="40 % - Aksentti6 15 9_060617_hinnat" xfId="27645"/>
    <cellStyle name="40 % - Aksentti6 15_060617_hinnat" xfId="27646"/>
    <cellStyle name="40 % - Aksentti6 16" xfId="3046"/>
    <cellStyle name="40 % - Aksentti6 16 2" xfId="8334"/>
    <cellStyle name="40 % - Aksentti6 16 2 2" xfId="15311"/>
    <cellStyle name="40 % - Aksentti6 16 2 3" xfId="23066"/>
    <cellStyle name="40 % - Aksentti6 16 3" xfId="19623"/>
    <cellStyle name="40 % - Aksentti6 16_060617_hinnat" xfId="27647"/>
    <cellStyle name="40 % - Aksentti6 17" xfId="3047"/>
    <cellStyle name="40 % - Aksentti6 17 2" xfId="8335"/>
    <cellStyle name="40 % - Aksentti6 17 2 2" xfId="15312"/>
    <cellStyle name="40 % - Aksentti6 17 2 3" xfId="23067"/>
    <cellStyle name="40 % - Aksentti6 17 3" xfId="19624"/>
    <cellStyle name="40 % - Aksentti6 17_060617_hinnat" xfId="27648"/>
    <cellStyle name="40 % - Aksentti6 18" xfId="3048"/>
    <cellStyle name="40 % - Aksentti6 18 2" xfId="8336"/>
    <cellStyle name="40 % - Aksentti6 18 2 2" xfId="15313"/>
    <cellStyle name="40 % - Aksentti6 18 2 3" xfId="23068"/>
    <cellStyle name="40 % - Aksentti6 18 3" xfId="19625"/>
    <cellStyle name="40 % - Aksentti6 18_060617_hinnat" xfId="27649"/>
    <cellStyle name="40 % - Aksentti6 19" xfId="3049"/>
    <cellStyle name="40 % - Aksentti6 19 2" xfId="8337"/>
    <cellStyle name="40 % - Aksentti6 19 2 2" xfId="15314"/>
    <cellStyle name="40 % - Aksentti6 19 2 3" xfId="23069"/>
    <cellStyle name="40 % - Aksentti6 19 3" xfId="19626"/>
    <cellStyle name="40 % - Aksentti6 19_060617_hinnat" xfId="27650"/>
    <cellStyle name="40 % - Aksentti6 2" xfId="26"/>
    <cellStyle name="40 % - Aksentti6 2 10" xfId="3051"/>
    <cellStyle name="40 % - Aksentti6 2 10 2" xfId="8339"/>
    <cellStyle name="40 % - Aksentti6 2 10 2 2" xfId="15315"/>
    <cellStyle name="40 % - Aksentti6 2 10 2 3" xfId="23070"/>
    <cellStyle name="40 % - Aksentti6 2 10 3" xfId="19628"/>
    <cellStyle name="40 % - Aksentti6 2 10_060617_hinnat" xfId="27652"/>
    <cellStyle name="40 % - Aksentti6 2 11" xfId="3050"/>
    <cellStyle name="40 % - Aksentti6 2 11 2" xfId="8340"/>
    <cellStyle name="40 % - Aksentti6 2 11 2 2" xfId="15316"/>
    <cellStyle name="40 % - Aksentti6 2 11 2 3" xfId="23071"/>
    <cellStyle name="40 % - Aksentti6 2 11 3" xfId="19627"/>
    <cellStyle name="40 % - Aksentti6 2 11_060617_hinnat" xfId="27653"/>
    <cellStyle name="40 % - Aksentti6 2 12" xfId="28146"/>
    <cellStyle name="40 % - Aksentti6 2 13" xfId="28748"/>
    <cellStyle name="40 % - Aksentti6 2 14" xfId="28832"/>
    <cellStyle name="40 % - Aksentti6 2 15" xfId="29300"/>
    <cellStyle name="40 % - Aksentti6 2 16" xfId="29466"/>
    <cellStyle name="40 % - Aksentti6 2 17" xfId="29291"/>
    <cellStyle name="40 % - Aksentti6 2 18" xfId="28331"/>
    <cellStyle name="40 % - Aksentti6 2 19" xfId="29745"/>
    <cellStyle name="40 % - Aksentti6 2 2" xfId="166"/>
    <cellStyle name="40 % - Aksentti6 2 2 10" xfId="3053"/>
    <cellStyle name="40 % - Aksentti6 2 2 10 2" xfId="8342"/>
    <cellStyle name="40 % - Aksentti6 2 2 10 2 2" xfId="15317"/>
    <cellStyle name="40 % - Aksentti6 2 2 10 2 3" xfId="23072"/>
    <cellStyle name="40 % - Aksentti6 2 2 10 3" xfId="19630"/>
    <cellStyle name="40 % - Aksentti6 2 2 10_060617_hinnat" xfId="27655"/>
    <cellStyle name="40 % - Aksentti6 2 2 11" xfId="3052"/>
    <cellStyle name="40 % - Aksentti6 2 2 11 2" xfId="8343"/>
    <cellStyle name="40 % - Aksentti6 2 2 11 2 2" xfId="15318"/>
    <cellStyle name="40 % - Aksentti6 2 2 11 2 3" xfId="23073"/>
    <cellStyle name="40 % - Aksentti6 2 2 11 3" xfId="19629"/>
    <cellStyle name="40 % - Aksentti6 2 2 11_060617_hinnat" xfId="27656"/>
    <cellStyle name="40 % - Aksentti6 2 2 12" xfId="28169"/>
    <cellStyle name="40 % - Aksentti6 2 2 13" xfId="29264"/>
    <cellStyle name="40 % - Aksentti6 2 2 14" xfId="29369"/>
    <cellStyle name="40 % - Aksentti6 2 2 15" xfId="28650"/>
    <cellStyle name="40 % - Aksentti6 2 2 16" xfId="28470"/>
    <cellStyle name="40 % - Aksentti6 2 2 17" xfId="29132"/>
    <cellStyle name="40 % - Aksentti6 2 2 18" xfId="29490"/>
    <cellStyle name="40 % - Aksentti6 2 2 19" xfId="28446"/>
    <cellStyle name="40 % - Aksentti6 2 2 2" xfId="382"/>
    <cellStyle name="40 % - Aksentti6 2 2 2 10" xfId="16047"/>
    <cellStyle name="40 % - Aksentti6 2 2 2 2" xfId="3055"/>
    <cellStyle name="40 % - Aksentti6 2 2 2 2 2" xfId="8345"/>
    <cellStyle name="40 % - Aksentti6 2 2 2 2 2 2" xfId="15319"/>
    <cellStyle name="40 % - Aksentti6 2 2 2 2 2 3" xfId="23074"/>
    <cellStyle name="40 % - Aksentti6 2 2 2 2 3" xfId="19632"/>
    <cellStyle name="40 % - Aksentti6 2 2 2 2_060617_hinnat" xfId="27657"/>
    <cellStyle name="40 % - Aksentti6 2 2 2 3" xfId="3054"/>
    <cellStyle name="40 % - Aksentti6 2 2 2 3 2" xfId="8346"/>
    <cellStyle name="40 % - Aksentti6 2 2 2 3 2 2" xfId="15320"/>
    <cellStyle name="40 % - Aksentti6 2 2 2 3 2 3" xfId="23075"/>
    <cellStyle name="40 % - Aksentti6 2 2 2 3 3" xfId="19631"/>
    <cellStyle name="40 % - Aksentti6 2 2 2 3_060617_hinnat" xfId="27658"/>
    <cellStyle name="40 % - Aksentti6 2 2 2 4" xfId="14016"/>
    <cellStyle name="40 % - Aksentti6 2 2 2 5" xfId="15670"/>
    <cellStyle name="40 % - Aksentti6 2 2 2 6" xfId="14025"/>
    <cellStyle name="40 % - Aksentti6 2 2 2 7" xfId="16978"/>
    <cellStyle name="40 % - Aksentti6 2 2 2 8" xfId="23657"/>
    <cellStyle name="40 % - Aksentti6 2 2 2 9" xfId="16642"/>
    <cellStyle name="40 % - Aksentti6 2 2 2_##Keskeiset" xfId="8344"/>
    <cellStyle name="40 % - Aksentti6 2 2 20" xfId="28895"/>
    <cellStyle name="40 % - Aksentti6 2 2 21" xfId="28481"/>
    <cellStyle name="40 % - Aksentti6 2 2 22" xfId="29116"/>
    <cellStyle name="40 % - Aksentti6 2 2 23" xfId="28928"/>
    <cellStyle name="40 % - Aksentti6 2 2 24" xfId="29780"/>
    <cellStyle name="40 % - Aksentti6 2 2 25" xfId="28632"/>
    <cellStyle name="40 % - Aksentti6 2 2 26" xfId="29355"/>
    <cellStyle name="40 % - Aksentti6 2 2 27" xfId="29514"/>
    <cellStyle name="40 % - Aksentti6 2 2 28" xfId="27654"/>
    <cellStyle name="40 % - Aksentti6 2 2 29" xfId="26996"/>
    <cellStyle name="40 % - Aksentti6 2 2 3" xfId="3056"/>
    <cellStyle name="40 % - Aksentti6 2 2 3 2" xfId="14017"/>
    <cellStyle name="40 % - Aksentti6 2 2 3 3" xfId="19633"/>
    <cellStyle name="40 % - Aksentti6 2 2 3_Laari" xfId="25352"/>
    <cellStyle name="40 % - Aksentti6 2 2 30" xfId="26777"/>
    <cellStyle name="40 % - Aksentti6 2 2 31" xfId="26982"/>
    <cellStyle name="40 % - Aksentti6 2 2 32" xfId="26792"/>
    <cellStyle name="40 % - Aksentti6 2 2 33" xfId="26974"/>
    <cellStyle name="40 % - Aksentti6 2 2 4" xfId="3057"/>
    <cellStyle name="40 % - Aksentti6 2 2 4 2" xfId="8347"/>
    <cellStyle name="40 % - Aksentti6 2 2 4 2 2" xfId="15321"/>
    <cellStyle name="40 % - Aksentti6 2 2 4 2 3" xfId="23076"/>
    <cellStyle name="40 % - Aksentti6 2 2 4 3" xfId="19634"/>
    <cellStyle name="40 % - Aksentti6 2 2 4_060617_hinnat" xfId="27659"/>
    <cellStyle name="40 % - Aksentti6 2 2 5" xfId="3058"/>
    <cellStyle name="40 % - Aksentti6 2 2 5 2" xfId="8348"/>
    <cellStyle name="40 % - Aksentti6 2 2 5 2 2" xfId="15322"/>
    <cellStyle name="40 % - Aksentti6 2 2 5 2 3" xfId="23077"/>
    <cellStyle name="40 % - Aksentti6 2 2 5 3" xfId="19635"/>
    <cellStyle name="40 % - Aksentti6 2 2 5_060617_hinnat" xfId="27660"/>
    <cellStyle name="40 % - Aksentti6 2 2 6" xfId="3059"/>
    <cellStyle name="40 % - Aksentti6 2 2 6 2" xfId="8349"/>
    <cellStyle name="40 % - Aksentti6 2 2 6 2 2" xfId="15323"/>
    <cellStyle name="40 % - Aksentti6 2 2 6 2 3" xfId="23078"/>
    <cellStyle name="40 % - Aksentti6 2 2 6 3" xfId="19636"/>
    <cellStyle name="40 % - Aksentti6 2 2 6_060617_hinnat" xfId="27661"/>
    <cellStyle name="40 % - Aksentti6 2 2 7" xfId="3060"/>
    <cellStyle name="40 % - Aksentti6 2 2 7 2" xfId="8350"/>
    <cellStyle name="40 % - Aksentti6 2 2 7 2 2" xfId="15324"/>
    <cellStyle name="40 % - Aksentti6 2 2 7 2 3" xfId="23079"/>
    <cellStyle name="40 % - Aksentti6 2 2 7 3" xfId="19637"/>
    <cellStyle name="40 % - Aksentti6 2 2 7_060617_hinnat" xfId="27662"/>
    <cellStyle name="40 % - Aksentti6 2 2 8" xfId="3061"/>
    <cellStyle name="40 % - Aksentti6 2 2 8 2" xfId="8351"/>
    <cellStyle name="40 % - Aksentti6 2 2 8 2 2" xfId="15325"/>
    <cellStyle name="40 % - Aksentti6 2 2 8 2 3" xfId="23080"/>
    <cellStyle name="40 % - Aksentti6 2 2 8 3" xfId="19638"/>
    <cellStyle name="40 % - Aksentti6 2 2 8_060617_hinnat" xfId="27663"/>
    <cellStyle name="40 % - Aksentti6 2 2 9" xfId="3062"/>
    <cellStyle name="40 % - Aksentti6 2 2 9 2" xfId="8352"/>
    <cellStyle name="40 % - Aksentti6 2 2 9 2 2" xfId="15326"/>
    <cellStyle name="40 % - Aksentti6 2 2 9 2 3" xfId="23081"/>
    <cellStyle name="40 % - Aksentti6 2 2 9 3" xfId="19639"/>
    <cellStyle name="40 % - Aksentti6 2 2 9_060617_hinnat" xfId="27664"/>
    <cellStyle name="40 % - Aksentti6 2 2_##Keskeiset" xfId="8341"/>
    <cellStyle name="40 % - Aksentti6 2 20" xfId="28872"/>
    <cellStyle name="40 % - Aksentti6 2 21" xfId="28695"/>
    <cellStyle name="40 % - Aksentti6 2 22" xfId="29162"/>
    <cellStyle name="40 % - Aksentti6 2 23" xfId="29093"/>
    <cellStyle name="40 % - Aksentti6 2 24" xfId="28380"/>
    <cellStyle name="40 % - Aksentti6 2 25" xfId="28450"/>
    <cellStyle name="40 % - Aksentti6 2 26" xfId="28886"/>
    <cellStyle name="40 % - Aksentti6 2 27" xfId="29342"/>
    <cellStyle name="40 % - Aksentti6 2 28" xfId="27651"/>
    <cellStyle name="40 % - Aksentti6 2 29" xfId="27001"/>
    <cellStyle name="40 % - Aksentti6 2 3" xfId="167"/>
    <cellStyle name="40 % - Aksentti6 2 3 2" xfId="3064"/>
    <cellStyle name="40 % - Aksentti6 2 3 2 2" xfId="3065"/>
    <cellStyle name="40 % - Aksentti6 2 3 2 2 2" xfId="8354"/>
    <cellStyle name="40 % - Aksentti6 2 3 2 2 2 2" xfId="15327"/>
    <cellStyle name="40 % - Aksentti6 2 3 2 2 2 3" xfId="23082"/>
    <cellStyle name="40 % - Aksentti6 2 3 2 2 3" xfId="19642"/>
    <cellStyle name="40 % - Aksentti6 2 3 2 2_060617_hinnat" xfId="27665"/>
    <cellStyle name="40 % - Aksentti6 2 3 2 3" xfId="5480"/>
    <cellStyle name="40 % - Aksentti6 2 3 2 3 2" xfId="15328"/>
    <cellStyle name="40 % - Aksentti6 2 3 2 3 3" xfId="21817"/>
    <cellStyle name="40 % - Aksentti6 2 3 2 4" xfId="19641"/>
    <cellStyle name="40 % - Aksentti6 2 3 2_##Keskeiset" xfId="8353"/>
    <cellStyle name="40 % - Aksentti6 2 3 3" xfId="3066"/>
    <cellStyle name="40 % - Aksentti6 2 3 3 2" xfId="8355"/>
    <cellStyle name="40 % - Aksentti6 2 3 3 2 2" xfId="15329"/>
    <cellStyle name="40 % - Aksentti6 2 3 3 2 3" xfId="23083"/>
    <cellStyle name="40 % - Aksentti6 2 3 3 3" xfId="19643"/>
    <cellStyle name="40 % - Aksentti6 2 3 3_060617_hinnat" xfId="27666"/>
    <cellStyle name="40 % - Aksentti6 2 3 4" xfId="3063"/>
    <cellStyle name="40 % - Aksentti6 2 3 4 2" xfId="8356"/>
    <cellStyle name="40 % - Aksentti6 2 3 4 2 2" xfId="15330"/>
    <cellStyle name="40 % - Aksentti6 2 3 4 2 3" xfId="23084"/>
    <cellStyle name="40 % - Aksentti6 2 3 4 3" xfId="19640"/>
    <cellStyle name="40 % - Aksentti6 2 3 4_060617_hinnat" xfId="27667"/>
    <cellStyle name="40 % - Aksentti6 2 3_##Keskeiset" xfId="5479"/>
    <cellStyle name="40 % - Aksentti6 2 30" xfId="26771"/>
    <cellStyle name="40 % - Aksentti6 2 31" xfId="26988"/>
    <cellStyle name="40 % - Aksentti6 2 32" xfId="26786"/>
    <cellStyle name="40 % - Aksentti6 2 33" xfId="29831"/>
    <cellStyle name="40 % - Aksentti6 2 4" xfId="3067"/>
    <cellStyle name="40 % - Aksentti6 2 4 2" xfId="3068"/>
    <cellStyle name="40 % - Aksentti6 2 4 2 2" xfId="3069"/>
    <cellStyle name="40 % - Aksentti6 2 4 2 2 2" xfId="8359"/>
    <cellStyle name="40 % - Aksentti6 2 4 2 2 2 2" xfId="15331"/>
    <cellStyle name="40 % - Aksentti6 2 4 2 2 2 3" xfId="23086"/>
    <cellStyle name="40 % - Aksentti6 2 4 2 2 3" xfId="19646"/>
    <cellStyle name="40 % - Aksentti6 2 4 2 2_060617_hinnat" xfId="27668"/>
    <cellStyle name="40 % - Aksentti6 2 4 2 3" xfId="8358"/>
    <cellStyle name="40 % - Aksentti6 2 4 2 3 2" xfId="15332"/>
    <cellStyle name="40 % - Aksentti6 2 4 2 3 3" xfId="23085"/>
    <cellStyle name="40 % - Aksentti6 2 4 2 4" xfId="19645"/>
    <cellStyle name="40 % - Aksentti6 2 4 2_060617_hinnat" xfId="27669"/>
    <cellStyle name="40 % - Aksentti6 2 4 3" xfId="3070"/>
    <cellStyle name="40 % - Aksentti6 2 4 3 2" xfId="8360"/>
    <cellStyle name="40 % - Aksentti6 2 4 3 2 2" xfId="15333"/>
    <cellStyle name="40 % - Aksentti6 2 4 3 2 3" xfId="23087"/>
    <cellStyle name="40 % - Aksentti6 2 4 3 3" xfId="19647"/>
    <cellStyle name="40 % - Aksentti6 2 4 3_060617_hinnat" xfId="27670"/>
    <cellStyle name="40 % - Aksentti6 2 4 4" xfId="5481"/>
    <cellStyle name="40 % - Aksentti6 2 4 4 2" xfId="15334"/>
    <cellStyle name="40 % - Aksentti6 2 4 4 3" xfId="21818"/>
    <cellStyle name="40 % - Aksentti6 2 4 5" xfId="10505"/>
    <cellStyle name="40 % - Aksentti6 2 4 5 2" xfId="15335"/>
    <cellStyle name="40 % - Aksentti6 2 4 5 3" xfId="23385"/>
    <cellStyle name="40 % - Aksentti6 2 4 6" xfId="5310"/>
    <cellStyle name="40 % - Aksentti6 2 4 6 2" xfId="15336"/>
    <cellStyle name="40 % - Aksentti6 2 4 6 3" xfId="21691"/>
    <cellStyle name="40 % - Aksentti6 2 4 7" xfId="10589"/>
    <cellStyle name="40 % - Aksentti6 2 4 7 2" xfId="15337"/>
    <cellStyle name="40 % - Aksentti6 2 4 7 3" xfId="23469"/>
    <cellStyle name="40 % - Aksentti6 2 4 8" xfId="10532"/>
    <cellStyle name="40 % - Aksentti6 2 4 8 2" xfId="15338"/>
    <cellStyle name="40 % - Aksentti6 2 4 8 3" xfId="23412"/>
    <cellStyle name="40 % - Aksentti6 2 4 9" xfId="19644"/>
    <cellStyle name="40 % - Aksentti6 2 4_##Keskeiset" xfId="8357"/>
    <cellStyle name="40 % - Aksentti6 2 5" xfId="3071"/>
    <cellStyle name="40 % - Aksentti6 2 5 2" xfId="3072"/>
    <cellStyle name="40 % - Aksentti6 2 5 2 2" xfId="8362"/>
    <cellStyle name="40 % - Aksentti6 2 5 2 2 2" xfId="15339"/>
    <cellStyle name="40 % - Aksentti6 2 5 2 2 3" xfId="23089"/>
    <cellStyle name="40 % - Aksentti6 2 5 2 3" xfId="19649"/>
    <cellStyle name="40 % - Aksentti6 2 5 2_060617_hinnat" xfId="27671"/>
    <cellStyle name="40 % - Aksentti6 2 5 3" xfId="8361"/>
    <cellStyle name="40 % - Aksentti6 2 5 3 2" xfId="15340"/>
    <cellStyle name="40 % - Aksentti6 2 5 3 3" xfId="23088"/>
    <cellStyle name="40 % - Aksentti6 2 5 4" xfId="19648"/>
    <cellStyle name="40 % - Aksentti6 2 5_060617_hinnat" xfId="27672"/>
    <cellStyle name="40 % - Aksentti6 2 6" xfId="3073"/>
    <cellStyle name="40 % - Aksentti6 2 6 2" xfId="8363"/>
    <cellStyle name="40 % - Aksentti6 2 6 2 2" xfId="15341"/>
    <cellStyle name="40 % - Aksentti6 2 6 2 3" xfId="23090"/>
    <cellStyle name="40 % - Aksentti6 2 6 3" xfId="19650"/>
    <cellStyle name="40 % - Aksentti6 2 6_060617_hinnat" xfId="27673"/>
    <cellStyle name="40 % - Aksentti6 2 7" xfId="3074"/>
    <cellStyle name="40 % - Aksentti6 2 7 2" xfId="8364"/>
    <cellStyle name="40 % - Aksentti6 2 7 2 2" xfId="15342"/>
    <cellStyle name="40 % - Aksentti6 2 7 2 3" xfId="23091"/>
    <cellStyle name="40 % - Aksentti6 2 7 3" xfId="19651"/>
    <cellStyle name="40 % - Aksentti6 2 7_060617_hinnat" xfId="27674"/>
    <cellStyle name="40 % - Aksentti6 2 8" xfId="3075"/>
    <cellStyle name="40 % - Aksentti6 2 8 2" xfId="8365"/>
    <cellStyle name="40 % - Aksentti6 2 8 2 2" xfId="15343"/>
    <cellStyle name="40 % - Aksentti6 2 8 2 3" xfId="23092"/>
    <cellStyle name="40 % - Aksentti6 2 8 3" xfId="19652"/>
    <cellStyle name="40 % - Aksentti6 2 8_060617_hinnat" xfId="27675"/>
    <cellStyle name="40 % - Aksentti6 2 9" xfId="3076"/>
    <cellStyle name="40 % - Aksentti6 2 9 2" xfId="8366"/>
    <cellStyle name="40 % - Aksentti6 2 9 2 2" xfId="15344"/>
    <cellStyle name="40 % - Aksentti6 2 9 2 3" xfId="23093"/>
    <cellStyle name="40 % - Aksentti6 2 9 3" xfId="19653"/>
    <cellStyle name="40 % - Aksentti6 2 9_060617_hinnat" xfId="27676"/>
    <cellStyle name="40 % - Aksentti6 2_##Keskeiset" xfId="8338"/>
    <cellStyle name="40 % - Aksentti6 20" xfId="3077"/>
    <cellStyle name="40 % - Aksentti6 20 2" xfId="8367"/>
    <cellStyle name="40 % - Aksentti6 20 2 2" xfId="15345"/>
    <cellStyle name="40 % - Aksentti6 20 2 3" xfId="23094"/>
    <cellStyle name="40 % - Aksentti6 20 3" xfId="19654"/>
    <cellStyle name="40 % - Aksentti6 20_060617_hinnat" xfId="27677"/>
    <cellStyle name="40 % - Aksentti6 21" xfId="3078"/>
    <cellStyle name="40 % - Aksentti6 21 2" xfId="8368"/>
    <cellStyle name="40 % - Aksentti6 21 2 2" xfId="15346"/>
    <cellStyle name="40 % - Aksentti6 21 2 3" xfId="23095"/>
    <cellStyle name="40 % - Aksentti6 21 3" xfId="19655"/>
    <cellStyle name="40 % - Aksentti6 21_060617_hinnat" xfId="27678"/>
    <cellStyle name="40 % - Aksentti6 22" xfId="3079"/>
    <cellStyle name="40 % - Aksentti6 22 2" xfId="8369"/>
    <cellStyle name="40 % - Aksentti6 22 2 2" xfId="15347"/>
    <cellStyle name="40 % - Aksentti6 22 2 3" xfId="23096"/>
    <cellStyle name="40 % - Aksentti6 22 3" xfId="19656"/>
    <cellStyle name="40 % - Aksentti6 22_060617_hinnat" xfId="27679"/>
    <cellStyle name="40 % - Aksentti6 23" xfId="3080"/>
    <cellStyle name="40 % - Aksentti6 23 2" xfId="8370"/>
    <cellStyle name="40 % - Aksentti6 23 2 2" xfId="15348"/>
    <cellStyle name="40 % - Aksentti6 23 2 3" xfId="23097"/>
    <cellStyle name="40 % - Aksentti6 23 3" xfId="19657"/>
    <cellStyle name="40 % - Aksentti6 23_060617_hinnat" xfId="27680"/>
    <cellStyle name="40 % - Aksentti6 24" xfId="3081"/>
    <cellStyle name="40 % - Aksentti6 24 2" xfId="8371"/>
    <cellStyle name="40 % - Aksentti6 24 2 2" xfId="15349"/>
    <cellStyle name="40 % - Aksentti6 24 2 3" xfId="23098"/>
    <cellStyle name="40 % - Aksentti6 24 3" xfId="19658"/>
    <cellStyle name="40 % - Aksentti6 24_060617_hinnat" xfId="27681"/>
    <cellStyle name="40 % - Aksentti6 25" xfId="3082"/>
    <cellStyle name="40 % - Aksentti6 25 2" xfId="8372"/>
    <cellStyle name="40 % - Aksentti6 25 2 2" xfId="15350"/>
    <cellStyle name="40 % - Aksentti6 25 2 3" xfId="23099"/>
    <cellStyle name="40 % - Aksentti6 25 3" xfId="19659"/>
    <cellStyle name="40 % - Aksentti6 25_060617_hinnat" xfId="27682"/>
    <cellStyle name="40 % - Aksentti6 26" xfId="3083"/>
    <cellStyle name="40 % - Aksentti6 26 2" xfId="8373"/>
    <cellStyle name="40 % - Aksentti6 26 2 2" xfId="15351"/>
    <cellStyle name="40 % - Aksentti6 26 2 3" xfId="23100"/>
    <cellStyle name="40 % - Aksentti6 26 3" xfId="19660"/>
    <cellStyle name="40 % - Aksentti6 26_060617_hinnat" xfId="27683"/>
    <cellStyle name="40 % - Aksentti6 27" xfId="3084"/>
    <cellStyle name="40 % - Aksentti6 27 2" xfId="8374"/>
    <cellStyle name="40 % - Aksentti6 27 2 2" xfId="15352"/>
    <cellStyle name="40 % - Aksentti6 27 2 3" xfId="23101"/>
    <cellStyle name="40 % - Aksentti6 27 3" xfId="19661"/>
    <cellStyle name="40 % - Aksentti6 27_060617_hinnat" xfId="27684"/>
    <cellStyle name="40 % - Aksentti6 28" xfId="3085"/>
    <cellStyle name="40 % - Aksentti6 28 2" xfId="8375"/>
    <cellStyle name="40 % - Aksentti6 28 2 2" xfId="15353"/>
    <cellStyle name="40 % - Aksentti6 28 2 3" xfId="23102"/>
    <cellStyle name="40 % - Aksentti6 28 3" xfId="19662"/>
    <cellStyle name="40 % - Aksentti6 28_060617_hinnat" xfId="27685"/>
    <cellStyle name="40 % - Aksentti6 29" xfId="13711"/>
    <cellStyle name="40 % - Aksentti6 29 2" xfId="30855"/>
    <cellStyle name="40 % - Aksentti6 3" xfId="165"/>
    <cellStyle name="40 % - Aksentti6 3 10" xfId="3087"/>
    <cellStyle name="40 % - Aksentti6 3 10 2" xfId="8376"/>
    <cellStyle name="40 % - Aksentti6 3 10 2 2" xfId="15354"/>
    <cellStyle name="40 % - Aksentti6 3 10 2 3" xfId="23103"/>
    <cellStyle name="40 % - Aksentti6 3 10 3" xfId="19664"/>
    <cellStyle name="40 % - Aksentti6 3 10_060617_hinnat" xfId="27687"/>
    <cellStyle name="40 % - Aksentti6 3 11" xfId="3086"/>
    <cellStyle name="40 % - Aksentti6 3 11 2" xfId="8377"/>
    <cellStyle name="40 % - Aksentti6 3 11 2 2" xfId="15355"/>
    <cellStyle name="40 % - Aksentti6 3 11 2 3" xfId="23104"/>
    <cellStyle name="40 % - Aksentti6 3 11 3" xfId="19663"/>
    <cellStyle name="40 % - Aksentti6 3 11_060617_hinnat" xfId="27688"/>
    <cellStyle name="40 % - Aksentti6 3 2" xfId="3088"/>
    <cellStyle name="40 % - Aksentti6 3 2 10" xfId="3089"/>
    <cellStyle name="40 % - Aksentti6 3 2 10 2" xfId="8379"/>
    <cellStyle name="40 % - Aksentti6 3 2 10 2 2" xfId="15356"/>
    <cellStyle name="40 % - Aksentti6 3 2 10 2 3" xfId="23106"/>
    <cellStyle name="40 % - Aksentti6 3 2 10 3" xfId="19666"/>
    <cellStyle name="40 % - Aksentti6 3 2 10_060617_hinnat" xfId="27690"/>
    <cellStyle name="40 % - Aksentti6 3 2 11" xfId="8378"/>
    <cellStyle name="40 % - Aksentti6 3 2 11 2" xfId="15357"/>
    <cellStyle name="40 % - Aksentti6 3 2 11 3" xfId="23105"/>
    <cellStyle name="40 % - Aksentti6 3 2 12" xfId="19665"/>
    <cellStyle name="40 % - Aksentti6 3 2 2" xfId="3090"/>
    <cellStyle name="40 % - Aksentti6 3 2 2 2" xfId="3091"/>
    <cellStyle name="40 % - Aksentti6 3 2 2 2 2" xfId="8381"/>
    <cellStyle name="40 % - Aksentti6 3 2 2 2 2 2" xfId="15358"/>
    <cellStyle name="40 % - Aksentti6 3 2 2 2 2 3" xfId="23108"/>
    <cellStyle name="40 % - Aksentti6 3 2 2 2 3" xfId="19668"/>
    <cellStyle name="40 % - Aksentti6 3 2 2 2_060617_hinnat" xfId="27691"/>
    <cellStyle name="40 % - Aksentti6 3 2 2 3" xfId="8380"/>
    <cellStyle name="40 % - Aksentti6 3 2 2 3 2" xfId="15359"/>
    <cellStyle name="40 % - Aksentti6 3 2 2 3 3" xfId="23107"/>
    <cellStyle name="40 % - Aksentti6 3 2 2 4" xfId="19667"/>
    <cellStyle name="40 % - Aksentti6 3 2 2_060617_hinnat" xfId="27692"/>
    <cellStyle name="40 % - Aksentti6 3 2 3" xfId="3092"/>
    <cellStyle name="40 % - Aksentti6 3 2 3 2" xfId="8382"/>
    <cellStyle name="40 % - Aksentti6 3 2 3 2 2" xfId="15360"/>
    <cellStyle name="40 % - Aksentti6 3 2 3 2 3" xfId="23109"/>
    <cellStyle name="40 % - Aksentti6 3 2 3 3" xfId="19669"/>
    <cellStyle name="40 % - Aksentti6 3 2 3_060617_hinnat" xfId="27693"/>
    <cellStyle name="40 % - Aksentti6 3 2 4" xfId="3093"/>
    <cellStyle name="40 % - Aksentti6 3 2 4 2" xfId="8383"/>
    <cellStyle name="40 % - Aksentti6 3 2 4 2 2" xfId="15361"/>
    <cellStyle name="40 % - Aksentti6 3 2 4 2 3" xfId="23110"/>
    <cellStyle name="40 % - Aksentti6 3 2 4 3" xfId="19670"/>
    <cellStyle name="40 % - Aksentti6 3 2 4_060617_hinnat" xfId="27694"/>
    <cellStyle name="40 % - Aksentti6 3 2 5" xfId="3094"/>
    <cellStyle name="40 % - Aksentti6 3 2 5 2" xfId="8384"/>
    <cellStyle name="40 % - Aksentti6 3 2 5 2 2" xfId="15362"/>
    <cellStyle name="40 % - Aksentti6 3 2 5 2 3" xfId="23111"/>
    <cellStyle name="40 % - Aksentti6 3 2 5 3" xfId="19671"/>
    <cellStyle name="40 % - Aksentti6 3 2 5_060617_hinnat" xfId="27695"/>
    <cellStyle name="40 % - Aksentti6 3 2 6" xfId="3095"/>
    <cellStyle name="40 % - Aksentti6 3 2 6 2" xfId="8385"/>
    <cellStyle name="40 % - Aksentti6 3 2 6 2 2" xfId="15363"/>
    <cellStyle name="40 % - Aksentti6 3 2 6 2 3" xfId="23112"/>
    <cellStyle name="40 % - Aksentti6 3 2 6 3" xfId="19672"/>
    <cellStyle name="40 % - Aksentti6 3 2 6_060617_hinnat" xfId="27696"/>
    <cellStyle name="40 % - Aksentti6 3 2 7" xfId="3096"/>
    <cellStyle name="40 % - Aksentti6 3 2 7 2" xfId="8386"/>
    <cellStyle name="40 % - Aksentti6 3 2 7 2 2" xfId="15364"/>
    <cellStyle name="40 % - Aksentti6 3 2 7 2 3" xfId="23113"/>
    <cellStyle name="40 % - Aksentti6 3 2 7 3" xfId="19673"/>
    <cellStyle name="40 % - Aksentti6 3 2 7_060617_hinnat" xfId="27697"/>
    <cellStyle name="40 % - Aksentti6 3 2 8" xfId="3097"/>
    <cellStyle name="40 % - Aksentti6 3 2 8 2" xfId="8387"/>
    <cellStyle name="40 % - Aksentti6 3 2 8 2 2" xfId="15365"/>
    <cellStyle name="40 % - Aksentti6 3 2 8 2 3" xfId="23114"/>
    <cellStyle name="40 % - Aksentti6 3 2 8 3" xfId="19674"/>
    <cellStyle name="40 % - Aksentti6 3 2 8_060617_hinnat" xfId="27698"/>
    <cellStyle name="40 % - Aksentti6 3 2 9" xfId="3098"/>
    <cellStyle name="40 % - Aksentti6 3 2 9 2" xfId="8388"/>
    <cellStyle name="40 % - Aksentti6 3 2 9 2 2" xfId="15366"/>
    <cellStyle name="40 % - Aksentti6 3 2 9 2 3" xfId="23115"/>
    <cellStyle name="40 % - Aksentti6 3 2 9 3" xfId="19675"/>
    <cellStyle name="40 % - Aksentti6 3 2 9_060617_hinnat" xfId="27699"/>
    <cellStyle name="40 % - Aksentti6 3 2_060617_hinnat" xfId="27700"/>
    <cellStyle name="40 % - Aksentti6 3 3" xfId="3099"/>
    <cellStyle name="40 % - Aksentti6 3 3 2" xfId="3100"/>
    <cellStyle name="40 % - Aksentti6 3 3 2 2" xfId="3101"/>
    <cellStyle name="40 % - Aksentti6 3 3 2 2 2" xfId="8391"/>
    <cellStyle name="40 % - Aksentti6 3 3 2 2 2 2" xfId="15367"/>
    <cellStyle name="40 % - Aksentti6 3 3 2 2 2 3" xfId="23118"/>
    <cellStyle name="40 % - Aksentti6 3 3 2 2 3" xfId="19678"/>
    <cellStyle name="40 % - Aksentti6 3 3 2 2_060617_hinnat" xfId="27701"/>
    <cellStyle name="40 % - Aksentti6 3 3 2 3" xfId="8390"/>
    <cellStyle name="40 % - Aksentti6 3 3 2 3 2" xfId="15368"/>
    <cellStyle name="40 % - Aksentti6 3 3 2 3 3" xfId="23117"/>
    <cellStyle name="40 % - Aksentti6 3 3 2 4" xfId="19677"/>
    <cellStyle name="40 % - Aksentti6 3 3 2_060617_hinnat" xfId="27702"/>
    <cellStyle name="40 % - Aksentti6 3 3 3" xfId="3102"/>
    <cellStyle name="40 % - Aksentti6 3 3 3 2" xfId="8392"/>
    <cellStyle name="40 % - Aksentti6 3 3 3 2 2" xfId="15369"/>
    <cellStyle name="40 % - Aksentti6 3 3 3 2 3" xfId="23119"/>
    <cellStyle name="40 % - Aksentti6 3 3 3 3" xfId="19679"/>
    <cellStyle name="40 % - Aksentti6 3 3 3_060617_hinnat" xfId="27703"/>
    <cellStyle name="40 % - Aksentti6 3 3 4" xfId="8389"/>
    <cellStyle name="40 % - Aksentti6 3 3 4 2" xfId="15370"/>
    <cellStyle name="40 % - Aksentti6 3 3 4 3" xfId="23116"/>
    <cellStyle name="40 % - Aksentti6 3 3 5" xfId="19676"/>
    <cellStyle name="40 % - Aksentti6 3 3_060617_hinnat" xfId="27704"/>
    <cellStyle name="40 % - Aksentti6 3 4" xfId="3103"/>
    <cellStyle name="40 % - Aksentti6 3 4 2" xfId="3104"/>
    <cellStyle name="40 % - Aksentti6 3 4 2 2" xfId="3105"/>
    <cellStyle name="40 % - Aksentti6 3 4 2 2 2" xfId="8395"/>
    <cellStyle name="40 % - Aksentti6 3 4 2 2 2 2" xfId="15371"/>
    <cellStyle name="40 % - Aksentti6 3 4 2 2 2 3" xfId="23122"/>
    <cellStyle name="40 % - Aksentti6 3 4 2 2 3" xfId="19682"/>
    <cellStyle name="40 % - Aksentti6 3 4 2 2_060617_hinnat" xfId="27705"/>
    <cellStyle name="40 % - Aksentti6 3 4 2 3" xfId="8394"/>
    <cellStyle name="40 % - Aksentti6 3 4 2 3 2" xfId="15372"/>
    <cellStyle name="40 % - Aksentti6 3 4 2 3 3" xfId="23121"/>
    <cellStyle name="40 % - Aksentti6 3 4 2 4" xfId="19681"/>
    <cellStyle name="40 % - Aksentti6 3 4 2_060617_hinnat" xfId="27706"/>
    <cellStyle name="40 % - Aksentti6 3 4 3" xfId="3106"/>
    <cellStyle name="40 % - Aksentti6 3 4 3 2" xfId="8396"/>
    <cellStyle name="40 % - Aksentti6 3 4 3 2 2" xfId="15373"/>
    <cellStyle name="40 % - Aksentti6 3 4 3 2 3" xfId="23123"/>
    <cellStyle name="40 % - Aksentti6 3 4 3 3" xfId="19683"/>
    <cellStyle name="40 % - Aksentti6 3 4 3_060617_hinnat" xfId="27707"/>
    <cellStyle name="40 % - Aksentti6 3 4 4" xfId="8393"/>
    <cellStyle name="40 % - Aksentti6 3 4 4 2" xfId="15374"/>
    <cellStyle name="40 % - Aksentti6 3 4 4 3" xfId="23120"/>
    <cellStyle name="40 % - Aksentti6 3 4 5" xfId="19680"/>
    <cellStyle name="40 % - Aksentti6 3 4_060617_hinnat" xfId="27708"/>
    <cellStyle name="40 % - Aksentti6 3 5" xfId="3107"/>
    <cellStyle name="40 % - Aksentti6 3 5 2" xfId="3108"/>
    <cellStyle name="40 % - Aksentti6 3 5 2 2" xfId="8398"/>
    <cellStyle name="40 % - Aksentti6 3 5 2 2 2" xfId="15375"/>
    <cellStyle name="40 % - Aksentti6 3 5 2 2 3" xfId="23125"/>
    <cellStyle name="40 % - Aksentti6 3 5 2 3" xfId="19685"/>
    <cellStyle name="40 % - Aksentti6 3 5 2_060617_hinnat" xfId="27709"/>
    <cellStyle name="40 % - Aksentti6 3 5 3" xfId="8397"/>
    <cellStyle name="40 % - Aksentti6 3 5 3 2" xfId="15376"/>
    <cellStyle name="40 % - Aksentti6 3 5 3 3" xfId="23124"/>
    <cellStyle name="40 % - Aksentti6 3 5 4" xfId="19684"/>
    <cellStyle name="40 % - Aksentti6 3 5_060617_hinnat" xfId="27710"/>
    <cellStyle name="40 % - Aksentti6 3 6" xfId="3109"/>
    <cellStyle name="40 % - Aksentti6 3 6 2" xfId="8399"/>
    <cellStyle name="40 % - Aksentti6 3 6 2 2" xfId="15377"/>
    <cellStyle name="40 % - Aksentti6 3 6 2 3" xfId="23126"/>
    <cellStyle name="40 % - Aksentti6 3 6 3" xfId="19686"/>
    <cellStyle name="40 % - Aksentti6 3 6_060617_hinnat" xfId="27711"/>
    <cellStyle name="40 % - Aksentti6 3 7" xfId="3110"/>
    <cellStyle name="40 % - Aksentti6 3 7 2" xfId="8400"/>
    <cellStyle name="40 % - Aksentti6 3 7 2 2" xfId="15378"/>
    <cellStyle name="40 % - Aksentti6 3 7 2 3" xfId="23127"/>
    <cellStyle name="40 % - Aksentti6 3 7 3" xfId="19687"/>
    <cellStyle name="40 % - Aksentti6 3 7_060617_hinnat" xfId="27712"/>
    <cellStyle name="40 % - Aksentti6 3 8" xfId="3111"/>
    <cellStyle name="40 % - Aksentti6 3 8 2" xfId="8401"/>
    <cellStyle name="40 % - Aksentti6 3 8 2 2" xfId="15379"/>
    <cellStyle name="40 % - Aksentti6 3 8 2 3" xfId="23128"/>
    <cellStyle name="40 % - Aksentti6 3 8 3" xfId="19688"/>
    <cellStyle name="40 % - Aksentti6 3 8_060617_hinnat" xfId="27713"/>
    <cellStyle name="40 % - Aksentti6 3 9" xfId="3112"/>
    <cellStyle name="40 % - Aksentti6 3 9 2" xfId="8402"/>
    <cellStyle name="40 % - Aksentti6 3 9 2 2" xfId="15380"/>
    <cellStyle name="40 % - Aksentti6 3 9 2 3" xfId="23129"/>
    <cellStyle name="40 % - Aksentti6 3 9 3" xfId="19689"/>
    <cellStyle name="40 % - Aksentti6 3 9_060617_hinnat" xfId="27714"/>
    <cellStyle name="40 % - Aksentti6 3_060617_hinnat" xfId="27715"/>
    <cellStyle name="40 % - Aksentti6 30" xfId="16148"/>
    <cellStyle name="40 % - Aksentti6 31" xfId="16378"/>
    <cellStyle name="40 % - Aksentti6 32" xfId="16399"/>
    <cellStyle name="40 % - Aksentti6 33" xfId="16433"/>
    <cellStyle name="40 % - Aksentti6 34" xfId="16957"/>
    <cellStyle name="40 % - Aksentti6 35" xfId="23329"/>
    <cellStyle name="40 % - Aksentti6 36" xfId="28771"/>
    <cellStyle name="40 % - Aksentti6 37" xfId="29732"/>
    <cellStyle name="40 % - Aksentti6 38" xfId="29786"/>
    <cellStyle name="40 % - Aksentti6 39" xfId="28665"/>
    <cellStyle name="40 % - Aksentti6 4" xfId="3113"/>
    <cellStyle name="40 % - Aksentti6 4 10" xfId="3114"/>
    <cellStyle name="40 % - Aksentti6 4 10 2" xfId="8404"/>
    <cellStyle name="40 % - Aksentti6 4 10 2 2" xfId="15381"/>
    <cellStyle name="40 % - Aksentti6 4 10 2 3" xfId="23130"/>
    <cellStyle name="40 % - Aksentti6 4 10 3" xfId="19691"/>
    <cellStyle name="40 % - Aksentti6 4 10_060617_hinnat" xfId="27716"/>
    <cellStyle name="40 % - Aksentti6 4 11" xfId="5482"/>
    <cellStyle name="40 % - Aksentti6 4 11 2" xfId="15382"/>
    <cellStyle name="40 % - Aksentti6 4 11 3" xfId="21819"/>
    <cellStyle name="40 % - Aksentti6 4 12" xfId="19690"/>
    <cellStyle name="40 % - Aksentti6 4 2" xfId="3115"/>
    <cellStyle name="40 % - Aksentti6 4 2 2" xfId="3116"/>
    <cellStyle name="40 % - Aksentti6 4 2 2 2" xfId="3117"/>
    <cellStyle name="40 % - Aksentti6 4 2 2 2 2" xfId="8407"/>
    <cellStyle name="40 % - Aksentti6 4 2 2 2 2 2" xfId="15383"/>
    <cellStyle name="40 % - Aksentti6 4 2 2 2 2 3" xfId="23133"/>
    <cellStyle name="40 % - Aksentti6 4 2 2 2 3" xfId="19694"/>
    <cellStyle name="40 % - Aksentti6 4 2 2 2_060617_hinnat" xfId="27717"/>
    <cellStyle name="40 % - Aksentti6 4 2 2 3" xfId="8406"/>
    <cellStyle name="40 % - Aksentti6 4 2 2 3 2" xfId="15384"/>
    <cellStyle name="40 % - Aksentti6 4 2 2 3 3" xfId="23132"/>
    <cellStyle name="40 % - Aksentti6 4 2 2 4" xfId="19693"/>
    <cellStyle name="40 % - Aksentti6 4 2 2_060617_hinnat" xfId="27718"/>
    <cellStyle name="40 % - Aksentti6 4 2 3" xfId="3118"/>
    <cellStyle name="40 % - Aksentti6 4 2 3 2" xfId="8408"/>
    <cellStyle name="40 % - Aksentti6 4 2 3 2 2" xfId="15385"/>
    <cellStyle name="40 % - Aksentti6 4 2 3 2 3" xfId="23134"/>
    <cellStyle name="40 % - Aksentti6 4 2 3 3" xfId="19695"/>
    <cellStyle name="40 % - Aksentti6 4 2 3_060617_hinnat" xfId="27719"/>
    <cellStyle name="40 % - Aksentti6 4 2 4" xfId="8405"/>
    <cellStyle name="40 % - Aksentti6 4 2 4 2" xfId="15386"/>
    <cellStyle name="40 % - Aksentti6 4 2 4 3" xfId="23131"/>
    <cellStyle name="40 % - Aksentti6 4 2 5" xfId="19692"/>
    <cellStyle name="40 % - Aksentti6 4 2_060617_hinnat" xfId="27720"/>
    <cellStyle name="40 % - Aksentti6 4 3" xfId="3119"/>
    <cellStyle name="40 % - Aksentti6 4 3 2" xfId="3120"/>
    <cellStyle name="40 % - Aksentti6 4 3 2 2" xfId="8410"/>
    <cellStyle name="40 % - Aksentti6 4 3 2 2 2" xfId="15387"/>
    <cellStyle name="40 % - Aksentti6 4 3 2 2 3" xfId="23136"/>
    <cellStyle name="40 % - Aksentti6 4 3 2 3" xfId="19697"/>
    <cellStyle name="40 % - Aksentti6 4 3 2_060617_hinnat" xfId="27721"/>
    <cellStyle name="40 % - Aksentti6 4 3 3" xfId="8409"/>
    <cellStyle name="40 % - Aksentti6 4 3 3 2" xfId="15388"/>
    <cellStyle name="40 % - Aksentti6 4 3 3 3" xfId="23135"/>
    <cellStyle name="40 % - Aksentti6 4 3 4" xfId="19696"/>
    <cellStyle name="40 % - Aksentti6 4 3_060617_hinnat" xfId="27722"/>
    <cellStyle name="40 % - Aksentti6 4 4" xfId="3121"/>
    <cellStyle name="40 % - Aksentti6 4 4 2" xfId="8411"/>
    <cellStyle name="40 % - Aksentti6 4 4 2 2" xfId="15389"/>
    <cellStyle name="40 % - Aksentti6 4 4 2 3" xfId="23137"/>
    <cellStyle name="40 % - Aksentti6 4 4 3" xfId="19698"/>
    <cellStyle name="40 % - Aksentti6 4 4_060617_hinnat" xfId="27723"/>
    <cellStyle name="40 % - Aksentti6 4 5" xfId="3122"/>
    <cellStyle name="40 % - Aksentti6 4 5 2" xfId="8412"/>
    <cellStyle name="40 % - Aksentti6 4 5 2 2" xfId="15390"/>
    <cellStyle name="40 % - Aksentti6 4 5 2 3" xfId="23138"/>
    <cellStyle name="40 % - Aksentti6 4 5 3" xfId="19699"/>
    <cellStyle name="40 % - Aksentti6 4 5_060617_hinnat" xfId="27724"/>
    <cellStyle name="40 % - Aksentti6 4 6" xfId="3123"/>
    <cellStyle name="40 % - Aksentti6 4 6 2" xfId="8413"/>
    <cellStyle name="40 % - Aksentti6 4 6 2 2" xfId="15391"/>
    <cellStyle name="40 % - Aksentti6 4 6 2 3" xfId="23139"/>
    <cellStyle name="40 % - Aksentti6 4 6 3" xfId="19700"/>
    <cellStyle name="40 % - Aksentti6 4 6_060617_hinnat" xfId="27725"/>
    <cellStyle name="40 % - Aksentti6 4 7" xfId="3124"/>
    <cellStyle name="40 % - Aksentti6 4 7 2" xfId="8414"/>
    <cellStyle name="40 % - Aksentti6 4 7 2 2" xfId="15392"/>
    <cellStyle name="40 % - Aksentti6 4 7 2 3" xfId="23140"/>
    <cellStyle name="40 % - Aksentti6 4 7 3" xfId="19701"/>
    <cellStyle name="40 % - Aksentti6 4 7_060617_hinnat" xfId="27726"/>
    <cellStyle name="40 % - Aksentti6 4 8" xfId="3125"/>
    <cellStyle name="40 % - Aksentti6 4 8 2" xfId="8415"/>
    <cellStyle name="40 % - Aksentti6 4 8 2 2" xfId="15393"/>
    <cellStyle name="40 % - Aksentti6 4 8 2 3" xfId="23141"/>
    <cellStyle name="40 % - Aksentti6 4 8 3" xfId="19702"/>
    <cellStyle name="40 % - Aksentti6 4 8_060617_hinnat" xfId="27727"/>
    <cellStyle name="40 % - Aksentti6 4 9" xfId="3126"/>
    <cellStyle name="40 % - Aksentti6 4 9 2" xfId="8416"/>
    <cellStyle name="40 % - Aksentti6 4 9 2 2" xfId="15394"/>
    <cellStyle name="40 % - Aksentti6 4 9 2 3" xfId="23142"/>
    <cellStyle name="40 % - Aksentti6 4 9 3" xfId="19703"/>
    <cellStyle name="40 % - Aksentti6 4 9_060617_hinnat" xfId="27728"/>
    <cellStyle name="40 % - Aksentti6 4_##Keskeiset" xfId="8403"/>
    <cellStyle name="40 % - Aksentti6 40" xfId="28877"/>
    <cellStyle name="40 % - Aksentti6 41" xfId="28939"/>
    <cellStyle name="40 % - Aksentti6 42" xfId="29067"/>
    <cellStyle name="40 % - Aksentti6 43" xfId="29091"/>
    <cellStyle name="40 % - Aksentti6 44" xfId="29692"/>
    <cellStyle name="40 % - Aksentti6 45" xfId="339"/>
    <cellStyle name="40 % - Aksentti6 5" xfId="3127"/>
    <cellStyle name="40 % - Aksentti6 5 10" xfId="3128"/>
    <cellStyle name="40 % - Aksentti6 5 10 2" xfId="8418"/>
    <cellStyle name="40 % - Aksentti6 5 10 2 2" xfId="15395"/>
    <cellStyle name="40 % - Aksentti6 5 10 2 3" xfId="23144"/>
    <cellStyle name="40 % - Aksentti6 5 10 3" xfId="19705"/>
    <cellStyle name="40 % - Aksentti6 5 10_060617_hinnat" xfId="27729"/>
    <cellStyle name="40 % - Aksentti6 5 11" xfId="8417"/>
    <cellStyle name="40 % - Aksentti6 5 11 2" xfId="15396"/>
    <cellStyle name="40 % - Aksentti6 5 11 3" xfId="23143"/>
    <cellStyle name="40 % - Aksentti6 5 12" xfId="19704"/>
    <cellStyle name="40 % - Aksentti6 5 2" xfId="3129"/>
    <cellStyle name="40 % - Aksentti6 5 2 2" xfId="3130"/>
    <cellStyle name="40 % - Aksentti6 5 2 2 2" xfId="3131"/>
    <cellStyle name="40 % - Aksentti6 5 2 2 2 2" xfId="8421"/>
    <cellStyle name="40 % - Aksentti6 5 2 2 2 2 2" xfId="15397"/>
    <cellStyle name="40 % - Aksentti6 5 2 2 2 2 3" xfId="23147"/>
    <cellStyle name="40 % - Aksentti6 5 2 2 2 3" xfId="19708"/>
    <cellStyle name="40 % - Aksentti6 5 2 2 2_060617_hinnat" xfId="27730"/>
    <cellStyle name="40 % - Aksentti6 5 2 2 3" xfId="8420"/>
    <cellStyle name="40 % - Aksentti6 5 2 2 3 2" xfId="15398"/>
    <cellStyle name="40 % - Aksentti6 5 2 2 3 3" xfId="23146"/>
    <cellStyle name="40 % - Aksentti6 5 2 2 4" xfId="19707"/>
    <cellStyle name="40 % - Aksentti6 5 2 2_060617_hinnat" xfId="27731"/>
    <cellStyle name="40 % - Aksentti6 5 2 3" xfId="3132"/>
    <cellStyle name="40 % - Aksentti6 5 2 3 2" xfId="8422"/>
    <cellStyle name="40 % - Aksentti6 5 2 3 2 2" xfId="15399"/>
    <cellStyle name="40 % - Aksentti6 5 2 3 2 3" xfId="23148"/>
    <cellStyle name="40 % - Aksentti6 5 2 3 3" xfId="19709"/>
    <cellStyle name="40 % - Aksentti6 5 2 3_060617_hinnat" xfId="27732"/>
    <cellStyle name="40 % - Aksentti6 5 2 4" xfId="8419"/>
    <cellStyle name="40 % - Aksentti6 5 2 4 2" xfId="15400"/>
    <cellStyle name="40 % - Aksentti6 5 2 4 3" xfId="23145"/>
    <cellStyle name="40 % - Aksentti6 5 2 5" xfId="19706"/>
    <cellStyle name="40 % - Aksentti6 5 2_060617_hinnat" xfId="27733"/>
    <cellStyle name="40 % - Aksentti6 5 3" xfId="3133"/>
    <cellStyle name="40 % - Aksentti6 5 3 2" xfId="3134"/>
    <cellStyle name="40 % - Aksentti6 5 3 2 2" xfId="8424"/>
    <cellStyle name="40 % - Aksentti6 5 3 2 2 2" xfId="15401"/>
    <cellStyle name="40 % - Aksentti6 5 3 2 2 3" xfId="23150"/>
    <cellStyle name="40 % - Aksentti6 5 3 2 3" xfId="19711"/>
    <cellStyle name="40 % - Aksentti6 5 3 2_060617_hinnat" xfId="27734"/>
    <cellStyle name="40 % - Aksentti6 5 3 3" xfId="8423"/>
    <cellStyle name="40 % - Aksentti6 5 3 3 2" xfId="15402"/>
    <cellStyle name="40 % - Aksentti6 5 3 3 3" xfId="23149"/>
    <cellStyle name="40 % - Aksentti6 5 3 4" xfId="19710"/>
    <cellStyle name="40 % - Aksentti6 5 3_060617_hinnat" xfId="27735"/>
    <cellStyle name="40 % - Aksentti6 5 4" xfId="3135"/>
    <cellStyle name="40 % - Aksentti6 5 4 2" xfId="8425"/>
    <cellStyle name="40 % - Aksentti6 5 4 2 2" xfId="15403"/>
    <cellStyle name="40 % - Aksentti6 5 4 2 3" xfId="23151"/>
    <cellStyle name="40 % - Aksentti6 5 4 3" xfId="19712"/>
    <cellStyle name="40 % - Aksentti6 5 4_060617_hinnat" xfId="27736"/>
    <cellStyle name="40 % - Aksentti6 5 5" xfId="3136"/>
    <cellStyle name="40 % - Aksentti6 5 5 2" xfId="8426"/>
    <cellStyle name="40 % - Aksentti6 5 5 2 2" xfId="15404"/>
    <cellStyle name="40 % - Aksentti6 5 5 2 3" xfId="23152"/>
    <cellStyle name="40 % - Aksentti6 5 5 3" xfId="19713"/>
    <cellStyle name="40 % - Aksentti6 5 5_060617_hinnat" xfId="27737"/>
    <cellStyle name="40 % - Aksentti6 5 6" xfId="3137"/>
    <cellStyle name="40 % - Aksentti6 5 6 2" xfId="8427"/>
    <cellStyle name="40 % - Aksentti6 5 6 2 2" xfId="15405"/>
    <cellStyle name="40 % - Aksentti6 5 6 2 3" xfId="23153"/>
    <cellStyle name="40 % - Aksentti6 5 6 3" xfId="19714"/>
    <cellStyle name="40 % - Aksentti6 5 6_060617_hinnat" xfId="27738"/>
    <cellStyle name="40 % - Aksentti6 5 7" xfId="3138"/>
    <cellStyle name="40 % - Aksentti6 5 7 2" xfId="8428"/>
    <cellStyle name="40 % - Aksentti6 5 7 2 2" xfId="15406"/>
    <cellStyle name="40 % - Aksentti6 5 7 2 3" xfId="23154"/>
    <cellStyle name="40 % - Aksentti6 5 7 3" xfId="19715"/>
    <cellStyle name="40 % - Aksentti6 5 7_060617_hinnat" xfId="27739"/>
    <cellStyle name="40 % - Aksentti6 5 8" xfId="3139"/>
    <cellStyle name="40 % - Aksentti6 5 8 2" xfId="8429"/>
    <cellStyle name="40 % - Aksentti6 5 8 2 2" xfId="15407"/>
    <cellStyle name="40 % - Aksentti6 5 8 2 3" xfId="23155"/>
    <cellStyle name="40 % - Aksentti6 5 8 3" xfId="19716"/>
    <cellStyle name="40 % - Aksentti6 5 8_060617_hinnat" xfId="27740"/>
    <cellStyle name="40 % - Aksentti6 5 9" xfId="3140"/>
    <cellStyle name="40 % - Aksentti6 5 9 2" xfId="8430"/>
    <cellStyle name="40 % - Aksentti6 5 9 2 2" xfId="15408"/>
    <cellStyle name="40 % - Aksentti6 5 9 2 3" xfId="23156"/>
    <cellStyle name="40 % - Aksentti6 5 9 3" xfId="19717"/>
    <cellStyle name="40 % - Aksentti6 5 9_060617_hinnat" xfId="27741"/>
    <cellStyle name="40 % - Aksentti6 5_060617_hinnat" xfId="27742"/>
    <cellStyle name="40 % - Aksentti6 6" xfId="3141"/>
    <cellStyle name="40 % - Aksentti6 6 10" xfId="3142"/>
    <cellStyle name="40 % - Aksentti6 6 10 2" xfId="8432"/>
    <cellStyle name="40 % - Aksentti6 6 10 2 2" xfId="15409"/>
    <cellStyle name="40 % - Aksentti6 6 10 2 3" xfId="23158"/>
    <cellStyle name="40 % - Aksentti6 6 10 3" xfId="19719"/>
    <cellStyle name="40 % - Aksentti6 6 10_060617_hinnat" xfId="27743"/>
    <cellStyle name="40 % - Aksentti6 6 11" xfId="8431"/>
    <cellStyle name="40 % - Aksentti6 6 11 2" xfId="15410"/>
    <cellStyle name="40 % - Aksentti6 6 11 3" xfId="23157"/>
    <cellStyle name="40 % - Aksentti6 6 12" xfId="19718"/>
    <cellStyle name="40 % - Aksentti6 6 2" xfId="3143"/>
    <cellStyle name="40 % - Aksentti6 6 2 2" xfId="3144"/>
    <cellStyle name="40 % - Aksentti6 6 2 2 2" xfId="3145"/>
    <cellStyle name="40 % - Aksentti6 6 2 2 2 2" xfId="8435"/>
    <cellStyle name="40 % - Aksentti6 6 2 2 2 2 2" xfId="15411"/>
    <cellStyle name="40 % - Aksentti6 6 2 2 2 2 3" xfId="23161"/>
    <cellStyle name="40 % - Aksentti6 6 2 2 2 3" xfId="19722"/>
    <cellStyle name="40 % - Aksentti6 6 2 2 2_060617_hinnat" xfId="27744"/>
    <cellStyle name="40 % - Aksentti6 6 2 2 3" xfId="8434"/>
    <cellStyle name="40 % - Aksentti6 6 2 2 3 2" xfId="15412"/>
    <cellStyle name="40 % - Aksentti6 6 2 2 3 3" xfId="23160"/>
    <cellStyle name="40 % - Aksentti6 6 2 2 4" xfId="19721"/>
    <cellStyle name="40 % - Aksentti6 6 2 2_060617_hinnat" xfId="27745"/>
    <cellStyle name="40 % - Aksentti6 6 2 3" xfId="3146"/>
    <cellStyle name="40 % - Aksentti6 6 2 3 2" xfId="8436"/>
    <cellStyle name="40 % - Aksentti6 6 2 3 2 2" xfId="15413"/>
    <cellStyle name="40 % - Aksentti6 6 2 3 2 3" xfId="23162"/>
    <cellStyle name="40 % - Aksentti6 6 2 3 3" xfId="19723"/>
    <cellStyle name="40 % - Aksentti6 6 2 3_060617_hinnat" xfId="27746"/>
    <cellStyle name="40 % - Aksentti6 6 2 4" xfId="8433"/>
    <cellStyle name="40 % - Aksentti6 6 2 4 2" xfId="15414"/>
    <cellStyle name="40 % - Aksentti6 6 2 4 3" xfId="23159"/>
    <cellStyle name="40 % - Aksentti6 6 2 5" xfId="19720"/>
    <cellStyle name="40 % - Aksentti6 6 2_060617_hinnat" xfId="27747"/>
    <cellStyle name="40 % - Aksentti6 6 3" xfId="3147"/>
    <cellStyle name="40 % - Aksentti6 6 3 2" xfId="3148"/>
    <cellStyle name="40 % - Aksentti6 6 3 2 2" xfId="8438"/>
    <cellStyle name="40 % - Aksentti6 6 3 2 2 2" xfId="15415"/>
    <cellStyle name="40 % - Aksentti6 6 3 2 2 3" xfId="23164"/>
    <cellStyle name="40 % - Aksentti6 6 3 2 3" xfId="19725"/>
    <cellStyle name="40 % - Aksentti6 6 3 2_060617_hinnat" xfId="27748"/>
    <cellStyle name="40 % - Aksentti6 6 3 3" xfId="8437"/>
    <cellStyle name="40 % - Aksentti6 6 3 3 2" xfId="15416"/>
    <cellStyle name="40 % - Aksentti6 6 3 3 3" xfId="23163"/>
    <cellStyle name="40 % - Aksentti6 6 3 4" xfId="19724"/>
    <cellStyle name="40 % - Aksentti6 6 3_060617_hinnat" xfId="27749"/>
    <cellStyle name="40 % - Aksentti6 6 4" xfId="3149"/>
    <cellStyle name="40 % - Aksentti6 6 4 2" xfId="8439"/>
    <cellStyle name="40 % - Aksentti6 6 4 2 2" xfId="15417"/>
    <cellStyle name="40 % - Aksentti6 6 4 2 3" xfId="23165"/>
    <cellStyle name="40 % - Aksentti6 6 4 3" xfId="19726"/>
    <cellStyle name="40 % - Aksentti6 6 4_060617_hinnat" xfId="27750"/>
    <cellStyle name="40 % - Aksentti6 6 5" xfId="3150"/>
    <cellStyle name="40 % - Aksentti6 6 5 2" xfId="8440"/>
    <cellStyle name="40 % - Aksentti6 6 5 2 2" xfId="15418"/>
    <cellStyle name="40 % - Aksentti6 6 5 2 3" xfId="23166"/>
    <cellStyle name="40 % - Aksentti6 6 5 3" xfId="19727"/>
    <cellStyle name="40 % - Aksentti6 6 5_060617_hinnat" xfId="27751"/>
    <cellStyle name="40 % - Aksentti6 6 6" xfId="3151"/>
    <cellStyle name="40 % - Aksentti6 6 6 2" xfId="8441"/>
    <cellStyle name="40 % - Aksentti6 6 6 2 2" xfId="15419"/>
    <cellStyle name="40 % - Aksentti6 6 6 2 3" xfId="23167"/>
    <cellStyle name="40 % - Aksentti6 6 6 3" xfId="19728"/>
    <cellStyle name="40 % - Aksentti6 6 6_060617_hinnat" xfId="27752"/>
    <cellStyle name="40 % - Aksentti6 6 7" xfId="3152"/>
    <cellStyle name="40 % - Aksentti6 6 7 2" xfId="8442"/>
    <cellStyle name="40 % - Aksentti6 6 7 2 2" xfId="15420"/>
    <cellStyle name="40 % - Aksentti6 6 7 2 3" xfId="23168"/>
    <cellStyle name="40 % - Aksentti6 6 7 3" xfId="19729"/>
    <cellStyle name="40 % - Aksentti6 6 7_060617_hinnat" xfId="27753"/>
    <cellStyle name="40 % - Aksentti6 6 8" xfId="3153"/>
    <cellStyle name="40 % - Aksentti6 6 8 2" xfId="8443"/>
    <cellStyle name="40 % - Aksentti6 6 8 2 2" xfId="15421"/>
    <cellStyle name="40 % - Aksentti6 6 8 2 3" xfId="23169"/>
    <cellStyle name="40 % - Aksentti6 6 8 3" xfId="19730"/>
    <cellStyle name="40 % - Aksentti6 6 8_060617_hinnat" xfId="27754"/>
    <cellStyle name="40 % - Aksentti6 6 9" xfId="3154"/>
    <cellStyle name="40 % - Aksentti6 6 9 2" xfId="8444"/>
    <cellStyle name="40 % - Aksentti6 6 9 2 2" xfId="15422"/>
    <cellStyle name="40 % - Aksentti6 6 9 2 3" xfId="23170"/>
    <cellStyle name="40 % - Aksentti6 6 9 3" xfId="19731"/>
    <cellStyle name="40 % - Aksentti6 6 9_060617_hinnat" xfId="27755"/>
    <cellStyle name="40 % - Aksentti6 6_060617_hinnat" xfId="27756"/>
    <cellStyle name="40 % - Aksentti6 7" xfId="3155"/>
    <cellStyle name="40 % - Aksentti6 7 10" xfId="3156"/>
    <cellStyle name="40 % - Aksentti6 7 10 2" xfId="8446"/>
    <cellStyle name="40 % - Aksentti6 7 10 2 2" xfId="15423"/>
    <cellStyle name="40 % - Aksentti6 7 10 2 3" xfId="23172"/>
    <cellStyle name="40 % - Aksentti6 7 10 3" xfId="19733"/>
    <cellStyle name="40 % - Aksentti6 7 10_060617_hinnat" xfId="27757"/>
    <cellStyle name="40 % - Aksentti6 7 11" xfId="8445"/>
    <cellStyle name="40 % - Aksentti6 7 11 2" xfId="15424"/>
    <cellStyle name="40 % - Aksentti6 7 11 3" xfId="23171"/>
    <cellStyle name="40 % - Aksentti6 7 12" xfId="19732"/>
    <cellStyle name="40 % - Aksentti6 7 2" xfId="3157"/>
    <cellStyle name="40 % - Aksentti6 7 2 2" xfId="3158"/>
    <cellStyle name="40 % - Aksentti6 7 2 2 2" xfId="3159"/>
    <cellStyle name="40 % - Aksentti6 7 2 2 2 2" xfId="8449"/>
    <cellStyle name="40 % - Aksentti6 7 2 2 2 2 2" xfId="15425"/>
    <cellStyle name="40 % - Aksentti6 7 2 2 2 2 3" xfId="23175"/>
    <cellStyle name="40 % - Aksentti6 7 2 2 2 3" xfId="19736"/>
    <cellStyle name="40 % - Aksentti6 7 2 2 2_060617_hinnat" xfId="27758"/>
    <cellStyle name="40 % - Aksentti6 7 2 2 3" xfId="8448"/>
    <cellStyle name="40 % - Aksentti6 7 2 2 3 2" xfId="15426"/>
    <cellStyle name="40 % - Aksentti6 7 2 2 3 3" xfId="23174"/>
    <cellStyle name="40 % - Aksentti6 7 2 2 4" xfId="19735"/>
    <cellStyle name="40 % - Aksentti6 7 2 2_060617_hinnat" xfId="27759"/>
    <cellStyle name="40 % - Aksentti6 7 2 3" xfId="3160"/>
    <cellStyle name="40 % - Aksentti6 7 2 3 2" xfId="8450"/>
    <cellStyle name="40 % - Aksentti6 7 2 3 2 2" xfId="15427"/>
    <cellStyle name="40 % - Aksentti6 7 2 3 2 3" xfId="23176"/>
    <cellStyle name="40 % - Aksentti6 7 2 3 3" xfId="19737"/>
    <cellStyle name="40 % - Aksentti6 7 2 3_060617_hinnat" xfId="27760"/>
    <cellStyle name="40 % - Aksentti6 7 2 4" xfId="8447"/>
    <cellStyle name="40 % - Aksentti6 7 2 4 2" xfId="15428"/>
    <cellStyle name="40 % - Aksentti6 7 2 4 3" xfId="23173"/>
    <cellStyle name="40 % - Aksentti6 7 2 5" xfId="19734"/>
    <cellStyle name="40 % - Aksentti6 7 2_060617_hinnat" xfId="27761"/>
    <cellStyle name="40 % - Aksentti6 7 3" xfId="3161"/>
    <cellStyle name="40 % - Aksentti6 7 3 2" xfId="3162"/>
    <cellStyle name="40 % - Aksentti6 7 3 2 2" xfId="8452"/>
    <cellStyle name="40 % - Aksentti6 7 3 2 2 2" xfId="15429"/>
    <cellStyle name="40 % - Aksentti6 7 3 2 2 3" xfId="23178"/>
    <cellStyle name="40 % - Aksentti6 7 3 2 3" xfId="19739"/>
    <cellStyle name="40 % - Aksentti6 7 3 2_060617_hinnat" xfId="27762"/>
    <cellStyle name="40 % - Aksentti6 7 3 3" xfId="8451"/>
    <cellStyle name="40 % - Aksentti6 7 3 3 2" xfId="15430"/>
    <cellStyle name="40 % - Aksentti6 7 3 3 3" xfId="23177"/>
    <cellStyle name="40 % - Aksentti6 7 3 4" xfId="19738"/>
    <cellStyle name="40 % - Aksentti6 7 3_060617_hinnat" xfId="27763"/>
    <cellStyle name="40 % - Aksentti6 7 4" xfId="3163"/>
    <cellStyle name="40 % - Aksentti6 7 4 2" xfId="8453"/>
    <cellStyle name="40 % - Aksentti6 7 4 2 2" xfId="15431"/>
    <cellStyle name="40 % - Aksentti6 7 4 2 3" xfId="23179"/>
    <cellStyle name="40 % - Aksentti6 7 4 3" xfId="19740"/>
    <cellStyle name="40 % - Aksentti6 7 4_060617_hinnat" xfId="27764"/>
    <cellStyle name="40 % - Aksentti6 7 5" xfId="3164"/>
    <cellStyle name="40 % - Aksentti6 7 5 2" xfId="8454"/>
    <cellStyle name="40 % - Aksentti6 7 5 2 2" xfId="15432"/>
    <cellStyle name="40 % - Aksentti6 7 5 2 3" xfId="23180"/>
    <cellStyle name="40 % - Aksentti6 7 5 3" xfId="19741"/>
    <cellStyle name="40 % - Aksentti6 7 5_060617_hinnat" xfId="27765"/>
    <cellStyle name="40 % - Aksentti6 7 6" xfId="3165"/>
    <cellStyle name="40 % - Aksentti6 7 6 2" xfId="8455"/>
    <cellStyle name="40 % - Aksentti6 7 6 2 2" xfId="15433"/>
    <cellStyle name="40 % - Aksentti6 7 6 2 3" xfId="23181"/>
    <cellStyle name="40 % - Aksentti6 7 6 3" xfId="19742"/>
    <cellStyle name="40 % - Aksentti6 7 6_060617_hinnat" xfId="27766"/>
    <cellStyle name="40 % - Aksentti6 7 7" xfId="3166"/>
    <cellStyle name="40 % - Aksentti6 7 7 2" xfId="8456"/>
    <cellStyle name="40 % - Aksentti6 7 7 2 2" xfId="15434"/>
    <cellStyle name="40 % - Aksentti6 7 7 2 3" xfId="23182"/>
    <cellStyle name="40 % - Aksentti6 7 7 3" xfId="19743"/>
    <cellStyle name="40 % - Aksentti6 7 7_060617_hinnat" xfId="27767"/>
    <cellStyle name="40 % - Aksentti6 7 8" xfId="3167"/>
    <cellStyle name="40 % - Aksentti6 7 8 2" xfId="8457"/>
    <cellStyle name="40 % - Aksentti6 7 8 2 2" xfId="15435"/>
    <cellStyle name="40 % - Aksentti6 7 8 2 3" xfId="23183"/>
    <cellStyle name="40 % - Aksentti6 7 8 3" xfId="19744"/>
    <cellStyle name="40 % - Aksentti6 7 8_060617_hinnat" xfId="27768"/>
    <cellStyle name="40 % - Aksentti6 7 9" xfId="3168"/>
    <cellStyle name="40 % - Aksentti6 7 9 2" xfId="8458"/>
    <cellStyle name="40 % - Aksentti6 7 9 2 2" xfId="15436"/>
    <cellStyle name="40 % - Aksentti6 7 9 2 3" xfId="23184"/>
    <cellStyle name="40 % - Aksentti6 7 9 3" xfId="19745"/>
    <cellStyle name="40 % - Aksentti6 7 9_060617_hinnat" xfId="27769"/>
    <cellStyle name="40 % - Aksentti6 7_060617_hinnat" xfId="27770"/>
    <cellStyle name="40 % - Aksentti6 8" xfId="3169"/>
    <cellStyle name="40 % - Aksentti6 8 10" xfId="3170"/>
    <cellStyle name="40 % - Aksentti6 8 10 2" xfId="8460"/>
    <cellStyle name="40 % - Aksentti6 8 10 2 2" xfId="15437"/>
    <cellStyle name="40 % - Aksentti6 8 10 2 3" xfId="23186"/>
    <cellStyle name="40 % - Aksentti6 8 10 3" xfId="19747"/>
    <cellStyle name="40 % - Aksentti6 8 10_060617_hinnat" xfId="27771"/>
    <cellStyle name="40 % - Aksentti6 8 11" xfId="8459"/>
    <cellStyle name="40 % - Aksentti6 8 11 2" xfId="15438"/>
    <cellStyle name="40 % - Aksentti6 8 11 3" xfId="23185"/>
    <cellStyle name="40 % - Aksentti6 8 12" xfId="19746"/>
    <cellStyle name="40 % - Aksentti6 8 2" xfId="3171"/>
    <cellStyle name="40 % - Aksentti6 8 2 2" xfId="3172"/>
    <cellStyle name="40 % - Aksentti6 8 2 2 2" xfId="3173"/>
    <cellStyle name="40 % - Aksentti6 8 2 2 2 2" xfId="8463"/>
    <cellStyle name="40 % - Aksentti6 8 2 2 2 2 2" xfId="15439"/>
    <cellStyle name="40 % - Aksentti6 8 2 2 2 2 3" xfId="23189"/>
    <cellStyle name="40 % - Aksentti6 8 2 2 2 3" xfId="19750"/>
    <cellStyle name="40 % - Aksentti6 8 2 2 2_060617_hinnat" xfId="27772"/>
    <cellStyle name="40 % - Aksentti6 8 2 2 3" xfId="8462"/>
    <cellStyle name="40 % - Aksentti6 8 2 2 3 2" xfId="15440"/>
    <cellStyle name="40 % - Aksentti6 8 2 2 3 3" xfId="23188"/>
    <cellStyle name="40 % - Aksentti6 8 2 2 4" xfId="19749"/>
    <cellStyle name="40 % - Aksentti6 8 2 2_060617_hinnat" xfId="27773"/>
    <cellStyle name="40 % - Aksentti6 8 2 3" xfId="3174"/>
    <cellStyle name="40 % - Aksentti6 8 2 3 2" xfId="8464"/>
    <cellStyle name="40 % - Aksentti6 8 2 3 2 2" xfId="15441"/>
    <cellStyle name="40 % - Aksentti6 8 2 3 2 3" xfId="23190"/>
    <cellStyle name="40 % - Aksentti6 8 2 3 3" xfId="19751"/>
    <cellStyle name="40 % - Aksentti6 8 2 3_060617_hinnat" xfId="27774"/>
    <cellStyle name="40 % - Aksentti6 8 2 4" xfId="8461"/>
    <cellStyle name="40 % - Aksentti6 8 2 4 2" xfId="15442"/>
    <cellStyle name="40 % - Aksentti6 8 2 4 3" xfId="23187"/>
    <cellStyle name="40 % - Aksentti6 8 2 5" xfId="19748"/>
    <cellStyle name="40 % - Aksentti6 8 2_060617_hinnat" xfId="27775"/>
    <cellStyle name="40 % - Aksentti6 8 3" xfId="3175"/>
    <cellStyle name="40 % - Aksentti6 8 3 2" xfId="3176"/>
    <cellStyle name="40 % - Aksentti6 8 3 2 2" xfId="8466"/>
    <cellStyle name="40 % - Aksentti6 8 3 2 2 2" xfId="15443"/>
    <cellStyle name="40 % - Aksentti6 8 3 2 2 3" xfId="23192"/>
    <cellStyle name="40 % - Aksentti6 8 3 2 3" xfId="19753"/>
    <cellStyle name="40 % - Aksentti6 8 3 2_060617_hinnat" xfId="27776"/>
    <cellStyle name="40 % - Aksentti6 8 3 3" xfId="8465"/>
    <cellStyle name="40 % - Aksentti6 8 3 3 2" xfId="15444"/>
    <cellStyle name="40 % - Aksentti6 8 3 3 3" xfId="23191"/>
    <cellStyle name="40 % - Aksentti6 8 3 4" xfId="19752"/>
    <cellStyle name="40 % - Aksentti6 8 3_060617_hinnat" xfId="27777"/>
    <cellStyle name="40 % - Aksentti6 8 4" xfId="3177"/>
    <cellStyle name="40 % - Aksentti6 8 4 2" xfId="8467"/>
    <cellStyle name="40 % - Aksentti6 8 4 2 2" xfId="15445"/>
    <cellStyle name="40 % - Aksentti6 8 4 2 3" xfId="23193"/>
    <cellStyle name="40 % - Aksentti6 8 4 3" xfId="19754"/>
    <cellStyle name="40 % - Aksentti6 8 4_060617_hinnat" xfId="27778"/>
    <cellStyle name="40 % - Aksentti6 8 5" xfId="3178"/>
    <cellStyle name="40 % - Aksentti6 8 5 2" xfId="8468"/>
    <cellStyle name="40 % - Aksentti6 8 5 2 2" xfId="15446"/>
    <cellStyle name="40 % - Aksentti6 8 5 2 3" xfId="23194"/>
    <cellStyle name="40 % - Aksentti6 8 5 3" xfId="19755"/>
    <cellStyle name="40 % - Aksentti6 8 5_060617_hinnat" xfId="27779"/>
    <cellStyle name="40 % - Aksentti6 8 6" xfId="3179"/>
    <cellStyle name="40 % - Aksentti6 8 6 2" xfId="8469"/>
    <cellStyle name="40 % - Aksentti6 8 6 2 2" xfId="15447"/>
    <cellStyle name="40 % - Aksentti6 8 6 2 3" xfId="23195"/>
    <cellStyle name="40 % - Aksentti6 8 6 3" xfId="19756"/>
    <cellStyle name="40 % - Aksentti6 8 6_060617_hinnat" xfId="27780"/>
    <cellStyle name="40 % - Aksentti6 8 7" xfId="3180"/>
    <cellStyle name="40 % - Aksentti6 8 7 2" xfId="8470"/>
    <cellStyle name="40 % - Aksentti6 8 7 2 2" xfId="15448"/>
    <cellStyle name="40 % - Aksentti6 8 7 2 3" xfId="23196"/>
    <cellStyle name="40 % - Aksentti6 8 7 3" xfId="19757"/>
    <cellStyle name="40 % - Aksentti6 8 7_060617_hinnat" xfId="27781"/>
    <cellStyle name="40 % - Aksentti6 8 8" xfId="3181"/>
    <cellStyle name="40 % - Aksentti6 8 8 2" xfId="8471"/>
    <cellStyle name="40 % - Aksentti6 8 8 2 2" xfId="15449"/>
    <cellStyle name="40 % - Aksentti6 8 8 2 3" xfId="23197"/>
    <cellStyle name="40 % - Aksentti6 8 8 3" xfId="19758"/>
    <cellStyle name="40 % - Aksentti6 8 8_060617_hinnat" xfId="27782"/>
    <cellStyle name="40 % - Aksentti6 8 9" xfId="3182"/>
    <cellStyle name="40 % - Aksentti6 8 9 2" xfId="8472"/>
    <cellStyle name="40 % - Aksentti6 8 9 2 2" xfId="15450"/>
    <cellStyle name="40 % - Aksentti6 8 9 2 3" xfId="23198"/>
    <cellStyle name="40 % - Aksentti6 8 9 3" xfId="19759"/>
    <cellStyle name="40 % - Aksentti6 8 9_060617_hinnat" xfId="27783"/>
    <cellStyle name="40 % - Aksentti6 8_060617_hinnat" xfId="27784"/>
    <cellStyle name="40 % - Aksentti6 9" xfId="3183"/>
    <cellStyle name="40 % - Aksentti6 9 10" xfId="3184"/>
    <cellStyle name="40 % - Aksentti6 9 10 2" xfId="8474"/>
    <cellStyle name="40 % - Aksentti6 9 10 2 2" xfId="15451"/>
    <cellStyle name="40 % - Aksentti6 9 10 2 3" xfId="23200"/>
    <cellStyle name="40 % - Aksentti6 9 10 3" xfId="19761"/>
    <cellStyle name="40 % - Aksentti6 9 10_060617_hinnat" xfId="27785"/>
    <cellStyle name="40 % - Aksentti6 9 11" xfId="8473"/>
    <cellStyle name="40 % - Aksentti6 9 11 2" xfId="15452"/>
    <cellStyle name="40 % - Aksentti6 9 11 3" xfId="23199"/>
    <cellStyle name="40 % - Aksentti6 9 12" xfId="19760"/>
    <cellStyle name="40 % - Aksentti6 9 2" xfId="3185"/>
    <cellStyle name="40 % - Aksentti6 9 2 2" xfId="3186"/>
    <cellStyle name="40 % - Aksentti6 9 2 2 2" xfId="3187"/>
    <cellStyle name="40 % - Aksentti6 9 2 2 2 2" xfId="8477"/>
    <cellStyle name="40 % - Aksentti6 9 2 2 2 2 2" xfId="15453"/>
    <cellStyle name="40 % - Aksentti6 9 2 2 2 2 3" xfId="23203"/>
    <cellStyle name="40 % - Aksentti6 9 2 2 2 3" xfId="19764"/>
    <cellStyle name="40 % - Aksentti6 9 2 2 2_060617_hinnat" xfId="27786"/>
    <cellStyle name="40 % - Aksentti6 9 2 2 3" xfId="8476"/>
    <cellStyle name="40 % - Aksentti6 9 2 2 3 2" xfId="15454"/>
    <cellStyle name="40 % - Aksentti6 9 2 2 3 3" xfId="23202"/>
    <cellStyle name="40 % - Aksentti6 9 2 2 4" xfId="19763"/>
    <cellStyle name="40 % - Aksentti6 9 2 2_060617_hinnat" xfId="27787"/>
    <cellStyle name="40 % - Aksentti6 9 2 3" xfId="3188"/>
    <cellStyle name="40 % - Aksentti6 9 2 3 2" xfId="8478"/>
    <cellStyle name="40 % - Aksentti6 9 2 3 2 2" xfId="15455"/>
    <cellStyle name="40 % - Aksentti6 9 2 3 2 3" xfId="23204"/>
    <cellStyle name="40 % - Aksentti6 9 2 3 3" xfId="19765"/>
    <cellStyle name="40 % - Aksentti6 9 2 3_060617_hinnat" xfId="27788"/>
    <cellStyle name="40 % - Aksentti6 9 2 4" xfId="8475"/>
    <cellStyle name="40 % - Aksentti6 9 2 4 2" xfId="15456"/>
    <cellStyle name="40 % - Aksentti6 9 2 4 3" xfId="23201"/>
    <cellStyle name="40 % - Aksentti6 9 2 5" xfId="19762"/>
    <cellStyle name="40 % - Aksentti6 9 2_060617_hinnat" xfId="27789"/>
    <cellStyle name="40 % - Aksentti6 9 3" xfId="3189"/>
    <cellStyle name="40 % - Aksentti6 9 3 2" xfId="3190"/>
    <cellStyle name="40 % - Aksentti6 9 3 2 2" xfId="8480"/>
    <cellStyle name="40 % - Aksentti6 9 3 2 2 2" xfId="15457"/>
    <cellStyle name="40 % - Aksentti6 9 3 2 2 3" xfId="23206"/>
    <cellStyle name="40 % - Aksentti6 9 3 2 3" xfId="19767"/>
    <cellStyle name="40 % - Aksentti6 9 3 2_060617_hinnat" xfId="27791"/>
    <cellStyle name="40 % - Aksentti6 9 3 3" xfId="8479"/>
    <cellStyle name="40 % - Aksentti6 9 3 3 2" xfId="15458"/>
    <cellStyle name="40 % - Aksentti6 9 3 3 3" xfId="23205"/>
    <cellStyle name="40 % - Aksentti6 9 3 4" xfId="19766"/>
    <cellStyle name="40 % - Aksentti6 9 3_060617_hinnat" xfId="27792"/>
    <cellStyle name="40 % - Aksentti6 9 4" xfId="3191"/>
    <cellStyle name="40 % - Aksentti6 9 4 2" xfId="8481"/>
    <cellStyle name="40 % - Aksentti6 9 4 2 2" xfId="15459"/>
    <cellStyle name="40 % - Aksentti6 9 4 2 3" xfId="23207"/>
    <cellStyle name="40 % - Aksentti6 9 4 3" xfId="19768"/>
    <cellStyle name="40 % - Aksentti6 9 4_060617_hinnat" xfId="27793"/>
    <cellStyle name="40 % - Aksentti6 9 5" xfId="3192"/>
    <cellStyle name="40 % - Aksentti6 9 5 2" xfId="8482"/>
    <cellStyle name="40 % - Aksentti6 9 5 2 2" xfId="15460"/>
    <cellStyle name="40 % - Aksentti6 9 5 2 3" xfId="23208"/>
    <cellStyle name="40 % - Aksentti6 9 5 3" xfId="19769"/>
    <cellStyle name="40 % - Aksentti6 9 5_060617_hinnat" xfId="27795"/>
    <cellStyle name="40 % - Aksentti6 9 6" xfId="3193"/>
    <cellStyle name="40 % - Aksentti6 9 6 2" xfId="8483"/>
    <cellStyle name="40 % - Aksentti6 9 6 2 2" xfId="15461"/>
    <cellStyle name="40 % - Aksentti6 9 6 2 3" xfId="23209"/>
    <cellStyle name="40 % - Aksentti6 9 6 3" xfId="19770"/>
    <cellStyle name="40 % - Aksentti6 9 6_060617_hinnat" xfId="27796"/>
    <cellStyle name="40 % - Aksentti6 9 7" xfId="3194"/>
    <cellStyle name="40 % - Aksentti6 9 7 2" xfId="8484"/>
    <cellStyle name="40 % - Aksentti6 9 7 2 2" xfId="15462"/>
    <cellStyle name="40 % - Aksentti6 9 7 2 3" xfId="23210"/>
    <cellStyle name="40 % - Aksentti6 9 7 3" xfId="19771"/>
    <cellStyle name="40 % - Aksentti6 9 7_060617_hinnat" xfId="27797"/>
    <cellStyle name="40 % - Aksentti6 9 8" xfId="3195"/>
    <cellStyle name="40 % - Aksentti6 9 8 2" xfId="8485"/>
    <cellStyle name="40 % - Aksentti6 9 8 2 2" xfId="15463"/>
    <cellStyle name="40 % - Aksentti6 9 8 2 3" xfId="23211"/>
    <cellStyle name="40 % - Aksentti6 9 8 3" xfId="19772"/>
    <cellStyle name="40 % - Aksentti6 9 8_060617_hinnat" xfId="27798"/>
    <cellStyle name="40 % - Aksentti6 9 9" xfId="3196"/>
    <cellStyle name="40 % - Aksentti6 9 9 2" xfId="8486"/>
    <cellStyle name="40 % - Aksentti6 9 9 2 2" xfId="15464"/>
    <cellStyle name="40 % - Aksentti6 9 9 2 3" xfId="23212"/>
    <cellStyle name="40 % - Aksentti6 9 9 3" xfId="19773"/>
    <cellStyle name="40 % - Aksentti6 9 9_060617_hinnat" xfId="27799"/>
    <cellStyle name="40 % - Aksentti6 9_060617_hinnat" xfId="27800"/>
    <cellStyle name="40% - Accent1" xfId="27"/>
    <cellStyle name="40% - Accent1 10" xfId="3197"/>
    <cellStyle name="40% - Accent1 10 2" xfId="8487"/>
    <cellStyle name="40% - Accent1 10 2 2" xfId="15465"/>
    <cellStyle name="40% - Accent1 10 2 3" xfId="23213"/>
    <cellStyle name="40% - Accent1 10 3" xfId="19774"/>
    <cellStyle name="40% - Accent1 10_060617_hinnat" xfId="27802"/>
    <cellStyle name="40% - Accent1 11" xfId="27801"/>
    <cellStyle name="40% - Accent1 12" xfId="26768"/>
    <cellStyle name="40% - Accent1 13" xfId="29828"/>
    <cellStyle name="40% - Accent1 14" xfId="28076"/>
    <cellStyle name="40% - Accent1 15" xfId="29816"/>
    <cellStyle name="40% - Accent1 16" xfId="28060"/>
    <cellStyle name="40% - Accent1 17" xfId="31594"/>
    <cellStyle name="40% - Accent1 18" xfId="31624"/>
    <cellStyle name="40% - Accent1 19" xfId="31631"/>
    <cellStyle name="40% - Accent1 2" xfId="28"/>
    <cellStyle name="40% - Accent1 2 10" xfId="29768"/>
    <cellStyle name="40% - Accent1 2 2" xfId="3198"/>
    <cellStyle name="40% - Accent1 2 2 2" xfId="8489"/>
    <cellStyle name="40% - Accent1 2 2 2 2" xfId="15466"/>
    <cellStyle name="40% - Accent1 2 2 2 3" xfId="23214"/>
    <cellStyle name="40% - Accent1 2 2 3" xfId="19775"/>
    <cellStyle name="40% - Accent1 2 2_060617_hinnat" xfId="27803"/>
    <cellStyle name="40% - Accent1 2 3" xfId="28170"/>
    <cellStyle name="40% - Accent1 2 4" xfId="29263"/>
    <cellStyle name="40% - Accent1 2 5" xfId="28419"/>
    <cellStyle name="40% - Accent1 2 6" xfId="28922"/>
    <cellStyle name="40% - Accent1 2 7" xfId="29717"/>
    <cellStyle name="40% - Accent1 2 8" xfId="29075"/>
    <cellStyle name="40% - Accent1 2 9" xfId="29029"/>
    <cellStyle name="40% - Accent1 2_##Keskeiset" xfId="8488"/>
    <cellStyle name="40% - Accent1 3" xfId="3199"/>
    <cellStyle name="40% - Accent1 3 2" xfId="3200"/>
    <cellStyle name="40% - Accent1 3 2 2" xfId="8491"/>
    <cellStyle name="40% - Accent1 3 2 2 2" xfId="15467"/>
    <cellStyle name="40% - Accent1 3 2 2 3" xfId="23215"/>
    <cellStyle name="40% - Accent1 3 2 3" xfId="19777"/>
    <cellStyle name="40% - Accent1 3 2_060617_hinnat" xfId="27804"/>
    <cellStyle name="40% - Accent1 3 3" xfId="5484"/>
    <cellStyle name="40% - Accent1 3 3 2" xfId="15468"/>
    <cellStyle name="40% - Accent1 3 3 3" xfId="21820"/>
    <cellStyle name="40% - Accent1 3 4" xfId="19776"/>
    <cellStyle name="40% - Accent1 3_##Keskeiset" xfId="8490"/>
    <cellStyle name="40% - Accent1 4" xfId="3201"/>
    <cellStyle name="40% - Accent1 4 2" xfId="3202"/>
    <cellStyle name="40% - Accent1 4 2 2" xfId="8493"/>
    <cellStyle name="40% - Accent1 4 2 2 2" xfId="15469"/>
    <cellStyle name="40% - Accent1 4 2 2 3" xfId="23217"/>
    <cellStyle name="40% - Accent1 4 2 3" xfId="19779"/>
    <cellStyle name="40% - Accent1 4 2_060617_hinnat" xfId="27805"/>
    <cellStyle name="40% - Accent1 4 3" xfId="8492"/>
    <cellStyle name="40% - Accent1 4 3 2" xfId="15470"/>
    <cellStyle name="40% - Accent1 4 3 3" xfId="23216"/>
    <cellStyle name="40% - Accent1 4 4" xfId="19778"/>
    <cellStyle name="40% - Accent1 4_060617_hinnat" xfId="27806"/>
    <cellStyle name="40% - Accent1 5" xfId="3203"/>
    <cellStyle name="40% - Accent1 5 2" xfId="8494"/>
    <cellStyle name="40% - Accent1 5 2 2" xfId="15471"/>
    <cellStyle name="40% - Accent1 5 2 3" xfId="23218"/>
    <cellStyle name="40% - Accent1 5 3" xfId="19780"/>
    <cellStyle name="40% - Accent1 5_060617_hinnat" xfId="27807"/>
    <cellStyle name="40% - Accent1 6" xfId="3204"/>
    <cellStyle name="40% - Accent1 6 2" xfId="8495"/>
    <cellStyle name="40% - Accent1 6 2 2" xfId="15472"/>
    <cellStyle name="40% - Accent1 6 2 3" xfId="23219"/>
    <cellStyle name="40% - Accent1 6 3" xfId="19781"/>
    <cellStyle name="40% - Accent1 6_060617_hinnat" xfId="27808"/>
    <cellStyle name="40% - Accent1 7" xfId="3205"/>
    <cellStyle name="40% - Accent1 7 2" xfId="8496"/>
    <cellStyle name="40% - Accent1 7 2 2" xfId="15473"/>
    <cellStyle name="40% - Accent1 7 2 3" xfId="23220"/>
    <cellStyle name="40% - Accent1 7 3" xfId="19782"/>
    <cellStyle name="40% - Accent1 7_060617_hinnat" xfId="27809"/>
    <cellStyle name="40% - Accent1 8" xfId="3206"/>
    <cellStyle name="40% - Accent1 8 2" xfId="8497"/>
    <cellStyle name="40% - Accent1 8 2 2" xfId="15474"/>
    <cellStyle name="40% - Accent1 8 2 3" xfId="23221"/>
    <cellStyle name="40% - Accent1 8 3" xfId="19783"/>
    <cellStyle name="40% - Accent1 8_060617_hinnat" xfId="27810"/>
    <cellStyle name="40% - Accent1 9" xfId="3207"/>
    <cellStyle name="40% - Accent1 9 2" xfId="8498"/>
    <cellStyle name="40% - Accent1 9 2 2" xfId="15475"/>
    <cellStyle name="40% - Accent1 9 2 3" xfId="23222"/>
    <cellStyle name="40% - Accent1 9 3" xfId="19784"/>
    <cellStyle name="40% - Accent1 9_060617_hinnat" xfId="27811"/>
    <cellStyle name="40% - Accent1_##Keskeiset" xfId="5483"/>
    <cellStyle name="40% - Accent2" xfId="29"/>
    <cellStyle name="40% - Accent2 10" xfId="3208"/>
    <cellStyle name="40% - Accent2 10 2" xfId="8499"/>
    <cellStyle name="40% - Accent2 10 2 2" xfId="15476"/>
    <cellStyle name="40% - Accent2 10 2 3" xfId="23223"/>
    <cellStyle name="40% - Accent2 10 3" xfId="19785"/>
    <cellStyle name="40% - Accent2 10_060617_hinnat" xfId="27813"/>
    <cellStyle name="40% - Accent2 11" xfId="27812"/>
    <cellStyle name="40% - Accent2 12" xfId="26748"/>
    <cellStyle name="40% - Accent2 13" xfId="26998"/>
    <cellStyle name="40% - Accent2 14" xfId="26776"/>
    <cellStyle name="40% - Accent2 15" xfId="26984"/>
    <cellStyle name="40% - Accent2 16" xfId="26791"/>
    <cellStyle name="40% - Accent2 17" xfId="31595"/>
    <cellStyle name="40% - Accent2 18" xfId="31586"/>
    <cellStyle name="40% - Accent2 19" xfId="31645"/>
    <cellStyle name="40% - Accent2 2" xfId="30"/>
    <cellStyle name="40% - Accent2 2 10" xfId="28386"/>
    <cellStyle name="40% - Accent2 2 2" xfId="3209"/>
    <cellStyle name="40% - Accent2 2 2 2" xfId="8501"/>
    <cellStyle name="40% - Accent2 2 2 2 2" xfId="15477"/>
    <cellStyle name="40% - Accent2 2 2 2 3" xfId="23224"/>
    <cellStyle name="40% - Accent2 2 2 3" xfId="19786"/>
    <cellStyle name="40% - Accent2 2 2_060617_hinnat" xfId="27814"/>
    <cellStyle name="40% - Accent2 2 3" xfId="28171"/>
    <cellStyle name="40% - Accent2 2 4" xfId="29578"/>
    <cellStyle name="40% - Accent2 2 5" xfId="29674"/>
    <cellStyle name="40% - Accent2 2 6" xfId="28597"/>
    <cellStyle name="40% - Accent2 2 7" xfId="29000"/>
    <cellStyle name="40% - Accent2 2 8" xfId="28381"/>
    <cellStyle name="40% - Accent2 2 9" xfId="29294"/>
    <cellStyle name="40% - Accent2 2_##Keskeiset" xfId="8500"/>
    <cellStyle name="40% - Accent2 3" xfId="3210"/>
    <cellStyle name="40% - Accent2 3 2" xfId="3211"/>
    <cellStyle name="40% - Accent2 3 2 2" xfId="8502"/>
    <cellStyle name="40% - Accent2 3 2 2 2" xfId="15478"/>
    <cellStyle name="40% - Accent2 3 2 2 3" xfId="23225"/>
    <cellStyle name="40% - Accent2 3 2 3" xfId="19788"/>
    <cellStyle name="40% - Accent2 3 2_060617_hinnat" xfId="27815"/>
    <cellStyle name="40% - Accent2 3 3" xfId="5486"/>
    <cellStyle name="40% - Accent2 3 3 2" xfId="15479"/>
    <cellStyle name="40% - Accent2 3 3 3" xfId="21821"/>
    <cellStyle name="40% - Accent2 3 4" xfId="19787"/>
    <cellStyle name="40% - Accent2 3_060617_hinnat" xfId="27816"/>
    <cellStyle name="40% - Accent2 4" xfId="3212"/>
    <cellStyle name="40% - Accent2 4 2" xfId="3213"/>
    <cellStyle name="40% - Accent2 4 2 2" xfId="8504"/>
    <cellStyle name="40% - Accent2 4 2 2 2" xfId="15480"/>
    <cellStyle name="40% - Accent2 4 2 2 3" xfId="23227"/>
    <cellStyle name="40% - Accent2 4 2 3" xfId="19790"/>
    <cellStyle name="40% - Accent2 4 2_060617_hinnat" xfId="27817"/>
    <cellStyle name="40% - Accent2 4 3" xfId="8503"/>
    <cellStyle name="40% - Accent2 4 3 2" xfId="15481"/>
    <cellStyle name="40% - Accent2 4 3 3" xfId="23226"/>
    <cellStyle name="40% - Accent2 4 4" xfId="19789"/>
    <cellStyle name="40% - Accent2 4_060617_hinnat" xfId="27818"/>
    <cellStyle name="40% - Accent2 5" xfId="3214"/>
    <cellStyle name="40% - Accent2 5 2" xfId="8505"/>
    <cellStyle name="40% - Accent2 5 2 2" xfId="15482"/>
    <cellStyle name="40% - Accent2 5 2 3" xfId="23228"/>
    <cellStyle name="40% - Accent2 5 3" xfId="19791"/>
    <cellStyle name="40% - Accent2 5_060617_hinnat" xfId="27819"/>
    <cellStyle name="40% - Accent2 6" xfId="3215"/>
    <cellStyle name="40% - Accent2 6 2" xfId="8506"/>
    <cellStyle name="40% - Accent2 6 2 2" xfId="15483"/>
    <cellStyle name="40% - Accent2 6 2 3" xfId="23229"/>
    <cellStyle name="40% - Accent2 6 3" xfId="19792"/>
    <cellStyle name="40% - Accent2 6_060617_hinnat" xfId="27820"/>
    <cellStyle name="40% - Accent2 7" xfId="3216"/>
    <cellStyle name="40% - Accent2 7 2" xfId="8507"/>
    <cellStyle name="40% - Accent2 7 2 2" xfId="15484"/>
    <cellStyle name="40% - Accent2 7 2 3" xfId="23230"/>
    <cellStyle name="40% - Accent2 7 3" xfId="19793"/>
    <cellStyle name="40% - Accent2 7_060617_hinnat" xfId="27821"/>
    <cellStyle name="40% - Accent2 8" xfId="3217"/>
    <cellStyle name="40% - Accent2 8 2" xfId="8508"/>
    <cellStyle name="40% - Accent2 8 2 2" xfId="15485"/>
    <cellStyle name="40% - Accent2 8 2 3" xfId="23231"/>
    <cellStyle name="40% - Accent2 8 3" xfId="19794"/>
    <cellStyle name="40% - Accent2 8_060617_hinnat" xfId="27822"/>
    <cellStyle name="40% - Accent2 9" xfId="3218"/>
    <cellStyle name="40% - Accent2 9 2" xfId="8509"/>
    <cellStyle name="40% - Accent2 9 2 2" xfId="15486"/>
    <cellStyle name="40% - Accent2 9 2 3" xfId="23232"/>
    <cellStyle name="40% - Accent2 9 3" xfId="19795"/>
    <cellStyle name="40% - Accent2 9_060617_hinnat" xfId="27823"/>
    <cellStyle name="40% - Accent2_##Keskeiset" xfId="5485"/>
    <cellStyle name="40% - Accent3" xfId="31"/>
    <cellStyle name="40% - Accent3 10" xfId="3219"/>
    <cellStyle name="40% - Accent3 10 2" xfId="8510"/>
    <cellStyle name="40% - Accent3 10 2 2" xfId="15487"/>
    <cellStyle name="40% - Accent3 10 2 3" xfId="23233"/>
    <cellStyle name="40% - Accent3 10 3" xfId="19796"/>
    <cellStyle name="40% - Accent3 10_060617_hinnat" xfId="27825"/>
    <cellStyle name="40% - Accent3 11" xfId="27824"/>
    <cellStyle name="40% - Accent3 12" xfId="26729"/>
    <cellStyle name="40% - Accent3 13" xfId="27022"/>
    <cellStyle name="40% - Accent3 14" xfId="26755"/>
    <cellStyle name="40% - Accent3 15" xfId="29822"/>
    <cellStyle name="40% - Accent3 16" xfId="28069"/>
    <cellStyle name="40% - Accent3 17" xfId="31596"/>
    <cellStyle name="40% - Accent3 18" xfId="31623"/>
    <cellStyle name="40% - Accent3 19" xfId="31653"/>
    <cellStyle name="40% - Accent3 2" xfId="32"/>
    <cellStyle name="40% - Accent3 2 10" xfId="29621"/>
    <cellStyle name="40% - Accent3 2 2" xfId="3220"/>
    <cellStyle name="40% - Accent3 2 2 2" xfId="8512"/>
    <cellStyle name="40% - Accent3 2 2 2 2" xfId="15488"/>
    <cellStyle name="40% - Accent3 2 2 2 3" xfId="23234"/>
    <cellStyle name="40% - Accent3 2 2 3" xfId="19797"/>
    <cellStyle name="40% - Accent3 2 2_060617_hinnat" xfId="27826"/>
    <cellStyle name="40% - Accent3 2 3" xfId="28172"/>
    <cellStyle name="40% - Accent3 2 4" xfId="29262"/>
    <cellStyle name="40% - Accent3 2 5" xfId="28838"/>
    <cellStyle name="40% - Accent3 2 6" xfId="28994"/>
    <cellStyle name="40% - Accent3 2 7" xfId="29535"/>
    <cellStyle name="40% - Accent3 2 8" xfId="29063"/>
    <cellStyle name="40% - Accent3 2 9" xfId="29339"/>
    <cellStyle name="40% - Accent3 2_##Keskeiset" xfId="8511"/>
    <cellStyle name="40% - Accent3 3" xfId="3221"/>
    <cellStyle name="40% - Accent3 3 2" xfId="3222"/>
    <cellStyle name="40% - Accent3 3 2 2" xfId="8514"/>
    <cellStyle name="40% - Accent3 3 2 2 2" xfId="15489"/>
    <cellStyle name="40% - Accent3 3 2 2 3" xfId="23235"/>
    <cellStyle name="40% - Accent3 3 2 3" xfId="19799"/>
    <cellStyle name="40% - Accent3 3 2_060617_hinnat" xfId="27827"/>
    <cellStyle name="40% - Accent3 3 3" xfId="5488"/>
    <cellStyle name="40% - Accent3 3 3 2" xfId="15490"/>
    <cellStyle name="40% - Accent3 3 3 3" xfId="21822"/>
    <cellStyle name="40% - Accent3 3 4" xfId="19798"/>
    <cellStyle name="40% - Accent3 3_##Keskeiset" xfId="8513"/>
    <cellStyle name="40% - Accent3 4" xfId="3223"/>
    <cellStyle name="40% - Accent3 4 2" xfId="3224"/>
    <cellStyle name="40% - Accent3 4 2 2" xfId="8516"/>
    <cellStyle name="40% - Accent3 4 2 2 2" xfId="15491"/>
    <cellStyle name="40% - Accent3 4 2 2 3" xfId="23237"/>
    <cellStyle name="40% - Accent3 4 2 3" xfId="19801"/>
    <cellStyle name="40% - Accent3 4 2_060617_hinnat" xfId="27828"/>
    <cellStyle name="40% - Accent3 4 3" xfId="8515"/>
    <cellStyle name="40% - Accent3 4 3 2" xfId="15492"/>
    <cellStyle name="40% - Accent3 4 3 3" xfId="23236"/>
    <cellStyle name="40% - Accent3 4 4" xfId="19800"/>
    <cellStyle name="40% - Accent3 4_060617_hinnat" xfId="27829"/>
    <cellStyle name="40% - Accent3 5" xfId="3225"/>
    <cellStyle name="40% - Accent3 5 2" xfId="8517"/>
    <cellStyle name="40% - Accent3 5 2 2" xfId="15493"/>
    <cellStyle name="40% - Accent3 5 2 3" xfId="23238"/>
    <cellStyle name="40% - Accent3 5 3" xfId="19802"/>
    <cellStyle name="40% - Accent3 5_060617_hinnat" xfId="27830"/>
    <cellStyle name="40% - Accent3 6" xfId="3226"/>
    <cellStyle name="40% - Accent3 6 2" xfId="8518"/>
    <cellStyle name="40% - Accent3 6 2 2" xfId="15494"/>
    <cellStyle name="40% - Accent3 6 2 3" xfId="23239"/>
    <cellStyle name="40% - Accent3 6 3" xfId="19803"/>
    <cellStyle name="40% - Accent3 6_060617_hinnat" xfId="27831"/>
    <cellStyle name="40% - Accent3 7" xfId="3227"/>
    <cellStyle name="40% - Accent3 7 2" xfId="8519"/>
    <cellStyle name="40% - Accent3 7 2 2" xfId="15495"/>
    <cellStyle name="40% - Accent3 7 2 3" xfId="23240"/>
    <cellStyle name="40% - Accent3 7 3" xfId="19804"/>
    <cellStyle name="40% - Accent3 7_060617_hinnat" xfId="27832"/>
    <cellStyle name="40% - Accent3 8" xfId="3228"/>
    <cellStyle name="40% - Accent3 8 2" xfId="8520"/>
    <cellStyle name="40% - Accent3 8 2 2" xfId="15496"/>
    <cellStyle name="40% - Accent3 8 2 3" xfId="23241"/>
    <cellStyle name="40% - Accent3 8 3" xfId="19805"/>
    <cellStyle name="40% - Accent3 8_060617_hinnat" xfId="27833"/>
    <cellStyle name="40% - Accent3 9" xfId="3229"/>
    <cellStyle name="40% - Accent3 9 2" xfId="8521"/>
    <cellStyle name="40% - Accent3 9 2 2" xfId="15497"/>
    <cellStyle name="40% - Accent3 9 2 3" xfId="23242"/>
    <cellStyle name="40% - Accent3 9 3" xfId="19806"/>
    <cellStyle name="40% - Accent3 9_060617_hinnat" xfId="27834"/>
    <cellStyle name="40% - Accent3_##Keskeiset" xfId="5487"/>
    <cellStyle name="40% - Accent4" xfId="33"/>
    <cellStyle name="40% - Accent4 10" xfId="3230"/>
    <cellStyle name="40% - Accent4 10 2" xfId="8522"/>
    <cellStyle name="40% - Accent4 10 2 2" xfId="15498"/>
    <cellStyle name="40% - Accent4 10 2 3" xfId="23243"/>
    <cellStyle name="40% - Accent4 10 3" xfId="19807"/>
    <cellStyle name="40% - Accent4 10_060617_hinnat" xfId="27836"/>
    <cellStyle name="40% - Accent4 11" xfId="27835"/>
    <cellStyle name="40% - Accent4 12" xfId="26714"/>
    <cellStyle name="40% - Accent4 13" xfId="27038"/>
    <cellStyle name="40% - Accent4 14" xfId="26740"/>
    <cellStyle name="40% - Accent4 15" xfId="27008"/>
    <cellStyle name="40% - Accent4 16" xfId="26765"/>
    <cellStyle name="40% - Accent4 17" xfId="31597"/>
    <cellStyle name="40% - Accent4 18" xfId="31607"/>
    <cellStyle name="40% - Accent4 19" xfId="31643"/>
    <cellStyle name="40% - Accent4 2" xfId="34"/>
    <cellStyle name="40% - Accent4 2 10" xfId="29167"/>
    <cellStyle name="40% - Accent4 2 2" xfId="3231"/>
    <cellStyle name="40% - Accent4 2 2 2" xfId="8524"/>
    <cellStyle name="40% - Accent4 2 2 2 2" xfId="15499"/>
    <cellStyle name="40% - Accent4 2 2 2 3" xfId="23244"/>
    <cellStyle name="40% - Accent4 2 2 3" xfId="19808"/>
    <cellStyle name="40% - Accent4 2 2_060617_hinnat" xfId="27837"/>
    <cellStyle name="40% - Accent4 2 3" xfId="28173"/>
    <cellStyle name="40% - Accent4 2 4" xfId="28739"/>
    <cellStyle name="40% - Accent4 2 5" xfId="29046"/>
    <cellStyle name="40% - Accent4 2 6" xfId="29413"/>
    <cellStyle name="40% - Accent4 2 7" xfId="29440"/>
    <cellStyle name="40% - Accent4 2 8" xfId="28457"/>
    <cellStyle name="40% - Accent4 2 9" xfId="28503"/>
    <cellStyle name="40% - Accent4 2_##Keskeiset" xfId="8523"/>
    <cellStyle name="40% - Accent4 3" xfId="3232"/>
    <cellStyle name="40% - Accent4 3 2" xfId="3233"/>
    <cellStyle name="40% - Accent4 3 2 2" xfId="8526"/>
    <cellStyle name="40% - Accent4 3 2 2 2" xfId="15500"/>
    <cellStyle name="40% - Accent4 3 2 2 3" xfId="23245"/>
    <cellStyle name="40% - Accent4 3 2 3" xfId="19810"/>
    <cellStyle name="40% - Accent4 3 2_060617_hinnat" xfId="27838"/>
    <cellStyle name="40% - Accent4 3 3" xfId="5490"/>
    <cellStyle name="40% - Accent4 3 3 2" xfId="15501"/>
    <cellStyle name="40% - Accent4 3 3 3" xfId="21823"/>
    <cellStyle name="40% - Accent4 3 4" xfId="19809"/>
    <cellStyle name="40% - Accent4 3_##Keskeiset" xfId="8525"/>
    <cellStyle name="40% - Accent4 4" xfId="3234"/>
    <cellStyle name="40% - Accent4 4 2" xfId="3235"/>
    <cellStyle name="40% - Accent4 4 2 2" xfId="8528"/>
    <cellStyle name="40% - Accent4 4 2 2 2" xfId="15502"/>
    <cellStyle name="40% - Accent4 4 2 2 3" xfId="23247"/>
    <cellStyle name="40% - Accent4 4 2 3" xfId="19812"/>
    <cellStyle name="40% - Accent4 4 2_060617_hinnat" xfId="27839"/>
    <cellStyle name="40% - Accent4 4 3" xfId="8527"/>
    <cellStyle name="40% - Accent4 4 3 2" xfId="15503"/>
    <cellStyle name="40% - Accent4 4 3 3" xfId="23246"/>
    <cellStyle name="40% - Accent4 4 4" xfId="19811"/>
    <cellStyle name="40% - Accent4 4_060617_hinnat" xfId="27840"/>
    <cellStyle name="40% - Accent4 5" xfId="3236"/>
    <cellStyle name="40% - Accent4 5 2" xfId="8529"/>
    <cellStyle name="40% - Accent4 5 2 2" xfId="15504"/>
    <cellStyle name="40% - Accent4 5 2 3" xfId="23248"/>
    <cellStyle name="40% - Accent4 5 3" xfId="19813"/>
    <cellStyle name="40% - Accent4 5_060617_hinnat" xfId="27841"/>
    <cellStyle name="40% - Accent4 6" xfId="3237"/>
    <cellStyle name="40% - Accent4 6 2" xfId="8530"/>
    <cellStyle name="40% - Accent4 6 2 2" xfId="15505"/>
    <cellStyle name="40% - Accent4 6 2 3" xfId="23249"/>
    <cellStyle name="40% - Accent4 6 3" xfId="19814"/>
    <cellStyle name="40% - Accent4 6_060617_hinnat" xfId="27843"/>
    <cellStyle name="40% - Accent4 7" xfId="3238"/>
    <cellStyle name="40% - Accent4 7 2" xfId="8531"/>
    <cellStyle name="40% - Accent4 7 2 2" xfId="15506"/>
    <cellStyle name="40% - Accent4 7 2 3" xfId="23250"/>
    <cellStyle name="40% - Accent4 7 3" xfId="19815"/>
    <cellStyle name="40% - Accent4 7_060617_hinnat" xfId="27844"/>
    <cellStyle name="40% - Accent4 8" xfId="3239"/>
    <cellStyle name="40% - Accent4 8 2" xfId="8532"/>
    <cellStyle name="40% - Accent4 8 2 2" xfId="15507"/>
    <cellStyle name="40% - Accent4 8 2 3" xfId="23251"/>
    <cellStyle name="40% - Accent4 8 3" xfId="19816"/>
    <cellStyle name="40% - Accent4 8_060617_hinnat" xfId="27845"/>
    <cellStyle name="40% - Accent4 9" xfId="3240"/>
    <cellStyle name="40% - Accent4 9 2" xfId="8533"/>
    <cellStyle name="40% - Accent4 9 2 2" xfId="15508"/>
    <cellStyle name="40% - Accent4 9 2 3" xfId="23252"/>
    <cellStyle name="40% - Accent4 9 3" xfId="19817"/>
    <cellStyle name="40% - Accent4 9_060617_hinnat" xfId="27847"/>
    <cellStyle name="40% - Accent4_##Keskeiset" xfId="5489"/>
    <cellStyle name="40% - Accent5" xfId="35"/>
    <cellStyle name="40% - Accent5 10" xfId="3241"/>
    <cellStyle name="40% - Accent5 10 2" xfId="8534"/>
    <cellStyle name="40% - Accent5 10 2 2" xfId="15509"/>
    <cellStyle name="40% - Accent5 10 2 3" xfId="23253"/>
    <cellStyle name="40% - Accent5 10 3" xfId="19818"/>
    <cellStyle name="40% - Accent5 10_060617_hinnat" xfId="27849"/>
    <cellStyle name="40% - Accent5 11" xfId="27848"/>
    <cellStyle name="40% - Accent5 12" xfId="26690"/>
    <cellStyle name="40% - Accent5 13" xfId="27059"/>
    <cellStyle name="40% - Accent5 14" xfId="29837"/>
    <cellStyle name="40% - Accent5 15" xfId="28093"/>
    <cellStyle name="40% - Accent5 16" xfId="29840"/>
    <cellStyle name="40% - Accent5 17" xfId="31598"/>
    <cellStyle name="40% - Accent5 18" xfId="31606"/>
    <cellStyle name="40% - Accent5 19" xfId="31644"/>
    <cellStyle name="40% - Accent5 2" xfId="36"/>
    <cellStyle name="40% - Accent5 2 10" xfId="28463"/>
    <cellStyle name="40% - Accent5 2 2" xfId="3242"/>
    <cellStyle name="40% - Accent5 2 2 2" xfId="8536"/>
    <cellStyle name="40% - Accent5 2 2 2 2" xfId="15510"/>
    <cellStyle name="40% - Accent5 2 2 2 3" xfId="23254"/>
    <cellStyle name="40% - Accent5 2 2 3" xfId="19819"/>
    <cellStyle name="40% - Accent5 2 2_060617_hinnat" xfId="27850"/>
    <cellStyle name="40% - Accent5 2 3" xfId="28174"/>
    <cellStyle name="40% - Accent5 2 4" xfId="29577"/>
    <cellStyle name="40% - Accent5 2 5" xfId="29673"/>
    <cellStyle name="40% - Accent5 2 6" xfId="29324"/>
    <cellStyle name="40% - Accent5 2 7" xfId="28563"/>
    <cellStyle name="40% - Accent5 2 8" xfId="28396"/>
    <cellStyle name="40% - Accent5 2 9" xfId="29696"/>
    <cellStyle name="40% - Accent5 2_##Keskeiset" xfId="8535"/>
    <cellStyle name="40% - Accent5 3" xfId="3243"/>
    <cellStyle name="40% - Accent5 3 2" xfId="3244"/>
    <cellStyle name="40% - Accent5 3 2 2" xfId="8538"/>
    <cellStyle name="40% - Accent5 3 2 2 2" xfId="15511"/>
    <cellStyle name="40% - Accent5 3 2 2 3" xfId="23255"/>
    <cellStyle name="40% - Accent5 3 2 3" xfId="19821"/>
    <cellStyle name="40% - Accent5 3 2_060617_hinnat" xfId="27851"/>
    <cellStyle name="40% - Accent5 3 3" xfId="5492"/>
    <cellStyle name="40% - Accent5 3 3 2" xfId="15512"/>
    <cellStyle name="40% - Accent5 3 3 3" xfId="21824"/>
    <cellStyle name="40% - Accent5 3 4" xfId="19820"/>
    <cellStyle name="40% - Accent5 3_##Keskeiset" xfId="8537"/>
    <cellStyle name="40% - Accent5 4" xfId="3245"/>
    <cellStyle name="40% - Accent5 4 2" xfId="3246"/>
    <cellStyle name="40% - Accent5 4 2 2" xfId="8540"/>
    <cellStyle name="40% - Accent5 4 2 2 2" xfId="15513"/>
    <cellStyle name="40% - Accent5 4 2 2 3" xfId="23257"/>
    <cellStyle name="40% - Accent5 4 2 3" xfId="19823"/>
    <cellStyle name="40% - Accent5 4 2_060617_hinnat" xfId="27852"/>
    <cellStyle name="40% - Accent5 4 3" xfId="8539"/>
    <cellStyle name="40% - Accent5 4 3 2" xfId="15514"/>
    <cellStyle name="40% - Accent5 4 3 3" xfId="23256"/>
    <cellStyle name="40% - Accent5 4 4" xfId="19822"/>
    <cellStyle name="40% - Accent5 4_060617_hinnat" xfId="27853"/>
    <cellStyle name="40% - Accent5 5" xfId="3247"/>
    <cellStyle name="40% - Accent5 5 2" xfId="8541"/>
    <cellStyle name="40% - Accent5 5 2 2" xfId="15515"/>
    <cellStyle name="40% - Accent5 5 2 3" xfId="23258"/>
    <cellStyle name="40% - Accent5 5 3" xfId="19824"/>
    <cellStyle name="40% - Accent5 5_060617_hinnat" xfId="27854"/>
    <cellStyle name="40% - Accent5 6" xfId="3248"/>
    <cellStyle name="40% - Accent5 6 2" xfId="8542"/>
    <cellStyle name="40% - Accent5 6 2 2" xfId="15516"/>
    <cellStyle name="40% - Accent5 6 2 3" xfId="23259"/>
    <cellStyle name="40% - Accent5 6 3" xfId="19825"/>
    <cellStyle name="40% - Accent5 6_060617_hinnat" xfId="27855"/>
    <cellStyle name="40% - Accent5 7" xfId="3249"/>
    <cellStyle name="40% - Accent5 7 2" xfId="8543"/>
    <cellStyle name="40% - Accent5 7 2 2" xfId="15517"/>
    <cellStyle name="40% - Accent5 7 2 3" xfId="23260"/>
    <cellStyle name="40% - Accent5 7 3" xfId="19826"/>
    <cellStyle name="40% - Accent5 7_060617_hinnat" xfId="27856"/>
    <cellStyle name="40% - Accent5 8" xfId="3250"/>
    <cellStyle name="40% - Accent5 8 2" xfId="8544"/>
    <cellStyle name="40% - Accent5 8 2 2" xfId="15518"/>
    <cellStyle name="40% - Accent5 8 2 3" xfId="23261"/>
    <cellStyle name="40% - Accent5 8 3" xfId="19827"/>
    <cellStyle name="40% - Accent5 8_060617_hinnat" xfId="27857"/>
    <cellStyle name="40% - Accent5 9" xfId="3251"/>
    <cellStyle name="40% - Accent5 9 2" xfId="8545"/>
    <cellStyle name="40% - Accent5 9 2 2" xfId="15519"/>
    <cellStyle name="40% - Accent5 9 2 3" xfId="23262"/>
    <cellStyle name="40% - Accent5 9 3" xfId="19828"/>
    <cellStyle name="40% - Accent5 9_060617_hinnat" xfId="27858"/>
    <cellStyle name="40% - Accent5_##Keskeiset" xfId="5491"/>
    <cellStyle name="40% - Accent6" xfId="37"/>
    <cellStyle name="40% - Accent6 10" xfId="3252"/>
    <cellStyle name="40% - Accent6 10 2" xfId="8546"/>
    <cellStyle name="40% - Accent6 10 2 2" xfId="15520"/>
    <cellStyle name="40% - Accent6 10 2 3" xfId="23263"/>
    <cellStyle name="40% - Accent6 10 3" xfId="19829"/>
    <cellStyle name="40% - Accent6 10_060617_hinnat" xfId="27860"/>
    <cellStyle name="40% - Accent6 11" xfId="27859"/>
    <cellStyle name="40% - Accent6 12" xfId="26671"/>
    <cellStyle name="40% - Accent6 13" xfId="27079"/>
    <cellStyle name="40% - Accent6 14" xfId="26707"/>
    <cellStyle name="40% - Accent6 15" xfId="27043"/>
    <cellStyle name="40% - Accent6 16" xfId="26736"/>
    <cellStyle name="40% - Accent6 17" xfId="31599"/>
    <cellStyle name="40% - Accent6 18" xfId="31605"/>
    <cellStyle name="40% - Accent6 19" xfId="31652"/>
    <cellStyle name="40% - Accent6 2" xfId="38"/>
    <cellStyle name="40% - Accent6 2 10" xfId="28982"/>
    <cellStyle name="40% - Accent6 2 2" xfId="3253"/>
    <cellStyle name="40% - Accent6 2 2 2" xfId="8548"/>
    <cellStyle name="40% - Accent6 2 2 2 2" xfId="15521"/>
    <cellStyle name="40% - Accent6 2 2 2 3" xfId="23264"/>
    <cellStyle name="40% - Accent6 2 2 3" xfId="19830"/>
    <cellStyle name="40% - Accent6 2 2_060617_hinnat" xfId="27861"/>
    <cellStyle name="40% - Accent6 2 3" xfId="28175"/>
    <cellStyle name="40% - Accent6 2 4" xfId="29261"/>
    <cellStyle name="40% - Accent6 2 5" xfId="29370"/>
    <cellStyle name="40% - Accent6 2 6" xfId="28343"/>
    <cellStyle name="40% - Accent6 2 7" xfId="29024"/>
    <cellStyle name="40% - Accent6 2 8" xfId="28558"/>
    <cellStyle name="40% - Accent6 2 9" xfId="28586"/>
    <cellStyle name="40% - Accent6 2_##Keskeiset" xfId="8547"/>
    <cellStyle name="40% - Accent6 3" xfId="3254"/>
    <cellStyle name="40% - Accent6 3 2" xfId="3255"/>
    <cellStyle name="40% - Accent6 3 2 2" xfId="8550"/>
    <cellStyle name="40% - Accent6 3 2 2 2" xfId="15522"/>
    <cellStyle name="40% - Accent6 3 2 2 3" xfId="23265"/>
    <cellStyle name="40% - Accent6 3 2 3" xfId="19832"/>
    <cellStyle name="40% - Accent6 3 2_060617_hinnat" xfId="27862"/>
    <cellStyle name="40% - Accent6 3 3" xfId="5494"/>
    <cellStyle name="40% - Accent6 3 3 2" xfId="15523"/>
    <cellStyle name="40% - Accent6 3 3 3" xfId="21826"/>
    <cellStyle name="40% - Accent6 3 4" xfId="19831"/>
    <cellStyle name="40% - Accent6 3_##Keskeiset" xfId="8549"/>
    <cellStyle name="40% - Accent6 4" xfId="3256"/>
    <cellStyle name="40% - Accent6 4 2" xfId="3257"/>
    <cellStyle name="40% - Accent6 4 2 2" xfId="8552"/>
    <cellStyle name="40% - Accent6 4 2 2 2" xfId="15524"/>
    <cellStyle name="40% - Accent6 4 2 2 3" xfId="23267"/>
    <cellStyle name="40% - Accent6 4 2 3" xfId="19834"/>
    <cellStyle name="40% - Accent6 4 2_060617_hinnat" xfId="27863"/>
    <cellStyle name="40% - Accent6 4 3" xfId="8551"/>
    <cellStyle name="40% - Accent6 4 3 2" xfId="15525"/>
    <cellStyle name="40% - Accent6 4 3 3" xfId="23266"/>
    <cellStyle name="40% - Accent6 4 4" xfId="19833"/>
    <cellStyle name="40% - Accent6 4_060617_hinnat" xfId="27864"/>
    <cellStyle name="40% - Accent6 5" xfId="3258"/>
    <cellStyle name="40% - Accent6 5 2" xfId="8553"/>
    <cellStyle name="40% - Accent6 5 2 2" xfId="15526"/>
    <cellStyle name="40% - Accent6 5 2 3" xfId="23268"/>
    <cellStyle name="40% - Accent6 5 3" xfId="19835"/>
    <cellStyle name="40% - Accent6 5_060617_hinnat" xfId="27865"/>
    <cellStyle name="40% - Accent6 6" xfId="3259"/>
    <cellStyle name="40% - Accent6 6 2" xfId="8554"/>
    <cellStyle name="40% - Accent6 6 2 2" xfId="15527"/>
    <cellStyle name="40% - Accent6 6 2 3" xfId="23269"/>
    <cellStyle name="40% - Accent6 6 3" xfId="19836"/>
    <cellStyle name="40% - Accent6 6_060617_hinnat" xfId="27866"/>
    <cellStyle name="40% - Accent6 7" xfId="3260"/>
    <cellStyle name="40% - Accent6 7 2" xfId="8555"/>
    <cellStyle name="40% - Accent6 7 2 2" xfId="15528"/>
    <cellStyle name="40% - Accent6 7 2 3" xfId="23270"/>
    <cellStyle name="40% - Accent6 7 3" xfId="19837"/>
    <cellStyle name="40% - Accent6 7_060617_hinnat" xfId="27867"/>
    <cellStyle name="40% - Accent6 8" xfId="3261"/>
    <cellStyle name="40% - Accent6 8 2" xfId="8556"/>
    <cellStyle name="40% - Accent6 8 2 2" xfId="15529"/>
    <cellStyle name="40% - Accent6 8 2 3" xfId="23271"/>
    <cellStyle name="40% - Accent6 8 3" xfId="19838"/>
    <cellStyle name="40% - Accent6 8_060617_hinnat" xfId="27868"/>
    <cellStyle name="40% - Accent6 9" xfId="3262"/>
    <cellStyle name="40% - Accent6 9 2" xfId="8557"/>
    <cellStyle name="40% - Accent6 9 2 2" xfId="15530"/>
    <cellStyle name="40% - Accent6 9 2 3" xfId="23272"/>
    <cellStyle name="40% - Accent6 9 3" xfId="19839"/>
    <cellStyle name="40% - Accent6 9_060617_hinnat" xfId="27869"/>
    <cellStyle name="40% - Accent6_##Keskeiset" xfId="5493"/>
    <cellStyle name="5 indents" xfId="3263"/>
    <cellStyle name="60 % - Aksentti1 2" xfId="169"/>
    <cellStyle name="60 % - Aksentti1 2 2" xfId="3264"/>
    <cellStyle name="60 % - Aksentti1 2 2 2" xfId="8558"/>
    <cellStyle name="60 % - Aksentti1 2 2 2 2" xfId="15531"/>
    <cellStyle name="60 % - Aksentti1 2 2 2 3" xfId="23273"/>
    <cellStyle name="60 % - Aksentti1 2 2 3" xfId="19840"/>
    <cellStyle name="60 % - Aksentti1 2 2_060617_hinnat" xfId="27870"/>
    <cellStyle name="60 % - Aksentti1 2_060617_hinnat" xfId="27871"/>
    <cellStyle name="60 % - Aksentti1 3" xfId="168"/>
    <cellStyle name="60 % - Aksentti1 4" xfId="5495"/>
    <cellStyle name="60 % - Aksentti1 4 2" xfId="15532"/>
    <cellStyle name="60 % - Aksentti1 4 3" xfId="21827"/>
    <cellStyle name="60 % - Aksentti1 4 4" xfId="30856"/>
    <cellStyle name="60 % - Aksentti1 5" xfId="13712"/>
    <cellStyle name="60 % - Aksentti1 6" xfId="340"/>
    <cellStyle name="60 % - Aksentti2 2" xfId="171"/>
    <cellStyle name="60 % - Aksentti2 2 2" xfId="3265"/>
    <cellStyle name="60 % - Aksentti2 2 2 2" xfId="8559"/>
    <cellStyle name="60 % - Aksentti2 2 2 2 2" xfId="15533"/>
    <cellStyle name="60 % - Aksentti2 2 2 2 3" xfId="23274"/>
    <cellStyle name="60 % - Aksentti2 2 2 3" xfId="19841"/>
    <cellStyle name="60 % - Aksentti2 2 2_060617_hinnat" xfId="27872"/>
    <cellStyle name="60 % - Aksentti2 2_060617_hinnat" xfId="27873"/>
    <cellStyle name="60 % - Aksentti2 3" xfId="170"/>
    <cellStyle name="60 % - Aksentti2 4" xfId="5496"/>
    <cellStyle name="60 % - Aksentti2 4 2" xfId="15534"/>
    <cellStyle name="60 % - Aksentti2 4 3" xfId="21828"/>
    <cellStyle name="60 % - Aksentti2 4 4" xfId="30857"/>
    <cellStyle name="60 % - Aksentti2 5" xfId="13713"/>
    <cellStyle name="60 % - Aksentti2 6" xfId="341"/>
    <cellStyle name="60 % - Aksentti3 2" xfId="173"/>
    <cellStyle name="60 % - Aksentti3 2 2" xfId="3266"/>
    <cellStyle name="60 % - Aksentti3 2 2 2" xfId="8560"/>
    <cellStyle name="60 % - Aksentti3 2 2 2 2" xfId="15535"/>
    <cellStyle name="60 % - Aksentti3 2 2 2 3" xfId="23275"/>
    <cellStyle name="60 % - Aksentti3 2 2 3" xfId="19842"/>
    <cellStyle name="60 % - Aksentti3 2 2_060617_hinnat" xfId="27874"/>
    <cellStyle name="60 % - Aksentti3 2_060617_hinnat" xfId="27875"/>
    <cellStyle name="60 % - Aksentti3 3" xfId="172"/>
    <cellStyle name="60 % - Aksentti3 4" xfId="5497"/>
    <cellStyle name="60 % - Aksentti3 4 2" xfId="15536"/>
    <cellStyle name="60 % - Aksentti3 4 3" xfId="21829"/>
    <cellStyle name="60 % - Aksentti3 4 4" xfId="30858"/>
    <cellStyle name="60 % - Aksentti3 5" xfId="13714"/>
    <cellStyle name="60 % - Aksentti3 6" xfId="342"/>
    <cellStyle name="60 % - Aksentti4 2" xfId="175"/>
    <cellStyle name="60 % - Aksentti4 2 2" xfId="3267"/>
    <cellStyle name="60 % - Aksentti4 2 2 2" xfId="8561"/>
    <cellStyle name="60 % - Aksentti4 2 2 2 2" xfId="15537"/>
    <cellStyle name="60 % - Aksentti4 2 2 2 3" xfId="23276"/>
    <cellStyle name="60 % - Aksentti4 2 2 3" xfId="19843"/>
    <cellStyle name="60 % - Aksentti4 2 2_060617_hinnat" xfId="27876"/>
    <cellStyle name="60 % - Aksentti4 2_060617_hinnat" xfId="27877"/>
    <cellStyle name="60 % - Aksentti4 3" xfId="174"/>
    <cellStyle name="60 % - Aksentti4 4" xfId="5498"/>
    <cellStyle name="60 % - Aksentti4 4 2" xfId="15538"/>
    <cellStyle name="60 % - Aksentti4 4 3" xfId="21830"/>
    <cellStyle name="60 % - Aksentti4 4 4" xfId="30859"/>
    <cellStyle name="60 % - Aksentti4 5" xfId="13715"/>
    <cellStyle name="60 % - Aksentti4 6" xfId="343"/>
    <cellStyle name="60 % - Aksentti5 2" xfId="177"/>
    <cellStyle name="60 % - Aksentti5 2 2" xfId="3268"/>
    <cellStyle name="60 % - Aksentti5 2 2 2" xfId="8562"/>
    <cellStyle name="60 % - Aksentti5 2 2 2 2" xfId="15539"/>
    <cellStyle name="60 % - Aksentti5 2 2 2 3" xfId="23277"/>
    <cellStyle name="60 % - Aksentti5 2 2 3" xfId="19844"/>
    <cellStyle name="60 % - Aksentti5 2 2_060617_hinnat" xfId="27878"/>
    <cellStyle name="60 % - Aksentti5 2_060617_hinnat" xfId="27879"/>
    <cellStyle name="60 % - Aksentti5 3" xfId="176"/>
    <cellStyle name="60 % - Aksentti5 4" xfId="5499"/>
    <cellStyle name="60 % - Aksentti5 4 2" xfId="15540"/>
    <cellStyle name="60 % - Aksentti5 4 3" xfId="21831"/>
    <cellStyle name="60 % - Aksentti5 4 4" xfId="30860"/>
    <cellStyle name="60 % - Aksentti5 5" xfId="13716"/>
    <cellStyle name="60 % - Aksentti5 6" xfId="344"/>
    <cellStyle name="60 % - Aksentti6 2" xfId="179"/>
    <cellStyle name="60 % - Aksentti6 2 2" xfId="3269"/>
    <cellStyle name="60 % - Aksentti6 2 2 2" xfId="8563"/>
    <cellStyle name="60 % - Aksentti6 2 2 2 2" xfId="15541"/>
    <cellStyle name="60 % - Aksentti6 2 2 2 3" xfId="23278"/>
    <cellStyle name="60 % - Aksentti6 2 2 3" xfId="19845"/>
    <cellStyle name="60 % - Aksentti6 2 2_060617_hinnat" xfId="27880"/>
    <cellStyle name="60 % - Aksentti6 2_060617_hinnat" xfId="27881"/>
    <cellStyle name="60 % - Aksentti6 3" xfId="178"/>
    <cellStyle name="60 % - Aksentti6 4" xfId="5500"/>
    <cellStyle name="60 % - Aksentti6 4 2" xfId="15542"/>
    <cellStyle name="60 % - Aksentti6 4 3" xfId="21832"/>
    <cellStyle name="60 % - Aksentti6 4 4" xfId="30861"/>
    <cellStyle name="60 % - Aksentti6 5" xfId="13717"/>
    <cellStyle name="60 % - Aksentti6 6" xfId="345"/>
    <cellStyle name="60% - Accent1" xfId="39"/>
    <cellStyle name="60% - Accent1 2" xfId="40"/>
    <cellStyle name="60% - Accent1 2 10" xfId="29747"/>
    <cellStyle name="60% - Accent1 2 11" xfId="27883"/>
    <cellStyle name="60% - Accent1 2 2" xfId="3270"/>
    <cellStyle name="60% - Accent1 2 2 2" xfId="8565"/>
    <cellStyle name="60% - Accent1 2 2 2 2" xfId="15543"/>
    <cellStyle name="60% - Accent1 2 2 2 3" xfId="23279"/>
    <cellStyle name="60% - Accent1 2 2 3" xfId="19846"/>
    <cellStyle name="60% - Accent1 2 2_060617_hinnat" xfId="27884"/>
    <cellStyle name="60% - Accent1 2 3" xfId="28178"/>
    <cellStyle name="60% - Accent1 2 4" xfId="29259"/>
    <cellStyle name="60% - Accent1 2 5" xfId="28420"/>
    <cellStyle name="60% - Accent1 2 6" xfId="29095"/>
    <cellStyle name="60% - Accent1 2 7" xfId="28384"/>
    <cellStyle name="60% - Accent1 2 8" xfId="29443"/>
    <cellStyle name="60% - Accent1 2 9" xfId="28617"/>
    <cellStyle name="60% - Accent1 2_##Keskeiset" xfId="8564"/>
    <cellStyle name="60% - Accent1 3" xfId="5502"/>
    <cellStyle name="60% - Accent1 3 2" xfId="15544"/>
    <cellStyle name="60% - Accent1 3 3" xfId="21833"/>
    <cellStyle name="60% - Accent1 4" xfId="27882"/>
    <cellStyle name="60% - Accent1_##Keskeiset" xfId="5501"/>
    <cellStyle name="60% - Accent2" xfId="41"/>
    <cellStyle name="60% - Accent2 2" xfId="42"/>
    <cellStyle name="60% - Accent2 2 10" xfId="29170"/>
    <cellStyle name="60% - Accent2 2 11" xfId="27886"/>
    <cellStyle name="60% - Accent2 2 2" xfId="3271"/>
    <cellStyle name="60% - Accent2 2 2 2" xfId="8567"/>
    <cellStyle name="60% - Accent2 2 2 2 2" xfId="15545"/>
    <cellStyle name="60% - Accent2 2 2 2 3" xfId="23280"/>
    <cellStyle name="60% - Accent2 2 2 3" xfId="19847"/>
    <cellStyle name="60% - Accent2 2 2_060617_hinnat" xfId="27887"/>
    <cellStyle name="60% - Accent2 2 3" xfId="28179"/>
    <cellStyle name="60% - Accent2 2 4" xfId="28738"/>
    <cellStyle name="60% - Accent2 2 5" xfId="29431"/>
    <cellStyle name="60% - Accent2 2 6" xfId="29180"/>
    <cellStyle name="60% - Accent2 2 7" xfId="29056"/>
    <cellStyle name="60% - Accent2 2 8" xfId="28397"/>
    <cellStyle name="60% - Accent2 2 9" xfId="29130"/>
    <cellStyle name="60% - Accent2 2_##Keskeiset" xfId="8566"/>
    <cellStyle name="60% - Accent2 3" xfId="5504"/>
    <cellStyle name="60% - Accent2 3 2" xfId="15546"/>
    <cellStyle name="60% - Accent2 3 3" xfId="21834"/>
    <cellStyle name="60% - Accent2 4" xfId="27885"/>
    <cellStyle name="60% - Accent2_##Keskeiset" xfId="5503"/>
    <cellStyle name="60% - Accent3" xfId="43"/>
    <cellStyle name="60% - Accent3 2" xfId="44"/>
    <cellStyle name="60% - Accent3 2 10" xfId="28812"/>
    <cellStyle name="60% - Accent3 2 11" xfId="27889"/>
    <cellStyle name="60% - Accent3 2 2" xfId="3272"/>
    <cellStyle name="60% - Accent3 2 2 2" xfId="8569"/>
    <cellStyle name="60% - Accent3 2 2 2 2" xfId="15547"/>
    <cellStyle name="60% - Accent3 2 2 2 3" xfId="23281"/>
    <cellStyle name="60% - Accent3 2 2 3" xfId="19848"/>
    <cellStyle name="60% - Accent3 2 2_060617_hinnat" xfId="27890"/>
    <cellStyle name="60% - Accent3 2 3" xfId="28180"/>
    <cellStyle name="60% - Accent3 2 4" xfId="29258"/>
    <cellStyle name="60% - Accent3 2 5" xfId="28839"/>
    <cellStyle name="60% - Accent3 2 6" xfId="28547"/>
    <cellStyle name="60% - Accent3 2 7" xfId="28501"/>
    <cellStyle name="60% - Accent3 2 8" xfId="29761"/>
    <cellStyle name="60% - Accent3 2 9" xfId="29455"/>
    <cellStyle name="60% - Accent3 2_##Keskeiset" xfId="8568"/>
    <cellStyle name="60% - Accent3 3" xfId="5506"/>
    <cellStyle name="60% - Accent3 3 2" xfId="15548"/>
    <cellStyle name="60% - Accent3 3 3" xfId="21835"/>
    <cellStyle name="60% - Accent3 4" xfId="27888"/>
    <cellStyle name="60% - Accent3_##Keskeiset" xfId="5505"/>
    <cellStyle name="60% - Accent4" xfId="45"/>
    <cellStyle name="60% - Accent4 2" xfId="46"/>
    <cellStyle name="60% - Accent4 2 10" xfId="28874"/>
    <cellStyle name="60% - Accent4 2 11" xfId="27892"/>
    <cellStyle name="60% - Accent4 2 2" xfId="3273"/>
    <cellStyle name="60% - Accent4 2 2 2" xfId="8571"/>
    <cellStyle name="60% - Accent4 2 2 2 2" xfId="15549"/>
    <cellStyle name="60% - Accent4 2 2 2 3" xfId="23282"/>
    <cellStyle name="60% - Accent4 2 2 3" xfId="19849"/>
    <cellStyle name="60% - Accent4 2 2_060617_hinnat" xfId="27893"/>
    <cellStyle name="60% - Accent4 2 3" xfId="28181"/>
    <cellStyle name="60% - Accent4 2 4" xfId="29257"/>
    <cellStyle name="60% - Accent4 2 5" xfId="29371"/>
    <cellStyle name="60% - Accent4 2 6" xfId="28649"/>
    <cellStyle name="60% - Accent4 2 7" xfId="28900"/>
    <cellStyle name="60% - Accent4 2 8" xfId="28967"/>
    <cellStyle name="60% - Accent4 2 9" xfId="29126"/>
    <cellStyle name="60% - Accent4 2_##Keskeiset" xfId="8570"/>
    <cellStyle name="60% - Accent4 3" xfId="5508"/>
    <cellStyle name="60% - Accent4 3 2" xfId="15550"/>
    <cellStyle name="60% - Accent4 3 3" xfId="21837"/>
    <cellStyle name="60% - Accent4 4" xfId="27891"/>
    <cellStyle name="60% - Accent4_##Keskeiset" xfId="5507"/>
    <cellStyle name="60% - Accent5" xfId="47"/>
    <cellStyle name="60% - Accent5 2" xfId="48"/>
    <cellStyle name="60% - Accent5 2 10" xfId="28125"/>
    <cellStyle name="60% - Accent5 2 11" xfId="27895"/>
    <cellStyle name="60% - Accent5 2 2" xfId="3274"/>
    <cellStyle name="60% - Accent5 2 2 2" xfId="8573"/>
    <cellStyle name="60% - Accent5 2 2 2 2" xfId="15551"/>
    <cellStyle name="60% - Accent5 2 2 2 3" xfId="23283"/>
    <cellStyle name="60% - Accent5 2 2 3" xfId="19850"/>
    <cellStyle name="60% - Accent5 2 2_060617_hinnat" xfId="27896"/>
    <cellStyle name="60% - Accent5 2 3" xfId="28182"/>
    <cellStyle name="60% - Accent5 2 4" xfId="29256"/>
    <cellStyle name="60% - Accent5 2 5" xfId="28421"/>
    <cellStyle name="60% - Accent5 2 6" xfId="28364"/>
    <cellStyle name="60% - Accent5 2 7" xfId="28627"/>
    <cellStyle name="60% - Accent5 2 8" xfId="28914"/>
    <cellStyle name="60% - Accent5 2 9" xfId="28346"/>
    <cellStyle name="60% - Accent5 2_##Keskeiset" xfId="8572"/>
    <cellStyle name="60% - Accent5 3" xfId="5510"/>
    <cellStyle name="60% - Accent5 3 2" xfId="15552"/>
    <cellStyle name="60% - Accent5 3 3" xfId="21839"/>
    <cellStyle name="60% - Accent5 4" xfId="27894"/>
    <cellStyle name="60% - Accent5_##Keskeiset" xfId="5509"/>
    <cellStyle name="60% - Accent6" xfId="49"/>
    <cellStyle name="60% - Accent6 2" xfId="50"/>
    <cellStyle name="60% - Accent6 2 10" xfId="29708"/>
    <cellStyle name="60% - Accent6 2 11" xfId="27898"/>
    <cellStyle name="60% - Accent6 2 2" xfId="3275"/>
    <cellStyle name="60% - Accent6 2 2 2" xfId="8575"/>
    <cellStyle name="60% - Accent6 2 2 2 2" xfId="15553"/>
    <cellStyle name="60% - Accent6 2 2 2 3" xfId="23284"/>
    <cellStyle name="60% - Accent6 2 2 3" xfId="19851"/>
    <cellStyle name="60% - Accent6 2 2_060617_hinnat" xfId="27899"/>
    <cellStyle name="60% - Accent6 2 3" xfId="28183"/>
    <cellStyle name="60% - Accent6 2 4" xfId="29255"/>
    <cellStyle name="60% - Accent6 2 5" xfId="28840"/>
    <cellStyle name="60% - Accent6 2 6" xfId="29145"/>
    <cellStyle name="60% - Accent6 2 7" xfId="29612"/>
    <cellStyle name="60% - Accent6 2 8" xfId="29041"/>
    <cellStyle name="60% - Accent6 2 9" xfId="28820"/>
    <cellStyle name="60% - Accent6 2_##Keskeiset" xfId="8574"/>
    <cellStyle name="60% - Accent6 3" xfId="5512"/>
    <cellStyle name="60% - Accent6 3 2" xfId="15554"/>
    <cellStyle name="60% - Accent6 3 3" xfId="21840"/>
    <cellStyle name="60% - Accent6 4" xfId="27897"/>
    <cellStyle name="60% - Accent6_##Keskeiset" xfId="5511"/>
    <cellStyle name="absolute difference" xfId="3276"/>
    <cellStyle name="Accent1" xfId="51"/>
    <cellStyle name="Accent1 2" xfId="52"/>
    <cellStyle name="Accent1 2 10" xfId="29529"/>
    <cellStyle name="Accent1 2 11" xfId="27901"/>
    <cellStyle name="Accent1 2 2" xfId="3277"/>
    <cellStyle name="Accent1 2 2 2" xfId="8577"/>
    <cellStyle name="Accent1 2 2 2 2" xfId="15555"/>
    <cellStyle name="Accent1 2 2 2 3" xfId="23285"/>
    <cellStyle name="Accent1 2 2 3" xfId="19852"/>
    <cellStyle name="Accent1 2 2_060617_hinnat" xfId="27902"/>
    <cellStyle name="Accent1 2 3" xfId="28184"/>
    <cellStyle name="Accent1 2 4" xfId="29576"/>
    <cellStyle name="Accent1 2 5" xfId="29372"/>
    <cellStyle name="Accent1 2 6" xfId="28993"/>
    <cellStyle name="Accent1 2 7" xfId="29755"/>
    <cellStyle name="Accent1 2 8" xfId="28453"/>
    <cellStyle name="Accent1 2 9" xfId="29398"/>
    <cellStyle name="Accent1 2_##Keskeiset" xfId="8576"/>
    <cellStyle name="Accent1 3" xfId="5514"/>
    <cellStyle name="Accent1 3 2" xfId="15556"/>
    <cellStyle name="Accent1 3 3" xfId="21841"/>
    <cellStyle name="Accent1 4" xfId="27900"/>
    <cellStyle name="Accent1_##Keskeiset" xfId="5513"/>
    <cellStyle name="Accent2" xfId="53"/>
    <cellStyle name="Accent2 2" xfId="54"/>
    <cellStyle name="Accent2 2 10" xfId="28506"/>
    <cellStyle name="Accent2 2 11" xfId="27904"/>
    <cellStyle name="Accent2 2 2" xfId="3278"/>
    <cellStyle name="Accent2 2 2 2" xfId="8579"/>
    <cellStyle name="Accent2 2 2 2 2" xfId="15557"/>
    <cellStyle name="Accent2 2 2 2 3" xfId="23286"/>
    <cellStyle name="Accent2 2 2 3" xfId="19853"/>
    <cellStyle name="Accent2 2 2_060617_hinnat" xfId="27905"/>
    <cellStyle name="Accent2 2 3" xfId="28185"/>
    <cellStyle name="Accent2 2 4" xfId="29254"/>
    <cellStyle name="Accent2 2 5" xfId="29672"/>
    <cellStyle name="Accent2 2 6" xfId="29323"/>
    <cellStyle name="Accent2 2 7" xfId="29016"/>
    <cellStyle name="Accent2 2 8" xfId="28589"/>
    <cellStyle name="Accent2 2 9" xfId="29525"/>
    <cellStyle name="Accent2 2_##Keskeiset" xfId="8578"/>
    <cellStyle name="Accent2 3" xfId="5516"/>
    <cellStyle name="Accent2 3 2" xfId="15558"/>
    <cellStyle name="Accent2 3 3" xfId="21842"/>
    <cellStyle name="Accent2 4" xfId="27903"/>
    <cellStyle name="Accent2_##Keskeiset" xfId="5515"/>
    <cellStyle name="Accent3" xfId="55"/>
    <cellStyle name="Accent3 2" xfId="56"/>
    <cellStyle name="Accent3 2 10" xfId="29273"/>
    <cellStyle name="Accent3 2 11" xfId="27907"/>
    <cellStyle name="Accent3 2 2" xfId="3279"/>
    <cellStyle name="Accent3 2 2 2" xfId="8581"/>
    <cellStyle name="Accent3 2 2 2 2" xfId="15559"/>
    <cellStyle name="Accent3 2 2 2 3" xfId="23287"/>
    <cellStyle name="Accent3 2 2 3" xfId="19854"/>
    <cellStyle name="Accent3 2 2_060617_hinnat" xfId="27908"/>
    <cellStyle name="Accent3 2 3" xfId="28186"/>
    <cellStyle name="Accent3 2 4" xfId="29253"/>
    <cellStyle name="Accent3 2 5" xfId="29373"/>
    <cellStyle name="Accent3 2 6" xfId="29521"/>
    <cellStyle name="Accent3 2 7" xfId="28945"/>
    <cellStyle name="Accent3 2 8" xfId="28512"/>
    <cellStyle name="Accent3 2 9" xfId="29474"/>
    <cellStyle name="Accent3 2_##Keskeiset" xfId="8580"/>
    <cellStyle name="Accent3 3" xfId="5518"/>
    <cellStyle name="Accent3 3 2" xfId="15560"/>
    <cellStyle name="Accent3 3 3" xfId="21843"/>
    <cellStyle name="Accent3 4" xfId="27906"/>
    <cellStyle name="Accent3_##Keskeiset" xfId="5517"/>
    <cellStyle name="Accent4" xfId="57"/>
    <cellStyle name="Accent4 2" xfId="58"/>
    <cellStyle name="Accent4 2 10" xfId="29071"/>
    <cellStyle name="Accent4 2 11" xfId="27910"/>
    <cellStyle name="Accent4 2 2" xfId="3280"/>
    <cellStyle name="Accent4 2 2 2" xfId="8583"/>
    <cellStyle name="Accent4 2 2 2 2" xfId="15561"/>
    <cellStyle name="Accent4 2 2 2 3" xfId="23288"/>
    <cellStyle name="Accent4 2 2 3" xfId="19855"/>
    <cellStyle name="Accent4 2 2_060617_hinnat" xfId="27911"/>
    <cellStyle name="Accent4 2 3" xfId="28187"/>
    <cellStyle name="Accent4 2 4" xfId="29252"/>
    <cellStyle name="Accent4 2 5" xfId="28422"/>
    <cellStyle name="Accent4 2 6" xfId="28708"/>
    <cellStyle name="Accent4 2 7" xfId="29102"/>
    <cellStyle name="Accent4 2 8" xfId="29083"/>
    <cellStyle name="Accent4 2 9" xfId="28888"/>
    <cellStyle name="Accent4 2_##Keskeiset" xfId="8582"/>
    <cellStyle name="Accent4 3" xfId="5520"/>
    <cellStyle name="Accent4 3 2" xfId="15562"/>
    <cellStyle name="Accent4 3 3" xfId="21845"/>
    <cellStyle name="Accent4 4" xfId="27909"/>
    <cellStyle name="Accent4_##Keskeiset" xfId="5519"/>
    <cellStyle name="Accent5" xfId="59"/>
    <cellStyle name="Accent5 2" xfId="60"/>
    <cellStyle name="Accent5 2 10" xfId="28896"/>
    <cellStyle name="Accent5 2 11" xfId="27913"/>
    <cellStyle name="Accent5 2 2" xfId="3281"/>
    <cellStyle name="Accent5 2 2 2" xfId="8585"/>
    <cellStyle name="Accent5 2 2 2 2" xfId="15563"/>
    <cellStyle name="Accent5 2 2 2 3" xfId="23289"/>
    <cellStyle name="Accent5 2 2 3" xfId="19856"/>
    <cellStyle name="Accent5 2 2_060617_hinnat" xfId="27914"/>
    <cellStyle name="Accent5 2 3" xfId="28188"/>
    <cellStyle name="Accent5 2 4" xfId="29251"/>
    <cellStyle name="Accent5 2 5" xfId="28423"/>
    <cellStyle name="Accent5 2 6" xfId="28992"/>
    <cellStyle name="Accent5 2 7" xfId="29155"/>
    <cellStyle name="Accent5 2 8" xfId="28559"/>
    <cellStyle name="Accent5 2 9" xfId="29746"/>
    <cellStyle name="Accent5 2_##Keskeiset" xfId="8584"/>
    <cellStyle name="Accent5 3" xfId="5522"/>
    <cellStyle name="Accent5 3 2" xfId="15564"/>
    <cellStyle name="Accent5 3 3" xfId="21846"/>
    <cellStyle name="Accent5 4" xfId="27912"/>
    <cellStyle name="Accent5_##Keskeiset" xfId="5521"/>
    <cellStyle name="Accent6" xfId="61"/>
    <cellStyle name="Accent6 2" xfId="62"/>
    <cellStyle name="Accent6 2 10" xfId="28557"/>
    <cellStyle name="Accent6 2 11" xfId="27916"/>
    <cellStyle name="Accent6 2 2" xfId="3282"/>
    <cellStyle name="Accent6 2 2 2" xfId="8587"/>
    <cellStyle name="Accent6 2 2 2 2" xfId="15565"/>
    <cellStyle name="Accent6 2 2 2 3" xfId="23290"/>
    <cellStyle name="Accent6 2 2 3" xfId="19857"/>
    <cellStyle name="Accent6 2 2_060617_hinnat" xfId="27917"/>
    <cellStyle name="Accent6 2 3" xfId="28189"/>
    <cellStyle name="Accent6 2 4" xfId="29575"/>
    <cellStyle name="Accent6 2 5" xfId="28841"/>
    <cellStyle name="Accent6 2 6" xfId="28792"/>
    <cellStyle name="Accent6 2 7" xfId="28459"/>
    <cellStyle name="Accent6 2 8" xfId="29309"/>
    <cellStyle name="Accent6 2 9" xfId="29735"/>
    <cellStyle name="Accent6 2_##Keskeiset" xfId="8586"/>
    <cellStyle name="Accent6 3" xfId="5524"/>
    <cellStyle name="Accent6 3 2" xfId="15566"/>
    <cellStyle name="Accent6 3 3" xfId="21848"/>
    <cellStyle name="Accent6 4" xfId="27915"/>
    <cellStyle name="Accent6_##Keskeiset" xfId="5523"/>
    <cellStyle name="Aksentti1 2" xfId="181"/>
    <cellStyle name="Aksentti1 2 2" xfId="3284"/>
    <cellStyle name="Aksentti1 2 2 2" xfId="8588"/>
    <cellStyle name="Aksentti1 2 2 2 2" xfId="15567"/>
    <cellStyle name="Aksentti1 2 2 2 3" xfId="23291"/>
    <cellStyle name="Aksentti1 2 2 3" xfId="19859"/>
    <cellStyle name="Aksentti1 2 2_060617_hinnat" xfId="27918"/>
    <cellStyle name="Aksentti1 2 3" xfId="3283"/>
    <cellStyle name="Aksentti1 2 3 2" xfId="8589"/>
    <cellStyle name="Aksentti1 2 3 2 2" xfId="15568"/>
    <cellStyle name="Aksentti1 2 3 2 3" xfId="23292"/>
    <cellStyle name="Aksentti1 2 3 3" xfId="19858"/>
    <cellStyle name="Aksentti1 2 3_060617_hinnat" xfId="27919"/>
    <cellStyle name="Aksentti1 2_060617_hinnat" xfId="27920"/>
    <cellStyle name="Aksentti1 3" xfId="180"/>
    <cellStyle name="Aksentti1 3 2" xfId="3285"/>
    <cellStyle name="Aksentti1 3 2 2" xfId="8590"/>
    <cellStyle name="Aksentti1 3 2 2 2" xfId="15569"/>
    <cellStyle name="Aksentti1 3 2 2 3" xfId="23293"/>
    <cellStyle name="Aksentti1 3 2 3" xfId="19860"/>
    <cellStyle name="Aksentti1 3 2_060617_hinnat" xfId="27921"/>
    <cellStyle name="Aksentti1 3_060617_hinnat" xfId="27922"/>
    <cellStyle name="Aksentti1 4" xfId="5525"/>
    <cellStyle name="Aksentti1 4 2" xfId="15570"/>
    <cellStyle name="Aksentti1 4 3" xfId="21849"/>
    <cellStyle name="Aksentti1 4 4" xfId="30862"/>
    <cellStyle name="Aksentti1 5" xfId="13718"/>
    <cellStyle name="Aksentti1 6" xfId="346"/>
    <cellStyle name="Aksentti2 2" xfId="183"/>
    <cellStyle name="Aksentti2 2 2" xfId="3286"/>
    <cellStyle name="Aksentti2 2 2 2" xfId="8591"/>
    <cellStyle name="Aksentti2 2 2 2 2" xfId="15571"/>
    <cellStyle name="Aksentti2 2 2 2 3" xfId="23294"/>
    <cellStyle name="Aksentti2 2 2 3" xfId="19861"/>
    <cellStyle name="Aksentti2 2 2_060617_hinnat" xfId="27923"/>
    <cellStyle name="Aksentti2 2_060617_hinnat" xfId="27924"/>
    <cellStyle name="Aksentti2 3" xfId="182"/>
    <cellStyle name="Aksentti2 4" xfId="5526"/>
    <cellStyle name="Aksentti2 4 2" xfId="15572"/>
    <cellStyle name="Aksentti2 4 3" xfId="21850"/>
    <cellStyle name="Aksentti2 4 4" xfId="30863"/>
    <cellStyle name="Aksentti2 5" xfId="13719"/>
    <cellStyle name="Aksentti2 6" xfId="347"/>
    <cellStyle name="Aksentti3 2" xfId="185"/>
    <cellStyle name="Aksentti3 2 2" xfId="3287"/>
    <cellStyle name="Aksentti3 2 2 2" xfId="8592"/>
    <cellStyle name="Aksentti3 2 2 2 2" xfId="15573"/>
    <cellStyle name="Aksentti3 2 2 2 3" xfId="23295"/>
    <cellStyle name="Aksentti3 2 2 3" xfId="19862"/>
    <cellStyle name="Aksentti3 2 2_060617_hinnat" xfId="27925"/>
    <cellStyle name="Aksentti3 2_060617_hinnat" xfId="27926"/>
    <cellStyle name="Aksentti3 3" xfId="184"/>
    <cellStyle name="Aksentti3 4" xfId="5527"/>
    <cellStyle name="Aksentti3 4 2" xfId="15574"/>
    <cellStyle name="Aksentti3 4 3" xfId="21851"/>
    <cellStyle name="Aksentti3 4 4" xfId="30864"/>
    <cellStyle name="Aksentti3 5" xfId="13720"/>
    <cellStyle name="Aksentti3 6" xfId="348"/>
    <cellStyle name="Aksentti4 2" xfId="187"/>
    <cellStyle name="Aksentti4 2 2" xfId="3288"/>
    <cellStyle name="Aksentti4 2 2 2" xfId="8593"/>
    <cellStyle name="Aksentti4 2 2 2 2" xfId="15575"/>
    <cellStyle name="Aksentti4 2 2 2 3" xfId="23296"/>
    <cellStyle name="Aksentti4 2 2 3" xfId="19863"/>
    <cellStyle name="Aksentti4 2 2_060617_hinnat" xfId="27927"/>
    <cellStyle name="Aksentti4 2_060617_hinnat" xfId="27928"/>
    <cellStyle name="Aksentti4 3" xfId="186"/>
    <cellStyle name="Aksentti4 4" xfId="5528"/>
    <cellStyle name="Aksentti4 4 2" xfId="15576"/>
    <cellStyle name="Aksentti4 4 3" xfId="21852"/>
    <cellStyle name="Aksentti4 4 4" xfId="30865"/>
    <cellStyle name="Aksentti4 5" xfId="13721"/>
    <cellStyle name="Aksentti4 6" xfId="349"/>
    <cellStyle name="Aksentti5 2" xfId="189"/>
    <cellStyle name="Aksentti5 2 2" xfId="3289"/>
    <cellStyle name="Aksentti5 2 2 2" xfId="8594"/>
    <cellStyle name="Aksentti5 2 2 2 2" xfId="15577"/>
    <cellStyle name="Aksentti5 2 2 2 3" xfId="23297"/>
    <cellStyle name="Aksentti5 2 2 3" xfId="19864"/>
    <cellStyle name="Aksentti5 2 2_060617_hinnat" xfId="27929"/>
    <cellStyle name="Aksentti5 2_060617_hinnat" xfId="27930"/>
    <cellStyle name="Aksentti5 3" xfId="188"/>
    <cellStyle name="Aksentti5 4" xfId="5529"/>
    <cellStyle name="Aksentti5 4 2" xfId="15578"/>
    <cellStyle name="Aksentti5 4 3" xfId="21853"/>
    <cellStyle name="Aksentti5 4 4" xfId="30866"/>
    <cellStyle name="Aksentti5 5" xfId="13722"/>
    <cellStyle name="Aksentti5 6" xfId="350"/>
    <cellStyle name="Aksentti6 2" xfId="191"/>
    <cellStyle name="Aksentti6 2 2" xfId="3291"/>
    <cellStyle name="Aksentti6 2 2 2" xfId="8595"/>
    <cellStyle name="Aksentti6 2 2 2 2" xfId="15579"/>
    <cellStyle name="Aksentti6 2 2 2 3" xfId="23298"/>
    <cellStyle name="Aksentti6 2 2 3" xfId="19866"/>
    <cellStyle name="Aksentti6 2 2_060617_hinnat" xfId="27931"/>
    <cellStyle name="Aksentti6 2_060617_hinnat" xfId="27932"/>
    <cellStyle name="Aksentti6 3" xfId="190"/>
    <cellStyle name="Aksentti6 4" xfId="5530"/>
    <cellStyle name="Aksentti6 4 2" xfId="15580"/>
    <cellStyle name="Aksentti6 4 3" xfId="21854"/>
    <cellStyle name="Aksentti6 4 4" xfId="30867"/>
    <cellStyle name="Aksentti6 5" xfId="13723"/>
    <cellStyle name="Aksentti6 6" xfId="351"/>
    <cellStyle name="ANCLAS,REZONES Y SUS PARTES,DE FUNDICION,DE HIERRO O DE ACERO" xfId="2"/>
    <cellStyle name="ANCLAS,REZONES Y SUS PARTES,DE FUNDICION,DE HIERRO O DE ACERO 2" xfId="63"/>
    <cellStyle name="ANCLAS,REZONES Y SUS PARTES,DE FUNDICION,DE HIERRO O DE ACERO 3" xfId="325"/>
    <cellStyle name="ANCLAS,REZONES Y SUS PARTES,DE FUNDICION,DE HIERRO O DE ACERO 3 2" xfId="3294"/>
    <cellStyle name="ANCLAS,REZONES Y SUS PARTES,DE FUNDICION,DE HIERRO O DE ACERO 3_060617_hinnat" xfId="27933"/>
    <cellStyle name="ANCLAS,REZONES Y SUS PARTES,DE FUNDICION,DE HIERRO O DE ACERO 4" xfId="3295"/>
    <cellStyle name="ANCLAS,REZONES Y SUS PARTES,DE FUNDICION,DE HIERRO O DE ACERO 5" xfId="3296"/>
    <cellStyle name="ANCLAS,REZONES Y SUS PARTES,DE FUNDICION,DE HIERRO O DE ACERO 6" xfId="3293"/>
    <cellStyle name="ANCLAS,REZONES Y SUS PARTES,DE FUNDICION,DE HIERRO O DE ACERO_##KansantalKehitys" xfId="5409"/>
    <cellStyle name="Avattu hyperlinkki 2" xfId="3298"/>
    <cellStyle name="Bad" xfId="64"/>
    <cellStyle name="Bad 2" xfId="65"/>
    <cellStyle name="Bad 2 10" xfId="28973"/>
    <cellStyle name="Bad 2 11" xfId="27935"/>
    <cellStyle name="Bad 2 2" xfId="3299"/>
    <cellStyle name="Bad 2 2 2" xfId="8597"/>
    <cellStyle name="Bad 2 2 2 2" xfId="15581"/>
    <cellStyle name="Bad 2 2 2 3" xfId="23299"/>
    <cellStyle name="Bad 2 2 3" xfId="19869"/>
    <cellStyle name="Bad 2 2_060617_hinnat" xfId="27936"/>
    <cellStyle name="Bad 2 3" xfId="28193"/>
    <cellStyle name="Bad 2 4" xfId="29249"/>
    <cellStyle name="Bad 2 5" xfId="28842"/>
    <cellStyle name="Bad 2 6" xfId="29144"/>
    <cellStyle name="Bad 2 7" xfId="28879"/>
    <cellStyle name="Bad 2 8" xfId="28495"/>
    <cellStyle name="Bad 2 9" xfId="28601"/>
    <cellStyle name="Bad 2_##Keskeiset" xfId="8596"/>
    <cellStyle name="Bad 3" xfId="5532"/>
    <cellStyle name="Bad 3 2" xfId="15582"/>
    <cellStyle name="Bad 3 3" xfId="21855"/>
    <cellStyle name="Bad 4" xfId="27934"/>
    <cellStyle name="Bad_##Keskeiset" xfId="5531"/>
    <cellStyle name="calc laskentasolu" xfId="192"/>
    <cellStyle name="calc laskentasolu 2" xfId="28194"/>
    <cellStyle name="calc laskentasolu 3" xfId="27937"/>
    <cellStyle name="Calculation" xfId="66"/>
    <cellStyle name="Calculation 10" xfId="10582"/>
    <cellStyle name="Calculation 10 2" xfId="15583"/>
    <cellStyle name="Calculation 10 3" xfId="23462"/>
    <cellStyle name="Calculation 10 3 2" xfId="13819"/>
    <cellStyle name="Calculation 10 4" xfId="24063"/>
    <cellStyle name="Calculation 10 4 2" xfId="25120"/>
    <cellStyle name="Calculation 11" xfId="16852"/>
    <cellStyle name="Calculation 11 2" xfId="27938"/>
    <cellStyle name="Calculation 11 3" xfId="29971"/>
    <cellStyle name="Calculation 11 4" xfId="26016"/>
    <cellStyle name="Calculation 12" xfId="21865"/>
    <cellStyle name="Calculation 13" xfId="25792"/>
    <cellStyle name="Calculation 14" xfId="25794"/>
    <cellStyle name="Calculation 15" xfId="25529"/>
    <cellStyle name="Calculation 16" xfId="31159"/>
    <cellStyle name="Calculation 17" xfId="31210"/>
    <cellStyle name="Calculation 18" xfId="31528"/>
    <cellStyle name="Calculation 19" xfId="31678"/>
    <cellStyle name="Calculation 2" xfId="67"/>
    <cellStyle name="Calculation 2 10" xfId="28192"/>
    <cellStyle name="Calculation 2 11" xfId="27939"/>
    <cellStyle name="Calculation 2 11 2" xfId="29972"/>
    <cellStyle name="Calculation 2 11 3" xfId="29864"/>
    <cellStyle name="Calculation 2 2" xfId="3300"/>
    <cellStyle name="Calculation 2 2 10" xfId="25740"/>
    <cellStyle name="Calculation 2 2 11" xfId="25973"/>
    <cellStyle name="Calculation 2 2 12" xfId="26167"/>
    <cellStyle name="Calculation 2 2 13" xfId="31059"/>
    <cellStyle name="Calculation 2 2 14" xfId="31058"/>
    <cellStyle name="Calculation 2 2 15" xfId="31385"/>
    <cellStyle name="Calculation 2 2 16" xfId="31742"/>
    <cellStyle name="Calculation 2 2 17" xfId="31749"/>
    <cellStyle name="Calculation 2 2 18" xfId="32195"/>
    <cellStyle name="Calculation 2 2 19" xfId="32194"/>
    <cellStyle name="Calculation 2 2 2" xfId="8599"/>
    <cellStyle name="Calculation 2 2 2 2" xfId="15584"/>
    <cellStyle name="Calculation 2 2 2 3" xfId="23300"/>
    <cellStyle name="Calculation 2 2 2 3 2" xfId="13888"/>
    <cellStyle name="Calculation 2 2 2 4" xfId="24023"/>
    <cellStyle name="Calculation 2 2 2 4 2" xfId="14376"/>
    <cellStyle name="Calculation 2 2 3" xfId="10531"/>
    <cellStyle name="Calculation 2 2 3 2" xfId="15585"/>
    <cellStyle name="Calculation 2 2 3 3" xfId="23411"/>
    <cellStyle name="Calculation 2 2 3 3 2" xfId="24539"/>
    <cellStyle name="Calculation 2 2 3 4" xfId="24035"/>
    <cellStyle name="Calculation 2 2 3 4 2" xfId="25212"/>
    <cellStyle name="Calculation 2 2 4" xfId="16217"/>
    <cellStyle name="Calculation 2 2 4 2" xfId="23852"/>
    <cellStyle name="Calculation 2 2 4 2 2" xfId="14407"/>
    <cellStyle name="Calculation 2 2 4 3" xfId="24220"/>
    <cellStyle name="Calculation 2 2 4 3 2" xfId="15848"/>
    <cellStyle name="Calculation 2 2 4 4" xfId="16709"/>
    <cellStyle name="Calculation 2 2 4 5" xfId="28573"/>
    <cellStyle name="Calculation 2 2 4 6" xfId="30202"/>
    <cellStyle name="Calculation 2 2 4 7" xfId="30548"/>
    <cellStyle name="Calculation 2 2 5" xfId="16268"/>
    <cellStyle name="Calculation 2 2 5 2" xfId="24257"/>
    <cellStyle name="Calculation 2 2 5 2 2" xfId="14365"/>
    <cellStyle name="Calculation 2 2 5 3" xfId="14132"/>
    <cellStyle name="Calculation 2 2 5 4" xfId="29108"/>
    <cellStyle name="Calculation 2 2 5 5" xfId="30384"/>
    <cellStyle name="Calculation 2 2 5 6" xfId="25980"/>
    <cellStyle name="Calculation 2 2 6" xfId="19870"/>
    <cellStyle name="Calculation 2 2 7" xfId="23722"/>
    <cellStyle name="Calculation 2 2 8" xfId="25518"/>
    <cellStyle name="Calculation 2 2 9" xfId="25522"/>
    <cellStyle name="Calculation 2 2_060617_hinnat" xfId="27940"/>
    <cellStyle name="Calculation 2 3" xfId="28195"/>
    <cellStyle name="Calculation 2 4" xfId="29248"/>
    <cellStyle name="Calculation 2 5" xfId="29671"/>
    <cellStyle name="Calculation 2 6" xfId="28546"/>
    <cellStyle name="Calculation 2 7" xfId="29754"/>
    <cellStyle name="Calculation 2 8" xfId="29344"/>
    <cellStyle name="Calculation 2 9" xfId="28962"/>
    <cellStyle name="Calculation 2_##Keskeiset" xfId="8598"/>
    <cellStyle name="Calculation 20" xfId="32064"/>
    <cellStyle name="Calculation 21" xfId="32070"/>
    <cellStyle name="Calculation 22" xfId="32071"/>
    <cellStyle name="Calculation 23" xfId="32295"/>
    <cellStyle name="Calculation 3" xfId="193"/>
    <cellStyle name="Calculation 3 10" xfId="25697"/>
    <cellStyle name="Calculation 3 10 2" xfId="29185"/>
    <cellStyle name="Calculation 3 10 3" xfId="30409"/>
    <cellStyle name="Calculation 3 10 4" xfId="25871"/>
    <cellStyle name="Calculation 3 11" xfId="25766"/>
    <cellStyle name="Calculation 3 12" xfId="25804"/>
    <cellStyle name="Calculation 3 13" xfId="26190"/>
    <cellStyle name="Calculation 3 14" xfId="26022"/>
    <cellStyle name="Calculation 3 15" xfId="30956"/>
    <cellStyle name="Calculation 3 16" xfId="31149"/>
    <cellStyle name="Calculation 3 17" xfId="31287"/>
    <cellStyle name="Calculation 3 18" xfId="31901"/>
    <cellStyle name="Calculation 3 19" xfId="31815"/>
    <cellStyle name="Calculation 3 2" xfId="294"/>
    <cellStyle name="Calculation 3 2 10" xfId="25805"/>
    <cellStyle name="Calculation 3 2 10 2" xfId="30649"/>
    <cellStyle name="Calculation 3 2 10 3" xfId="29852"/>
    <cellStyle name="Calculation 3 2 11" xfId="26189"/>
    <cellStyle name="Calculation 3 2 12" xfId="25983"/>
    <cellStyle name="Calculation 3 2 13" xfId="30957"/>
    <cellStyle name="Calculation 3 2 14" xfId="31148"/>
    <cellStyle name="Calculation 3 2 15" xfId="31288"/>
    <cellStyle name="Calculation 3 2 16" xfId="31900"/>
    <cellStyle name="Calculation 3 2 17" xfId="31817"/>
    <cellStyle name="Calculation 3 2 18" xfId="32093"/>
    <cellStyle name="Calculation 3 2 19" xfId="32284"/>
    <cellStyle name="Calculation 3 2 2" xfId="5275"/>
    <cellStyle name="Calculation 3 2 2 10" xfId="26132"/>
    <cellStyle name="Calculation 3 2 2 11" xfId="28121"/>
    <cellStyle name="Calculation 3 2 2 12" xfId="31060"/>
    <cellStyle name="Calculation 3 2 2 13" xfId="31057"/>
    <cellStyle name="Calculation 3 2 2 14" xfId="31386"/>
    <cellStyle name="Calculation 3 2 2 15" xfId="31741"/>
    <cellStyle name="Calculation 3 2 2 16" xfId="31748"/>
    <cellStyle name="Calculation 3 2 2 17" xfId="32196"/>
    <cellStyle name="Calculation 3 2 2 18" xfId="32193"/>
    <cellStyle name="Calculation 3 2 2 2" xfId="5534"/>
    <cellStyle name="Calculation 3 2 2 2 2" xfId="15586"/>
    <cellStyle name="Calculation 3 2 2 2 3" xfId="21856"/>
    <cellStyle name="Calculation 3 2 2 2 3 2" xfId="25142"/>
    <cellStyle name="Calculation 3 2 2 2 4" xfId="23519"/>
    <cellStyle name="Calculation 3 2 2 2 4 2" xfId="25105"/>
    <cellStyle name="Calculation 3 2 2 3" xfId="16218"/>
    <cellStyle name="Calculation 3 2 2 3 2" xfId="23853"/>
    <cellStyle name="Calculation 3 2 2 3 2 2" xfId="13929"/>
    <cellStyle name="Calculation 3 2 2 3 3" xfId="24221"/>
    <cellStyle name="Calculation 3 2 2 3 3 2" xfId="24880"/>
    <cellStyle name="Calculation 3 2 2 3 4" xfId="14035"/>
    <cellStyle name="Calculation 3 2 2 3 5" xfId="28574"/>
    <cellStyle name="Calculation 3 2 2 3 6" xfId="30203"/>
    <cellStyle name="Calculation 3 2 2 3 7" xfId="26002"/>
    <cellStyle name="Calculation 3 2 2 4" xfId="16208"/>
    <cellStyle name="Calculation 3 2 2 4 2" xfId="24213"/>
    <cellStyle name="Calculation 3 2 2 4 2 2" xfId="16575"/>
    <cellStyle name="Calculation 3 2 2 4 3" xfId="16673"/>
    <cellStyle name="Calculation 3 2 2 4 4" xfId="28660"/>
    <cellStyle name="Calculation 3 2 2 4 5" xfId="30237"/>
    <cellStyle name="Calculation 3 2 2 4 6" xfId="25986"/>
    <cellStyle name="Calculation 3 2 2 5" xfId="22088"/>
    <cellStyle name="Calculation 3 2 2 5 2" xfId="25323"/>
    <cellStyle name="Calculation 3 2 2 6" xfId="24633"/>
    <cellStyle name="Calculation 3 2 2 7" xfId="25517"/>
    <cellStyle name="Calculation 3 2 2 8" xfId="25521"/>
    <cellStyle name="Calculation 3 2 2 9" xfId="25771"/>
    <cellStyle name="Calculation 3 2 2_060617_hinnat" xfId="27941"/>
    <cellStyle name="Calculation 3 2 3" xfId="5535"/>
    <cellStyle name="Calculation 3 2 3 2" xfId="5316"/>
    <cellStyle name="Calculation 3 2 3 2 2" xfId="15588"/>
    <cellStyle name="Calculation 3 2 3 2 3" xfId="21697"/>
    <cellStyle name="Calculation 3 2 3 2 3 2" xfId="25261"/>
    <cellStyle name="Calculation 3 2 3 2 4" xfId="23558"/>
    <cellStyle name="Calculation 3 2 3 2 4 2" xfId="23737"/>
    <cellStyle name="Calculation 3 2 3 3" xfId="15587"/>
    <cellStyle name="Calculation 3 2 3 4" xfId="21857"/>
    <cellStyle name="Calculation 3 2 3 4 2" xfId="25008"/>
    <cellStyle name="Calculation 3 2 3 5" xfId="22037"/>
    <cellStyle name="Calculation 3 2 3 5 2" xfId="24909"/>
    <cellStyle name="Calculation 3 2 3_Laari" xfId="13404"/>
    <cellStyle name="Calculation 3 2 4" xfId="5336"/>
    <cellStyle name="Calculation 3 2 4 2" xfId="15589"/>
    <cellStyle name="Calculation 3 2 4 3" xfId="21717"/>
    <cellStyle name="Calculation 3 2 4 3 2" xfId="24900"/>
    <cellStyle name="Calculation 3 2 4 4" xfId="23552"/>
    <cellStyle name="Calculation 3 2 4 4 2" xfId="24921"/>
    <cellStyle name="Calculation 3 2 5" xfId="23667"/>
    <cellStyle name="Calculation 3 2 5 2" xfId="14266"/>
    <cellStyle name="Calculation 3 2 5 3" xfId="28197"/>
    <cellStyle name="Calculation 3 2 5 4" xfId="30011"/>
    <cellStyle name="Calculation 3 2 5 5" xfId="25890"/>
    <cellStyle name="Calculation 3 2 6" xfId="16693"/>
    <cellStyle name="Calculation 3 2 6 2" xfId="28569"/>
    <cellStyle name="Calculation 3 2 6 3" xfId="30200"/>
    <cellStyle name="Calculation 3 2 6 4" xfId="26196"/>
    <cellStyle name="Calculation 3 2 7" xfId="25381"/>
    <cellStyle name="Calculation 3 2 7 2" xfId="28693"/>
    <cellStyle name="Calculation 3 2 7 3" xfId="30249"/>
    <cellStyle name="Calculation 3 2 7 4" xfId="25932"/>
    <cellStyle name="Calculation 3 2 8" xfId="25696"/>
    <cellStyle name="Calculation 3 2 8 2" xfId="29160"/>
    <cellStyle name="Calculation 3 2 8 3" xfId="30404"/>
    <cellStyle name="Calculation 3 2 8 4" xfId="29944"/>
    <cellStyle name="Calculation 3 2 9" xfId="25767"/>
    <cellStyle name="Calculation 3 2 9 2" xfId="29080"/>
    <cellStyle name="Calculation 3 2 9 3" xfId="30377"/>
    <cellStyle name="Calculation 3 2 9 4" xfId="30683"/>
    <cellStyle name="Calculation 3 2_060617_hinnat" xfId="27942"/>
    <cellStyle name="Calculation 3 20" xfId="32092"/>
    <cellStyle name="Calculation 3 21" xfId="32285"/>
    <cellStyle name="Calculation 3 3" xfId="293"/>
    <cellStyle name="Calculation 3 3 10" xfId="28927"/>
    <cellStyle name="Calculation 3 3 10 2" xfId="30329"/>
    <cellStyle name="Calculation 3 3 10 3" xfId="30713"/>
    <cellStyle name="Calculation 3 3 11" xfId="26188"/>
    <cellStyle name="Calculation 3 3 12" xfId="30050"/>
    <cellStyle name="Calculation 3 3 13" xfId="30958"/>
    <cellStyle name="Calculation 3 3 14" xfId="31147"/>
    <cellStyle name="Calculation 3 3 15" xfId="31289"/>
    <cellStyle name="Calculation 3 3 16" xfId="31695"/>
    <cellStyle name="Calculation 3 3 17" xfId="31816"/>
    <cellStyle name="Calculation 3 3 18" xfId="32094"/>
    <cellStyle name="Calculation 3 3 19" xfId="32283"/>
    <cellStyle name="Calculation 3 3 2" xfId="5274"/>
    <cellStyle name="Calculation 3 3 2 10" xfId="25972"/>
    <cellStyle name="Calculation 3 3 2 11" xfId="26198"/>
    <cellStyle name="Calculation 3 3 2 12" xfId="31061"/>
    <cellStyle name="Calculation 3 3 2 13" xfId="31056"/>
    <cellStyle name="Calculation 3 3 2 14" xfId="31387"/>
    <cellStyle name="Calculation 3 3 2 15" xfId="31740"/>
    <cellStyle name="Calculation 3 3 2 16" xfId="31747"/>
    <cellStyle name="Calculation 3 3 2 17" xfId="32197"/>
    <cellStyle name="Calculation 3 3 2 18" xfId="32192"/>
    <cellStyle name="Calculation 3 3 2 2" xfId="8600"/>
    <cellStyle name="Calculation 3 3 2 2 2" xfId="15590"/>
    <cellStyle name="Calculation 3 3 2 2 3" xfId="23301"/>
    <cellStyle name="Calculation 3 3 2 2 3 2" xfId="14377"/>
    <cellStyle name="Calculation 3 3 2 2 4" xfId="24024"/>
    <cellStyle name="Calculation 3 3 2 2 4 2" xfId="24873"/>
    <cellStyle name="Calculation 3 3 2 3" xfId="16219"/>
    <cellStyle name="Calculation 3 3 2 3 2" xfId="23854"/>
    <cellStyle name="Calculation 3 3 2 3 2 2" xfId="24510"/>
    <cellStyle name="Calculation 3 3 2 3 3" xfId="24222"/>
    <cellStyle name="Calculation 3 3 2 3 3 2" xfId="24616"/>
    <cellStyle name="Calculation 3 3 2 3 4" xfId="14393"/>
    <cellStyle name="Calculation 3 3 2 3 5" xfId="28575"/>
    <cellStyle name="Calculation 3 3 2 3 6" xfId="30204"/>
    <cellStyle name="Calculation 3 3 2 3 7" xfId="26143"/>
    <cellStyle name="Calculation 3 3 2 4" xfId="16232"/>
    <cellStyle name="Calculation 3 3 2 4 2" xfId="24232"/>
    <cellStyle name="Calculation 3 3 2 4 2 2" xfId="25126"/>
    <cellStyle name="Calculation 3 3 2 4 3" xfId="13934"/>
    <cellStyle name="Calculation 3 3 2 4 4" xfId="29488"/>
    <cellStyle name="Calculation 3 3 2 4 5" xfId="30543"/>
    <cellStyle name="Calculation 3 3 2 4 6" xfId="26221"/>
    <cellStyle name="Calculation 3 3 2 5" xfId="23568"/>
    <cellStyle name="Calculation 3 3 2 5 2" xfId="16849"/>
    <cellStyle name="Calculation 3 3 2 6" xfId="14155"/>
    <cellStyle name="Calculation 3 3 2 7" xfId="25516"/>
    <cellStyle name="Calculation 3 3 2 8" xfId="25613"/>
    <cellStyle name="Calculation 3 3 2 9" xfId="25524"/>
    <cellStyle name="Calculation 3 3 2_060617_hinnat" xfId="27943"/>
    <cellStyle name="Calculation 3 3 3" xfId="5337"/>
    <cellStyle name="Calculation 3 3 3 2" xfId="15591"/>
    <cellStyle name="Calculation 3 3 3 3" xfId="21718"/>
    <cellStyle name="Calculation 3 3 3 3 2" xfId="25021"/>
    <cellStyle name="Calculation 3 3 3 4" xfId="22072"/>
    <cellStyle name="Calculation 3 3 3 4 2" xfId="24708"/>
    <cellStyle name="Calculation 3 3 4" xfId="23666"/>
    <cellStyle name="Calculation 3 3 4 2" xfId="14306"/>
    <cellStyle name="Calculation 3 3 4 3" xfId="28198"/>
    <cellStyle name="Calculation 3 3 4 4" xfId="30012"/>
    <cellStyle name="Calculation 3 3 4 5" xfId="30514"/>
    <cellStyle name="Calculation 3 3 5" xfId="14053"/>
    <cellStyle name="Calculation 3 3 5 2" xfId="29799"/>
    <cellStyle name="Calculation 3 3 5 3" xfId="30675"/>
    <cellStyle name="Calculation 3 3 5 4" xfId="29920"/>
    <cellStyle name="Calculation 3 3 6" xfId="25382"/>
    <cellStyle name="Calculation 3 3 6 2" xfId="29090"/>
    <cellStyle name="Calculation 3 3 6 3" xfId="30380"/>
    <cellStyle name="Calculation 3 3 6 4" xfId="29857"/>
    <cellStyle name="Calculation 3 3 7" xfId="25373"/>
    <cellStyle name="Calculation 3 3 7 2" xfId="29293"/>
    <cellStyle name="Calculation 3 3 7 3" xfId="30468"/>
    <cellStyle name="Calculation 3 3 7 4" xfId="26220"/>
    <cellStyle name="Calculation 3 3 8" xfId="25746"/>
    <cellStyle name="Calculation 3 3 8 2" xfId="29777"/>
    <cellStyle name="Calculation 3 3 8 3" xfId="30669"/>
    <cellStyle name="Calculation 3 3 8 4" xfId="25920"/>
    <cellStyle name="Calculation 3 3 9" xfId="25530"/>
    <cellStyle name="Calculation 3 3 9 2" xfId="30359"/>
    <cellStyle name="Calculation 3 3 9 3" xfId="25812"/>
    <cellStyle name="Calculation 3 3_060617_hinnat" xfId="27944"/>
    <cellStyle name="Calculation 3 4" xfId="5276"/>
    <cellStyle name="Calculation 3 4 10" xfId="26131"/>
    <cellStyle name="Calculation 3 4 11" xfId="26028"/>
    <cellStyle name="Calculation 3 4 12" xfId="31062"/>
    <cellStyle name="Calculation 3 4 13" xfId="31055"/>
    <cellStyle name="Calculation 3 4 14" xfId="31388"/>
    <cellStyle name="Calculation 3 4 15" xfId="31739"/>
    <cellStyle name="Calculation 3 4 16" xfId="31746"/>
    <cellStyle name="Calculation 3 4 17" xfId="32198"/>
    <cellStyle name="Calculation 3 4 18" xfId="32191"/>
    <cellStyle name="Calculation 3 4 2" xfId="5536"/>
    <cellStyle name="Calculation 3 4 2 2" xfId="15592"/>
    <cellStyle name="Calculation 3 4 2 3" xfId="21858"/>
    <cellStyle name="Calculation 3 4 2 3 2" xfId="13832"/>
    <cellStyle name="Calculation 3 4 2 4" xfId="23520"/>
    <cellStyle name="Calculation 3 4 2 4 2" xfId="16116"/>
    <cellStyle name="Calculation 3 4 3" xfId="16220"/>
    <cellStyle name="Calculation 3 4 3 2" xfId="23855"/>
    <cellStyle name="Calculation 3 4 3 2 2" xfId="14061"/>
    <cellStyle name="Calculation 3 4 3 3" xfId="24223"/>
    <cellStyle name="Calculation 3 4 3 3 2" xfId="24699"/>
    <cellStyle name="Calculation 3 4 3 4" xfId="16829"/>
    <cellStyle name="Calculation 3 4 3 5" xfId="28576"/>
    <cellStyle name="Calculation 3 4 3 6" xfId="30205"/>
    <cellStyle name="Calculation 3 4 3 7" xfId="26224"/>
    <cellStyle name="Calculation 3 4 4" xfId="16318"/>
    <cellStyle name="Calculation 3 4 4 2" xfId="24296"/>
    <cellStyle name="Calculation 3 4 4 2 2" xfId="13993"/>
    <cellStyle name="Calculation 3 4 4 3" xfId="24513"/>
    <cellStyle name="Calculation 3 4 4 4" xfId="29107"/>
    <cellStyle name="Calculation 3 4 4 5" xfId="30383"/>
    <cellStyle name="Calculation 3 4 4 6" xfId="26170"/>
    <cellStyle name="Calculation 3 4 5" xfId="23567"/>
    <cellStyle name="Calculation 3 4 5 2" xfId="23752"/>
    <cellStyle name="Calculation 3 4 6" xfId="23757"/>
    <cellStyle name="Calculation 3 4 7" xfId="25515"/>
    <cellStyle name="Calculation 3 4 8" xfId="25520"/>
    <cellStyle name="Calculation 3 4 9" xfId="25739"/>
    <cellStyle name="Calculation 3 4_060617_hinnat" xfId="27945"/>
    <cellStyle name="Calculation 3 5" xfId="5537"/>
    <cellStyle name="Calculation 3 5 2" xfId="10568"/>
    <cellStyle name="Calculation 3 5 2 2" xfId="15594"/>
    <cellStyle name="Calculation 3 5 2 3" xfId="23448"/>
    <cellStyle name="Calculation 3 5 2 3 2" xfId="25102"/>
    <cellStyle name="Calculation 3 5 2 4" xfId="24059"/>
    <cellStyle name="Calculation 3 5 2 4 2" xfId="23749"/>
    <cellStyle name="Calculation 3 5 3" xfId="15593"/>
    <cellStyle name="Calculation 3 5 4" xfId="21859"/>
    <cellStyle name="Calculation 3 5 4 2" xfId="23769"/>
    <cellStyle name="Calculation 3 5 5" xfId="22038"/>
    <cellStyle name="Calculation 3 5 5 2" xfId="24466"/>
    <cellStyle name="Calculation 3 5_Laari" xfId="13405"/>
    <cellStyle name="Calculation 3 6" xfId="5335"/>
    <cellStyle name="Calculation 3 6 2" xfId="15595"/>
    <cellStyle name="Calculation 3 6 3" xfId="21716"/>
    <cellStyle name="Calculation 3 6 3 2" xfId="25308"/>
    <cellStyle name="Calculation 3 6 4" xfId="22073"/>
    <cellStyle name="Calculation 3 6 4 2" xfId="14011"/>
    <cellStyle name="Calculation 3 7" xfId="23379"/>
    <cellStyle name="Calculation 3 7 2" xfId="25250"/>
    <cellStyle name="Calculation 3 7 3" xfId="28196"/>
    <cellStyle name="Calculation 3 7 4" xfId="30010"/>
    <cellStyle name="Calculation 3 7 5" xfId="25942"/>
    <cellStyle name="Calculation 3 8" xfId="24898"/>
    <cellStyle name="Calculation 3 8 2" xfId="29422"/>
    <cellStyle name="Calculation 3 8 3" xfId="30520"/>
    <cellStyle name="Calculation 3 8 4" xfId="26023"/>
    <cellStyle name="Calculation 3 9" xfId="25380"/>
    <cellStyle name="Calculation 3 9 2" xfId="29738"/>
    <cellStyle name="Calculation 3 9 3" xfId="30654"/>
    <cellStyle name="Calculation 3 9 4" xfId="26141"/>
    <cellStyle name="Calculation 3_060617_hinnat" xfId="27946"/>
    <cellStyle name="Calculation 4" xfId="252"/>
    <cellStyle name="Calculation 4 10" xfId="25597"/>
    <cellStyle name="Calculation 4 10 2" xfId="29183"/>
    <cellStyle name="Calculation 4 10 3" xfId="30408"/>
    <cellStyle name="Calculation 4 10 4" xfId="29928"/>
    <cellStyle name="Calculation 4 11" xfId="25712"/>
    <cellStyle name="Calculation 4 12" xfId="26015"/>
    <cellStyle name="Calculation 4 13" xfId="26202"/>
    <cellStyle name="Calculation 4 14" xfId="30959"/>
    <cellStyle name="Calculation 4 15" xfId="31146"/>
    <cellStyle name="Calculation 4 16" xfId="31290"/>
    <cellStyle name="Calculation 4 17" xfId="31899"/>
    <cellStyle name="Calculation 4 18" xfId="32009"/>
    <cellStyle name="Calculation 4 19" xfId="32095"/>
    <cellStyle name="Calculation 4 2" xfId="307"/>
    <cellStyle name="Calculation 4 2 10" xfId="29483"/>
    <cellStyle name="Calculation 4 2 10 2" xfId="30540"/>
    <cellStyle name="Calculation 4 2 10 3" xfId="25950"/>
    <cellStyle name="Calculation 4 2 11" xfId="26187"/>
    <cellStyle name="Calculation 4 2 12" xfId="25921"/>
    <cellStyle name="Calculation 4 2 13" xfId="30960"/>
    <cellStyle name="Calculation 4 2 14" xfId="31145"/>
    <cellStyle name="Calculation 4 2 15" xfId="31291"/>
    <cellStyle name="Calculation 4 2 16" xfId="31898"/>
    <cellStyle name="Calculation 4 2 17" xfId="31814"/>
    <cellStyle name="Calculation 4 2 18" xfId="32096"/>
    <cellStyle name="Calculation 4 2 19" xfId="32281"/>
    <cellStyle name="Calculation 4 2 2" xfId="5272"/>
    <cellStyle name="Calculation 4 2 2 10" xfId="25971"/>
    <cellStyle name="Calculation 4 2 2 11" xfId="28676"/>
    <cellStyle name="Calculation 4 2 2 12" xfId="31063"/>
    <cellStyle name="Calculation 4 2 2 13" xfId="31054"/>
    <cellStyle name="Calculation 4 2 2 14" xfId="31389"/>
    <cellStyle name="Calculation 4 2 2 15" xfId="31738"/>
    <cellStyle name="Calculation 4 2 2 16" xfId="31745"/>
    <cellStyle name="Calculation 4 2 2 17" xfId="32199"/>
    <cellStyle name="Calculation 4 2 2 18" xfId="32190"/>
    <cellStyle name="Calculation 4 2 2 2" xfId="8601"/>
    <cellStyle name="Calculation 4 2 2 2 2" xfId="15596"/>
    <cellStyle name="Calculation 4 2 2 2 3" xfId="23302"/>
    <cellStyle name="Calculation 4 2 2 2 3 2" xfId="25098"/>
    <cellStyle name="Calculation 4 2 2 2 4" xfId="24025"/>
    <cellStyle name="Calculation 4 2 2 2 4 2" xfId="23730"/>
    <cellStyle name="Calculation 4 2 2 3" xfId="16221"/>
    <cellStyle name="Calculation 4 2 2 3 2" xfId="23856"/>
    <cellStyle name="Calculation 4 2 2 3 2 2" xfId="24995"/>
    <cellStyle name="Calculation 4 2 2 3 3" xfId="24224"/>
    <cellStyle name="Calculation 4 2 2 3 3 2" xfId="15729"/>
    <cellStyle name="Calculation 4 2 2 3 4" xfId="24636"/>
    <cellStyle name="Calculation 4 2 2 3 5" xfId="28577"/>
    <cellStyle name="Calculation 4 2 2 3 6" xfId="30206"/>
    <cellStyle name="Calculation 4 2 2 3 7" xfId="25955"/>
    <cellStyle name="Calculation 4 2 2 4" xfId="16392"/>
    <cellStyle name="Calculation 4 2 2 4 2" xfId="24359"/>
    <cellStyle name="Calculation 4 2 2 4 2 2" xfId="25131"/>
    <cellStyle name="Calculation 4 2 2 4 3" xfId="13948"/>
    <cellStyle name="Calculation 4 2 2 4 4" xfId="28659"/>
    <cellStyle name="Calculation 4 2 2 4 5" xfId="30236"/>
    <cellStyle name="Calculation 4 2 2 4 6" xfId="26134"/>
    <cellStyle name="Calculation 4 2 2 5" xfId="23569"/>
    <cellStyle name="Calculation 4 2 2 5 2" xfId="13907"/>
    <cellStyle name="Calculation 4 2 2 6" xfId="16040"/>
    <cellStyle name="Calculation 4 2 2 7" xfId="25514"/>
    <cellStyle name="Calculation 4 2 2 8" xfId="25519"/>
    <cellStyle name="Calculation 4 2 2 9" xfId="25523"/>
    <cellStyle name="Calculation 4 2 2_060617_hinnat" xfId="27947"/>
    <cellStyle name="Calculation 4 2 3" xfId="5339"/>
    <cellStyle name="Calculation 4 2 3 2" xfId="15597"/>
    <cellStyle name="Calculation 4 2 3 3" xfId="21720"/>
    <cellStyle name="Calculation 4 2 3 3 2" xfId="24989"/>
    <cellStyle name="Calculation 4 2 3 4" xfId="22070"/>
    <cellStyle name="Calculation 4 2 3 4 2" xfId="16614"/>
    <cellStyle name="Calculation 4 2 4" xfId="23345"/>
    <cellStyle name="Calculation 4 2 4 2" xfId="16527"/>
    <cellStyle name="Calculation 4 2 4 3" xfId="28200"/>
    <cellStyle name="Calculation 4 2 4 4" xfId="30014"/>
    <cellStyle name="Calculation 4 2 4 5" xfId="25984"/>
    <cellStyle name="Calculation 4 2 5" xfId="24522"/>
    <cellStyle name="Calculation 4 2 5 2" xfId="29028"/>
    <cellStyle name="Calculation 4 2 5 3" xfId="30358"/>
    <cellStyle name="Calculation 4 2 5 4" xfId="29858"/>
    <cellStyle name="Calculation 4 2 6" xfId="25384"/>
    <cellStyle name="Calculation 4 2 6 2" xfId="28379"/>
    <cellStyle name="Calculation 4 2 6 3" xfId="30125"/>
    <cellStyle name="Calculation 4 2 6 4" xfId="30006"/>
    <cellStyle name="Calculation 4 2 7" xfId="25694"/>
    <cellStyle name="Calculation 4 2 7 2" xfId="28762"/>
    <cellStyle name="Calculation 4 2 7 3" xfId="30278"/>
    <cellStyle name="Calculation 4 2 7 4" xfId="29951"/>
    <cellStyle name="Calculation 4 2 8" xfId="25596"/>
    <cellStyle name="Calculation 4 2 8 2" xfId="28521"/>
    <cellStyle name="Calculation 4 2 8 3" xfId="30182"/>
    <cellStyle name="Calculation 4 2 8 4" xfId="25976"/>
    <cellStyle name="Calculation 4 2 9" xfId="25713"/>
    <cellStyle name="Calculation 4 2 9 2" xfId="30277"/>
    <cellStyle name="Calculation 4 2 9 3" xfId="29861"/>
    <cellStyle name="Calculation 4 2_060617_hinnat" xfId="27948"/>
    <cellStyle name="Calculation 4 20" xfId="32282"/>
    <cellStyle name="Calculation 4 3" xfId="5273"/>
    <cellStyle name="Calculation 4 3 10" xfId="26130"/>
    <cellStyle name="Calculation 4 3 11" xfId="25889"/>
    <cellStyle name="Calculation 4 3 12" xfId="31064"/>
    <cellStyle name="Calculation 4 3 13" xfId="31053"/>
    <cellStyle name="Calculation 4 3 14" xfId="31390"/>
    <cellStyle name="Calculation 4 3 15" xfId="31737"/>
    <cellStyle name="Calculation 4 3 16" xfId="31744"/>
    <cellStyle name="Calculation 4 3 17" xfId="32200"/>
    <cellStyle name="Calculation 4 3 18" xfId="32189"/>
    <cellStyle name="Calculation 4 3 2" xfId="5538"/>
    <cellStyle name="Calculation 4 3 2 2" xfId="15598"/>
    <cellStyle name="Calculation 4 3 2 3" xfId="21860"/>
    <cellStyle name="Calculation 4 3 2 3 2" xfId="24961"/>
    <cellStyle name="Calculation 4 3 2 4" xfId="23516"/>
    <cellStyle name="Calculation 4 3 2 4 2" xfId="16092"/>
    <cellStyle name="Calculation 4 3 3" xfId="16222"/>
    <cellStyle name="Calculation 4 3 3 2" xfId="23857"/>
    <cellStyle name="Calculation 4 3 3 2 2" xfId="24549"/>
    <cellStyle name="Calculation 4 3 3 3" xfId="24225"/>
    <cellStyle name="Calculation 4 3 3 3 2" xfId="24500"/>
    <cellStyle name="Calculation 4 3 3 4" xfId="13837"/>
    <cellStyle name="Calculation 4 3 3 5" xfId="28578"/>
    <cellStyle name="Calculation 4 3 3 6" xfId="30207"/>
    <cellStyle name="Calculation 4 3 3 7" xfId="25913"/>
    <cellStyle name="Calculation 4 3 4" xfId="16297"/>
    <cellStyle name="Calculation 4 3 4 2" xfId="24283"/>
    <cellStyle name="Calculation 4 3 4 2 2" xfId="14276"/>
    <cellStyle name="Calculation 4 3 4 3" xfId="15931"/>
    <cellStyle name="Calculation 4 3 4 4" xfId="29487"/>
    <cellStyle name="Calculation 4 3 4 5" xfId="30542"/>
    <cellStyle name="Calculation 4 3 4 6" xfId="25962"/>
    <cellStyle name="Calculation 4 3 5" xfId="22089"/>
    <cellStyle name="Calculation 4 3 5 2" xfId="24536"/>
    <cellStyle name="Calculation 4 3 6" xfId="16686"/>
    <cellStyle name="Calculation 4 3 7" xfId="25513"/>
    <cellStyle name="Calculation 4 3 8" xfId="25612"/>
    <cellStyle name="Calculation 4 3 9" xfId="25738"/>
    <cellStyle name="Calculation 4 3_060617_hinnat" xfId="27949"/>
    <cellStyle name="Calculation 4 4" xfId="5539"/>
    <cellStyle name="Calculation 4 4 2" xfId="10567"/>
    <cellStyle name="Calculation 4 4 2 2" xfId="15600"/>
    <cellStyle name="Calculation 4 4 2 3" xfId="23447"/>
    <cellStyle name="Calculation 4 4 2 3 2" xfId="13830"/>
    <cellStyle name="Calculation 4 4 2 4" xfId="24058"/>
    <cellStyle name="Calculation 4 4 2 4 2" xfId="16564"/>
    <cellStyle name="Calculation 4 4 3" xfId="15599"/>
    <cellStyle name="Calculation 4 4 4" xfId="21861"/>
    <cellStyle name="Calculation 4 4 4 2" xfId="24971"/>
    <cellStyle name="Calculation 4 4 5" xfId="22035"/>
    <cellStyle name="Calculation 4 4 5 2" xfId="16804"/>
    <cellStyle name="Calculation 4 4_Laari" xfId="13406"/>
    <cellStyle name="Calculation 4 5" xfId="5338"/>
    <cellStyle name="Calculation 4 5 2" xfId="15601"/>
    <cellStyle name="Calculation 4 5 3" xfId="21719"/>
    <cellStyle name="Calculation 4 5 3 2" xfId="23778"/>
    <cellStyle name="Calculation 4 5 4" xfId="23550"/>
    <cellStyle name="Calculation 4 5 4 2" xfId="24583"/>
    <cellStyle name="Calculation 4 6" xfId="23960"/>
    <cellStyle name="Calculation 4 6 2" xfId="14162"/>
    <cellStyle name="Calculation 4 6 3" xfId="28199"/>
    <cellStyle name="Calculation 4 6 4" xfId="30013"/>
    <cellStyle name="Calculation 4 6 5" xfId="29985"/>
    <cellStyle name="Calculation 4 7" xfId="14164"/>
    <cellStyle name="Calculation 4 7 2" xfId="28769"/>
    <cellStyle name="Calculation 4 7 3" xfId="30281"/>
    <cellStyle name="Calculation 4 7 4" xfId="29932"/>
    <cellStyle name="Calculation 4 8" xfId="25383"/>
    <cellStyle name="Calculation 4 8 2" xfId="29574"/>
    <cellStyle name="Calculation 4 8 3" xfId="30591"/>
    <cellStyle name="Calculation 4 8 4" xfId="30716"/>
    <cellStyle name="Calculation 4 9" xfId="25695"/>
    <cellStyle name="Calculation 4 9 2" xfId="28456"/>
    <cellStyle name="Calculation 4 9 3" xfId="30159"/>
    <cellStyle name="Calculation 4 9 4" xfId="29875"/>
    <cellStyle name="Calculation 4_060617_hinnat" xfId="27950"/>
    <cellStyle name="Calculation 5" xfId="5277"/>
    <cellStyle name="Calculation 5 10" xfId="25970"/>
    <cellStyle name="Calculation 5 11" xfId="30688"/>
    <cellStyle name="Calculation 5 12" xfId="31065"/>
    <cellStyle name="Calculation 5 13" xfId="31052"/>
    <cellStyle name="Calculation 5 14" xfId="31391"/>
    <cellStyle name="Calculation 5 15" xfId="31736"/>
    <cellStyle name="Calculation 5 16" xfId="31743"/>
    <cellStyle name="Calculation 5 17" xfId="32201"/>
    <cellStyle name="Calculation 5 18" xfId="32188"/>
    <cellStyle name="Calculation 5 2" xfId="5540"/>
    <cellStyle name="Calculation 5 2 2" xfId="15602"/>
    <cellStyle name="Calculation 5 2 3" xfId="21862"/>
    <cellStyle name="Calculation 5 2 3 2" xfId="16129"/>
    <cellStyle name="Calculation 5 2 4" xfId="23518"/>
    <cellStyle name="Calculation 5 2 4 2" xfId="24582"/>
    <cellStyle name="Calculation 5 3" xfId="16223"/>
    <cellStyle name="Calculation 5 3 2" xfId="23858"/>
    <cellStyle name="Calculation 5 3 2 2" xfId="13842"/>
    <cellStyle name="Calculation 5 3 3" xfId="24226"/>
    <cellStyle name="Calculation 5 3 3 2" xfId="24828"/>
    <cellStyle name="Calculation 5 3 4" xfId="24444"/>
    <cellStyle name="Calculation 5 3 5" xfId="28579"/>
    <cellStyle name="Calculation 5 3 6" xfId="30208"/>
    <cellStyle name="Calculation 5 3 7" xfId="30215"/>
    <cellStyle name="Calculation 5 4" xfId="16181"/>
    <cellStyle name="Calculation 5 4 2" xfId="24192"/>
    <cellStyle name="Calculation 5 4 2 2" xfId="16044"/>
    <cellStyle name="Calculation 5 4 3" xfId="15763"/>
    <cellStyle name="Calculation 5 4 4" xfId="29106"/>
    <cellStyle name="Calculation 5 4 5" xfId="30382"/>
    <cellStyle name="Calculation 5 4 6" xfId="28987"/>
    <cellStyle name="Calculation 5 5" xfId="22087"/>
    <cellStyle name="Calculation 5 5 2" xfId="24773"/>
    <cellStyle name="Calculation 5 6" xfId="25084"/>
    <cellStyle name="Calculation 5 7" xfId="25512"/>
    <cellStyle name="Calculation 5 8" xfId="25699"/>
    <cellStyle name="Calculation 5 9" xfId="25798"/>
    <cellStyle name="Calculation 5_060617_hinnat" xfId="27951"/>
    <cellStyle name="Calculation 6" xfId="5541"/>
    <cellStyle name="Calculation 6 2" xfId="10565"/>
    <cellStyle name="Calculation 6 2 2" xfId="15604"/>
    <cellStyle name="Calculation 6 2 3" xfId="23445"/>
    <cellStyle name="Calculation 6 2 3 2" xfId="14008"/>
    <cellStyle name="Calculation 6 2 4" xfId="24056"/>
    <cellStyle name="Calculation 6 2 4 2" xfId="13755"/>
    <cellStyle name="Calculation 6 3" xfId="15603"/>
    <cellStyle name="Calculation 6 4" xfId="21863"/>
    <cellStyle name="Calculation 6 4 2" xfId="25025"/>
    <cellStyle name="Calculation 6 5" xfId="22036"/>
    <cellStyle name="Calculation 6 5 2" xfId="15684"/>
    <cellStyle name="Calculation 6_Laari" xfId="13407"/>
    <cellStyle name="Calculation 7" xfId="5542"/>
    <cellStyle name="Calculation 7 2" xfId="10566"/>
    <cellStyle name="Calculation 7 2 2" xfId="15606"/>
    <cellStyle name="Calculation 7 2 3" xfId="23446"/>
    <cellStyle name="Calculation 7 2 3 2" xfId="24774"/>
    <cellStyle name="Calculation 7 2 4" xfId="24057"/>
    <cellStyle name="Calculation 7 2 4 2" xfId="16534"/>
    <cellStyle name="Calculation 7 3" xfId="15605"/>
    <cellStyle name="Calculation 7 4" xfId="21864"/>
    <cellStyle name="Calculation 7 4 2" xfId="16085"/>
    <cellStyle name="Calculation 7 5" xfId="23517"/>
    <cellStyle name="Calculation 7 5 2" xfId="24475"/>
    <cellStyle name="Calculation 7_Laari" xfId="13408"/>
    <cellStyle name="Calculation 8" xfId="5415"/>
    <cellStyle name="Calculation 8 2" xfId="15607"/>
    <cellStyle name="Calculation 8 3" xfId="21790"/>
    <cellStyle name="Calculation 8 3 2" xfId="24956"/>
    <cellStyle name="Calculation 8 4" xfId="21798"/>
    <cellStyle name="Calculation 8 4 2" xfId="25024"/>
    <cellStyle name="Calculation 9" xfId="5303"/>
    <cellStyle name="Calculation 9 2" xfId="15608"/>
    <cellStyle name="Calculation 9 3" xfId="21684"/>
    <cellStyle name="Calculation 9 3 2" xfId="16076"/>
    <cellStyle name="Calculation 9 4" xfId="22080"/>
    <cellStyle name="Calculation 9 4 2" xfId="13960"/>
    <cellStyle name="Calculation_##Keskeiset" xfId="5533"/>
    <cellStyle name="Celkem" xfId="3301"/>
    <cellStyle name="Check Cell" xfId="68"/>
    <cellStyle name="Check Cell 2" xfId="69"/>
    <cellStyle name="Check Cell 2 10" xfId="28940"/>
    <cellStyle name="Check Cell 2 11" xfId="27953"/>
    <cellStyle name="Check Cell 2 2" xfId="3302"/>
    <cellStyle name="Check Cell 2 2 2" xfId="8603"/>
    <cellStyle name="Check Cell 2 2 2 2" xfId="15609"/>
    <cellStyle name="Check Cell 2 2 2 3" xfId="23303"/>
    <cellStyle name="Check Cell 2 2 3" xfId="19871"/>
    <cellStyle name="Check Cell 2 2_060617_hinnat" xfId="27954"/>
    <cellStyle name="Check Cell 2 3" xfId="28201"/>
    <cellStyle name="Check Cell 2 4" xfId="28737"/>
    <cellStyle name="Check Cell 2 5" xfId="28843"/>
    <cellStyle name="Check Cell 2 6" xfId="28688"/>
    <cellStyle name="Check Cell 2 7" xfId="28805"/>
    <cellStyle name="Check Cell 2 8" xfId="29424"/>
    <cellStyle name="Check Cell 2 9" xfId="28532"/>
    <cellStyle name="Check Cell 2_##Keskeiset" xfId="8602"/>
    <cellStyle name="Check Cell 3" xfId="5544"/>
    <cellStyle name="Check Cell 3 2" xfId="15610"/>
    <cellStyle name="Check Cell 3 3" xfId="21866"/>
    <cellStyle name="Check Cell 4" xfId="27952"/>
    <cellStyle name="Check Cell_##Keskeiset" xfId="5543"/>
    <cellStyle name="CHF" xfId="3303"/>
    <cellStyle name="Comma  - Style1" xfId="383"/>
    <cellStyle name="Comma [0]" xfId="70"/>
    <cellStyle name="Comma [0] 2" xfId="32075"/>
    <cellStyle name="Comma 2" xfId="3304"/>
    <cellStyle name="Comma 2 2" xfId="27955"/>
    <cellStyle name="Comma 2 2 2" xfId="30903"/>
    <cellStyle name="Comma 2 3" xfId="30889"/>
    <cellStyle name="Comma 2 4" xfId="32202"/>
    <cellStyle name="Comma 3" xfId="3305"/>
    <cellStyle name="Comma 3 2" xfId="27956"/>
    <cellStyle name="Comma 3 2 2" xfId="30904"/>
    <cellStyle name="Comma 3 3" xfId="30890"/>
    <cellStyle name="Comma 3 4" xfId="32203"/>
    <cellStyle name="Comma 4" xfId="31615"/>
    <cellStyle name="Comma 5" xfId="31641"/>
    <cellStyle name="Comma 6" xfId="31602"/>
    <cellStyle name="Comma0" xfId="3306"/>
    <cellStyle name="Curren - Style2" xfId="384"/>
    <cellStyle name="Currency [0]" xfId="71"/>
    <cellStyle name="Currency 2" xfId="3308"/>
    <cellStyle name="Currency0" xfId="3309"/>
    <cellStyle name="Date" xfId="3310"/>
    <cellStyle name="Datum" xfId="3311"/>
    <cellStyle name="day of week" xfId="3312"/>
    <cellStyle name="DEM" xfId="3313"/>
    <cellStyle name="Dezimal [0]_Ansatz" xfId="3314"/>
    <cellStyle name="Dezimal_Ansatz" xfId="3315"/>
    <cellStyle name="Erotin 2" xfId="195"/>
    <cellStyle name="Erotin 2 2" xfId="3316"/>
    <cellStyle name="Erotin 2_060617_hinnat" xfId="27957"/>
    <cellStyle name="Erotin 3" xfId="196"/>
    <cellStyle name="Erotin 3 2" xfId="3318"/>
    <cellStyle name="Erotin 3 2 2" xfId="13401"/>
    <cellStyle name="Erotin 3 2 2 2" xfId="14257"/>
    <cellStyle name="Erotin 3 2 2 2 2" xfId="30906"/>
    <cellStyle name="Erotin 3 2 2 3" xfId="23653"/>
    <cellStyle name="Erotin 3 2 2 4" xfId="30891"/>
    <cellStyle name="Erotin 3 2 3" xfId="14033"/>
    <cellStyle name="Erotin 3 2 3 2" xfId="30905"/>
    <cellStyle name="Erotin 3 2 4" xfId="19874"/>
    <cellStyle name="Erotin 3 2 5" xfId="32204"/>
    <cellStyle name="Erotin 3 2_060617_hinnat" xfId="27958"/>
    <cellStyle name="Erotin 3 3" xfId="3317"/>
    <cellStyle name="Erotin 3 3 2" xfId="8604"/>
    <cellStyle name="Erotin 3 3 2 2" xfId="14258"/>
    <cellStyle name="Erotin 3 3 2 2 2" xfId="30908"/>
    <cellStyle name="Erotin 3 3 2 3" xfId="23304"/>
    <cellStyle name="Erotin 3 3 3" xfId="14034"/>
    <cellStyle name="Erotin 3 3 3 2" xfId="30907"/>
    <cellStyle name="Erotin 3 3 4" xfId="19873"/>
    <cellStyle name="Erotin 3 3 5" xfId="32205"/>
    <cellStyle name="Erotin 3 3_060617_hinnat" xfId="27959"/>
    <cellStyle name="Erotin 3_060617_hinnat" xfId="27960"/>
    <cellStyle name="Erotin 4" xfId="194"/>
    <cellStyle name="Erotin 4 2" xfId="3320"/>
    <cellStyle name="Erotin 4 3" xfId="3319"/>
    <cellStyle name="Erotin 4 3 2" xfId="8605"/>
    <cellStyle name="Erotin 4 3 2 2" xfId="14259"/>
    <cellStyle name="Erotin 4 3 2 2 2" xfId="30910"/>
    <cellStyle name="Erotin 4 3 2 3" xfId="23305"/>
    <cellStyle name="Erotin 4 3 3" xfId="14036"/>
    <cellStyle name="Erotin 4 3 3 2" xfId="30909"/>
    <cellStyle name="Erotin 4 3 4" xfId="19875"/>
    <cellStyle name="Erotin 4 3 5" xfId="32206"/>
    <cellStyle name="Erotin 4 3_060617_hinnat" xfId="27961"/>
    <cellStyle name="Erotin 4_060617_hinnat" xfId="27962"/>
    <cellStyle name="Euro" xfId="72"/>
    <cellStyle name="Euro 2" xfId="3322"/>
    <cellStyle name="Euro 2 2" xfId="13402"/>
    <cellStyle name="Euro 2 2 2" xfId="14260"/>
    <cellStyle name="Euro 2 2 2 2" xfId="30912"/>
    <cellStyle name="Euro 2 2 3" xfId="23654"/>
    <cellStyle name="Euro 2 2 4" xfId="30892"/>
    <cellStyle name="Euro 2 3" xfId="14037"/>
    <cellStyle name="Euro 2 3 2" xfId="30911"/>
    <cellStyle name="Euro 2 4" xfId="19877"/>
    <cellStyle name="Euro 2_060617_hinnat" xfId="27963"/>
    <cellStyle name="Euro 3" xfId="3323"/>
    <cellStyle name="Euro 4" xfId="3324"/>
    <cellStyle name="Euro_060617_hinnat" xfId="27964"/>
    <cellStyle name="Explanatory Text" xfId="73"/>
    <cellStyle name="Explanatory Text 2" xfId="74"/>
    <cellStyle name="Explanatory Text 2 10" xfId="28657"/>
    <cellStyle name="Explanatory Text 2 11" xfId="27966"/>
    <cellStyle name="Explanatory Text 2 2" xfId="3325"/>
    <cellStyle name="Explanatory Text 2 2 2" xfId="8607"/>
    <cellStyle name="Explanatory Text 2 2 2 2" xfId="15611"/>
    <cellStyle name="Explanatory Text 2 2 2 3" xfId="23306"/>
    <cellStyle name="Explanatory Text 2 2 3" xfId="19878"/>
    <cellStyle name="Explanatory Text 2 2_060617_hinnat" xfId="27967"/>
    <cellStyle name="Explanatory Text 2 3" xfId="28202"/>
    <cellStyle name="Explanatory Text 2 4" xfId="29246"/>
    <cellStyle name="Explanatory Text 2 5" xfId="29670"/>
    <cellStyle name="Explanatory Text 2 6" xfId="29322"/>
    <cellStyle name="Explanatory Text 2 7" xfId="29753"/>
    <cellStyle name="Explanatory Text 2 8" xfId="28478"/>
    <cellStyle name="Explanatory Text 2 9" xfId="28926"/>
    <cellStyle name="Explanatory Text 2_##Keskeiset" xfId="8606"/>
    <cellStyle name="Explanatory Text 3" xfId="5546"/>
    <cellStyle name="Explanatory Text 3 2" xfId="15612"/>
    <cellStyle name="Explanatory Text 3 3" xfId="21867"/>
    <cellStyle name="Explanatory Text 4" xfId="27965"/>
    <cellStyle name="Explanatory Text_##Keskeiset" xfId="5545"/>
    <cellStyle name="Finanční0" xfId="3326"/>
    <cellStyle name="Finanèní0" xfId="3327"/>
    <cellStyle name="Fixed" xfId="3328"/>
    <cellStyle name="fixed0 - Style4" xfId="3329"/>
    <cellStyle name="Följde hyperlänken" xfId="3330"/>
    <cellStyle name="Följde hyperlänken 10" xfId="3331"/>
    <cellStyle name="Följde hyperlänken 10 2" xfId="3332"/>
    <cellStyle name="Följde hyperlänken 10 3" xfId="3333"/>
    <cellStyle name="Följde hyperlänken 10 4" xfId="3334"/>
    <cellStyle name="Följde hyperlänken 10_060617_hinnat" xfId="27968"/>
    <cellStyle name="Följde hyperlänken 11" xfId="3335"/>
    <cellStyle name="Följde hyperlänken 11 2" xfId="3336"/>
    <cellStyle name="Följde hyperlänken 11 3" xfId="3337"/>
    <cellStyle name="Följde hyperlänken 11 4" xfId="3338"/>
    <cellStyle name="Följde hyperlänken 11_060617_hinnat" xfId="27969"/>
    <cellStyle name="Följde hyperlänken 12" xfId="3339"/>
    <cellStyle name="Följde hyperlänken 12 2" xfId="3340"/>
    <cellStyle name="Följde hyperlänken 12 3" xfId="3341"/>
    <cellStyle name="Följde hyperlänken 12 4" xfId="3342"/>
    <cellStyle name="Följde hyperlänken 12_060617_hinnat" xfId="27970"/>
    <cellStyle name="Följde hyperlänken 13" xfId="3343"/>
    <cellStyle name="Följde hyperlänken 13 2" xfId="3344"/>
    <cellStyle name="Följde hyperlänken 13 3" xfId="3345"/>
    <cellStyle name="Följde hyperlänken 13 4" xfId="3346"/>
    <cellStyle name="Följde hyperlänken 13_060617_hinnat" xfId="27971"/>
    <cellStyle name="Följde hyperlänken 14" xfId="3347"/>
    <cellStyle name="Följde hyperlänken 14 2" xfId="3348"/>
    <cellStyle name="Följde hyperlänken 14 3" xfId="3349"/>
    <cellStyle name="Följde hyperlänken 14 4" xfId="3350"/>
    <cellStyle name="Följde hyperlänken 14_060617_hinnat" xfId="27972"/>
    <cellStyle name="Följde hyperlänken 15" xfId="3351"/>
    <cellStyle name="Följde hyperlänken 15 2" xfId="3352"/>
    <cellStyle name="Följde hyperlänken 15 3" xfId="3353"/>
    <cellStyle name="Följde hyperlänken 15 4" xfId="3354"/>
    <cellStyle name="Följde hyperlänken 15_060617_hinnat" xfId="27973"/>
    <cellStyle name="Följde hyperlänken 16" xfId="3355"/>
    <cellStyle name="Följde hyperlänken 16 2" xfId="3356"/>
    <cellStyle name="Följde hyperlänken 16 3" xfId="3357"/>
    <cellStyle name="Följde hyperlänken 16 4" xfId="3358"/>
    <cellStyle name="Följde hyperlänken 16_060617_hinnat" xfId="27974"/>
    <cellStyle name="Följde hyperlänken 17" xfId="3359"/>
    <cellStyle name="Följde hyperlänken 17 2" xfId="3360"/>
    <cellStyle name="Följde hyperlänken 17 3" xfId="3361"/>
    <cellStyle name="Följde hyperlänken 17 4" xfId="3362"/>
    <cellStyle name="Följde hyperlänken 17_060617_hinnat" xfId="27975"/>
    <cellStyle name="Följde hyperlänken 18" xfId="3363"/>
    <cellStyle name="Följde hyperlänken 18 2" xfId="3364"/>
    <cellStyle name="Följde hyperlänken 18 3" xfId="3365"/>
    <cellStyle name="Följde hyperlänken 18 4" xfId="3366"/>
    <cellStyle name="Följde hyperlänken 18_060617_hinnat" xfId="27976"/>
    <cellStyle name="Följde hyperlänken 19" xfId="3367"/>
    <cellStyle name="Följde hyperlänken 19 2" xfId="3368"/>
    <cellStyle name="Följde hyperlänken 19 3" xfId="3369"/>
    <cellStyle name="Följde hyperlänken 19 4" xfId="3370"/>
    <cellStyle name="Följde hyperlänken 19_060617_hinnat" xfId="27977"/>
    <cellStyle name="Följde hyperlänken 2" xfId="3371"/>
    <cellStyle name="Följde hyperlänken 2 2" xfId="3372"/>
    <cellStyle name="Följde hyperlänken 2 3" xfId="3373"/>
    <cellStyle name="Följde hyperlänken 2 4" xfId="3374"/>
    <cellStyle name="Följde hyperlänken 2_060617_hinnat" xfId="27978"/>
    <cellStyle name="Följde hyperlänken 20" xfId="3375"/>
    <cellStyle name="Följde hyperlänken 20 2" xfId="3376"/>
    <cellStyle name="Följde hyperlänken 20 3" xfId="3377"/>
    <cellStyle name="Följde hyperlänken 20 4" xfId="3378"/>
    <cellStyle name="Följde hyperlänken 20_060617_hinnat" xfId="27979"/>
    <cellStyle name="Följde hyperlänken 21" xfId="3379"/>
    <cellStyle name="Följde hyperlänken 21 2" xfId="3380"/>
    <cellStyle name="Följde hyperlänken 21 3" xfId="3381"/>
    <cellStyle name="Följde hyperlänken 21 4" xfId="3382"/>
    <cellStyle name="Följde hyperlänken 21_060617_hinnat" xfId="27980"/>
    <cellStyle name="Följde hyperlänken 22" xfId="3383"/>
    <cellStyle name="Följde hyperlänken 22 2" xfId="3384"/>
    <cellStyle name="Följde hyperlänken 22 3" xfId="3385"/>
    <cellStyle name="Följde hyperlänken 22 4" xfId="3386"/>
    <cellStyle name="Följde hyperlänken 22_060617_hinnat" xfId="27981"/>
    <cellStyle name="Följde hyperlänken 23" xfId="3387"/>
    <cellStyle name="Följde hyperlänken 23 2" xfId="3388"/>
    <cellStyle name="Följde hyperlänken 23 3" xfId="3389"/>
    <cellStyle name="Följde hyperlänken 23 4" xfId="3390"/>
    <cellStyle name="Följde hyperlänken 23_060617_hinnat" xfId="27982"/>
    <cellStyle name="Följde hyperlänken 24" xfId="3391"/>
    <cellStyle name="Följde hyperlänken 24 2" xfId="3392"/>
    <cellStyle name="Följde hyperlänken 24 3" xfId="3393"/>
    <cellStyle name="Följde hyperlänken 24 4" xfId="3394"/>
    <cellStyle name="Följde hyperlänken 24_060617_hinnat" xfId="27983"/>
    <cellStyle name="Följde hyperlänken 25" xfId="3395"/>
    <cellStyle name="Följde hyperlänken 25 2" xfId="3396"/>
    <cellStyle name="Följde hyperlänken 25 3" xfId="3397"/>
    <cellStyle name="Följde hyperlänken 25 4" xfId="3398"/>
    <cellStyle name="Följde hyperlänken 25_060617_hinnat" xfId="27984"/>
    <cellStyle name="Följde hyperlänken 26" xfId="3399"/>
    <cellStyle name="Följde hyperlänken 26 2" xfId="3400"/>
    <cellStyle name="Följde hyperlänken 26 3" xfId="3401"/>
    <cellStyle name="Följde hyperlänken 26 4" xfId="3402"/>
    <cellStyle name="Följde hyperlänken 26_060617_hinnat" xfId="27985"/>
    <cellStyle name="Följde hyperlänken 27" xfId="3403"/>
    <cellStyle name="Följde hyperlänken 27 2" xfId="3404"/>
    <cellStyle name="Följde hyperlänken 27 3" xfId="3405"/>
    <cellStyle name="Följde hyperlänken 27 4" xfId="3406"/>
    <cellStyle name="Följde hyperlänken 27_060617_hinnat" xfId="27986"/>
    <cellStyle name="Följde hyperlänken 28" xfId="3407"/>
    <cellStyle name="Följde hyperlänken 28 2" xfId="3408"/>
    <cellStyle name="Följde hyperlänken 28 3" xfId="3409"/>
    <cellStyle name="Följde hyperlänken 28 4" xfId="3410"/>
    <cellStyle name="Följde hyperlänken 28_060617_hinnat" xfId="27987"/>
    <cellStyle name="Följde hyperlänken 29" xfId="3411"/>
    <cellStyle name="Följde hyperlänken 29 2" xfId="3412"/>
    <cellStyle name="Följde hyperlänken 29 3" xfId="3413"/>
    <cellStyle name="Följde hyperlänken 29 4" xfId="3414"/>
    <cellStyle name="Följde hyperlänken 29_060617_hinnat" xfId="27988"/>
    <cellStyle name="Följde hyperlänken 3" xfId="3415"/>
    <cellStyle name="Följde hyperlänken 3 2" xfId="3416"/>
    <cellStyle name="Följde hyperlänken 3 3" xfId="3417"/>
    <cellStyle name="Följde hyperlänken 3 4" xfId="3418"/>
    <cellStyle name="Följde hyperlänken 3_060617_hinnat" xfId="27989"/>
    <cellStyle name="Följde hyperlänken 30" xfId="3419"/>
    <cellStyle name="Följde hyperlänken 30 2" xfId="3420"/>
    <cellStyle name="Följde hyperlänken 30 3" xfId="3421"/>
    <cellStyle name="Följde hyperlänken 30 4" xfId="3422"/>
    <cellStyle name="Följde hyperlänken 30_060617_hinnat" xfId="27990"/>
    <cellStyle name="Följde hyperlänken 31" xfId="3423"/>
    <cellStyle name="Följde hyperlänken 31 2" xfId="3424"/>
    <cellStyle name="Följde hyperlänken 31 3" xfId="3425"/>
    <cellStyle name="Följde hyperlänken 31 4" xfId="3426"/>
    <cellStyle name="Följde hyperlänken 31_060617_hinnat" xfId="27991"/>
    <cellStyle name="Följde hyperlänken 32" xfId="3427"/>
    <cellStyle name="Följde hyperlänken 32 2" xfId="3428"/>
    <cellStyle name="Följde hyperlänken 32 3" xfId="3429"/>
    <cellStyle name="Följde hyperlänken 32 4" xfId="3430"/>
    <cellStyle name="Följde hyperlänken 32_060617_hinnat" xfId="27992"/>
    <cellStyle name="Följde hyperlänken 33" xfId="3431"/>
    <cellStyle name="Följde hyperlänken 33 2" xfId="3432"/>
    <cellStyle name="Följde hyperlänken 33 3" xfId="3433"/>
    <cellStyle name="Följde hyperlänken 33 4" xfId="3434"/>
    <cellStyle name="Följde hyperlänken 33_060617_hinnat" xfId="27993"/>
    <cellStyle name="Följde hyperlänken 34" xfId="3435"/>
    <cellStyle name="Följde hyperlänken 34 2" xfId="3436"/>
    <cellStyle name="Följde hyperlänken 34 3" xfId="3437"/>
    <cellStyle name="Följde hyperlänken 34 4" xfId="3438"/>
    <cellStyle name="Följde hyperlänken 34_060617_hinnat" xfId="27994"/>
    <cellStyle name="Följde hyperlänken 35" xfId="3439"/>
    <cellStyle name="Följde hyperlänken 35 2" xfId="3440"/>
    <cellStyle name="Följde hyperlänken 35 3" xfId="3441"/>
    <cellStyle name="Följde hyperlänken 35 4" xfId="3442"/>
    <cellStyle name="Följde hyperlänken 35_060617_hinnat" xfId="27995"/>
    <cellStyle name="Följde hyperlänken 36" xfId="3443"/>
    <cellStyle name="Följde hyperlänken 36 2" xfId="3444"/>
    <cellStyle name="Följde hyperlänken 36 3" xfId="3445"/>
    <cellStyle name="Följde hyperlänken 36 4" xfId="3446"/>
    <cellStyle name="Följde hyperlänken 36_060617_hinnat" xfId="27997"/>
    <cellStyle name="Följde hyperlänken 37" xfId="3447"/>
    <cellStyle name="Följde hyperlänken 37 2" xfId="3448"/>
    <cellStyle name="Följde hyperlänken 37 3" xfId="3449"/>
    <cellStyle name="Följde hyperlänken 37 4" xfId="3450"/>
    <cellStyle name="Följde hyperlänken 37_060617_hinnat" xfId="27999"/>
    <cellStyle name="Följde hyperlänken 38" xfId="3451"/>
    <cellStyle name="Följde hyperlänken 38 2" xfId="3452"/>
    <cellStyle name="Följde hyperlänken 38 3" xfId="3453"/>
    <cellStyle name="Följde hyperlänken 38 4" xfId="3454"/>
    <cellStyle name="Följde hyperlänken 38_060617_hinnat" xfId="28000"/>
    <cellStyle name="Följde hyperlänken 39" xfId="3455"/>
    <cellStyle name="Följde hyperlänken 39 2" xfId="3456"/>
    <cellStyle name="Följde hyperlänken 39 3" xfId="3457"/>
    <cellStyle name="Följde hyperlänken 39 4" xfId="3458"/>
    <cellStyle name="Följde hyperlänken 39_060617_hinnat" xfId="28001"/>
    <cellStyle name="Följde hyperlänken 4" xfId="3459"/>
    <cellStyle name="Följde hyperlänken 4 2" xfId="3460"/>
    <cellStyle name="Följde hyperlänken 4 3" xfId="3461"/>
    <cellStyle name="Följde hyperlänken 4 4" xfId="3462"/>
    <cellStyle name="Följde hyperlänken 4_060617_hinnat" xfId="28002"/>
    <cellStyle name="Följde hyperlänken 40" xfId="3463"/>
    <cellStyle name="Följde hyperlänken 40 2" xfId="3464"/>
    <cellStyle name="Följde hyperlänken 40 3" xfId="3465"/>
    <cellStyle name="Följde hyperlänken 40 4" xfId="3466"/>
    <cellStyle name="Följde hyperlänken 40_060617_hinnat" xfId="28003"/>
    <cellStyle name="Följde hyperlänken 41" xfId="3467"/>
    <cellStyle name="Följde hyperlänken 41 2" xfId="3468"/>
    <cellStyle name="Följde hyperlänken 41 3" xfId="3469"/>
    <cellStyle name="Följde hyperlänken 41 4" xfId="3470"/>
    <cellStyle name="Följde hyperlänken 41 4 2" xfId="8610"/>
    <cellStyle name="Följde hyperlänken 41 4 3" xfId="19879"/>
    <cellStyle name="Följde hyperlänken 41 4_INVs" xfId="11889"/>
    <cellStyle name="Följde hyperlänken 41_060617_hinnat" xfId="28004"/>
    <cellStyle name="Följde hyperlänken 42" xfId="3471"/>
    <cellStyle name="Följde hyperlänken 42 2" xfId="3472"/>
    <cellStyle name="Följde hyperlänken 42 2 2" xfId="8612"/>
    <cellStyle name="Följde hyperlänken 42 2 3" xfId="19881"/>
    <cellStyle name="Följde hyperlänken 42 2_INVs" xfId="11891"/>
    <cellStyle name="Följde hyperlänken 42 3" xfId="3473"/>
    <cellStyle name="Följde hyperlänken 42 3 2" xfId="8613"/>
    <cellStyle name="Följde hyperlänken 42 3 3" xfId="19882"/>
    <cellStyle name="Följde hyperlänken 42 3_INVs" xfId="11892"/>
    <cellStyle name="Följde hyperlänken 42 4" xfId="3474"/>
    <cellStyle name="Följde hyperlänken 42 4 2" xfId="8614"/>
    <cellStyle name="Följde hyperlänken 42 4 3" xfId="19883"/>
    <cellStyle name="Följde hyperlänken 42 4_INVs" xfId="11893"/>
    <cellStyle name="Följde hyperlänken 42 5" xfId="8611"/>
    <cellStyle name="Följde hyperlänken 42 6" xfId="19880"/>
    <cellStyle name="Följde hyperlänken 42_INVs" xfId="11890"/>
    <cellStyle name="Följde hyperlänken 43" xfId="3475"/>
    <cellStyle name="Följde hyperlänken 43 2" xfId="3476"/>
    <cellStyle name="Följde hyperlänken 43 2 2" xfId="8616"/>
    <cellStyle name="Följde hyperlänken 43 2 3" xfId="19885"/>
    <cellStyle name="Följde hyperlänken 43 2_INVs" xfId="11895"/>
    <cellStyle name="Följde hyperlänken 43 3" xfId="3477"/>
    <cellStyle name="Följde hyperlänken 43 3 2" xfId="8617"/>
    <cellStyle name="Följde hyperlänken 43 3 3" xfId="19886"/>
    <cellStyle name="Följde hyperlänken 43 3_INVs" xfId="11896"/>
    <cellStyle name="Följde hyperlänken 43 4" xfId="3478"/>
    <cellStyle name="Följde hyperlänken 43 4 2" xfId="8618"/>
    <cellStyle name="Följde hyperlänken 43 4 3" xfId="19887"/>
    <cellStyle name="Följde hyperlänken 43 4_INVs" xfId="11897"/>
    <cellStyle name="Följde hyperlänken 43 5" xfId="8615"/>
    <cellStyle name="Följde hyperlänken 43 6" xfId="19884"/>
    <cellStyle name="Följde hyperlänken 43_INVs" xfId="11894"/>
    <cellStyle name="Följde hyperlänken 44" xfId="3479"/>
    <cellStyle name="Följde hyperlänken 44 2" xfId="3480"/>
    <cellStyle name="Följde hyperlänken 44 2 2" xfId="8620"/>
    <cellStyle name="Följde hyperlänken 44 2 3" xfId="19889"/>
    <cellStyle name="Följde hyperlänken 44 2_INVs" xfId="11898"/>
    <cellStyle name="Följde hyperlänken 44 3" xfId="3481"/>
    <cellStyle name="Följde hyperlänken 44 3 2" xfId="8621"/>
    <cellStyle name="Följde hyperlänken 44 3 3" xfId="19890"/>
    <cellStyle name="Följde hyperlänken 44 3_INVs" xfId="11899"/>
    <cellStyle name="Följde hyperlänken 44 4" xfId="3482"/>
    <cellStyle name="Följde hyperlänken 44 4 2" xfId="8622"/>
    <cellStyle name="Följde hyperlänken 44 4 3" xfId="19891"/>
    <cellStyle name="Följde hyperlänken 44 4_INVs" xfId="11900"/>
    <cellStyle name="Följde hyperlänken 44 5" xfId="8619"/>
    <cellStyle name="Följde hyperlänken 44 6" xfId="19888"/>
    <cellStyle name="Följde hyperlänken 44_esityksen invtaulukot" xfId="11901"/>
    <cellStyle name="Följde hyperlänken 45" xfId="3483"/>
    <cellStyle name="Följde hyperlänken 45 2" xfId="3484"/>
    <cellStyle name="Följde hyperlänken 45 2 2" xfId="8624"/>
    <cellStyle name="Följde hyperlänken 45 2 3" xfId="19893"/>
    <cellStyle name="Följde hyperlänken 45 2_INVs" xfId="11902"/>
    <cellStyle name="Följde hyperlänken 45 3" xfId="3485"/>
    <cellStyle name="Följde hyperlänken 45 3 2" xfId="8625"/>
    <cellStyle name="Följde hyperlänken 45 3 3" xfId="19894"/>
    <cellStyle name="Följde hyperlänken 45 3_INVs" xfId="11903"/>
    <cellStyle name="Följde hyperlänken 45 4" xfId="3486"/>
    <cellStyle name="Följde hyperlänken 45 4 2" xfId="8626"/>
    <cellStyle name="Följde hyperlänken 45 4 3" xfId="19895"/>
    <cellStyle name="Följde hyperlänken 45 4_INVs" xfId="11904"/>
    <cellStyle name="Följde hyperlänken 45 5" xfId="8623"/>
    <cellStyle name="Följde hyperlänken 45 6" xfId="19892"/>
    <cellStyle name="Följde hyperlänken 45_esityksen invtaulukot" xfId="11905"/>
    <cellStyle name="Följde hyperlänken 46" xfId="3487"/>
    <cellStyle name="Följde hyperlänken 46 2" xfId="3488"/>
    <cellStyle name="Följde hyperlänken 46 2 2" xfId="8628"/>
    <cellStyle name="Följde hyperlänken 46 2 3" xfId="19897"/>
    <cellStyle name="Följde hyperlänken 46 2_INVs" xfId="11906"/>
    <cellStyle name="Följde hyperlänken 46 3" xfId="3489"/>
    <cellStyle name="Följde hyperlänken 46 3 2" xfId="8629"/>
    <cellStyle name="Följde hyperlänken 46 3 3" xfId="19898"/>
    <cellStyle name="Följde hyperlänken 46 3_INVs" xfId="11907"/>
    <cellStyle name="Följde hyperlänken 46 4" xfId="3490"/>
    <cellStyle name="Följde hyperlänken 46 4 2" xfId="8630"/>
    <cellStyle name="Följde hyperlänken 46 4 3" xfId="19899"/>
    <cellStyle name="Följde hyperlänken 46 4_INVs" xfId="11908"/>
    <cellStyle name="Följde hyperlänken 46 5" xfId="8627"/>
    <cellStyle name="Följde hyperlänken 46 6" xfId="19896"/>
    <cellStyle name="Följde hyperlänken 46_esityksen invtaulukot" xfId="11909"/>
    <cellStyle name="Följde hyperlänken 47" xfId="3491"/>
    <cellStyle name="Följde hyperlänken 47 2" xfId="3492"/>
    <cellStyle name="Följde hyperlänken 47 2 2" xfId="8632"/>
    <cellStyle name="Följde hyperlänken 47 2 3" xfId="19901"/>
    <cellStyle name="Följde hyperlänken 47 2_INVs" xfId="11910"/>
    <cellStyle name="Följde hyperlänken 47 3" xfId="3493"/>
    <cellStyle name="Följde hyperlänken 47 3 2" xfId="8633"/>
    <cellStyle name="Följde hyperlänken 47 3 3" xfId="19902"/>
    <cellStyle name="Följde hyperlänken 47 3_INVs" xfId="11911"/>
    <cellStyle name="Följde hyperlänken 47 4" xfId="3494"/>
    <cellStyle name="Följde hyperlänken 47 4 2" xfId="8634"/>
    <cellStyle name="Följde hyperlänken 47 4 3" xfId="19903"/>
    <cellStyle name="Följde hyperlänken 47 4_INVs" xfId="11912"/>
    <cellStyle name="Följde hyperlänken 47 5" xfId="8631"/>
    <cellStyle name="Följde hyperlänken 47 6" xfId="19900"/>
    <cellStyle name="Följde hyperlänken 47_esityksen invtaulukot" xfId="11913"/>
    <cellStyle name="Följde hyperlänken 48" xfId="3495"/>
    <cellStyle name="Följde hyperlänken 48 2" xfId="3496"/>
    <cellStyle name="Följde hyperlänken 48 2 2" xfId="8636"/>
    <cellStyle name="Följde hyperlänken 48 2 3" xfId="19905"/>
    <cellStyle name="Följde hyperlänken 48 2_INVs" xfId="11914"/>
    <cellStyle name="Följde hyperlänken 48 3" xfId="3497"/>
    <cellStyle name="Följde hyperlänken 48 3 2" xfId="8637"/>
    <cellStyle name="Följde hyperlänken 48 3 3" xfId="19906"/>
    <cellStyle name="Följde hyperlänken 48 3_INVs" xfId="11915"/>
    <cellStyle name="Följde hyperlänken 48 4" xfId="3498"/>
    <cellStyle name="Följde hyperlänken 48 4 2" xfId="8638"/>
    <cellStyle name="Följde hyperlänken 48 4 3" xfId="19907"/>
    <cellStyle name="Följde hyperlänken 48 4_INVs" xfId="11916"/>
    <cellStyle name="Följde hyperlänken 48 5" xfId="8635"/>
    <cellStyle name="Följde hyperlänken 48 6" xfId="19904"/>
    <cellStyle name="Följde hyperlänken 48_esityksen invtaulukot" xfId="11917"/>
    <cellStyle name="Följde hyperlänken 49" xfId="3499"/>
    <cellStyle name="Följde hyperlänken 49 2" xfId="3500"/>
    <cellStyle name="Följde hyperlänken 49 2 2" xfId="8640"/>
    <cellStyle name="Följde hyperlänken 49 2 3" xfId="19909"/>
    <cellStyle name="Följde hyperlänken 49 2_INVs" xfId="11918"/>
    <cellStyle name="Följde hyperlänken 49 3" xfId="3501"/>
    <cellStyle name="Följde hyperlänken 49 3 2" xfId="8641"/>
    <cellStyle name="Följde hyperlänken 49 3 3" xfId="19910"/>
    <cellStyle name="Följde hyperlänken 49 3_INVs" xfId="11919"/>
    <cellStyle name="Följde hyperlänken 49 4" xfId="3502"/>
    <cellStyle name="Följde hyperlänken 49 4 2" xfId="8642"/>
    <cellStyle name="Följde hyperlänken 49 4 3" xfId="19911"/>
    <cellStyle name="Följde hyperlänken 49 4_INVs" xfId="11920"/>
    <cellStyle name="Följde hyperlänken 49 5" xfId="8639"/>
    <cellStyle name="Följde hyperlänken 49 6" xfId="19908"/>
    <cellStyle name="Följde hyperlänken 49_esityksen invtaulukot" xfId="11921"/>
    <cellStyle name="Följde hyperlänken 5" xfId="3503"/>
    <cellStyle name="Följde hyperlänken 5 2" xfId="3504"/>
    <cellStyle name="Följde hyperlänken 5 2 2" xfId="8644"/>
    <cellStyle name="Följde hyperlänken 5 2 3" xfId="19913"/>
    <cellStyle name="Följde hyperlänken 5 2_INVs" xfId="11922"/>
    <cellStyle name="Följde hyperlänken 5 3" xfId="3505"/>
    <cellStyle name="Följde hyperlänken 5 3 2" xfId="8645"/>
    <cellStyle name="Följde hyperlänken 5 3 3" xfId="19914"/>
    <cellStyle name="Följde hyperlänken 5 3_INVs" xfId="11923"/>
    <cellStyle name="Följde hyperlänken 5 4" xfId="3506"/>
    <cellStyle name="Följde hyperlänken 5 4 2" xfId="8646"/>
    <cellStyle name="Följde hyperlänken 5 4 3" xfId="19915"/>
    <cellStyle name="Följde hyperlänken 5 4_INVs" xfId="11924"/>
    <cellStyle name="Följde hyperlänken 5 5" xfId="8643"/>
    <cellStyle name="Följde hyperlänken 5 6" xfId="19912"/>
    <cellStyle name="Följde hyperlänken 5_esityksen invtaulukot" xfId="11925"/>
    <cellStyle name="Följde hyperlänken 50" xfId="3507"/>
    <cellStyle name="Följde hyperlänken 50 2" xfId="3508"/>
    <cellStyle name="Följde hyperlänken 50 2 2" xfId="8648"/>
    <cellStyle name="Följde hyperlänken 50 2 3" xfId="19917"/>
    <cellStyle name="Följde hyperlänken 50 2_INVs" xfId="11926"/>
    <cellStyle name="Följde hyperlänken 50 3" xfId="3509"/>
    <cellStyle name="Följde hyperlänken 50 3 2" xfId="8649"/>
    <cellStyle name="Följde hyperlänken 50 3 3" xfId="19918"/>
    <cellStyle name="Följde hyperlänken 50 3_INVs" xfId="11927"/>
    <cellStyle name="Följde hyperlänken 50 4" xfId="3510"/>
    <cellStyle name="Följde hyperlänken 50 4 2" xfId="8650"/>
    <cellStyle name="Följde hyperlänken 50 4 3" xfId="19919"/>
    <cellStyle name="Följde hyperlänken 50 4_INVs" xfId="11928"/>
    <cellStyle name="Följde hyperlänken 50 5" xfId="8647"/>
    <cellStyle name="Följde hyperlänken 50 6" xfId="19916"/>
    <cellStyle name="Följde hyperlänken 50_esityksen invtaulukot" xfId="11929"/>
    <cellStyle name="Följde hyperlänken 51" xfId="3511"/>
    <cellStyle name="Följde hyperlänken 51 2" xfId="3512"/>
    <cellStyle name="Följde hyperlänken 51 2 2" xfId="8652"/>
    <cellStyle name="Följde hyperlänken 51 2 3" xfId="19921"/>
    <cellStyle name="Följde hyperlänken 51 2_INVs" xfId="11930"/>
    <cellStyle name="Följde hyperlänken 51 3" xfId="3513"/>
    <cellStyle name="Följde hyperlänken 51 3 2" xfId="8653"/>
    <cellStyle name="Följde hyperlänken 51 3 3" xfId="19922"/>
    <cellStyle name="Följde hyperlänken 51 3_INVs" xfId="11931"/>
    <cellStyle name="Följde hyperlänken 51 4" xfId="3514"/>
    <cellStyle name="Följde hyperlänken 51 4 2" xfId="8654"/>
    <cellStyle name="Följde hyperlänken 51 4 3" xfId="19923"/>
    <cellStyle name="Följde hyperlänken 51 4_INVs" xfId="11932"/>
    <cellStyle name="Följde hyperlänken 51 5" xfId="8651"/>
    <cellStyle name="Följde hyperlänken 51 6" xfId="19920"/>
    <cellStyle name="Följde hyperlänken 51_esityksen invtaulukot" xfId="11933"/>
    <cellStyle name="Följde hyperlänken 52" xfId="3515"/>
    <cellStyle name="Följde hyperlänken 52 2" xfId="3516"/>
    <cellStyle name="Följde hyperlänken 52 2 2" xfId="8656"/>
    <cellStyle name="Följde hyperlänken 52 2 3" xfId="19925"/>
    <cellStyle name="Följde hyperlänken 52 2_INVs" xfId="11934"/>
    <cellStyle name="Följde hyperlänken 52 3" xfId="3517"/>
    <cellStyle name="Följde hyperlänken 52 3 2" xfId="8657"/>
    <cellStyle name="Följde hyperlänken 52 3 3" xfId="19926"/>
    <cellStyle name="Följde hyperlänken 52 3_INVs" xfId="11935"/>
    <cellStyle name="Följde hyperlänken 52 4" xfId="3518"/>
    <cellStyle name="Följde hyperlänken 52 4 2" xfId="8658"/>
    <cellStyle name="Följde hyperlänken 52 4 3" xfId="19927"/>
    <cellStyle name="Följde hyperlänken 52 4_INVs" xfId="11936"/>
    <cellStyle name="Följde hyperlänken 52 5" xfId="8655"/>
    <cellStyle name="Följde hyperlänken 52 6" xfId="19924"/>
    <cellStyle name="Följde hyperlänken 52_esityksen invtaulukot" xfId="11937"/>
    <cellStyle name="Följde hyperlänken 53" xfId="3519"/>
    <cellStyle name="Följde hyperlänken 53 2" xfId="3520"/>
    <cellStyle name="Följde hyperlänken 53 2 2" xfId="8660"/>
    <cellStyle name="Följde hyperlänken 53 2 3" xfId="19929"/>
    <cellStyle name="Följde hyperlänken 53 2_INVs" xfId="11938"/>
    <cellStyle name="Följde hyperlänken 53 3" xfId="3521"/>
    <cellStyle name="Följde hyperlänken 53 3 2" xfId="8661"/>
    <cellStyle name="Följde hyperlänken 53 3 3" xfId="19930"/>
    <cellStyle name="Följde hyperlänken 53 3_INVs" xfId="11939"/>
    <cellStyle name="Följde hyperlänken 53 4" xfId="3522"/>
    <cellStyle name="Följde hyperlänken 53 4 2" xfId="8662"/>
    <cellStyle name="Följde hyperlänken 53 4 3" xfId="19931"/>
    <cellStyle name="Följde hyperlänken 53 4_INVs" xfId="11940"/>
    <cellStyle name="Följde hyperlänken 53 5" xfId="8659"/>
    <cellStyle name="Följde hyperlänken 53 6" xfId="19928"/>
    <cellStyle name="Följde hyperlänken 53_esityksen invtaulukot" xfId="11941"/>
    <cellStyle name="Följde hyperlänken 54" xfId="3523"/>
    <cellStyle name="Följde hyperlänken 54 2" xfId="3524"/>
    <cellStyle name="Följde hyperlänken 54 2 2" xfId="8664"/>
    <cellStyle name="Följde hyperlänken 54 2 3" xfId="19933"/>
    <cellStyle name="Följde hyperlänken 54 2_INVs" xfId="11942"/>
    <cellStyle name="Följde hyperlänken 54 3" xfId="3525"/>
    <cellStyle name="Följde hyperlänken 54 3 2" xfId="8665"/>
    <cellStyle name="Följde hyperlänken 54 3 3" xfId="19934"/>
    <cellStyle name="Följde hyperlänken 54 3_INVs" xfId="11943"/>
    <cellStyle name="Följde hyperlänken 54 4" xfId="3526"/>
    <cellStyle name="Följde hyperlänken 54 4 2" xfId="8666"/>
    <cellStyle name="Följde hyperlänken 54 4 3" xfId="19935"/>
    <cellStyle name="Följde hyperlänken 54 4_INVs" xfId="11944"/>
    <cellStyle name="Följde hyperlänken 54 5" xfId="8663"/>
    <cellStyle name="Följde hyperlänken 54 6" xfId="19932"/>
    <cellStyle name="Följde hyperlänken 54_esityksen invtaulukot" xfId="11945"/>
    <cellStyle name="Följde hyperlänken 55" xfId="3527"/>
    <cellStyle name="Följde hyperlänken 55 2" xfId="3528"/>
    <cellStyle name="Följde hyperlänken 55 2 2" xfId="8668"/>
    <cellStyle name="Följde hyperlänken 55 2 3" xfId="19937"/>
    <cellStyle name="Följde hyperlänken 55 2_INVs" xfId="11946"/>
    <cellStyle name="Följde hyperlänken 55 3" xfId="3529"/>
    <cellStyle name="Följde hyperlänken 55 3 2" xfId="8669"/>
    <cellStyle name="Följde hyperlänken 55 3 3" xfId="19938"/>
    <cellStyle name="Följde hyperlänken 55 3_INVs" xfId="11947"/>
    <cellStyle name="Följde hyperlänken 55 4" xfId="3530"/>
    <cellStyle name="Följde hyperlänken 55 4 2" xfId="8670"/>
    <cellStyle name="Följde hyperlänken 55 4 3" xfId="19939"/>
    <cellStyle name="Följde hyperlänken 55 4_INVs" xfId="11948"/>
    <cellStyle name="Följde hyperlänken 55 5" xfId="8667"/>
    <cellStyle name="Följde hyperlänken 55 6" xfId="19936"/>
    <cellStyle name="Följde hyperlänken 55_esityksen invtaulukot" xfId="11949"/>
    <cellStyle name="Följde hyperlänken 56" xfId="3531"/>
    <cellStyle name="Följde hyperlänken 56 2" xfId="3532"/>
    <cellStyle name="Följde hyperlänken 56 2 2" xfId="8672"/>
    <cellStyle name="Följde hyperlänken 56 2 3" xfId="19941"/>
    <cellStyle name="Följde hyperlänken 56 2_INVs" xfId="11950"/>
    <cellStyle name="Följde hyperlänken 56 3" xfId="3533"/>
    <cellStyle name="Följde hyperlänken 56 3 2" xfId="8673"/>
    <cellStyle name="Följde hyperlänken 56 3 3" xfId="19942"/>
    <cellStyle name="Följde hyperlänken 56 3_INVs" xfId="11951"/>
    <cellStyle name="Följde hyperlänken 56 4" xfId="3534"/>
    <cellStyle name="Följde hyperlänken 56 4 2" xfId="8674"/>
    <cellStyle name="Följde hyperlänken 56 4 3" xfId="19943"/>
    <cellStyle name="Följde hyperlänken 56 4_INVs" xfId="11952"/>
    <cellStyle name="Följde hyperlänken 56 5" xfId="8671"/>
    <cellStyle name="Följde hyperlänken 56 6" xfId="19940"/>
    <cellStyle name="Följde hyperlänken 56_esityksen invtaulukot" xfId="11953"/>
    <cellStyle name="Följde hyperlänken 57" xfId="3535"/>
    <cellStyle name="Följde hyperlänken 57 2" xfId="3536"/>
    <cellStyle name="Följde hyperlänken 57 2 2" xfId="8676"/>
    <cellStyle name="Följde hyperlänken 57 2 3" xfId="19945"/>
    <cellStyle name="Följde hyperlänken 57 2_INVs" xfId="11954"/>
    <cellStyle name="Följde hyperlänken 57 3" xfId="3537"/>
    <cellStyle name="Följde hyperlänken 57 3 2" xfId="8677"/>
    <cellStyle name="Följde hyperlänken 57 3 3" xfId="19946"/>
    <cellStyle name="Följde hyperlänken 57 3_INVs" xfId="11955"/>
    <cellStyle name="Följde hyperlänken 57 4" xfId="3538"/>
    <cellStyle name="Följde hyperlänken 57 4 2" xfId="8678"/>
    <cellStyle name="Följde hyperlänken 57 4 3" xfId="19947"/>
    <cellStyle name="Följde hyperlänken 57 4_INVs" xfId="11956"/>
    <cellStyle name="Följde hyperlänken 57 5" xfId="8675"/>
    <cellStyle name="Följde hyperlänken 57 6" xfId="19944"/>
    <cellStyle name="Följde hyperlänken 57_esityksen invtaulukot" xfId="11957"/>
    <cellStyle name="Följde hyperlänken 58" xfId="3539"/>
    <cellStyle name="Följde hyperlänken 58 2" xfId="3540"/>
    <cellStyle name="Följde hyperlänken 58 2 2" xfId="8680"/>
    <cellStyle name="Följde hyperlänken 58 2 3" xfId="19949"/>
    <cellStyle name="Följde hyperlänken 58 2_INVs" xfId="11958"/>
    <cellStyle name="Följde hyperlänken 58 3" xfId="3541"/>
    <cellStyle name="Följde hyperlänken 58 3 2" xfId="8681"/>
    <cellStyle name="Följde hyperlänken 58 3 3" xfId="19950"/>
    <cellStyle name="Följde hyperlänken 58 3_INVs" xfId="11959"/>
    <cellStyle name="Följde hyperlänken 58 4" xfId="3542"/>
    <cellStyle name="Följde hyperlänken 58 4 2" xfId="8682"/>
    <cellStyle name="Följde hyperlänken 58 4 3" xfId="19951"/>
    <cellStyle name="Följde hyperlänken 58 4_INVs" xfId="11960"/>
    <cellStyle name="Följde hyperlänken 58 5" xfId="8679"/>
    <cellStyle name="Följde hyperlänken 58 6" xfId="19948"/>
    <cellStyle name="Följde hyperlänken 58_esityksen invtaulukot" xfId="11961"/>
    <cellStyle name="Följde hyperlänken 59" xfId="3543"/>
    <cellStyle name="Följde hyperlänken 59 2" xfId="3544"/>
    <cellStyle name="Följde hyperlänken 59 2 2" xfId="8684"/>
    <cellStyle name="Följde hyperlänken 59 2 3" xfId="19953"/>
    <cellStyle name="Följde hyperlänken 59 2_INVs" xfId="11962"/>
    <cellStyle name="Följde hyperlänken 59 3" xfId="3545"/>
    <cellStyle name="Följde hyperlänken 59 3 2" xfId="8685"/>
    <cellStyle name="Följde hyperlänken 59 3 3" xfId="19954"/>
    <cellStyle name="Följde hyperlänken 59 3_INVs" xfId="11963"/>
    <cellStyle name="Följde hyperlänken 59 4" xfId="3546"/>
    <cellStyle name="Följde hyperlänken 59 4 2" xfId="8686"/>
    <cellStyle name="Följde hyperlänken 59 4 3" xfId="19955"/>
    <cellStyle name="Följde hyperlänken 59 4_INVs" xfId="11964"/>
    <cellStyle name="Följde hyperlänken 59 5" xfId="8683"/>
    <cellStyle name="Följde hyperlänken 59 6" xfId="19952"/>
    <cellStyle name="Följde hyperlänken 59_esityksen invtaulukot" xfId="11965"/>
    <cellStyle name="Följde hyperlänken 6" xfId="3547"/>
    <cellStyle name="Följde hyperlänken 6 2" xfId="3548"/>
    <cellStyle name="Följde hyperlänken 6 2 2" xfId="8688"/>
    <cellStyle name="Följde hyperlänken 6 2 3" xfId="19957"/>
    <cellStyle name="Följde hyperlänken 6 2_INVs" xfId="11966"/>
    <cellStyle name="Följde hyperlänken 6 3" xfId="3549"/>
    <cellStyle name="Följde hyperlänken 6 3 2" xfId="8689"/>
    <cellStyle name="Följde hyperlänken 6 3 3" xfId="19958"/>
    <cellStyle name="Följde hyperlänken 6 3_INVs" xfId="11967"/>
    <cellStyle name="Följde hyperlänken 6 4" xfId="3550"/>
    <cellStyle name="Följde hyperlänken 6 4 2" xfId="8690"/>
    <cellStyle name="Följde hyperlänken 6 4 3" xfId="19959"/>
    <cellStyle name="Följde hyperlänken 6 4_INVs" xfId="11968"/>
    <cellStyle name="Följde hyperlänken 6 5" xfId="8687"/>
    <cellStyle name="Följde hyperlänken 6 6" xfId="19956"/>
    <cellStyle name="Följde hyperlänken 6_esityksen invtaulukot" xfId="11969"/>
    <cellStyle name="Följde hyperlänken 60" xfId="3551"/>
    <cellStyle name="Följde hyperlänken 60 2" xfId="3552"/>
    <cellStyle name="Följde hyperlänken 60 2 2" xfId="8692"/>
    <cellStyle name="Följde hyperlänken 60 2 3" xfId="19961"/>
    <cellStyle name="Följde hyperlänken 60 2_INVs" xfId="11970"/>
    <cellStyle name="Följde hyperlänken 60 3" xfId="3553"/>
    <cellStyle name="Följde hyperlänken 60 3 2" xfId="8693"/>
    <cellStyle name="Följde hyperlänken 60 3 3" xfId="19962"/>
    <cellStyle name="Följde hyperlänken 60 3_INVs" xfId="11971"/>
    <cellStyle name="Följde hyperlänken 60 4" xfId="3554"/>
    <cellStyle name="Följde hyperlänken 60 4 2" xfId="8694"/>
    <cellStyle name="Följde hyperlänken 60 4 3" xfId="19963"/>
    <cellStyle name="Följde hyperlänken 60 4_INVs" xfId="11972"/>
    <cellStyle name="Följde hyperlänken 60 5" xfId="8691"/>
    <cellStyle name="Följde hyperlänken 60 6" xfId="19960"/>
    <cellStyle name="Följde hyperlänken 60_esityksen invtaulukot" xfId="11973"/>
    <cellStyle name="Följde hyperlänken 61" xfId="3555"/>
    <cellStyle name="Följde hyperlänken 61 2" xfId="3556"/>
    <cellStyle name="Följde hyperlänken 61 2 2" xfId="8696"/>
    <cellStyle name="Följde hyperlänken 61 2 3" xfId="19965"/>
    <cellStyle name="Följde hyperlänken 61 2_INVs" xfId="11974"/>
    <cellStyle name="Följde hyperlänken 61 3" xfId="3557"/>
    <cellStyle name="Följde hyperlänken 61 3 2" xfId="8697"/>
    <cellStyle name="Följde hyperlänken 61 3 3" xfId="19966"/>
    <cellStyle name="Följde hyperlänken 61 3_INVs" xfId="11975"/>
    <cellStyle name="Följde hyperlänken 61 4" xfId="3558"/>
    <cellStyle name="Följde hyperlänken 61 4 2" xfId="8698"/>
    <cellStyle name="Följde hyperlänken 61 4 3" xfId="19967"/>
    <cellStyle name="Följde hyperlänken 61 4_INVs" xfId="11976"/>
    <cellStyle name="Följde hyperlänken 61 5" xfId="8695"/>
    <cellStyle name="Följde hyperlänken 61 6" xfId="19964"/>
    <cellStyle name="Följde hyperlänken 61_esityksen invtaulukot" xfId="11977"/>
    <cellStyle name="Följde hyperlänken 62" xfId="3559"/>
    <cellStyle name="Följde hyperlänken 62 2" xfId="3560"/>
    <cellStyle name="Följde hyperlänken 62 2 2" xfId="8700"/>
    <cellStyle name="Följde hyperlänken 62 2 3" xfId="19969"/>
    <cellStyle name="Följde hyperlänken 62 2_INVs" xfId="11978"/>
    <cellStyle name="Följde hyperlänken 62 3" xfId="3561"/>
    <cellStyle name="Följde hyperlänken 62 3 2" xfId="8701"/>
    <cellStyle name="Följde hyperlänken 62 3 3" xfId="19970"/>
    <cellStyle name="Följde hyperlänken 62 3_INVs" xfId="11979"/>
    <cellStyle name="Följde hyperlänken 62 4" xfId="3562"/>
    <cellStyle name="Följde hyperlänken 62 4 2" xfId="8702"/>
    <cellStyle name="Följde hyperlänken 62 4 3" xfId="19971"/>
    <cellStyle name="Följde hyperlänken 62 4_INVs" xfId="11980"/>
    <cellStyle name="Följde hyperlänken 62 5" xfId="8699"/>
    <cellStyle name="Följde hyperlänken 62 6" xfId="19968"/>
    <cellStyle name="Följde hyperlänken 62_esityksen invtaulukot" xfId="11981"/>
    <cellStyle name="Följde hyperlänken 63" xfId="3563"/>
    <cellStyle name="Följde hyperlänken 63 2" xfId="3564"/>
    <cellStyle name="Följde hyperlänken 63 2 2" xfId="8704"/>
    <cellStyle name="Följde hyperlänken 63 2 3" xfId="19973"/>
    <cellStyle name="Följde hyperlänken 63 2_INVs" xfId="11982"/>
    <cellStyle name="Följde hyperlänken 63 3" xfId="3565"/>
    <cellStyle name="Följde hyperlänken 63 3 2" xfId="8705"/>
    <cellStyle name="Följde hyperlänken 63 3 3" xfId="19974"/>
    <cellStyle name="Följde hyperlänken 63 3_INVs" xfId="11983"/>
    <cellStyle name="Följde hyperlänken 63 4" xfId="3566"/>
    <cellStyle name="Följde hyperlänken 63 4 2" xfId="8706"/>
    <cellStyle name="Följde hyperlänken 63 4 3" xfId="19975"/>
    <cellStyle name="Följde hyperlänken 63 4_INVs" xfId="11984"/>
    <cellStyle name="Följde hyperlänken 63 5" xfId="8703"/>
    <cellStyle name="Följde hyperlänken 63 6" xfId="19972"/>
    <cellStyle name="Följde hyperlänken 63_esityksen invtaulukot" xfId="11985"/>
    <cellStyle name="Följde hyperlänken 64" xfId="3567"/>
    <cellStyle name="Följde hyperlänken 64 2" xfId="3568"/>
    <cellStyle name="Följde hyperlänken 64 2 2" xfId="8708"/>
    <cellStyle name="Följde hyperlänken 64 2 3" xfId="19977"/>
    <cellStyle name="Följde hyperlänken 64 2_INVs" xfId="11986"/>
    <cellStyle name="Följde hyperlänken 64 3" xfId="3569"/>
    <cellStyle name="Följde hyperlänken 64 3 2" xfId="8709"/>
    <cellStyle name="Följde hyperlänken 64 3 3" xfId="19978"/>
    <cellStyle name="Följde hyperlänken 64 3_INVs" xfId="11987"/>
    <cellStyle name="Följde hyperlänken 64 4" xfId="3570"/>
    <cellStyle name="Följde hyperlänken 64 4 2" xfId="8710"/>
    <cellStyle name="Följde hyperlänken 64 4 3" xfId="19979"/>
    <cellStyle name="Följde hyperlänken 64 4_INVs" xfId="11988"/>
    <cellStyle name="Följde hyperlänken 64 5" xfId="8707"/>
    <cellStyle name="Följde hyperlänken 64 6" xfId="19976"/>
    <cellStyle name="Följde hyperlänken 64_esityksen invtaulukot" xfId="11989"/>
    <cellStyle name="Följde hyperlänken 65" xfId="3571"/>
    <cellStyle name="Följde hyperlänken 65 2" xfId="3572"/>
    <cellStyle name="Följde hyperlänken 65 2 2" xfId="8712"/>
    <cellStyle name="Följde hyperlänken 65 2 3" xfId="19981"/>
    <cellStyle name="Följde hyperlänken 65 2_INVs" xfId="11990"/>
    <cellStyle name="Följde hyperlänken 65 3" xfId="3573"/>
    <cellStyle name="Följde hyperlänken 65 3 2" xfId="8713"/>
    <cellStyle name="Följde hyperlänken 65 3 3" xfId="19982"/>
    <cellStyle name="Följde hyperlänken 65 3_INVs" xfId="11991"/>
    <cellStyle name="Följde hyperlänken 65 4" xfId="3574"/>
    <cellStyle name="Följde hyperlänken 65 4 2" xfId="8714"/>
    <cellStyle name="Följde hyperlänken 65 4 3" xfId="19983"/>
    <cellStyle name="Följde hyperlänken 65 4_INVs" xfId="11992"/>
    <cellStyle name="Följde hyperlänken 65 5" xfId="8711"/>
    <cellStyle name="Följde hyperlänken 65 6" xfId="19980"/>
    <cellStyle name="Följde hyperlänken 65_esityksen invtaulukot" xfId="11993"/>
    <cellStyle name="Följde hyperlänken 66" xfId="3575"/>
    <cellStyle name="Följde hyperlänken 66 2" xfId="3576"/>
    <cellStyle name="Följde hyperlänken 66 2 2" xfId="8716"/>
    <cellStyle name="Följde hyperlänken 66 2 3" xfId="19985"/>
    <cellStyle name="Följde hyperlänken 66 2_INVs" xfId="11994"/>
    <cellStyle name="Följde hyperlänken 66 3" xfId="3577"/>
    <cellStyle name="Följde hyperlänken 66 3 2" xfId="8717"/>
    <cellStyle name="Följde hyperlänken 66 3 3" xfId="19986"/>
    <cellStyle name="Följde hyperlänken 66 3_INVs" xfId="11995"/>
    <cellStyle name="Följde hyperlänken 66 4" xfId="3578"/>
    <cellStyle name="Följde hyperlänken 66 4 2" xfId="8718"/>
    <cellStyle name="Följde hyperlänken 66 4 3" xfId="19987"/>
    <cellStyle name="Följde hyperlänken 66 4_INVs" xfId="11996"/>
    <cellStyle name="Följde hyperlänken 66 5" xfId="8715"/>
    <cellStyle name="Följde hyperlänken 66 6" xfId="19984"/>
    <cellStyle name="Följde hyperlänken 66_esityksen invtaulukot" xfId="11997"/>
    <cellStyle name="Följde hyperlänken 67" xfId="3579"/>
    <cellStyle name="Följde hyperlänken 67 2" xfId="3580"/>
    <cellStyle name="Följde hyperlänken 67 2 2" xfId="8720"/>
    <cellStyle name="Följde hyperlänken 67 2 3" xfId="19989"/>
    <cellStyle name="Följde hyperlänken 67 2_INVs" xfId="11998"/>
    <cellStyle name="Följde hyperlänken 67 3" xfId="3581"/>
    <cellStyle name="Följde hyperlänken 67 3 2" xfId="8721"/>
    <cellStyle name="Följde hyperlänken 67 3 3" xfId="19990"/>
    <cellStyle name="Följde hyperlänken 67 3_INVs" xfId="11999"/>
    <cellStyle name="Följde hyperlänken 67 4" xfId="3582"/>
    <cellStyle name="Följde hyperlänken 67 4 2" xfId="8722"/>
    <cellStyle name="Följde hyperlänken 67 4 3" xfId="19991"/>
    <cellStyle name="Följde hyperlänken 67 4_INVs" xfId="12000"/>
    <cellStyle name="Följde hyperlänken 67 5" xfId="8719"/>
    <cellStyle name="Följde hyperlänken 67 6" xfId="19988"/>
    <cellStyle name="Följde hyperlänken 67_esityksen invtaulukot" xfId="12001"/>
    <cellStyle name="Följde hyperlänken 68" xfId="3583"/>
    <cellStyle name="Följde hyperlänken 68 2" xfId="3584"/>
    <cellStyle name="Följde hyperlänken 68 2 2" xfId="8724"/>
    <cellStyle name="Följde hyperlänken 68 2 3" xfId="19993"/>
    <cellStyle name="Följde hyperlänken 68 2_INVs" xfId="12002"/>
    <cellStyle name="Följde hyperlänken 68 3" xfId="3585"/>
    <cellStyle name="Följde hyperlänken 68 3 2" xfId="8725"/>
    <cellStyle name="Följde hyperlänken 68 3 3" xfId="19994"/>
    <cellStyle name="Följde hyperlänken 68 3_INVs" xfId="12003"/>
    <cellStyle name="Följde hyperlänken 68 4" xfId="3586"/>
    <cellStyle name="Följde hyperlänken 68 4 2" xfId="8726"/>
    <cellStyle name="Följde hyperlänken 68 4 3" xfId="19995"/>
    <cellStyle name="Följde hyperlänken 68 4_INVs" xfId="12004"/>
    <cellStyle name="Följde hyperlänken 68 5" xfId="8723"/>
    <cellStyle name="Följde hyperlänken 68 6" xfId="19992"/>
    <cellStyle name="Följde hyperlänken 68_esityksen invtaulukot" xfId="12005"/>
    <cellStyle name="Följde hyperlänken 69" xfId="3587"/>
    <cellStyle name="Följde hyperlänken 69 2" xfId="3588"/>
    <cellStyle name="Följde hyperlänken 69 2 2" xfId="8728"/>
    <cellStyle name="Följde hyperlänken 69 2 3" xfId="19997"/>
    <cellStyle name="Följde hyperlänken 69 2_INVs" xfId="12006"/>
    <cellStyle name="Följde hyperlänken 69 3" xfId="3589"/>
    <cellStyle name="Följde hyperlänken 69 3 2" xfId="8729"/>
    <cellStyle name="Följde hyperlänken 69 3 3" xfId="19998"/>
    <cellStyle name="Följde hyperlänken 69 3_INVs" xfId="12007"/>
    <cellStyle name="Följde hyperlänken 69 4" xfId="3590"/>
    <cellStyle name="Följde hyperlänken 69 4 2" xfId="8730"/>
    <cellStyle name="Följde hyperlänken 69 4 3" xfId="19999"/>
    <cellStyle name="Följde hyperlänken 69 4_INVs" xfId="12008"/>
    <cellStyle name="Följde hyperlänken 69 5" xfId="8727"/>
    <cellStyle name="Följde hyperlänken 69 6" xfId="19996"/>
    <cellStyle name="Följde hyperlänken 69_esityksen invtaulukot" xfId="12009"/>
    <cellStyle name="Följde hyperlänken 7" xfId="3591"/>
    <cellStyle name="Följde hyperlänken 7 2" xfId="3592"/>
    <cellStyle name="Följde hyperlänken 7 2 2" xfId="8732"/>
    <cellStyle name="Följde hyperlänken 7 2 3" xfId="20001"/>
    <cellStyle name="Följde hyperlänken 7 2_INVs" xfId="12010"/>
    <cellStyle name="Följde hyperlänken 7 3" xfId="3593"/>
    <cellStyle name="Följde hyperlänken 7 3 2" xfId="8733"/>
    <cellStyle name="Följde hyperlänken 7 3 3" xfId="20002"/>
    <cellStyle name="Följde hyperlänken 7 3_INVs" xfId="12011"/>
    <cellStyle name="Följde hyperlänken 7 4" xfId="3594"/>
    <cellStyle name="Följde hyperlänken 7 4 2" xfId="8734"/>
    <cellStyle name="Följde hyperlänken 7 4 3" xfId="20003"/>
    <cellStyle name="Följde hyperlänken 7 4_INVs" xfId="12012"/>
    <cellStyle name="Följde hyperlänken 7 5" xfId="8731"/>
    <cellStyle name="Följde hyperlänken 7 6" xfId="20000"/>
    <cellStyle name="Följde hyperlänken 7_esityksen invtaulukot" xfId="12013"/>
    <cellStyle name="Följde hyperlänken 70" xfId="3595"/>
    <cellStyle name="Följde hyperlänken 70 2" xfId="3596"/>
    <cellStyle name="Följde hyperlänken 70 2 2" xfId="8736"/>
    <cellStyle name="Följde hyperlänken 70 2 3" xfId="20005"/>
    <cellStyle name="Följde hyperlänken 70 2_INVs" xfId="12014"/>
    <cellStyle name="Följde hyperlänken 70 3" xfId="3597"/>
    <cellStyle name="Följde hyperlänken 70 3 2" xfId="8737"/>
    <cellStyle name="Följde hyperlänken 70 3 3" xfId="20006"/>
    <cellStyle name="Följde hyperlänken 70 3_INVs" xfId="12015"/>
    <cellStyle name="Följde hyperlänken 70 4" xfId="3598"/>
    <cellStyle name="Följde hyperlänken 70 4 2" xfId="8738"/>
    <cellStyle name="Följde hyperlänken 70 4 3" xfId="20007"/>
    <cellStyle name="Följde hyperlänken 70 4_INVs" xfId="12016"/>
    <cellStyle name="Följde hyperlänken 70 5" xfId="8735"/>
    <cellStyle name="Följde hyperlänken 70 6" xfId="20004"/>
    <cellStyle name="Följde hyperlänken 70_esityksen invtaulukot" xfId="12017"/>
    <cellStyle name="Följde hyperlänken 71" xfId="3599"/>
    <cellStyle name="Följde hyperlänken 71 2" xfId="3600"/>
    <cellStyle name="Följde hyperlänken 71 2 2" xfId="8740"/>
    <cellStyle name="Följde hyperlänken 71 2 3" xfId="20009"/>
    <cellStyle name="Följde hyperlänken 71 2_INVs" xfId="12018"/>
    <cellStyle name="Följde hyperlänken 71 3" xfId="3601"/>
    <cellStyle name="Följde hyperlänken 71 3 2" xfId="8741"/>
    <cellStyle name="Följde hyperlänken 71 3 3" xfId="20010"/>
    <cellStyle name="Följde hyperlänken 71 3_INVs" xfId="12019"/>
    <cellStyle name="Följde hyperlänken 71 4" xfId="3602"/>
    <cellStyle name="Följde hyperlänken 71 4 2" xfId="8742"/>
    <cellStyle name="Följde hyperlänken 71 4 3" xfId="20011"/>
    <cellStyle name="Följde hyperlänken 71 4_INVs" xfId="12020"/>
    <cellStyle name="Följde hyperlänken 71 5" xfId="8739"/>
    <cellStyle name="Följde hyperlänken 71 6" xfId="20008"/>
    <cellStyle name="Följde hyperlänken 71_esityksen invtaulukot" xfId="12021"/>
    <cellStyle name="Följde hyperlänken 72" xfId="3603"/>
    <cellStyle name="Följde hyperlänken 72 2" xfId="3604"/>
    <cellStyle name="Följde hyperlänken 72 2 2" xfId="8744"/>
    <cellStyle name="Följde hyperlänken 72 2 3" xfId="20013"/>
    <cellStyle name="Följde hyperlänken 72 2_INVs" xfId="12022"/>
    <cellStyle name="Följde hyperlänken 72 3" xfId="3605"/>
    <cellStyle name="Följde hyperlänken 72 3 2" xfId="8745"/>
    <cellStyle name="Följde hyperlänken 72 3 3" xfId="20014"/>
    <cellStyle name="Följde hyperlänken 72 3_INVs" xfId="12023"/>
    <cellStyle name="Följde hyperlänken 72 4" xfId="3606"/>
    <cellStyle name="Följde hyperlänken 72 4 2" xfId="8746"/>
    <cellStyle name="Följde hyperlänken 72 4 3" xfId="20015"/>
    <cellStyle name="Följde hyperlänken 72 4_INVs" xfId="12024"/>
    <cellStyle name="Följde hyperlänken 72 5" xfId="8743"/>
    <cellStyle name="Följde hyperlänken 72 6" xfId="20012"/>
    <cellStyle name="Följde hyperlänken 72_esityksen invtaulukot" xfId="12025"/>
    <cellStyle name="Följde hyperlänken 73" xfId="3607"/>
    <cellStyle name="Följde hyperlänken 73 2" xfId="3608"/>
    <cellStyle name="Följde hyperlänken 73 2 2" xfId="8748"/>
    <cellStyle name="Följde hyperlänken 73 2 3" xfId="20017"/>
    <cellStyle name="Följde hyperlänken 73 2_INVs" xfId="12026"/>
    <cellStyle name="Följde hyperlänken 73 3" xfId="3609"/>
    <cellStyle name="Följde hyperlänken 73 3 2" xfId="8749"/>
    <cellStyle name="Följde hyperlänken 73 3 3" xfId="20018"/>
    <cellStyle name="Följde hyperlänken 73 3_INVs" xfId="12027"/>
    <cellStyle name="Följde hyperlänken 73 4" xfId="3610"/>
    <cellStyle name="Följde hyperlänken 73 4 2" xfId="8750"/>
    <cellStyle name="Följde hyperlänken 73 4 3" xfId="20019"/>
    <cellStyle name="Följde hyperlänken 73 4_INVs" xfId="12028"/>
    <cellStyle name="Följde hyperlänken 73 5" xfId="8747"/>
    <cellStyle name="Följde hyperlänken 73 6" xfId="20016"/>
    <cellStyle name="Följde hyperlänken 73_esityksen invtaulukot" xfId="12029"/>
    <cellStyle name="Följde hyperlänken 74" xfId="3611"/>
    <cellStyle name="Följde hyperlänken 74 2" xfId="3612"/>
    <cellStyle name="Följde hyperlänken 74 2 2" xfId="8752"/>
    <cellStyle name="Följde hyperlänken 74 2 3" xfId="20021"/>
    <cellStyle name="Följde hyperlänken 74 2_INVs" xfId="12030"/>
    <cellStyle name="Följde hyperlänken 74 3" xfId="3613"/>
    <cellStyle name="Följde hyperlänken 74 3 2" xfId="8753"/>
    <cellStyle name="Följde hyperlänken 74 3 3" xfId="20022"/>
    <cellStyle name="Följde hyperlänken 74 3_INVs" xfId="12031"/>
    <cellStyle name="Följde hyperlänken 74 4" xfId="3614"/>
    <cellStyle name="Följde hyperlänken 74 4 2" xfId="8754"/>
    <cellStyle name="Följde hyperlänken 74 4 3" xfId="20023"/>
    <cellStyle name="Följde hyperlänken 74 4_INVs" xfId="12032"/>
    <cellStyle name="Följde hyperlänken 74 5" xfId="8751"/>
    <cellStyle name="Följde hyperlänken 74 6" xfId="20020"/>
    <cellStyle name="Följde hyperlänken 74_esityksen invtaulukot" xfId="12033"/>
    <cellStyle name="Följde hyperlänken 75" xfId="3615"/>
    <cellStyle name="Följde hyperlänken 75 2" xfId="3616"/>
    <cellStyle name="Följde hyperlänken 75 2 2" xfId="8756"/>
    <cellStyle name="Följde hyperlänken 75 2 3" xfId="20025"/>
    <cellStyle name="Följde hyperlänken 75 2_INVs" xfId="12034"/>
    <cellStyle name="Följde hyperlänken 75 3" xfId="3617"/>
    <cellStyle name="Följde hyperlänken 75 3 2" xfId="8757"/>
    <cellStyle name="Följde hyperlänken 75 3 3" xfId="20026"/>
    <cellStyle name="Följde hyperlänken 75 3_INVs" xfId="12035"/>
    <cellStyle name="Följde hyperlänken 75 4" xfId="3618"/>
    <cellStyle name="Följde hyperlänken 75 4 2" xfId="8758"/>
    <cellStyle name="Följde hyperlänken 75 4 3" xfId="20027"/>
    <cellStyle name="Följde hyperlänken 75 4_INVs" xfId="12036"/>
    <cellStyle name="Följde hyperlänken 75 5" xfId="8755"/>
    <cellStyle name="Följde hyperlänken 75 6" xfId="20024"/>
    <cellStyle name="Följde hyperlänken 75_esityksen invtaulukot" xfId="12037"/>
    <cellStyle name="Följde hyperlänken 76" xfId="3619"/>
    <cellStyle name="Följde hyperlänken 76 2" xfId="3620"/>
    <cellStyle name="Följde hyperlänken 76 2 2" xfId="8760"/>
    <cellStyle name="Följde hyperlänken 76 2 3" xfId="20029"/>
    <cellStyle name="Följde hyperlänken 76 2_INVs" xfId="12038"/>
    <cellStyle name="Följde hyperlänken 76 3" xfId="3621"/>
    <cellStyle name="Följde hyperlänken 76 3 2" xfId="8761"/>
    <cellStyle name="Följde hyperlänken 76 3 3" xfId="20030"/>
    <cellStyle name="Följde hyperlänken 76 3_INVs" xfId="12039"/>
    <cellStyle name="Följde hyperlänken 76 4" xfId="3622"/>
    <cellStyle name="Följde hyperlänken 76 4 2" xfId="8762"/>
    <cellStyle name="Följde hyperlänken 76 4 3" xfId="20031"/>
    <cellStyle name="Följde hyperlänken 76 4_INVs" xfId="12040"/>
    <cellStyle name="Följde hyperlänken 76 5" xfId="8759"/>
    <cellStyle name="Följde hyperlänken 76 6" xfId="20028"/>
    <cellStyle name="Följde hyperlänken 76_esityksen invtaulukot" xfId="12041"/>
    <cellStyle name="Följde hyperlänken 77" xfId="3623"/>
    <cellStyle name="Följde hyperlänken 77 2" xfId="3624"/>
    <cellStyle name="Följde hyperlänken 77 2 2" xfId="8764"/>
    <cellStyle name="Följde hyperlänken 77 2 3" xfId="20033"/>
    <cellStyle name="Följde hyperlänken 77 2_INVs" xfId="12042"/>
    <cellStyle name="Följde hyperlänken 77 3" xfId="3625"/>
    <cellStyle name="Följde hyperlänken 77 3 2" xfId="8765"/>
    <cellStyle name="Följde hyperlänken 77 3 3" xfId="20034"/>
    <cellStyle name="Följde hyperlänken 77 3_INVs" xfId="12043"/>
    <cellStyle name="Följde hyperlänken 77 4" xfId="3626"/>
    <cellStyle name="Följde hyperlänken 77 4 2" xfId="8766"/>
    <cellStyle name="Följde hyperlänken 77 4 3" xfId="20035"/>
    <cellStyle name="Följde hyperlänken 77 4_INVs" xfId="12044"/>
    <cellStyle name="Följde hyperlänken 77 5" xfId="8763"/>
    <cellStyle name="Följde hyperlänken 77 6" xfId="20032"/>
    <cellStyle name="Följde hyperlänken 77_esityksen invtaulukot" xfId="12045"/>
    <cellStyle name="Följde hyperlänken 78" xfId="3627"/>
    <cellStyle name="Följde hyperlänken 78 2" xfId="3628"/>
    <cellStyle name="Följde hyperlänken 78 2 2" xfId="8768"/>
    <cellStyle name="Följde hyperlänken 78 2 3" xfId="20037"/>
    <cellStyle name="Följde hyperlänken 78 2_INVs" xfId="12046"/>
    <cellStyle name="Följde hyperlänken 78 3" xfId="3629"/>
    <cellStyle name="Följde hyperlänken 78 3 2" xfId="8769"/>
    <cellStyle name="Följde hyperlänken 78 3 3" xfId="20038"/>
    <cellStyle name="Följde hyperlänken 78 3_INVs" xfId="12047"/>
    <cellStyle name="Följde hyperlänken 78 4" xfId="3630"/>
    <cellStyle name="Följde hyperlänken 78 4 2" xfId="8770"/>
    <cellStyle name="Följde hyperlänken 78 4 3" xfId="20039"/>
    <cellStyle name="Följde hyperlänken 78 4_INVs" xfId="12048"/>
    <cellStyle name="Följde hyperlänken 78 5" xfId="8767"/>
    <cellStyle name="Följde hyperlänken 78 6" xfId="20036"/>
    <cellStyle name="Följde hyperlänken 78_esityksen invtaulukot" xfId="12049"/>
    <cellStyle name="Följde hyperlänken 79" xfId="3631"/>
    <cellStyle name="Följde hyperlänken 79 2" xfId="3632"/>
    <cellStyle name="Följde hyperlänken 79 2 2" xfId="8772"/>
    <cellStyle name="Följde hyperlänken 79 2 3" xfId="20041"/>
    <cellStyle name="Följde hyperlänken 79 2_INVs" xfId="12050"/>
    <cellStyle name="Följde hyperlänken 79 3" xfId="3633"/>
    <cellStyle name="Följde hyperlänken 79 3 2" xfId="8773"/>
    <cellStyle name="Följde hyperlänken 79 3 3" xfId="20042"/>
    <cellStyle name="Följde hyperlänken 79 3_INVs" xfId="12051"/>
    <cellStyle name="Följde hyperlänken 79 4" xfId="3634"/>
    <cellStyle name="Följde hyperlänken 79 4 2" xfId="8774"/>
    <cellStyle name="Följde hyperlänken 79 4 3" xfId="20043"/>
    <cellStyle name="Följde hyperlänken 79 4_INVs" xfId="12052"/>
    <cellStyle name="Följde hyperlänken 79 5" xfId="8771"/>
    <cellStyle name="Följde hyperlänken 79 6" xfId="20040"/>
    <cellStyle name="Följde hyperlänken 79_esityksen invtaulukot" xfId="12053"/>
    <cellStyle name="Följde hyperlänken 8" xfId="3635"/>
    <cellStyle name="Följde hyperlänken 8 2" xfId="3636"/>
    <cellStyle name="Följde hyperlänken 8 2 2" xfId="8776"/>
    <cellStyle name="Följde hyperlänken 8 2 3" xfId="20045"/>
    <cellStyle name="Följde hyperlänken 8 2_INVs" xfId="12054"/>
    <cellStyle name="Följde hyperlänken 8 3" xfId="3637"/>
    <cellStyle name="Följde hyperlänken 8 3 2" xfId="8777"/>
    <cellStyle name="Följde hyperlänken 8 3 3" xfId="20046"/>
    <cellStyle name="Följde hyperlänken 8 3_INVs" xfId="12055"/>
    <cellStyle name="Följde hyperlänken 8 4" xfId="3638"/>
    <cellStyle name="Följde hyperlänken 8 4 2" xfId="8778"/>
    <cellStyle name="Följde hyperlänken 8 4 3" xfId="20047"/>
    <cellStyle name="Följde hyperlänken 8 4_INVs" xfId="12056"/>
    <cellStyle name="Följde hyperlänken 8 5" xfId="8775"/>
    <cellStyle name="Följde hyperlänken 8 6" xfId="20044"/>
    <cellStyle name="Följde hyperlänken 8_esityksen invtaulukot" xfId="12057"/>
    <cellStyle name="Följde hyperlänken 80" xfId="3639"/>
    <cellStyle name="Följde hyperlänken 80 2" xfId="3640"/>
    <cellStyle name="Följde hyperlänken 80 2 2" xfId="8780"/>
    <cellStyle name="Följde hyperlänken 80 2 3" xfId="20049"/>
    <cellStyle name="Följde hyperlänken 80 2_INVs" xfId="12058"/>
    <cellStyle name="Följde hyperlänken 80 3" xfId="3641"/>
    <cellStyle name="Följde hyperlänken 80 3 2" xfId="8781"/>
    <cellStyle name="Följde hyperlänken 80 3 3" xfId="20050"/>
    <cellStyle name="Följde hyperlänken 80 3_INVs" xfId="12059"/>
    <cellStyle name="Följde hyperlänken 80 4" xfId="3642"/>
    <cellStyle name="Följde hyperlänken 80 4 2" xfId="8782"/>
    <cellStyle name="Följde hyperlänken 80 4 3" xfId="20051"/>
    <cellStyle name="Följde hyperlänken 80 4_INVs" xfId="12060"/>
    <cellStyle name="Följde hyperlänken 80 5" xfId="8779"/>
    <cellStyle name="Följde hyperlänken 80 6" xfId="20048"/>
    <cellStyle name="Följde hyperlänken 80_esityksen invtaulukot" xfId="12061"/>
    <cellStyle name="Följde hyperlänken 81" xfId="3643"/>
    <cellStyle name="Följde hyperlänken 81 2" xfId="3644"/>
    <cellStyle name="Följde hyperlänken 81 2 2" xfId="8784"/>
    <cellStyle name="Följde hyperlänken 81 2 3" xfId="20053"/>
    <cellStyle name="Följde hyperlänken 81 2_INVs" xfId="12062"/>
    <cellStyle name="Följde hyperlänken 81 3" xfId="3645"/>
    <cellStyle name="Följde hyperlänken 81 3 2" xfId="8785"/>
    <cellStyle name="Följde hyperlänken 81 3 3" xfId="20054"/>
    <cellStyle name="Följde hyperlänken 81 3_INVs" xfId="12063"/>
    <cellStyle name="Följde hyperlänken 81 4" xfId="3646"/>
    <cellStyle name="Följde hyperlänken 81 4 2" xfId="8786"/>
    <cellStyle name="Följde hyperlänken 81 4 3" xfId="20055"/>
    <cellStyle name="Följde hyperlänken 81 4_INVs" xfId="12064"/>
    <cellStyle name="Följde hyperlänken 81 5" xfId="8783"/>
    <cellStyle name="Följde hyperlänken 81 6" xfId="20052"/>
    <cellStyle name="Följde hyperlänken 81_esityksen invtaulukot" xfId="12065"/>
    <cellStyle name="Följde hyperlänken 82" xfId="3647"/>
    <cellStyle name="Följde hyperlänken 82 2" xfId="3648"/>
    <cellStyle name="Följde hyperlänken 82 2 2" xfId="8788"/>
    <cellStyle name="Följde hyperlänken 82 2 3" xfId="20057"/>
    <cellStyle name="Följde hyperlänken 82 2_INVs" xfId="12066"/>
    <cellStyle name="Följde hyperlänken 82 3" xfId="3649"/>
    <cellStyle name="Följde hyperlänken 82 3 2" xfId="8789"/>
    <cellStyle name="Följde hyperlänken 82 3 3" xfId="20058"/>
    <cellStyle name="Följde hyperlänken 82 3_INVs" xfId="12067"/>
    <cellStyle name="Följde hyperlänken 82 4" xfId="3650"/>
    <cellStyle name="Följde hyperlänken 82 4 2" xfId="8790"/>
    <cellStyle name="Följde hyperlänken 82 4 3" xfId="20059"/>
    <cellStyle name="Följde hyperlänken 82 4_INVs" xfId="12068"/>
    <cellStyle name="Följde hyperlänken 82 5" xfId="8787"/>
    <cellStyle name="Följde hyperlänken 82 6" xfId="20056"/>
    <cellStyle name="Följde hyperlänken 82_esityksen invtaulukot" xfId="12069"/>
    <cellStyle name="Följde hyperlänken 83" xfId="3651"/>
    <cellStyle name="Följde hyperlänken 83 2" xfId="3652"/>
    <cellStyle name="Följde hyperlänken 83 2 2" xfId="8792"/>
    <cellStyle name="Följde hyperlänken 83 2 3" xfId="20061"/>
    <cellStyle name="Följde hyperlänken 83 2_INVs" xfId="12070"/>
    <cellStyle name="Följde hyperlänken 83 3" xfId="3653"/>
    <cellStyle name="Följde hyperlänken 83 3 2" xfId="8793"/>
    <cellStyle name="Följde hyperlänken 83 3 3" xfId="20062"/>
    <cellStyle name="Följde hyperlänken 83 3_INVs" xfId="12071"/>
    <cellStyle name="Följde hyperlänken 83 4" xfId="3654"/>
    <cellStyle name="Följde hyperlänken 83 4 2" xfId="8794"/>
    <cellStyle name="Följde hyperlänken 83 4 3" xfId="20063"/>
    <cellStyle name="Följde hyperlänken 83 4_INVs" xfId="12072"/>
    <cellStyle name="Följde hyperlänken 83 5" xfId="8791"/>
    <cellStyle name="Följde hyperlänken 83 6" xfId="20060"/>
    <cellStyle name="Följde hyperlänken 83_esityksen invtaulukot" xfId="12073"/>
    <cellStyle name="Följde hyperlänken 84" xfId="3655"/>
    <cellStyle name="Följde hyperlänken 84 2" xfId="3656"/>
    <cellStyle name="Följde hyperlänken 84 2 2" xfId="8796"/>
    <cellStyle name="Följde hyperlänken 84 2 3" xfId="20065"/>
    <cellStyle name="Följde hyperlänken 84 2_INVs" xfId="12074"/>
    <cellStyle name="Följde hyperlänken 84 3" xfId="3657"/>
    <cellStyle name="Följde hyperlänken 84 3 2" xfId="8797"/>
    <cellStyle name="Följde hyperlänken 84 3 3" xfId="20066"/>
    <cellStyle name="Följde hyperlänken 84 3_INVs" xfId="12075"/>
    <cellStyle name="Följde hyperlänken 84 4" xfId="3658"/>
    <cellStyle name="Följde hyperlänken 84 4 2" xfId="8798"/>
    <cellStyle name="Följde hyperlänken 84 4 3" xfId="20067"/>
    <cellStyle name="Följde hyperlänken 84 4_INVs" xfId="12076"/>
    <cellStyle name="Följde hyperlänken 84 5" xfId="8795"/>
    <cellStyle name="Följde hyperlänken 84 6" xfId="20064"/>
    <cellStyle name="Följde hyperlänken 84_esityksen invtaulukot" xfId="12077"/>
    <cellStyle name="Följde hyperlänken 85" xfId="3659"/>
    <cellStyle name="Följde hyperlänken 85 2" xfId="3660"/>
    <cellStyle name="Följde hyperlänken 85 2 2" xfId="8800"/>
    <cellStyle name="Följde hyperlänken 85 2 3" xfId="20069"/>
    <cellStyle name="Följde hyperlänken 85 2_INVs" xfId="12078"/>
    <cellStyle name="Följde hyperlänken 85 3" xfId="3661"/>
    <cellStyle name="Följde hyperlänken 85 3 2" xfId="8801"/>
    <cellStyle name="Följde hyperlänken 85 3 3" xfId="20070"/>
    <cellStyle name="Följde hyperlänken 85 3_INVs" xfId="12079"/>
    <cellStyle name="Följde hyperlänken 85 4" xfId="3662"/>
    <cellStyle name="Följde hyperlänken 85 4 2" xfId="8802"/>
    <cellStyle name="Följde hyperlänken 85 4 3" xfId="20071"/>
    <cellStyle name="Följde hyperlänken 85 4_INVs" xfId="12080"/>
    <cellStyle name="Följde hyperlänken 85 5" xfId="8799"/>
    <cellStyle name="Följde hyperlänken 85 6" xfId="20068"/>
    <cellStyle name="Följde hyperlänken 85_esityksen invtaulukot" xfId="12081"/>
    <cellStyle name="Följde hyperlänken 86" xfId="3663"/>
    <cellStyle name="Följde hyperlänken 86 2" xfId="3664"/>
    <cellStyle name="Följde hyperlänken 86 2 2" xfId="8804"/>
    <cellStyle name="Följde hyperlänken 86 2 3" xfId="20073"/>
    <cellStyle name="Följde hyperlänken 86 2_INVs" xfId="12082"/>
    <cellStyle name="Följde hyperlänken 86 3" xfId="3665"/>
    <cellStyle name="Följde hyperlänken 86 3 2" xfId="8805"/>
    <cellStyle name="Följde hyperlänken 86 3 3" xfId="20074"/>
    <cellStyle name="Följde hyperlänken 86 3_INVs" xfId="12083"/>
    <cellStyle name="Följde hyperlänken 86 4" xfId="3666"/>
    <cellStyle name="Följde hyperlänken 86 4 2" xfId="8806"/>
    <cellStyle name="Följde hyperlänken 86 4 3" xfId="20075"/>
    <cellStyle name="Följde hyperlänken 86 4_INVs" xfId="12084"/>
    <cellStyle name="Följde hyperlänken 86 5" xfId="8803"/>
    <cellStyle name="Följde hyperlänken 86 6" xfId="20072"/>
    <cellStyle name="Följde hyperlänken 86_esityksen invtaulukot" xfId="12085"/>
    <cellStyle name="Följde hyperlänken 87" xfId="3667"/>
    <cellStyle name="Följde hyperlänken 87 2" xfId="3668"/>
    <cellStyle name="Följde hyperlänken 87 2 2" xfId="8808"/>
    <cellStyle name="Följde hyperlänken 87 2 3" xfId="20077"/>
    <cellStyle name="Följde hyperlänken 87 2_INVs" xfId="12086"/>
    <cellStyle name="Följde hyperlänken 87 3" xfId="3669"/>
    <cellStyle name="Följde hyperlänken 87 3 2" xfId="8809"/>
    <cellStyle name="Följde hyperlänken 87 3 3" xfId="20078"/>
    <cellStyle name="Följde hyperlänken 87 3_INVs" xfId="12087"/>
    <cellStyle name="Följde hyperlänken 87 4" xfId="3670"/>
    <cellStyle name="Följde hyperlänken 87 4 2" xfId="8810"/>
    <cellStyle name="Följde hyperlänken 87 4 3" xfId="20079"/>
    <cellStyle name="Följde hyperlänken 87 4_INVs" xfId="12088"/>
    <cellStyle name="Följde hyperlänken 87 5" xfId="8807"/>
    <cellStyle name="Följde hyperlänken 87 6" xfId="20076"/>
    <cellStyle name="Följde hyperlänken 87_esityksen invtaulukot" xfId="12089"/>
    <cellStyle name="Följde hyperlänken 88" xfId="3671"/>
    <cellStyle name="Följde hyperlänken 88 2" xfId="3672"/>
    <cellStyle name="Följde hyperlänken 88 2 2" xfId="8812"/>
    <cellStyle name="Följde hyperlänken 88 2 3" xfId="20081"/>
    <cellStyle name="Följde hyperlänken 88 2_INVs" xfId="12090"/>
    <cellStyle name="Följde hyperlänken 88 3" xfId="3673"/>
    <cellStyle name="Följde hyperlänken 88 3 2" xfId="8813"/>
    <cellStyle name="Följde hyperlänken 88 3 3" xfId="20082"/>
    <cellStyle name="Följde hyperlänken 88 3_INVs" xfId="12091"/>
    <cellStyle name="Följde hyperlänken 88 4" xfId="3674"/>
    <cellStyle name="Följde hyperlänken 88 4 2" xfId="8814"/>
    <cellStyle name="Följde hyperlänken 88 4 3" xfId="20083"/>
    <cellStyle name="Följde hyperlänken 88 4_INVs" xfId="12092"/>
    <cellStyle name="Följde hyperlänken 88 5" xfId="8811"/>
    <cellStyle name="Följde hyperlänken 88 6" xfId="20080"/>
    <cellStyle name="Följde hyperlänken 88_esityksen invtaulukot" xfId="12093"/>
    <cellStyle name="Följde hyperlänken 89" xfId="3675"/>
    <cellStyle name="Följde hyperlänken 89 2" xfId="3676"/>
    <cellStyle name="Följde hyperlänken 89 2 2" xfId="8816"/>
    <cellStyle name="Följde hyperlänken 89 2 3" xfId="20085"/>
    <cellStyle name="Följde hyperlänken 89 2_INVs" xfId="12094"/>
    <cellStyle name="Följde hyperlänken 89 3" xfId="3677"/>
    <cellStyle name="Följde hyperlänken 89 3 2" xfId="8817"/>
    <cellStyle name="Följde hyperlänken 89 3 3" xfId="20086"/>
    <cellStyle name="Följde hyperlänken 89 3_INVs" xfId="12095"/>
    <cellStyle name="Följde hyperlänken 89 4" xfId="3678"/>
    <cellStyle name="Följde hyperlänken 89 4 2" xfId="8818"/>
    <cellStyle name="Följde hyperlänken 89 4 3" xfId="20087"/>
    <cellStyle name="Följde hyperlänken 89 4_INVs" xfId="12096"/>
    <cellStyle name="Följde hyperlänken 89 5" xfId="8815"/>
    <cellStyle name="Följde hyperlänken 89 6" xfId="20084"/>
    <cellStyle name="Följde hyperlänken 89_esityksen invtaulukot" xfId="12097"/>
    <cellStyle name="Följde hyperlänken 9" xfId="3679"/>
    <cellStyle name="Följde hyperlänken 9 2" xfId="3680"/>
    <cellStyle name="Följde hyperlänken 9 2 2" xfId="8820"/>
    <cellStyle name="Följde hyperlänken 9 2 3" xfId="20089"/>
    <cellStyle name="Följde hyperlänken 9 2_INVs" xfId="12098"/>
    <cellStyle name="Följde hyperlänken 9 3" xfId="3681"/>
    <cellStyle name="Följde hyperlänken 9 3 2" xfId="8821"/>
    <cellStyle name="Följde hyperlänken 9 3 3" xfId="20090"/>
    <cellStyle name="Följde hyperlänken 9 3_INVs" xfId="12099"/>
    <cellStyle name="Följde hyperlänken 9 4" xfId="3682"/>
    <cellStyle name="Följde hyperlänken 9 4 2" xfId="8822"/>
    <cellStyle name="Följde hyperlänken 9 4 3" xfId="20091"/>
    <cellStyle name="Följde hyperlänken 9 4_INVs" xfId="12100"/>
    <cellStyle name="Följde hyperlänken 9 5" xfId="8819"/>
    <cellStyle name="Följde hyperlänken 9 6" xfId="20088"/>
    <cellStyle name="Följde hyperlänken 9_esityksen invtaulukot" xfId="12101"/>
    <cellStyle name="Följde hyperlänken 90" xfId="3683"/>
    <cellStyle name="Följde hyperlänken 90 2" xfId="3684"/>
    <cellStyle name="Följde hyperlänken 90 2 2" xfId="8824"/>
    <cellStyle name="Följde hyperlänken 90 2 3" xfId="20093"/>
    <cellStyle name="Följde hyperlänken 90 2_INVs" xfId="12102"/>
    <cellStyle name="Följde hyperlänken 90 3" xfId="3685"/>
    <cellStyle name="Följde hyperlänken 90 3 2" xfId="8825"/>
    <cellStyle name="Följde hyperlänken 90 3 3" xfId="20094"/>
    <cellStyle name="Följde hyperlänken 90 3_INVs" xfId="12103"/>
    <cellStyle name="Följde hyperlänken 90 4" xfId="8823"/>
    <cellStyle name="Följde hyperlänken 90 5" xfId="20092"/>
    <cellStyle name="Följde hyperlänken 90_esityksen invtaulukot" xfId="12104"/>
    <cellStyle name="Följde hyperlänken 91" xfId="3686"/>
    <cellStyle name="Följde hyperlänken 91 2" xfId="3687"/>
    <cellStyle name="Följde hyperlänken 91 2 2" xfId="8827"/>
    <cellStyle name="Följde hyperlänken 91 2 3" xfId="20096"/>
    <cellStyle name="Följde hyperlänken 91 2_INVs" xfId="12105"/>
    <cellStyle name="Följde hyperlänken 91 3" xfId="3688"/>
    <cellStyle name="Följde hyperlänken 91 3 2" xfId="8828"/>
    <cellStyle name="Följde hyperlänken 91 3 3" xfId="20097"/>
    <cellStyle name="Följde hyperlänken 91 3_INVs" xfId="12106"/>
    <cellStyle name="Följde hyperlänken 91 4" xfId="8826"/>
    <cellStyle name="Följde hyperlänken 91 5" xfId="20095"/>
    <cellStyle name="Följde hyperlänken 91_esityksen invtaulukot" xfId="12107"/>
    <cellStyle name="Följde hyperlänken 92" xfId="3689"/>
    <cellStyle name="Följde hyperlänken 92 2" xfId="3690"/>
    <cellStyle name="Följde hyperlänken 92 2 2" xfId="8830"/>
    <cellStyle name="Följde hyperlänken 92 2 3" xfId="20099"/>
    <cellStyle name="Följde hyperlänken 92 2_INVs" xfId="12108"/>
    <cellStyle name="Följde hyperlänken 92 3" xfId="3691"/>
    <cellStyle name="Följde hyperlänken 92 3 2" xfId="8831"/>
    <cellStyle name="Följde hyperlänken 92 3 3" xfId="20100"/>
    <cellStyle name="Följde hyperlänken 92 3_INVs" xfId="12109"/>
    <cellStyle name="Följde hyperlänken 92 4" xfId="8829"/>
    <cellStyle name="Följde hyperlänken 92 5" xfId="20098"/>
    <cellStyle name="Följde hyperlänken 92_esityksen invtaulukot" xfId="12110"/>
    <cellStyle name="Följde hyperlänken 93" xfId="3692"/>
    <cellStyle name="Följde hyperlänken 93 2" xfId="3693"/>
    <cellStyle name="Följde hyperlänken 93 2 2" xfId="8833"/>
    <cellStyle name="Följde hyperlänken 93 2 3" xfId="20102"/>
    <cellStyle name="Följde hyperlänken 93 2_INVs" xfId="12111"/>
    <cellStyle name="Följde hyperlänken 93 3" xfId="3694"/>
    <cellStyle name="Följde hyperlänken 93 3 2" xfId="8834"/>
    <cellStyle name="Följde hyperlänken 93 3 3" xfId="20103"/>
    <cellStyle name="Följde hyperlänken 93 3_INVs" xfId="12112"/>
    <cellStyle name="Följde hyperlänken 93 4" xfId="8832"/>
    <cellStyle name="Följde hyperlänken 93 5" xfId="20101"/>
    <cellStyle name="Följde hyperlänken 93_esityksen invtaulukot" xfId="12113"/>
    <cellStyle name="Följde hyperlänken 94" xfId="3695"/>
    <cellStyle name="Följde hyperlänken 94 2" xfId="3696"/>
    <cellStyle name="Följde hyperlänken 94 2 2" xfId="8836"/>
    <cellStyle name="Följde hyperlänken 94 2 3" xfId="20105"/>
    <cellStyle name="Följde hyperlänken 94 2_INVs" xfId="12114"/>
    <cellStyle name="Följde hyperlänken 94 3" xfId="3697"/>
    <cellStyle name="Följde hyperlänken 94 3 2" xfId="8837"/>
    <cellStyle name="Följde hyperlänken 94 3 3" xfId="20106"/>
    <cellStyle name="Följde hyperlänken 94 3_INVs" xfId="12115"/>
    <cellStyle name="Följde hyperlänken 94 4" xfId="8835"/>
    <cellStyle name="Följde hyperlänken 94 5" xfId="20104"/>
    <cellStyle name="Följde hyperlänken 94_esityksen invtaulukot" xfId="12116"/>
    <cellStyle name="Följde hyperlänken 95" xfId="3698"/>
    <cellStyle name="Följde hyperlänken 95 2" xfId="3699"/>
    <cellStyle name="Följde hyperlänken 95 2 2" xfId="8839"/>
    <cellStyle name="Följde hyperlänken 95 2 3" xfId="20108"/>
    <cellStyle name="Följde hyperlänken 95 2_INVs" xfId="12117"/>
    <cellStyle name="Följde hyperlänken 95 3" xfId="3700"/>
    <cellStyle name="Följde hyperlänken 95 3 2" xfId="8840"/>
    <cellStyle name="Följde hyperlänken 95 3 3" xfId="20109"/>
    <cellStyle name="Följde hyperlänken 95 3_INVs" xfId="12118"/>
    <cellStyle name="Följde hyperlänken 95 4" xfId="8838"/>
    <cellStyle name="Följde hyperlänken 95 5" xfId="20107"/>
    <cellStyle name="Följde hyperlänken 95_esityksen invtaulukot" xfId="12119"/>
    <cellStyle name="Följde hyperlänken 96" xfId="3701"/>
    <cellStyle name="Följde hyperlänken 96 2" xfId="3702"/>
    <cellStyle name="Följde hyperlänken 96 2 2" xfId="8842"/>
    <cellStyle name="Följde hyperlänken 96 2 3" xfId="20111"/>
    <cellStyle name="Följde hyperlänken 96 2_INVs" xfId="12120"/>
    <cellStyle name="Följde hyperlänken 96 3" xfId="3703"/>
    <cellStyle name="Följde hyperlänken 96 3 2" xfId="8843"/>
    <cellStyle name="Följde hyperlänken 96 3 3" xfId="20112"/>
    <cellStyle name="Följde hyperlänken 96 3_INVs" xfId="12121"/>
    <cellStyle name="Följde hyperlänken 96 4" xfId="8841"/>
    <cellStyle name="Följde hyperlänken 96 5" xfId="20110"/>
    <cellStyle name="Följde hyperlänken 96_esityksen invtaulukot" xfId="12122"/>
    <cellStyle name="Följde hyperlänken 97" xfId="3704"/>
    <cellStyle name="Följde hyperlänken 97 2" xfId="3705"/>
    <cellStyle name="Följde hyperlänken 97 2 2" xfId="8845"/>
    <cellStyle name="Följde hyperlänken 97 2 3" xfId="20114"/>
    <cellStyle name="Följde hyperlänken 97 2_INVs" xfId="12123"/>
    <cellStyle name="Följde hyperlänken 97 3" xfId="3706"/>
    <cellStyle name="Följde hyperlänken 97 3 2" xfId="8846"/>
    <cellStyle name="Följde hyperlänken 97 3 3" xfId="20115"/>
    <cellStyle name="Följde hyperlänken 97 3_INVs" xfId="12124"/>
    <cellStyle name="Följde hyperlänken 97 4" xfId="8844"/>
    <cellStyle name="Följde hyperlänken 97 5" xfId="20113"/>
    <cellStyle name="Följde hyperlänken 97_esityksen invtaulukot" xfId="12125"/>
    <cellStyle name="Följde hyperlänken_060617_hinnat" xfId="28013"/>
    <cellStyle name="Good" xfId="75"/>
    <cellStyle name="Good 2" xfId="76"/>
    <cellStyle name="Good 2 10" xfId="28704"/>
    <cellStyle name="Good 2 2" xfId="3707"/>
    <cellStyle name="Good 2 2 2" xfId="8848"/>
    <cellStyle name="Good 2 2 3" xfId="20116"/>
    <cellStyle name="Good 2 2_INVs" xfId="12126"/>
    <cellStyle name="Good 2 3" xfId="28203"/>
    <cellStyle name="Good 2 4" xfId="28736"/>
    <cellStyle name="Good 2 5" xfId="28424"/>
    <cellStyle name="Good 2 6" xfId="28545"/>
    <cellStyle name="Good 2 7" xfId="28564"/>
    <cellStyle name="Good 2 8" xfId="28670"/>
    <cellStyle name="Good 2 9" xfId="28941"/>
    <cellStyle name="Good 2_##Keskeiset" xfId="8847"/>
    <cellStyle name="Good 3" xfId="5548"/>
    <cellStyle name="Good 3 2" xfId="15629"/>
    <cellStyle name="Good 3 3" xfId="21868"/>
    <cellStyle name="Good_##Keskeiset" xfId="5547"/>
    <cellStyle name="Grey" xfId="3708"/>
    <cellStyle name="Grey 2" xfId="8849"/>
    <cellStyle name="Grey 3" xfId="20117"/>
    <cellStyle name="Grey_INVs" xfId="12127"/>
    <cellStyle name="Header" xfId="3709"/>
    <cellStyle name="Header 2" xfId="8850"/>
    <cellStyle name="Header 3" xfId="20118"/>
    <cellStyle name="Header style" xfId="3710"/>
    <cellStyle name="Header style 2" xfId="8851"/>
    <cellStyle name="Header style 3" xfId="20119"/>
    <cellStyle name="Header style_INVs" xfId="12128"/>
    <cellStyle name="Header_esityksen invtaulukot" xfId="12129"/>
    <cellStyle name="Header1" xfId="77"/>
    <cellStyle name="Header1 2" xfId="28115"/>
    <cellStyle name="Header1 3" xfId="28014"/>
    <cellStyle name="Header2" xfId="78"/>
    <cellStyle name="Header2 2" xfId="28116"/>
    <cellStyle name="Header2 3" xfId="28015"/>
    <cellStyle name="Header3" xfId="79"/>
    <cellStyle name="Header3 10" xfId="26006"/>
    <cellStyle name="Header3 11" xfId="31209"/>
    <cellStyle name="Header3 12" xfId="31679"/>
    <cellStyle name="Header3 13" xfId="32063"/>
    <cellStyle name="Header3 14" xfId="32076"/>
    <cellStyle name="Header3 15" xfId="32294"/>
    <cellStyle name="Header3 2" xfId="80"/>
    <cellStyle name="Header3 2 10" xfId="30719"/>
    <cellStyle name="Header3 2 11" xfId="31208"/>
    <cellStyle name="Header3 2 12" xfId="31680"/>
    <cellStyle name="Header3 2 13" xfId="32062"/>
    <cellStyle name="Header3 2 14" xfId="32077"/>
    <cellStyle name="Header3 2 15" xfId="32293"/>
    <cellStyle name="Header3 2 2" xfId="198"/>
    <cellStyle name="Header3 2 2 10" xfId="25693"/>
    <cellStyle name="Header3 2 2 11" xfId="25737"/>
    <cellStyle name="Header3 2 2 12" xfId="25550"/>
    <cellStyle name="Header3 2 2 13" xfId="25817"/>
    <cellStyle name="Header3 2 2 14" xfId="30720"/>
    <cellStyle name="Header3 2 2 15" xfId="30961"/>
    <cellStyle name="Header3 2 2 16" xfId="31205"/>
    <cellStyle name="Header3 2 2 17" xfId="31292"/>
    <cellStyle name="Header3 2 2 18" xfId="31516"/>
    <cellStyle name="Header3 2 2 19" xfId="31696"/>
    <cellStyle name="Header3 2 2 2" xfId="296"/>
    <cellStyle name="Header3 2 2 2 10" xfId="25595"/>
    <cellStyle name="Header3 2 2 2 11" xfId="25736"/>
    <cellStyle name="Header3 2 2 2 12" xfId="25549"/>
    <cellStyle name="Header3 2 2 2 13" xfId="25818"/>
    <cellStyle name="Header3 2 2 2 14" xfId="30721"/>
    <cellStyle name="Header3 2 2 2 15" xfId="30962"/>
    <cellStyle name="Header3 2 2 2 16" xfId="31204"/>
    <cellStyle name="Header3 2 2 2 17" xfId="31293"/>
    <cellStyle name="Header3 2 2 2 18" xfId="31332"/>
    <cellStyle name="Header3 2 2 2 19" xfId="31697"/>
    <cellStyle name="Header3 2 2 2 2" xfId="5271"/>
    <cellStyle name="Header3 2 2 2 2 2" xfId="14067"/>
    <cellStyle name="Header3 2 2 2 2 3" xfId="21658"/>
    <cellStyle name="Header3 2 2 2 2_Laari" xfId="25353"/>
    <cellStyle name="Header3 2 2 2 20" xfId="31896"/>
    <cellStyle name="Header3 2 2 2 21" xfId="32047"/>
    <cellStyle name="Header3 2 2 2 22" xfId="31812"/>
    <cellStyle name="Header3 2 2 2 23" xfId="31962"/>
    <cellStyle name="Header3 2 2 2 24" xfId="32098"/>
    <cellStyle name="Header3 2 2 2 25" xfId="32083"/>
    <cellStyle name="Header3 2 2 2 3" xfId="16154"/>
    <cellStyle name="Header3 2 2 2 3 2" xfId="23805"/>
    <cellStyle name="Header3 2 2 2 3 3" xfId="28206"/>
    <cellStyle name="Header3 2 2 2 3 4" xfId="30017"/>
    <cellStyle name="Header3 2 2 2 3 5" xfId="25866"/>
    <cellStyle name="Header3 2 2 2 3 6" xfId="30745"/>
    <cellStyle name="Header3 2 2 2 4" xfId="16281"/>
    <cellStyle name="Header3 2 2 2 4 2" xfId="29244"/>
    <cellStyle name="Header3 2 2 2 4 3" xfId="30454"/>
    <cellStyle name="Header3 2 2 2 4 4" xfId="30679"/>
    <cellStyle name="Header3 2 2 2 4 5" xfId="30790"/>
    <cellStyle name="Header3 2 2 2 5" xfId="25386"/>
    <cellStyle name="Header3 2 2 2 6" xfId="25692"/>
    <cellStyle name="Header3 2 2 2 7" xfId="25782"/>
    <cellStyle name="Header3 2 2 2 8" xfId="25611"/>
    <cellStyle name="Header3 2 2 2 9" xfId="25701"/>
    <cellStyle name="Header3 2 2 2_##Keskeiset" xfId="8855"/>
    <cellStyle name="Header3 2 2 20" xfId="31897"/>
    <cellStyle name="Header3 2 2 21" xfId="32048"/>
    <cellStyle name="Header3 2 2 22" xfId="31813"/>
    <cellStyle name="Header3 2 2 23" xfId="31963"/>
    <cellStyle name="Header3 2 2 24" xfId="32097"/>
    <cellStyle name="Header3 2 2 25" xfId="32136"/>
    <cellStyle name="Header3 2 2 3" xfId="271"/>
    <cellStyle name="Header3 2 2 3 10" xfId="25781"/>
    <cellStyle name="Header3 2 2 3 10 2" xfId="28584"/>
    <cellStyle name="Header3 2 2 3 10 3" xfId="30210"/>
    <cellStyle name="Header3 2 2 3 10 4" xfId="26020"/>
    <cellStyle name="Header3 2 2 3 10 5" xfId="30764"/>
    <cellStyle name="Header3 2 2 3 11" xfId="25735"/>
    <cellStyle name="Header3 2 2 3 12" xfId="25547"/>
    <cellStyle name="Header3 2 2 3 13" xfId="25819"/>
    <cellStyle name="Header3 2 2 3 14" xfId="30963"/>
    <cellStyle name="Header3 2 2 3 15" xfId="31203"/>
    <cellStyle name="Header3 2 2 3 16" xfId="31294"/>
    <cellStyle name="Header3 2 2 3 17" xfId="31280"/>
    <cellStyle name="Header3 2 2 3 18" xfId="31698"/>
    <cellStyle name="Header3 2 2 3 19" xfId="31729"/>
    <cellStyle name="Header3 2 2 3 2" xfId="5270"/>
    <cellStyle name="Header3 2 2 3 2 2" xfId="8857"/>
    <cellStyle name="Header3 2 2 3 2 3" xfId="21657"/>
    <cellStyle name="Header3 2 2 3 2_INVs" xfId="12130"/>
    <cellStyle name="Header3 2 2 3 20" xfId="32046"/>
    <cellStyle name="Header3 2 2 3 21" xfId="32010"/>
    <cellStyle name="Header3 2 2 3 22" xfId="31961"/>
    <cellStyle name="Header3 2 2 3 23" xfId="32099"/>
    <cellStyle name="Header3 2 2 3 24" xfId="32280"/>
    <cellStyle name="Header3 2 2 3 3" xfId="16155"/>
    <cellStyle name="Header3 2 2 3 3 2" xfId="23806"/>
    <cellStyle name="Header3 2 2 3 3 3" xfId="28207"/>
    <cellStyle name="Header3 2 2 3 3 4" xfId="30018"/>
    <cellStyle name="Header3 2 2 3 3 5" xfId="25969"/>
    <cellStyle name="Header3 2 2 3 3 6" xfId="30746"/>
    <cellStyle name="Header3 2 2 3 4" xfId="16251"/>
    <cellStyle name="Header3 2 2 3 4 2" xfId="23876"/>
    <cellStyle name="Header3 2 2 3 4 3" xfId="28735"/>
    <cellStyle name="Header3 2 2 3 4 4" xfId="30272"/>
    <cellStyle name="Header3 2 2 3 4 5" xfId="26166"/>
    <cellStyle name="Header3 2 2 3 4 6" xfId="30774"/>
    <cellStyle name="Header3 2 2 3 5" xfId="16384"/>
    <cellStyle name="Header3 2 2 3 5 2" xfId="29375"/>
    <cellStyle name="Header3 2 2 3 5 3" xfId="30489"/>
    <cellStyle name="Header3 2 2 3 5 4" xfId="30539"/>
    <cellStyle name="Header3 2 2 3 5 5" xfId="30795"/>
    <cellStyle name="Header3 2 2 3 6" xfId="16436"/>
    <cellStyle name="Header3 2 2 3 6 2" xfId="29520"/>
    <cellStyle name="Header3 2 2 3 6 3" xfId="30559"/>
    <cellStyle name="Header3 2 2 3 6 4" xfId="26140"/>
    <cellStyle name="Header3 2 2 3 6 5" xfId="30796"/>
    <cellStyle name="Header3 2 2 3 7" xfId="16905"/>
    <cellStyle name="Header3 2 2 3 7 2" xfId="28502"/>
    <cellStyle name="Header3 2 2 3 7 3" xfId="30176"/>
    <cellStyle name="Header3 2 2 3 7 4" xfId="29904"/>
    <cellStyle name="Header3 2 2 3 7 5" xfId="30762"/>
    <cellStyle name="Header3 2 2 3 8" xfId="25387"/>
    <cellStyle name="Header3 2 2 3 8 2" xfId="28948"/>
    <cellStyle name="Header3 2 2 3 8 3" xfId="30335"/>
    <cellStyle name="Header3 2 2 3 8 4" xfId="29901"/>
    <cellStyle name="Header3 2 2 3 8 5" xfId="30780"/>
    <cellStyle name="Header3 2 2 3 9" xfId="25691"/>
    <cellStyle name="Header3 2 2 3 9 2" xfId="29036"/>
    <cellStyle name="Header3 2 2 3 9 3" xfId="30363"/>
    <cellStyle name="Header3 2 2 3 9 4" xfId="26045"/>
    <cellStyle name="Header3 2 2 3 9 5" xfId="30781"/>
    <cellStyle name="Header3 2 2 3_##Keskeiset" xfId="8856"/>
    <cellStyle name="Header3 2 2 4" xfId="275"/>
    <cellStyle name="Header3 2 2 4 10" xfId="31202"/>
    <cellStyle name="Header3 2 2 4 11" xfId="31295"/>
    <cellStyle name="Header3 2 2 4 12" xfId="31515"/>
    <cellStyle name="Header3 2 2 4 13" xfId="31699"/>
    <cellStyle name="Header3 2 2 4 14" xfId="31895"/>
    <cellStyle name="Header3 2 2 4 15" xfId="32045"/>
    <cellStyle name="Header3 2 2 4 16" xfId="32100"/>
    <cellStyle name="Header3 2 2 4 17" xfId="32082"/>
    <cellStyle name="Header3 2 2 4 2" xfId="16156"/>
    <cellStyle name="Header3 2 2 4 2 2" xfId="23807"/>
    <cellStyle name="Header3 2 2 4 2 3" xfId="28208"/>
    <cellStyle name="Header3 2 2 4 2 4" xfId="30019"/>
    <cellStyle name="Header3 2 2 4 2 5" xfId="26098"/>
    <cellStyle name="Header3 2 2 4 2 6" xfId="30747"/>
    <cellStyle name="Header3 2 2 4 3" xfId="16402"/>
    <cellStyle name="Header3 2 2 4 3 2" xfId="29571"/>
    <cellStyle name="Header3 2 2 4 3 3" xfId="30589"/>
    <cellStyle name="Header3 2 2 4 3 4" xfId="30717"/>
    <cellStyle name="Header3 2 2 4 3 5" xfId="30801"/>
    <cellStyle name="Header3 2 2 4 4" xfId="25388"/>
    <cellStyle name="Header3 2 2 4 4 2" xfId="28016"/>
    <cellStyle name="Header3 2 2 4 5" xfId="25690"/>
    <cellStyle name="Header3 2 2 4 6" xfId="25734"/>
    <cellStyle name="Header3 2 2 4 7" xfId="25548"/>
    <cellStyle name="Header3 2 2 4 8" xfId="25820"/>
    <cellStyle name="Header3 2 2 4 9" xfId="30964"/>
    <cellStyle name="Header3 2 2 4_Laari" xfId="25354"/>
    <cellStyle name="Header3 2 2 5" xfId="5549"/>
    <cellStyle name="Header3 2 2 5 2" xfId="15630"/>
    <cellStyle name="Header3 2 2 5 3" xfId="21869"/>
    <cellStyle name="Header3 2 2 6" xfId="16153"/>
    <cellStyle name="Header3 2 2 6 2" xfId="23804"/>
    <cellStyle name="Header3 2 2 6 3" xfId="28205"/>
    <cellStyle name="Header3 2 2 6 4" xfId="30016"/>
    <cellStyle name="Header3 2 2 6 5" xfId="25996"/>
    <cellStyle name="Header3 2 2 6 6" xfId="30744"/>
    <cellStyle name="Header3 2 2 7" xfId="16401"/>
    <cellStyle name="Header3 2 2 7 2" xfId="29572"/>
    <cellStyle name="Header3 2 2 7 3" xfId="30590"/>
    <cellStyle name="Header3 2 2 7 4" xfId="25861"/>
    <cellStyle name="Header3 2 2 7 5" xfId="30802"/>
    <cellStyle name="Header3 2 2 8" xfId="23378"/>
    <cellStyle name="Header3 2 2 8 2" xfId="16608"/>
    <cellStyle name="Header3 2 2 9" xfId="25385"/>
    <cellStyle name="Header3 2 2_##Keskeiset" xfId="8854"/>
    <cellStyle name="Header3 2 3" xfId="254"/>
    <cellStyle name="Header3 2 3 10" xfId="25689"/>
    <cellStyle name="Header3 2 3 10 2" xfId="29737"/>
    <cellStyle name="Header3 2 3 10 3" xfId="30653"/>
    <cellStyle name="Header3 2 3 10 4" xfId="25951"/>
    <cellStyle name="Header3 2 3 10 5" xfId="30813"/>
    <cellStyle name="Header3 2 3 11" xfId="25733"/>
    <cellStyle name="Header3 2 3 12" xfId="25719"/>
    <cellStyle name="Header3 2 3 13" xfId="25821"/>
    <cellStyle name="Header3 2 3 14" xfId="30965"/>
    <cellStyle name="Header3 2 3 15" xfId="31201"/>
    <cellStyle name="Header3 2 3 16" xfId="31296"/>
    <cellStyle name="Header3 2 3 17" xfId="31279"/>
    <cellStyle name="Header3 2 3 18" xfId="31700"/>
    <cellStyle name="Header3 2 3 19" xfId="31728"/>
    <cellStyle name="Header3 2 3 2" xfId="309"/>
    <cellStyle name="Header3 2 3 2 10" xfId="25780"/>
    <cellStyle name="Header3 2 3 2 10 2" xfId="28461"/>
    <cellStyle name="Header3 2 3 2 10 3" xfId="30162"/>
    <cellStyle name="Header3 2 3 2 10 4" xfId="29964"/>
    <cellStyle name="Header3 2 3 2 10 5" xfId="30760"/>
    <cellStyle name="Header3 2 3 2 11" xfId="25732"/>
    <cellStyle name="Header3 2 3 2 12" xfId="25718"/>
    <cellStyle name="Header3 2 3 2 13" xfId="25822"/>
    <cellStyle name="Header3 2 3 2 14" xfId="30966"/>
    <cellStyle name="Header3 2 3 2 15" xfId="31200"/>
    <cellStyle name="Header3 2 3 2 16" xfId="31297"/>
    <cellStyle name="Header3 2 3 2 17" xfId="31514"/>
    <cellStyle name="Header3 2 3 2 18" xfId="31701"/>
    <cellStyle name="Header3 2 3 2 19" xfId="31894"/>
    <cellStyle name="Header3 2 3 2 2" xfId="5268"/>
    <cellStyle name="Header3 2 3 2 2 2" xfId="8860"/>
    <cellStyle name="Header3 2 3 2 2 3" xfId="21655"/>
    <cellStyle name="Header3 2 3 2 2_INVs" xfId="12131"/>
    <cellStyle name="Header3 2 3 2 20" xfId="32043"/>
    <cellStyle name="Header3 2 3 2 21" xfId="31810"/>
    <cellStyle name="Header3 2 3 2 22" xfId="31959"/>
    <cellStyle name="Header3 2 3 2 23" xfId="32102"/>
    <cellStyle name="Header3 2 3 2 24" xfId="32278"/>
    <cellStyle name="Header3 2 3 2 3" xfId="16158"/>
    <cellStyle name="Header3 2 3 2 3 2" xfId="23809"/>
    <cellStyle name="Header3 2 3 2 3 3" xfId="28210"/>
    <cellStyle name="Header3 2 3 2 3 4" xfId="30021"/>
    <cellStyle name="Header3 2 3 2 3 5" xfId="25863"/>
    <cellStyle name="Header3 2 3 2 3 6" xfId="30749"/>
    <cellStyle name="Header3 2 3 2 4" xfId="16370"/>
    <cellStyle name="Header3 2 3 2 4 2" xfId="23958"/>
    <cellStyle name="Header3 2 3 2 4 3" xfId="28734"/>
    <cellStyle name="Header3 2 3 2 4 4" xfId="30271"/>
    <cellStyle name="Header3 2 3 2 4 5" xfId="25946"/>
    <cellStyle name="Header3 2 3 2 4 6" xfId="30773"/>
    <cellStyle name="Header3 2 3 2 5" xfId="16194"/>
    <cellStyle name="Header3 2 3 2 5 2" xfId="28844"/>
    <cellStyle name="Header3 2 3 2 5 3" xfId="30299"/>
    <cellStyle name="Header3 2 3 2 5 4" xfId="25911"/>
    <cellStyle name="Header3 2 3 2 5 5" xfId="30777"/>
    <cellStyle name="Header3 2 3 2 6" xfId="16188"/>
    <cellStyle name="Header3 2 3 2 6 2" xfId="28775"/>
    <cellStyle name="Header3 2 3 2 6 3" xfId="30283"/>
    <cellStyle name="Header3 2 3 2 6 4" xfId="26208"/>
    <cellStyle name="Header3 2 3 2 6 5" xfId="30775"/>
    <cellStyle name="Header3 2 3 2 7" xfId="16933"/>
    <cellStyle name="Header3 2 3 2 7 2" xfId="29129"/>
    <cellStyle name="Header3 2 3 2 7 3" xfId="30390"/>
    <cellStyle name="Header3 2 3 2 7 4" xfId="29856"/>
    <cellStyle name="Header3 2 3 2 7 5" xfId="30783"/>
    <cellStyle name="Header3 2 3 2 8" xfId="25390"/>
    <cellStyle name="Header3 2 3 2 8 2" xfId="29358"/>
    <cellStyle name="Header3 2 3 2 8 3" xfId="30486"/>
    <cellStyle name="Header3 2 3 2 8 4" xfId="26011"/>
    <cellStyle name="Header3 2 3 2 8 5" xfId="30794"/>
    <cellStyle name="Header3 2 3 2 9" xfId="25688"/>
    <cellStyle name="Header3 2 3 2 9 2" xfId="29711"/>
    <cellStyle name="Header3 2 3 2 9 3" xfId="30641"/>
    <cellStyle name="Header3 2 3 2 9 4" xfId="25844"/>
    <cellStyle name="Header3 2 3 2 9 5" xfId="30812"/>
    <cellStyle name="Header3 2 3 2_##Keskeiset" xfId="8859"/>
    <cellStyle name="Header3 2 3 20" xfId="32044"/>
    <cellStyle name="Header3 2 3 21" xfId="31811"/>
    <cellStyle name="Header3 2 3 22" xfId="31960"/>
    <cellStyle name="Header3 2 3 23" xfId="32101"/>
    <cellStyle name="Header3 2 3 24" xfId="32279"/>
    <cellStyle name="Header3 2 3 3" xfId="5269"/>
    <cellStyle name="Header3 2 3 3 2" xfId="14068"/>
    <cellStyle name="Header3 2 3 3 3" xfId="21656"/>
    <cellStyle name="Header3 2 3 3_Laari" xfId="25355"/>
    <cellStyle name="Header3 2 3 4" xfId="16157"/>
    <cellStyle name="Header3 2 3 4 2" xfId="23808"/>
    <cellStyle name="Header3 2 3 4 3" xfId="28209"/>
    <cellStyle name="Header3 2 3 4 4" xfId="30020"/>
    <cellStyle name="Header3 2 3 4 5" xfId="29916"/>
    <cellStyle name="Header3 2 3 4 6" xfId="30748"/>
    <cellStyle name="Header3 2 3 5" xfId="16371"/>
    <cellStyle name="Header3 2 3 5 2" xfId="23959"/>
    <cellStyle name="Header3 2 3 5 3" xfId="29243"/>
    <cellStyle name="Header3 2 3 5 4" xfId="30453"/>
    <cellStyle name="Header3 2 3 5 5" xfId="25903"/>
    <cellStyle name="Header3 2 3 5 6" xfId="30789"/>
    <cellStyle name="Header3 2 3 6" xfId="16421"/>
    <cellStyle name="Header3 2 3 6 2" xfId="29669"/>
    <cellStyle name="Header3 2 3 6 3" xfId="30627"/>
    <cellStyle name="Header3 2 3 6 4" xfId="30699"/>
    <cellStyle name="Header3 2 3 6 5" xfId="30810"/>
    <cellStyle name="Header3 2 3 7" xfId="16458"/>
    <cellStyle name="Header3 2 3 7 2" xfId="28544"/>
    <cellStyle name="Header3 2 3 7 3" xfId="30195"/>
    <cellStyle name="Header3 2 3 7 4" xfId="25923"/>
    <cellStyle name="Header3 2 3 7 5" xfId="30763"/>
    <cellStyle name="Header3 2 3 8" xfId="16888"/>
    <cellStyle name="Header3 2 3 8 2" xfId="29156"/>
    <cellStyle name="Header3 2 3 8 3" xfId="30401"/>
    <cellStyle name="Header3 2 3 8 4" xfId="25878"/>
    <cellStyle name="Header3 2 3 8 5" xfId="30785"/>
    <cellStyle name="Header3 2 3 9" xfId="25389"/>
    <cellStyle name="Header3 2 3 9 2" xfId="28804"/>
    <cellStyle name="Header3 2 3 9 3" xfId="30294"/>
    <cellStyle name="Header3 2 3 9 4" xfId="29979"/>
    <cellStyle name="Header3 2 3 9 5" xfId="30776"/>
    <cellStyle name="Header3 2 3_##Keskeiset" xfId="8858"/>
    <cellStyle name="Header3 2 4" xfId="286"/>
    <cellStyle name="Header3 2 4 10" xfId="31199"/>
    <cellStyle name="Header3 2 4 11" xfId="31298"/>
    <cellStyle name="Header3 2 4 12" xfId="31513"/>
    <cellStyle name="Header3 2 4 13" xfId="31702"/>
    <cellStyle name="Header3 2 4 14" xfId="31727"/>
    <cellStyle name="Header3 2 4 15" xfId="32042"/>
    <cellStyle name="Header3 2 4 16" xfId="32103"/>
    <cellStyle name="Header3 2 4 17" xfId="32091"/>
    <cellStyle name="Header3 2 4 2" xfId="16159"/>
    <cellStyle name="Header3 2 4 2 2" xfId="23810"/>
    <cellStyle name="Header3 2 4 2 3" xfId="28211"/>
    <cellStyle name="Header3 2 4 2 4" xfId="30022"/>
    <cellStyle name="Header3 2 4 2 5" xfId="29690"/>
    <cellStyle name="Header3 2 4 2 6" xfId="30750"/>
    <cellStyle name="Header3 2 4 3" xfId="16262"/>
    <cellStyle name="Header3 2 4 3 2" xfId="29570"/>
    <cellStyle name="Header3 2 4 3 3" xfId="30588"/>
    <cellStyle name="Header3 2 4 3 4" xfId="25905"/>
    <cellStyle name="Header3 2 4 3 5" xfId="30800"/>
    <cellStyle name="Header3 2 4 4" xfId="25391"/>
    <cellStyle name="Header3 2 4 4 2" xfId="28018"/>
    <cellStyle name="Header3 2 4 5" xfId="25687"/>
    <cellStyle name="Header3 2 4 6" xfId="25731"/>
    <cellStyle name="Header3 2 4 7" xfId="25742"/>
    <cellStyle name="Header3 2 4 8" xfId="25823"/>
    <cellStyle name="Header3 2 4 9" xfId="30967"/>
    <cellStyle name="Header3 2 4_Laari" xfId="25356"/>
    <cellStyle name="Header3 2 5" xfId="16152"/>
    <cellStyle name="Header3 2 5 2" xfId="23803"/>
    <cellStyle name="Header3 2 5 3" xfId="28204"/>
    <cellStyle name="Header3 2 5 4" xfId="30015"/>
    <cellStyle name="Header3 2 5 5" xfId="25964"/>
    <cellStyle name="Header3 2 5 6" xfId="30743"/>
    <cellStyle name="Header3 2 6" xfId="16312"/>
    <cellStyle name="Header3 2 6 2" xfId="29245"/>
    <cellStyle name="Header3 2 6 3" xfId="30455"/>
    <cellStyle name="Header3 2 6 4" xfId="25960"/>
    <cellStyle name="Header3 2 6 5" xfId="30791"/>
    <cellStyle name="Header3 2 7" xfId="25369"/>
    <cellStyle name="Header3 2 8" xfId="25707"/>
    <cellStyle name="Header3 2 9" xfId="25816"/>
    <cellStyle name="Header3 2_##Keskeiset" xfId="8853"/>
    <cellStyle name="Header3 3" xfId="197"/>
    <cellStyle name="Header3 3 10" xfId="25686"/>
    <cellStyle name="Header3 3 11" xfId="25730"/>
    <cellStyle name="Header3 3 12" xfId="25714"/>
    <cellStyle name="Header3 3 13" xfId="25824"/>
    <cellStyle name="Header3 3 14" xfId="30722"/>
    <cellStyle name="Header3 3 15" xfId="30968"/>
    <cellStyle name="Header3 3 16" xfId="31198"/>
    <cellStyle name="Header3 3 17" xfId="31299"/>
    <cellStyle name="Header3 3 18" xfId="31286"/>
    <cellStyle name="Header3 3 19" xfId="31703"/>
    <cellStyle name="Header3 3 2" xfId="295"/>
    <cellStyle name="Header3 3 2 10" xfId="25594"/>
    <cellStyle name="Header3 3 2 11" xfId="25729"/>
    <cellStyle name="Header3 3 2 12" xfId="25802"/>
    <cellStyle name="Header3 3 2 13" xfId="25825"/>
    <cellStyle name="Header3 3 2 14" xfId="30723"/>
    <cellStyle name="Header3 3 2 15" xfId="30969"/>
    <cellStyle name="Header3 3 2 16" xfId="31197"/>
    <cellStyle name="Header3 3 2 17" xfId="31300"/>
    <cellStyle name="Header3 3 2 18" xfId="31512"/>
    <cellStyle name="Header3 3 2 19" xfId="31704"/>
    <cellStyle name="Header3 3 2 2" xfId="5267"/>
    <cellStyle name="Header3 3 2 2 2" xfId="14069"/>
    <cellStyle name="Header3 3 2 2 3" xfId="21654"/>
    <cellStyle name="Header3 3 2 2_Laari" xfId="25357"/>
    <cellStyle name="Header3 3 2 20" xfId="31893"/>
    <cellStyle name="Header3 3 2 21" xfId="32040"/>
    <cellStyle name="Header3 3 2 22" xfId="31809"/>
    <cellStyle name="Header3 3 2 23" xfId="31957"/>
    <cellStyle name="Header3 3 2 24" xfId="32105"/>
    <cellStyle name="Header3 3 2 25" xfId="32276"/>
    <cellStyle name="Header3 3 2 3" xfId="16161"/>
    <cellStyle name="Header3 3 2 3 2" xfId="23812"/>
    <cellStyle name="Header3 3 2 3 3" xfId="28213"/>
    <cellStyle name="Header3 3 2 3 4" xfId="30024"/>
    <cellStyle name="Header3 3 2 3 5" xfId="29883"/>
    <cellStyle name="Header3 3 2 3 6" xfId="30752"/>
    <cellStyle name="Header3 3 2 4" xfId="16313"/>
    <cellStyle name="Header3 3 2 4 2" xfId="28733"/>
    <cellStyle name="Header3 3 2 4 3" xfId="30270"/>
    <cellStyle name="Header3 3 2 4 4" xfId="29845"/>
    <cellStyle name="Header3 3 2 4 5" xfId="30772"/>
    <cellStyle name="Header3 3 2 5" xfId="25393"/>
    <cellStyle name="Header3 3 2 6" xfId="25685"/>
    <cellStyle name="Header3 3 2 7" xfId="25779"/>
    <cellStyle name="Header3 3 2 8" xfId="25371"/>
    <cellStyle name="Header3 3 2 9" xfId="25760"/>
    <cellStyle name="Header3 3 2_##Keskeiset" xfId="8862"/>
    <cellStyle name="Header3 3 20" xfId="31726"/>
    <cellStyle name="Header3 3 21" xfId="32041"/>
    <cellStyle name="Header3 3 22" xfId="32057"/>
    <cellStyle name="Header3 3 23" xfId="31958"/>
    <cellStyle name="Header3 3 24" xfId="32104"/>
    <cellStyle name="Header3 3 25" xfId="32277"/>
    <cellStyle name="Header3 3 3" xfId="292"/>
    <cellStyle name="Header3 3 3 10" xfId="25778"/>
    <cellStyle name="Header3 3 3 10 2" xfId="29295"/>
    <cellStyle name="Header3 3 3 10 3" xfId="30469"/>
    <cellStyle name="Header3 3 3 10 4" xfId="25961"/>
    <cellStyle name="Header3 3 3 10 5" xfId="30792"/>
    <cellStyle name="Header3 3 3 11" xfId="25728"/>
    <cellStyle name="Header3 3 3 12" xfId="25764"/>
    <cellStyle name="Header3 3 3 13" xfId="25826"/>
    <cellStyle name="Header3 3 3 14" xfId="30970"/>
    <cellStyle name="Header3 3 3 15" xfId="31196"/>
    <cellStyle name="Header3 3 3 16" xfId="31301"/>
    <cellStyle name="Header3 3 3 17" xfId="31511"/>
    <cellStyle name="Header3 3 3 18" xfId="31705"/>
    <cellStyle name="Header3 3 3 19" xfId="31689"/>
    <cellStyle name="Header3 3 3 2" xfId="5266"/>
    <cellStyle name="Header3 3 3 2 2" xfId="8864"/>
    <cellStyle name="Header3 3 3 2 3" xfId="21653"/>
    <cellStyle name="Header3 3 3 2_INVs" xfId="12132"/>
    <cellStyle name="Header3 3 3 20" xfId="32039"/>
    <cellStyle name="Header3 3 3 21" xfId="31808"/>
    <cellStyle name="Header3 3 3 22" xfId="31956"/>
    <cellStyle name="Header3 3 3 23" xfId="32106"/>
    <cellStyle name="Header3 3 3 24" xfId="32275"/>
    <cellStyle name="Header3 3 3 3" xfId="16162"/>
    <cellStyle name="Header3 3 3 3 2" xfId="23813"/>
    <cellStyle name="Header3 3 3 3 3" xfId="28214"/>
    <cellStyle name="Header3 3 3 3 4" xfId="30025"/>
    <cellStyle name="Header3 3 3 3 5" xfId="29880"/>
    <cellStyle name="Header3 3 3 3 6" xfId="30753"/>
    <cellStyle name="Header3 3 3 4" xfId="16174"/>
    <cellStyle name="Header3 3 3 4 2" xfId="23825"/>
    <cellStyle name="Header3 3 3 4 3" xfId="29569"/>
    <cellStyle name="Header3 3 3 4 4" xfId="30587"/>
    <cellStyle name="Header3 3 3 4 5" xfId="26066"/>
    <cellStyle name="Header3 3 3 4 6" xfId="30799"/>
    <cellStyle name="Header3 3 3 5" xfId="16385"/>
    <cellStyle name="Header3 3 3 5 2" xfId="28612"/>
    <cellStyle name="Header3 3 3 5 3" xfId="30218"/>
    <cellStyle name="Header3 3 3 5 4" xfId="25843"/>
    <cellStyle name="Header3 3 3 5 5" xfId="30766"/>
    <cellStyle name="Header3 3 3 6" xfId="16397"/>
    <cellStyle name="Header3 3 3 6 2" xfId="28596"/>
    <cellStyle name="Header3 3 3 6 3" xfId="30214"/>
    <cellStyle name="Header3 3 3 6 4" xfId="26197"/>
    <cellStyle name="Header3 3 3 6 5" xfId="30765"/>
    <cellStyle name="Header3 3 3 7" xfId="16922"/>
    <cellStyle name="Header3 3 3 7 2" xfId="28931"/>
    <cellStyle name="Header3 3 3 7 3" xfId="30330"/>
    <cellStyle name="Header3 3 3 7 4" xfId="26003"/>
    <cellStyle name="Header3 3 3 7 5" xfId="30779"/>
    <cellStyle name="Header3 3 3 8" xfId="25394"/>
    <cellStyle name="Header3 3 3 8 2" xfId="28873"/>
    <cellStyle name="Header3 3 3 8 3" xfId="30316"/>
    <cellStyle name="Header3 3 3 8 4" xfId="26180"/>
    <cellStyle name="Header3 3 3 8 5" xfId="30778"/>
    <cellStyle name="Header3 3 3 9" xfId="25684"/>
    <cellStyle name="Header3 3 3 9 2" xfId="29530"/>
    <cellStyle name="Header3 3 3 9 3" xfId="30560"/>
    <cellStyle name="Header3 3 3 9 4" xfId="25995"/>
    <cellStyle name="Header3 3 3 9 5" xfId="30797"/>
    <cellStyle name="Header3 3 3_##Keskeiset" xfId="8863"/>
    <cellStyle name="Header3 3 4" xfId="305"/>
    <cellStyle name="Header3 3 4 10" xfId="31195"/>
    <cellStyle name="Header3 3 4 11" xfId="31302"/>
    <cellStyle name="Header3 3 4 12" xfId="31510"/>
    <cellStyle name="Header3 3 4 13" xfId="31706"/>
    <cellStyle name="Header3 3 4 14" xfId="31688"/>
    <cellStyle name="Header3 3 4 15" xfId="32038"/>
    <cellStyle name="Header3 3 4 16" xfId="32107"/>
    <cellStyle name="Header3 3 4 17" xfId="32274"/>
    <cellStyle name="Header3 3 4 2" xfId="16163"/>
    <cellStyle name="Header3 3 4 2 2" xfId="23814"/>
    <cellStyle name="Header3 3 4 2 3" xfId="28215"/>
    <cellStyle name="Header3 3 4 2 4" xfId="30026"/>
    <cellStyle name="Header3 3 4 2 5" xfId="25968"/>
    <cellStyle name="Header3 3 4 2 6" xfId="30754"/>
    <cellStyle name="Header3 3 4 3" xfId="16403"/>
    <cellStyle name="Header3 3 4 3 2" xfId="29241"/>
    <cellStyle name="Header3 3 4 3 3" xfId="30451"/>
    <cellStyle name="Header3 3 4 3 4" xfId="29871"/>
    <cellStyle name="Header3 3 4 3 5" xfId="30787"/>
    <cellStyle name="Header3 3 4 4" xfId="25395"/>
    <cellStyle name="Header3 3 4 4 2" xfId="28019"/>
    <cellStyle name="Header3 3 4 5" xfId="25683"/>
    <cellStyle name="Header3 3 4 6" xfId="25727"/>
    <cellStyle name="Header3 3 4 7" xfId="25801"/>
    <cellStyle name="Header3 3 4 8" xfId="25827"/>
    <cellStyle name="Header3 3 4 9" xfId="30971"/>
    <cellStyle name="Header3 3 4_Laari" xfId="25358"/>
    <cellStyle name="Header3 3 5" xfId="5550"/>
    <cellStyle name="Header3 3 5 2" xfId="15631"/>
    <cellStyle name="Header3 3 5 3" xfId="21870"/>
    <cellStyle name="Header3 3 6" xfId="16160"/>
    <cellStyle name="Header3 3 6 2" xfId="23811"/>
    <cellStyle name="Header3 3 6 3" xfId="28212"/>
    <cellStyle name="Header3 3 6 4" xfId="30023"/>
    <cellStyle name="Header3 3 6 5" xfId="29842"/>
    <cellStyle name="Header3 3 6 6" xfId="30751"/>
    <cellStyle name="Header3 3 7" xfId="16282"/>
    <cellStyle name="Header3 3 7 2" xfId="29242"/>
    <cellStyle name="Header3 3 7 3" xfId="30452"/>
    <cellStyle name="Header3 3 7 4" xfId="26121"/>
    <cellStyle name="Header3 3 7 5" xfId="30788"/>
    <cellStyle name="Header3 3 8" xfId="23908"/>
    <cellStyle name="Header3 3 8 2" xfId="16740"/>
    <cellStyle name="Header3 3 9" xfId="25392"/>
    <cellStyle name="Header3 3_##Keskeiset" xfId="8861"/>
    <cellStyle name="Header3 4" xfId="253"/>
    <cellStyle name="Header3 4 10" xfId="25682"/>
    <cellStyle name="Header3 4 10 2" xfId="29082"/>
    <cellStyle name="Header3 4 10 3" xfId="30378"/>
    <cellStyle name="Header3 4 10 4" xfId="26063"/>
    <cellStyle name="Header3 4 10 5" xfId="30782"/>
    <cellStyle name="Header3 4 11" xfId="25726"/>
    <cellStyle name="Header3 4 12" xfId="25604"/>
    <cellStyle name="Header3 4 13" xfId="25828"/>
    <cellStyle name="Header3 4 14" xfId="30972"/>
    <cellStyle name="Header3 4 15" xfId="31194"/>
    <cellStyle name="Header3 4 16" xfId="31303"/>
    <cellStyle name="Header3 4 17" xfId="31509"/>
    <cellStyle name="Header3 4 18" xfId="31707"/>
    <cellStyle name="Header3 4 19" xfId="31725"/>
    <cellStyle name="Header3 4 2" xfId="308"/>
    <cellStyle name="Header3 4 2 10" xfId="25777"/>
    <cellStyle name="Header3 4 2 10 2" xfId="28661"/>
    <cellStyle name="Header3 4 2 10 3" xfId="30238"/>
    <cellStyle name="Header3 4 2 10 4" xfId="29903"/>
    <cellStyle name="Header3 4 2 10 5" xfId="30770"/>
    <cellStyle name="Header3 4 2 11" xfId="25724"/>
    <cellStyle name="Header3 4 2 12" xfId="25765"/>
    <cellStyle name="Header3 4 2 13" xfId="25829"/>
    <cellStyle name="Header3 4 2 14" xfId="30973"/>
    <cellStyle name="Header3 4 2 15" xfId="31150"/>
    <cellStyle name="Header3 4 2 16" xfId="31304"/>
    <cellStyle name="Header3 4 2 17" xfId="31508"/>
    <cellStyle name="Header3 4 2 18" xfId="31708"/>
    <cellStyle name="Header3 4 2 19" xfId="31724"/>
    <cellStyle name="Header3 4 2 2" xfId="5264"/>
    <cellStyle name="Header3 4 2 2 2" xfId="8867"/>
    <cellStyle name="Header3 4 2 2 3" xfId="21651"/>
    <cellStyle name="Header3 4 2 2_INVs" xfId="12133"/>
    <cellStyle name="Header3 4 2 20" xfId="32036"/>
    <cellStyle name="Header3 4 2 21" xfId="31806"/>
    <cellStyle name="Header3 4 2 22" xfId="31954"/>
    <cellStyle name="Header3 4 2 23" xfId="32109"/>
    <cellStyle name="Header3 4 2 24" xfId="32272"/>
    <cellStyle name="Header3 4 2 3" xfId="16165"/>
    <cellStyle name="Header3 4 2 3 2" xfId="23816"/>
    <cellStyle name="Header3 4 2 3 3" xfId="28217"/>
    <cellStyle name="Header3 4 2 3 4" xfId="30028"/>
    <cellStyle name="Header3 4 2 3 5" xfId="29977"/>
    <cellStyle name="Header3 4 2 3 6" xfId="30756"/>
    <cellStyle name="Header3 4 2 4" xfId="16452"/>
    <cellStyle name="Header3 4 2 4 2" xfId="24010"/>
    <cellStyle name="Header3 4 2 4 3" xfId="29568"/>
    <cellStyle name="Header3 4 2 4 4" xfId="30586"/>
    <cellStyle name="Header3 4 2 4 5" xfId="25872"/>
    <cellStyle name="Header3 4 2 4 6" xfId="30798"/>
    <cellStyle name="Header3 4 2 5" xfId="16175"/>
    <cellStyle name="Header3 4 2 5 2" xfId="28613"/>
    <cellStyle name="Header3 4 2 5 3" xfId="30219"/>
    <cellStyle name="Header3 4 2 5 4" xfId="30166"/>
    <cellStyle name="Header3 4 2 5 5" xfId="30767"/>
    <cellStyle name="Header3 4 2 6" xfId="16225"/>
    <cellStyle name="Header3 4 2 6 2" xfId="28400"/>
    <cellStyle name="Header3 4 2 6 3" xfId="30132"/>
    <cellStyle name="Header3 4 2 6 4" xfId="25916"/>
    <cellStyle name="Header3 4 2 6 5" xfId="30758"/>
    <cellStyle name="Header3 4 2 7" xfId="16932"/>
    <cellStyle name="Header3 4 2 7 2" xfId="29328"/>
    <cellStyle name="Header3 4 2 7 3" xfId="30477"/>
    <cellStyle name="Header3 4 2 7 4" xfId="26156"/>
    <cellStyle name="Header3 4 2 7 5" xfId="30793"/>
    <cellStyle name="Header3 4 2 8" xfId="25397"/>
    <cellStyle name="Header3 4 2 8 2" xfId="29700"/>
    <cellStyle name="Header3 4 2 8 3" xfId="30637"/>
    <cellStyle name="Header3 4 2 8 4" xfId="30165"/>
    <cellStyle name="Header3 4 2 8 5" xfId="30811"/>
    <cellStyle name="Header3 4 2 9" xfId="25681"/>
    <cellStyle name="Header3 4 2 9 2" xfId="28654"/>
    <cellStyle name="Header3 4 2 9 3" xfId="30233"/>
    <cellStyle name="Header3 4 2 9 4" xfId="30005"/>
    <cellStyle name="Header3 4 2 9 5" xfId="30769"/>
    <cellStyle name="Header3 4 2_##Keskeiset" xfId="8866"/>
    <cellStyle name="Header3 4 20" xfId="32037"/>
    <cellStyle name="Header3 4 21" xfId="31807"/>
    <cellStyle name="Header3 4 22" xfId="31955"/>
    <cellStyle name="Header3 4 23" xfId="32108"/>
    <cellStyle name="Header3 4 24" xfId="32273"/>
    <cellStyle name="Header3 4 3" xfId="5265"/>
    <cellStyle name="Header3 4 3 2" xfId="14070"/>
    <cellStyle name="Header3 4 3 3" xfId="21652"/>
    <cellStyle name="Header3 4 3_Laari" xfId="25359"/>
    <cellStyle name="Header3 4 4" xfId="16164"/>
    <cellStyle name="Header3 4 4 2" xfId="23815"/>
    <cellStyle name="Header3 4 4 3" xfId="28216"/>
    <cellStyle name="Header3 4 4 4" xfId="30027"/>
    <cellStyle name="Header3 4 4 5" xfId="29957"/>
    <cellStyle name="Header3 4 4 6" xfId="30755"/>
    <cellStyle name="Header3 4 5" xfId="16368"/>
    <cellStyle name="Header3 4 5 2" xfId="23956"/>
    <cellStyle name="Header3 4 5 3" xfId="28732"/>
    <cellStyle name="Header3 4 5 4" xfId="30269"/>
    <cellStyle name="Header3 4 5 5" xfId="29952"/>
    <cellStyle name="Header3 4 5 6" xfId="30771"/>
    <cellStyle name="Header3 4 6" xfId="16422"/>
    <cellStyle name="Header3 4 6 2" xfId="28425"/>
    <cellStyle name="Header3 4 6 3" xfId="30140"/>
    <cellStyle name="Header3 4 6 4" xfId="25985"/>
    <cellStyle name="Header3 4 6 5" xfId="30759"/>
    <cellStyle name="Header3 4 7" xfId="16299"/>
    <cellStyle name="Header3 4 7 2" xfId="28648"/>
    <cellStyle name="Header3 4 7 3" xfId="30231"/>
    <cellStyle name="Header3 4 7 4" xfId="26215"/>
    <cellStyle name="Header3 4 7 5" xfId="30768"/>
    <cellStyle name="Header3 4 8" xfId="16887"/>
    <cellStyle name="Header3 4 8 2" xfId="28471"/>
    <cellStyle name="Header3 4 8 3" xfId="30168"/>
    <cellStyle name="Header3 4 8 4" xfId="29874"/>
    <cellStyle name="Header3 4 8 5" xfId="30761"/>
    <cellStyle name="Header3 4 9" xfId="25396"/>
    <cellStyle name="Header3 4 9 2" xfId="29137"/>
    <cellStyle name="Header3 4 9 3" xfId="30391"/>
    <cellStyle name="Header3 4 9 4" xfId="26216"/>
    <cellStyle name="Header3 4 9 5" xfId="30784"/>
    <cellStyle name="Header3 4_##Keskeiset" xfId="8865"/>
    <cellStyle name="Header3 5" xfId="287"/>
    <cellStyle name="Header3 5 10" xfId="31075"/>
    <cellStyle name="Header3 5 11" xfId="31305"/>
    <cellStyle name="Header3 5 12" xfId="31507"/>
    <cellStyle name="Header3 5 13" xfId="31709"/>
    <cellStyle name="Header3 5 14" xfId="31723"/>
    <cellStyle name="Header3 5 15" xfId="32035"/>
    <cellStyle name="Header3 5 16" xfId="32110"/>
    <cellStyle name="Header3 5 17" xfId="32271"/>
    <cellStyle name="Header3 5 2" xfId="16166"/>
    <cellStyle name="Header3 5 2 2" xfId="23817"/>
    <cellStyle name="Header3 5 2 3" xfId="28218"/>
    <cellStyle name="Header3 5 2 4" xfId="30029"/>
    <cellStyle name="Header3 5 2 5" xfId="25850"/>
    <cellStyle name="Header3 5 2 6" xfId="30757"/>
    <cellStyle name="Header3 5 3" xfId="16195"/>
    <cellStyle name="Header3 5 3 2" xfId="29240"/>
    <cellStyle name="Header3 5 3 3" xfId="30450"/>
    <cellStyle name="Header3 5 3 4" xfId="29894"/>
    <cellStyle name="Header3 5 3 5" xfId="30786"/>
    <cellStyle name="Header3 5 4" xfId="25398"/>
    <cellStyle name="Header3 5 4 2" xfId="28021"/>
    <cellStyle name="Header3 5 5" xfId="25680"/>
    <cellStyle name="Header3 5 6" xfId="25725"/>
    <cellStyle name="Header3 5 7" xfId="25763"/>
    <cellStyle name="Header3 5 8" xfId="25830"/>
    <cellStyle name="Header3 5 9" xfId="30974"/>
    <cellStyle name="Header3 5_Laari" xfId="25360"/>
    <cellStyle name="Header3 6" xfId="23708"/>
    <cellStyle name="Header3 6 2" xfId="28117"/>
    <cellStyle name="Header3 6 3" xfId="29990"/>
    <cellStyle name="Header3 6 4" xfId="30253"/>
    <cellStyle name="Header3 6 5" xfId="30742"/>
    <cellStyle name="Header3 7" xfId="25368"/>
    <cellStyle name="Header3 8" xfId="25708"/>
    <cellStyle name="Header3 9" xfId="29889"/>
    <cellStyle name="Header3_##Keskeiset" xfId="8852"/>
    <cellStyle name="Heading 1" xfId="81"/>
    <cellStyle name="Heading 1 2" xfId="82"/>
    <cellStyle name="Heading 1 2 10" xfId="29060"/>
    <cellStyle name="Heading 1 2 2" xfId="3712"/>
    <cellStyle name="Heading 1 2 2 2" xfId="8869"/>
    <cellStyle name="Heading 1 2 2 3" xfId="20121"/>
    <cellStyle name="Heading 1 2 2_INVs" xfId="12134"/>
    <cellStyle name="Heading 1 2 3" xfId="3711"/>
    <cellStyle name="Heading 1 2 3 2" xfId="8870"/>
    <cellStyle name="Heading 1 2 3 3" xfId="20120"/>
    <cellStyle name="Heading 1 2 3_INVs" xfId="12135"/>
    <cellStyle name="Heading 1 2 4" xfId="28219"/>
    <cellStyle name="Heading 1 2 5" xfId="28731"/>
    <cellStyle name="Heading 1 2 6" xfId="28845"/>
    <cellStyle name="Heading 1 2 7" xfId="28484"/>
    <cellStyle name="Heading 1 2 8" xfId="29716"/>
    <cellStyle name="Heading 1 2 9" xfId="29502"/>
    <cellStyle name="Heading 1 2_##Keskeiset" xfId="8868"/>
    <cellStyle name="Heading 1 3" xfId="5552"/>
    <cellStyle name="Heading 1 3 2" xfId="15632"/>
    <cellStyle name="Heading 1 3 3" xfId="21871"/>
    <cellStyle name="Heading 1_##Keskeiset" xfId="5551"/>
    <cellStyle name="Heading 2" xfId="83"/>
    <cellStyle name="Heading 2 2" xfId="84"/>
    <cellStyle name="Heading 2 2 10" xfId="28782"/>
    <cellStyle name="Heading 2 2 2" xfId="3714"/>
    <cellStyle name="Heading 2 2 2 2" xfId="8872"/>
    <cellStyle name="Heading 2 2 2 3" xfId="20123"/>
    <cellStyle name="Heading 2 2 2_INVs" xfId="12136"/>
    <cellStyle name="Heading 2 2 3" xfId="3713"/>
    <cellStyle name="Heading 2 2 3 2" xfId="8873"/>
    <cellStyle name="Heading 2 2 3 3" xfId="20122"/>
    <cellStyle name="Heading 2 2 3_INVs" xfId="12137"/>
    <cellStyle name="Heading 2 2 4" xfId="28220"/>
    <cellStyle name="Heading 2 2 5" xfId="29567"/>
    <cellStyle name="Heading 2 2 6" xfId="29048"/>
    <cellStyle name="Heading 2 2 7" xfId="29179"/>
    <cellStyle name="Heading 2 2 8" xfId="29638"/>
    <cellStyle name="Heading 2 2 9" xfId="29457"/>
    <cellStyle name="Heading 2 2_##Keskeiset" xfId="8871"/>
    <cellStyle name="Heading 2 3" xfId="3715"/>
    <cellStyle name="Heading 2 3 2" xfId="5554"/>
    <cellStyle name="Heading 2 3 2 2" xfId="15633"/>
    <cellStyle name="Heading 2 3 2 3" xfId="21872"/>
    <cellStyle name="Heading 2 3 3" xfId="14071"/>
    <cellStyle name="Heading 2 3 4" xfId="20124"/>
    <cellStyle name="Heading 2 3_INVs" xfId="12138"/>
    <cellStyle name="Heading 2_##Keskeiset" xfId="5553"/>
    <cellStyle name="Heading 3" xfId="85"/>
    <cellStyle name="Heading 3 2" xfId="86"/>
    <cellStyle name="Heading 3 2 10" xfId="29066"/>
    <cellStyle name="Heading 3 2 2" xfId="3716"/>
    <cellStyle name="Heading 3 2 2 2" xfId="8875"/>
    <cellStyle name="Heading 3 2 2 3" xfId="20125"/>
    <cellStyle name="Heading 3 2 2_INVs" xfId="12139"/>
    <cellStyle name="Heading 3 2 3" xfId="28221"/>
    <cellStyle name="Heading 3 2 4" xfId="29239"/>
    <cellStyle name="Heading 3 2 5" xfId="29668"/>
    <cellStyle name="Heading 3 2 6" xfId="29321"/>
    <cellStyle name="Heading 3 2 7" xfId="29017"/>
    <cellStyle name="Heading 3 2 8" xfId="29112"/>
    <cellStyle name="Heading 3 2 9" xfId="29009"/>
    <cellStyle name="Heading 3 2_##Keskeiset" xfId="8874"/>
    <cellStyle name="Heading 3 3" xfId="5556"/>
    <cellStyle name="Heading 3 3 2" xfId="15634"/>
    <cellStyle name="Heading 3 3 3" xfId="21874"/>
    <cellStyle name="Heading 3_##Keskeiset" xfId="5555"/>
    <cellStyle name="Heading 4" xfId="87"/>
    <cellStyle name="Heading 4 2" xfId="88"/>
    <cellStyle name="Heading 4 2 10" xfId="29038"/>
    <cellStyle name="Heading 4 2 2" xfId="3717"/>
    <cellStyle name="Heading 4 2 2 2" xfId="8877"/>
    <cellStyle name="Heading 4 2 2 3" xfId="20126"/>
    <cellStyle name="Heading 4 2 2_INVs" xfId="12140"/>
    <cellStyle name="Heading 4 2 3" xfId="28222"/>
    <cellStyle name="Heading 4 2 4" xfId="29238"/>
    <cellStyle name="Heading 4 2 5" xfId="29376"/>
    <cellStyle name="Heading 4 2 6" xfId="28342"/>
    <cellStyle name="Heading 4 2 7" xfId="28177"/>
    <cellStyle name="Heading 4 2 8" xfId="29624"/>
    <cellStyle name="Heading 4 2 9" xfId="29327"/>
    <cellStyle name="Heading 4 2_##Keskeiset" xfId="8876"/>
    <cellStyle name="Heading 4 3" xfId="5558"/>
    <cellStyle name="Heading 4 3 2" xfId="15635"/>
    <cellStyle name="Heading 4 3 3" xfId="21875"/>
    <cellStyle name="Heading 4_##Keskeiset" xfId="5557"/>
    <cellStyle name="Hipervínculo_IIF" xfId="3718"/>
    <cellStyle name="Huomautus 10" xfId="3719"/>
    <cellStyle name="Huomautus 10 2" xfId="3720"/>
    <cellStyle name="Huomautus 10 2 2" xfId="3721"/>
    <cellStyle name="Huomautus 10 2 2 2" xfId="3722"/>
    <cellStyle name="Huomautus 10 2 2 2 2" xfId="8881"/>
    <cellStyle name="Huomautus 10 2 2 2 3" xfId="20130"/>
    <cellStyle name="Huomautus 10 2 2 2_INVs" xfId="12141"/>
    <cellStyle name="Huomautus 10 2 2 3" xfId="8880"/>
    <cellStyle name="Huomautus 10 2 2 4" xfId="20129"/>
    <cellStyle name="Huomautus 10 2 2_esityksen invtaulukot" xfId="12142"/>
    <cellStyle name="Huomautus 10 2 3" xfId="3723"/>
    <cellStyle name="Huomautus 10 2 3 2" xfId="8882"/>
    <cellStyle name="Huomautus 10 2 3 3" xfId="20131"/>
    <cellStyle name="Huomautus 10 2 3_INVs" xfId="12143"/>
    <cellStyle name="Huomautus 10 2 4" xfId="8879"/>
    <cellStyle name="Huomautus 10 2 5" xfId="20128"/>
    <cellStyle name="Huomautus 10 2_esityksen invtaulukot" xfId="12144"/>
    <cellStyle name="Huomautus 10 3" xfId="3724"/>
    <cellStyle name="Huomautus 10 3 2" xfId="3725"/>
    <cellStyle name="Huomautus 10 3 2 2" xfId="8884"/>
    <cellStyle name="Huomautus 10 3 2 3" xfId="20133"/>
    <cellStyle name="Huomautus 10 3 2_INVs" xfId="12145"/>
    <cellStyle name="Huomautus 10 3 3" xfId="8883"/>
    <cellStyle name="Huomautus 10 3 4" xfId="20132"/>
    <cellStyle name="Huomautus 10 3_esityksen invtaulukot" xfId="12146"/>
    <cellStyle name="Huomautus 10 4" xfId="3726"/>
    <cellStyle name="Huomautus 10 4 2" xfId="8885"/>
    <cellStyle name="Huomautus 10 4 3" xfId="20134"/>
    <cellStyle name="Huomautus 10 4_INVs" xfId="12147"/>
    <cellStyle name="Huomautus 10 5" xfId="3727"/>
    <cellStyle name="Huomautus 10 5 2" xfId="8886"/>
    <cellStyle name="Huomautus 10 5 3" xfId="20135"/>
    <cellStyle name="Huomautus 10 5_INVs" xfId="12148"/>
    <cellStyle name="Huomautus 10 6" xfId="8878"/>
    <cellStyle name="Huomautus 10 7" xfId="20127"/>
    <cellStyle name="Huomautus 10_esityksen invtaulukot" xfId="12149"/>
    <cellStyle name="Huomautus 11" xfId="3728"/>
    <cellStyle name="Huomautus 11 2" xfId="3729"/>
    <cellStyle name="Huomautus 11 2 2" xfId="3730"/>
    <cellStyle name="Huomautus 11 2 2 2" xfId="3731"/>
    <cellStyle name="Huomautus 11 2 2 2 2" xfId="8890"/>
    <cellStyle name="Huomautus 11 2 2 2 3" xfId="20139"/>
    <cellStyle name="Huomautus 11 2 2 2_INVs" xfId="12150"/>
    <cellStyle name="Huomautus 11 2 2 3" xfId="8889"/>
    <cellStyle name="Huomautus 11 2 2 4" xfId="20138"/>
    <cellStyle name="Huomautus 11 2 2_esityksen invtaulukot" xfId="12151"/>
    <cellStyle name="Huomautus 11 2 3" xfId="3732"/>
    <cellStyle name="Huomautus 11 2 3 2" xfId="8891"/>
    <cellStyle name="Huomautus 11 2 3 3" xfId="20140"/>
    <cellStyle name="Huomautus 11 2 3_INVs" xfId="12152"/>
    <cellStyle name="Huomautus 11 2 4" xfId="8888"/>
    <cellStyle name="Huomautus 11 2 5" xfId="20137"/>
    <cellStyle name="Huomautus 11 2_esityksen invtaulukot" xfId="12153"/>
    <cellStyle name="Huomautus 11 3" xfId="3733"/>
    <cellStyle name="Huomautus 11 3 2" xfId="3734"/>
    <cellStyle name="Huomautus 11 3 2 2" xfId="8893"/>
    <cellStyle name="Huomautus 11 3 2 3" xfId="20142"/>
    <cellStyle name="Huomautus 11 3 2_INVs" xfId="12154"/>
    <cellStyle name="Huomautus 11 3 3" xfId="8892"/>
    <cellStyle name="Huomautus 11 3 4" xfId="20141"/>
    <cellStyle name="Huomautus 11 3_esityksen invtaulukot" xfId="12155"/>
    <cellStyle name="Huomautus 11 4" xfId="3735"/>
    <cellStyle name="Huomautus 11 4 2" xfId="8894"/>
    <cellStyle name="Huomautus 11 4 3" xfId="20143"/>
    <cellStyle name="Huomautus 11 4_INVs" xfId="12156"/>
    <cellStyle name="Huomautus 11 5" xfId="3736"/>
    <cellStyle name="Huomautus 11 5 2" xfId="8895"/>
    <cellStyle name="Huomautus 11 5 3" xfId="20144"/>
    <cellStyle name="Huomautus 11 5_INVs" xfId="12157"/>
    <cellStyle name="Huomautus 11 6" xfId="8887"/>
    <cellStyle name="Huomautus 11 7" xfId="20136"/>
    <cellStyle name="Huomautus 11_esityksen invtaulukot" xfId="12158"/>
    <cellStyle name="Huomautus 12" xfId="3737"/>
    <cellStyle name="Huomautus 12 2" xfId="3738"/>
    <cellStyle name="Huomautus 12 2 2" xfId="3739"/>
    <cellStyle name="Huomautus 12 2 2 2" xfId="3740"/>
    <cellStyle name="Huomautus 12 2 2 2 2" xfId="8899"/>
    <cellStyle name="Huomautus 12 2 2 2 3" xfId="20148"/>
    <cellStyle name="Huomautus 12 2 2 2_INVs" xfId="12159"/>
    <cellStyle name="Huomautus 12 2 2 3" xfId="8898"/>
    <cellStyle name="Huomautus 12 2 2 4" xfId="20147"/>
    <cellStyle name="Huomautus 12 2 2_esityksen invtaulukot" xfId="12160"/>
    <cellStyle name="Huomautus 12 2 3" xfId="3741"/>
    <cellStyle name="Huomautus 12 2 3 2" xfId="8900"/>
    <cellStyle name="Huomautus 12 2 3 3" xfId="20149"/>
    <cellStyle name="Huomautus 12 2 3_INVs" xfId="12161"/>
    <cellStyle name="Huomautus 12 2 4" xfId="8897"/>
    <cellStyle name="Huomautus 12 2 5" xfId="20146"/>
    <cellStyle name="Huomautus 12 2_esityksen invtaulukot" xfId="12162"/>
    <cellStyle name="Huomautus 12 3" xfId="3742"/>
    <cellStyle name="Huomautus 12 3 2" xfId="3743"/>
    <cellStyle name="Huomautus 12 3 2 2" xfId="8902"/>
    <cellStyle name="Huomautus 12 3 2 3" xfId="20151"/>
    <cellStyle name="Huomautus 12 3 2_INVs" xfId="12163"/>
    <cellStyle name="Huomautus 12 3 3" xfId="8901"/>
    <cellStyle name="Huomautus 12 3 4" xfId="20150"/>
    <cellStyle name="Huomautus 12 3_esityksen invtaulukot" xfId="12164"/>
    <cellStyle name="Huomautus 12 4" xfId="3744"/>
    <cellStyle name="Huomautus 12 4 2" xfId="8903"/>
    <cellStyle name="Huomautus 12 4 3" xfId="20152"/>
    <cellStyle name="Huomautus 12 4_INVs" xfId="12165"/>
    <cellStyle name="Huomautus 12 5" xfId="3745"/>
    <cellStyle name="Huomautus 12 5 2" xfId="8904"/>
    <cellStyle name="Huomautus 12 5 3" xfId="20153"/>
    <cellStyle name="Huomautus 12 5_INVs" xfId="12166"/>
    <cellStyle name="Huomautus 12 6" xfId="8896"/>
    <cellStyle name="Huomautus 12 7" xfId="20145"/>
    <cellStyle name="Huomautus 12_esityksen invtaulukot" xfId="12167"/>
    <cellStyle name="Huomautus 13" xfId="3746"/>
    <cellStyle name="Huomautus 13 2" xfId="3747"/>
    <cellStyle name="Huomautus 13 2 2" xfId="3748"/>
    <cellStyle name="Huomautus 13 2 2 2" xfId="3749"/>
    <cellStyle name="Huomautus 13 2 2 2 2" xfId="8908"/>
    <cellStyle name="Huomautus 13 2 2 2 3" xfId="20157"/>
    <cellStyle name="Huomautus 13 2 2 2_INVs" xfId="12168"/>
    <cellStyle name="Huomautus 13 2 2 3" xfId="8907"/>
    <cellStyle name="Huomautus 13 2 2 4" xfId="20156"/>
    <cellStyle name="Huomautus 13 2 2_esityksen invtaulukot" xfId="12169"/>
    <cellStyle name="Huomautus 13 2 3" xfId="3750"/>
    <cellStyle name="Huomautus 13 2 3 2" xfId="8909"/>
    <cellStyle name="Huomautus 13 2 3 3" xfId="20158"/>
    <cellStyle name="Huomautus 13 2 3_INVs" xfId="12170"/>
    <cellStyle name="Huomautus 13 2 4" xfId="8906"/>
    <cellStyle name="Huomautus 13 2 5" xfId="20155"/>
    <cellStyle name="Huomautus 13 2_esityksen invtaulukot" xfId="12171"/>
    <cellStyle name="Huomautus 13 3" xfId="3751"/>
    <cellStyle name="Huomautus 13 3 2" xfId="3752"/>
    <cellStyle name="Huomautus 13 3 2 2" xfId="8911"/>
    <cellStyle name="Huomautus 13 3 2 3" xfId="20160"/>
    <cellStyle name="Huomautus 13 3 2_INVs" xfId="12172"/>
    <cellStyle name="Huomautus 13 3 3" xfId="8910"/>
    <cellStyle name="Huomautus 13 3 4" xfId="20159"/>
    <cellStyle name="Huomautus 13 3_esityksen invtaulukot" xfId="12173"/>
    <cellStyle name="Huomautus 13 4" xfId="3753"/>
    <cellStyle name="Huomautus 13 4 2" xfId="8912"/>
    <cellStyle name="Huomautus 13 4 3" xfId="20161"/>
    <cellStyle name="Huomautus 13 4_INVs" xfId="12174"/>
    <cellStyle name="Huomautus 13 5" xfId="3754"/>
    <cellStyle name="Huomautus 13 5 2" xfId="8913"/>
    <cellStyle name="Huomautus 13 5 3" xfId="20162"/>
    <cellStyle name="Huomautus 13 5_INVs" xfId="12175"/>
    <cellStyle name="Huomautus 13 6" xfId="8905"/>
    <cellStyle name="Huomautus 13 7" xfId="20154"/>
    <cellStyle name="Huomautus 13_esityksen invtaulukot" xfId="12176"/>
    <cellStyle name="Huomautus 14" xfId="3755"/>
    <cellStyle name="Huomautus 14 2" xfId="8914"/>
    <cellStyle name="Huomautus 14 3" xfId="20163"/>
    <cellStyle name="Huomautus 14_INVs" xfId="12177"/>
    <cellStyle name="Huomautus 15" xfId="3756"/>
    <cellStyle name="Huomautus 15 2" xfId="8915"/>
    <cellStyle name="Huomautus 15 3" xfId="20164"/>
    <cellStyle name="Huomautus 15_INVs" xfId="12178"/>
    <cellStyle name="Huomautus 16" xfId="3757"/>
    <cellStyle name="Huomautus 16 2" xfId="8916"/>
    <cellStyle name="Huomautus 16 3" xfId="20165"/>
    <cellStyle name="Huomautus 16_INVs" xfId="12179"/>
    <cellStyle name="Huomautus 17" xfId="3758"/>
    <cellStyle name="Huomautus 17 2" xfId="8917"/>
    <cellStyle name="Huomautus 17 3" xfId="20166"/>
    <cellStyle name="Huomautus 17_INVs" xfId="12180"/>
    <cellStyle name="Huomautus 18" xfId="3759"/>
    <cellStyle name="Huomautus 18 2" xfId="8918"/>
    <cellStyle name="Huomautus 18 3" xfId="20167"/>
    <cellStyle name="Huomautus 18_INVs" xfId="12181"/>
    <cellStyle name="Huomautus 19" xfId="3760"/>
    <cellStyle name="Huomautus 19 2" xfId="8919"/>
    <cellStyle name="Huomautus 19 3" xfId="20168"/>
    <cellStyle name="Huomautus 19_INVs" xfId="12182"/>
    <cellStyle name="Huomautus 2" xfId="89"/>
    <cellStyle name="Huomautus 2 10" xfId="3761"/>
    <cellStyle name="Huomautus 2 10 2" xfId="8921"/>
    <cellStyle name="Huomautus 2 10 3" xfId="20169"/>
    <cellStyle name="Huomautus 2 10_INVs" xfId="12183"/>
    <cellStyle name="Huomautus 2 11" xfId="28147"/>
    <cellStyle name="Huomautus 2 12" xfId="29584"/>
    <cellStyle name="Huomautus 2 13" xfId="29430"/>
    <cellStyle name="Huomautus 2 14" xfId="29414"/>
    <cellStyle name="Huomautus 2 15" xfId="29055"/>
    <cellStyle name="Huomautus 2 16" xfId="28517"/>
    <cellStyle name="Huomautus 2 17" xfId="28951"/>
    <cellStyle name="Huomautus 2 18" xfId="28814"/>
    <cellStyle name="Huomautus 2 19" xfId="28335"/>
    <cellStyle name="Huomautus 2 2" xfId="200"/>
    <cellStyle name="Huomautus 2 2 10" xfId="28426"/>
    <cellStyle name="Huomautus 2 2 2" xfId="385"/>
    <cellStyle name="Huomautus 2 2 2 2" xfId="3764"/>
    <cellStyle name="Huomautus 2 2 2 2 2" xfId="3765"/>
    <cellStyle name="Huomautus 2 2 2 2 2 2" xfId="8925"/>
    <cellStyle name="Huomautus 2 2 2 2 2 3" xfId="20173"/>
    <cellStyle name="Huomautus 2 2 2 2 2_INVs" xfId="12184"/>
    <cellStyle name="Huomautus 2 2 2 2 3" xfId="8924"/>
    <cellStyle name="Huomautus 2 2 2 2 4" xfId="20172"/>
    <cellStyle name="Huomautus 2 2 2 2_esityksen invtaulukot" xfId="12185"/>
    <cellStyle name="Huomautus 2 2 2 3" xfId="3766"/>
    <cellStyle name="Huomautus 2 2 2 3 2" xfId="8926"/>
    <cellStyle name="Huomautus 2 2 2 3 3" xfId="20174"/>
    <cellStyle name="Huomautus 2 2 2 3_INVs" xfId="12186"/>
    <cellStyle name="Huomautus 2 2 2 4" xfId="3767"/>
    <cellStyle name="Huomautus 2 2 2 4 2" xfId="8927"/>
    <cellStyle name="Huomautus 2 2 2 4 3" xfId="20175"/>
    <cellStyle name="Huomautus 2 2 2 4_INVs" xfId="12187"/>
    <cellStyle name="Huomautus 2 2 2 5" xfId="3763"/>
    <cellStyle name="Huomautus 2 2 2 5 2" xfId="8928"/>
    <cellStyle name="Huomautus 2 2 2 5 3" xfId="20171"/>
    <cellStyle name="Huomautus 2 2 2 5_INVs" xfId="12188"/>
    <cellStyle name="Huomautus 2 2 2 6" xfId="16979"/>
    <cellStyle name="Huomautus 2 2 2 7" xfId="23318"/>
    <cellStyle name="Huomautus 2 2 2_##Keskeiset" xfId="8923"/>
    <cellStyle name="Huomautus 2 2 3" xfId="3768"/>
    <cellStyle name="Huomautus 2 2 3 2" xfId="3769"/>
    <cellStyle name="Huomautus 2 2 3 2 2" xfId="8930"/>
    <cellStyle name="Huomautus 2 2 3 2 3" xfId="20177"/>
    <cellStyle name="Huomautus 2 2 3 2_INVs" xfId="12189"/>
    <cellStyle name="Huomautus 2 2 3 3" xfId="5559"/>
    <cellStyle name="Huomautus 2 2 3 3 2" xfId="15637"/>
    <cellStyle name="Huomautus 2 2 3 3 3" xfId="21876"/>
    <cellStyle name="Huomautus 2 2 3 4" xfId="20176"/>
    <cellStyle name="Huomautus 2 2 3_##Keskeiset" xfId="8929"/>
    <cellStyle name="Huomautus 2 2 4" xfId="3770"/>
    <cellStyle name="Huomautus 2 2 4 2" xfId="8931"/>
    <cellStyle name="Huomautus 2 2 4 3" xfId="20178"/>
    <cellStyle name="Huomautus 2 2 4_INVs" xfId="12190"/>
    <cellStyle name="Huomautus 2 2 5" xfId="3771"/>
    <cellStyle name="Huomautus 2 2 5 2" xfId="8932"/>
    <cellStyle name="Huomautus 2 2 5 3" xfId="20179"/>
    <cellStyle name="Huomautus 2 2 5_INVs" xfId="12191"/>
    <cellStyle name="Huomautus 2 2 6" xfId="3772"/>
    <cellStyle name="Huomautus 2 2 6 2" xfId="8933"/>
    <cellStyle name="Huomautus 2 2 6 3" xfId="20180"/>
    <cellStyle name="Huomautus 2 2 6_INVs" xfId="12192"/>
    <cellStyle name="Huomautus 2 2 7" xfId="3762"/>
    <cellStyle name="Huomautus 2 2 7 2" xfId="8934"/>
    <cellStyle name="Huomautus 2 2 7 3" xfId="20170"/>
    <cellStyle name="Huomautus 2 2 7_INVs" xfId="12193"/>
    <cellStyle name="Huomautus 2 2 8" xfId="28223"/>
    <cellStyle name="Huomautus 2 2 9" xfId="28730"/>
    <cellStyle name="Huomautus 2 2_##Keskeiset" xfId="8922"/>
    <cellStyle name="Huomautus 2 20" xfId="28797"/>
    <cellStyle name="Huomautus 2 21" xfId="29544"/>
    <cellStyle name="Huomautus 2 22" xfId="29631"/>
    <cellStyle name="Huomautus 2 23" xfId="29804"/>
    <cellStyle name="Huomautus 2 24" xfId="29288"/>
    <cellStyle name="Huomautus 2 25" xfId="29757"/>
    <cellStyle name="Huomautus 2 26" xfId="29489"/>
    <cellStyle name="Huomautus 2 3" xfId="201"/>
    <cellStyle name="Huomautus 2 3 10" xfId="16273"/>
    <cellStyle name="Huomautus 2 3 10 2" xfId="24262"/>
    <cellStyle name="Huomautus 2 3 10 2 2" xfId="24805"/>
    <cellStyle name="Huomautus 2 3 10 3" xfId="16844"/>
    <cellStyle name="Huomautus 2 3 10 4" xfId="30523"/>
    <cellStyle name="Huomautus 2 3 10 5" xfId="26034"/>
    <cellStyle name="Huomautus 2 3 11" xfId="13757"/>
    <cellStyle name="Huomautus 2 3 11 2" xfId="24074"/>
    <cellStyle name="Huomautus 2 3 11 2 2" xfId="25002"/>
    <cellStyle name="Huomautus 2 3 11 3" xfId="23751"/>
    <cellStyle name="Huomautus 2 3 11 4" xfId="30604"/>
    <cellStyle name="Huomautus 2 3 11 5" xfId="26099"/>
    <cellStyle name="Huomautus 2 3 12" xfId="23835"/>
    <cellStyle name="Huomautus 2 3 12 2" xfId="25049"/>
    <cellStyle name="Huomautus 2 3 13" xfId="13933"/>
    <cellStyle name="Huomautus 2 3 14" xfId="25399"/>
    <cellStyle name="Huomautus 2 3 15" xfId="25679"/>
    <cellStyle name="Huomautus 2 3 16" xfId="25751"/>
    <cellStyle name="Huomautus 2 3 17" xfId="25744"/>
    <cellStyle name="Huomautus 2 3 18" xfId="30975"/>
    <cellStyle name="Huomautus 2 3 19" xfId="31144"/>
    <cellStyle name="Huomautus 2 3 2" xfId="270"/>
    <cellStyle name="Huomautus 2 3 2 10" xfId="13758"/>
    <cellStyle name="Huomautus 2 3 2 10 2" xfId="24075"/>
    <cellStyle name="Huomautus 2 3 2 10 2 2" xfId="16807"/>
    <cellStyle name="Huomautus 2 3 2 10 3" xfId="25044"/>
    <cellStyle name="Huomautus 2 3 2 10 4" xfId="30194"/>
    <cellStyle name="Huomautus 2 3 2 10 5" xfId="25910"/>
    <cellStyle name="Huomautus 2 3 2 11" xfId="16904"/>
    <cellStyle name="Huomautus 2 3 2 11 2" xfId="14105"/>
    <cellStyle name="Huomautus 2 3 2 11 3" xfId="14322"/>
    <cellStyle name="Huomautus 2 3 2 11 4" xfId="30552"/>
    <cellStyle name="Huomautus 2 3 2 11 5" xfId="30678"/>
    <cellStyle name="Huomautus 2 3 2 12" xfId="16876"/>
    <cellStyle name="Huomautus 2 3 2 12 2" xfId="15644"/>
    <cellStyle name="Huomautus 2 3 2 13" xfId="14159"/>
    <cellStyle name="Huomautus 2 3 2 14" xfId="25400"/>
    <cellStyle name="Huomautus 2 3 2 15" xfId="25372"/>
    <cellStyle name="Huomautus 2 3 2 16" xfId="25608"/>
    <cellStyle name="Huomautus 2 3 2 17" xfId="25536"/>
    <cellStyle name="Huomautus 2 3 2 18" xfId="30976"/>
    <cellStyle name="Huomautus 2 3 2 19" xfId="30949"/>
    <cellStyle name="Huomautus 2 3 2 2" xfId="3775"/>
    <cellStyle name="Huomautus 2 3 2 2 2" xfId="8936"/>
    <cellStyle name="Huomautus 2 3 2 2 3" xfId="20183"/>
    <cellStyle name="Huomautus 2 3 2 2_INVs" xfId="12194"/>
    <cellStyle name="Huomautus 2 3 2 20" xfId="31307"/>
    <cellStyle name="Huomautus 2 3 2 21" xfId="31278"/>
    <cellStyle name="Huomautus 2 3 2 22" xfId="31576"/>
    <cellStyle name="Huomautus 2 3 2 23" xfId="31436"/>
    <cellStyle name="Huomautus 2 3 2 24" xfId="31892"/>
    <cellStyle name="Huomautus 2 3 2 25" xfId="32034"/>
    <cellStyle name="Huomautus 2 3 2 26" xfId="31804"/>
    <cellStyle name="Huomautus 2 3 2 27" xfId="31952"/>
    <cellStyle name="Huomautus 2 3 2 28" xfId="32112"/>
    <cellStyle name="Huomautus 2 3 2 29" xfId="32269"/>
    <cellStyle name="Huomautus 2 3 2 3" xfId="3776"/>
    <cellStyle name="Huomautus 2 3 2 3 2" xfId="8937"/>
    <cellStyle name="Huomautus 2 3 2 3 3" xfId="20184"/>
    <cellStyle name="Huomautus 2 3 2 3_INVs" xfId="12195"/>
    <cellStyle name="Huomautus 2 3 2 4" xfId="3774"/>
    <cellStyle name="Huomautus 2 3 2 4 2" xfId="8938"/>
    <cellStyle name="Huomautus 2 3 2 4 3" xfId="20182"/>
    <cellStyle name="Huomautus 2 3 2 4_INVs" xfId="12196"/>
    <cellStyle name="Huomautus 2 3 2 5" xfId="5262"/>
    <cellStyle name="Huomautus 2 3 2 5 2" xfId="8939"/>
    <cellStyle name="Huomautus 2 3 2 5 3" xfId="21649"/>
    <cellStyle name="Huomautus 2 3 2 5 3 2" xfId="24687"/>
    <cellStyle name="Huomautus 2 3 2 5 3 3" xfId="25088"/>
    <cellStyle name="Huomautus 2 3 2 5 4" xfId="23571"/>
    <cellStyle name="Huomautus 2 3 2 5 4 2" xfId="25285"/>
    <cellStyle name="Huomautus 2 3 2 5_INVs" xfId="12197"/>
    <cellStyle name="Huomautus 2 3 2 6" xfId="5340"/>
    <cellStyle name="Huomautus 2 3 2 6 2" xfId="15638"/>
    <cellStyle name="Huomautus 2 3 2 6 3" xfId="21721"/>
    <cellStyle name="Huomautus 2 3 2 6 3 2" xfId="24709"/>
    <cellStyle name="Huomautus 2 3 2 6 3 3" xfId="24526"/>
    <cellStyle name="Huomautus 2 3 2 6 4" xfId="23551"/>
    <cellStyle name="Huomautus 2 3 2 6 4 2" xfId="24992"/>
    <cellStyle name="Huomautus 2 3 2 7" xfId="16250"/>
    <cellStyle name="Huomautus 2 3 2 7 2" xfId="23875"/>
    <cellStyle name="Huomautus 2 3 2 7 2 2" xfId="25197"/>
    <cellStyle name="Huomautus 2 3 2 7 2 3" xfId="24595"/>
    <cellStyle name="Huomautus 2 3 2 7 3" xfId="24248"/>
    <cellStyle name="Huomautus 2 3 2 7 3 2" xfId="23747"/>
    <cellStyle name="Huomautus 2 3 2 7 4" xfId="16509"/>
    <cellStyle name="Huomautus 2 3 2 7 5" xfId="30031"/>
    <cellStyle name="Huomautus 2 3 2 7 6" xfId="29850"/>
    <cellStyle name="Huomautus 2 3 2 8" xfId="16423"/>
    <cellStyle name="Huomautus 2 3 2 8 2" xfId="23991"/>
    <cellStyle name="Huomautus 2 3 2 8 2 2" xfId="25240"/>
    <cellStyle name="Huomautus 2 3 2 8 2 3" xfId="13841"/>
    <cellStyle name="Huomautus 2 3 2 8 3" xfId="24380"/>
    <cellStyle name="Huomautus 2 3 2 8 3 2" xfId="13818"/>
    <cellStyle name="Huomautus 2 3 2 8 4" xfId="16722"/>
    <cellStyle name="Huomautus 2 3 2 8 5" xfId="30448"/>
    <cellStyle name="Huomautus 2 3 2 8 6" xfId="26064"/>
    <cellStyle name="Huomautus 2 3 2 9" xfId="16320"/>
    <cellStyle name="Huomautus 2 3 2 9 2" xfId="24298"/>
    <cellStyle name="Huomautus 2 3 2 9 2 2" xfId="24624"/>
    <cellStyle name="Huomautus 2 3 2 9 3" xfId="15757"/>
    <cellStyle name="Huomautus 2 3 2 9 4" xfId="30300"/>
    <cellStyle name="Huomautus 2 3 2 9 5" xfId="25956"/>
    <cellStyle name="Huomautus 2 3 2_##Keskeiset" xfId="8935"/>
    <cellStyle name="Huomautus 2 3 20" xfId="31306"/>
    <cellStyle name="Huomautus 2 3 21" xfId="31506"/>
    <cellStyle name="Huomautus 2 3 22" xfId="31577"/>
    <cellStyle name="Huomautus 2 3 23" xfId="31437"/>
    <cellStyle name="Huomautus 2 3 24" xfId="31722"/>
    <cellStyle name="Huomautus 2 3 25" xfId="31818"/>
    <cellStyle name="Huomautus 2 3 26" xfId="31805"/>
    <cellStyle name="Huomautus 2 3 27" xfId="31953"/>
    <cellStyle name="Huomautus 2 3 28" xfId="32111"/>
    <cellStyle name="Huomautus 2 3 29" xfId="32270"/>
    <cellStyle name="Huomautus 2 3 3" xfId="3777"/>
    <cellStyle name="Huomautus 2 3 3 2" xfId="5560"/>
    <cellStyle name="Huomautus 2 3 3 2 2" xfId="15639"/>
    <cellStyle name="Huomautus 2 3 3 2 3" xfId="21877"/>
    <cellStyle name="Huomautus 2 3 3 2 3 2" xfId="24760"/>
    <cellStyle name="Huomautus 2 3 3 2 3 3" xfId="25299"/>
    <cellStyle name="Huomautus 2 3 3 2 4" xfId="23515"/>
    <cellStyle name="Huomautus 2 3 3 2 4 2" xfId="13875"/>
    <cellStyle name="Huomautus 2 3 3 3" xfId="14079"/>
    <cellStyle name="Huomautus 2 3 3 4" xfId="20185"/>
    <cellStyle name="Huomautus 2 3 3_INVs" xfId="12198"/>
    <cellStyle name="Huomautus 2 3 4" xfId="3778"/>
    <cellStyle name="Huomautus 2 3 4 2" xfId="5561"/>
    <cellStyle name="Huomautus 2 3 4 2 2" xfId="15640"/>
    <cellStyle name="Huomautus 2 3 4 2 3" xfId="21878"/>
    <cellStyle name="Huomautus 2 3 4 2 3 2" xfId="24761"/>
    <cellStyle name="Huomautus 2 3 4 2 3 3" xfId="16651"/>
    <cellStyle name="Huomautus 2 3 4 2 4" xfId="22034"/>
    <cellStyle name="Huomautus 2 3 4 2 4 2" xfId="24845"/>
    <cellStyle name="Huomautus 2 3 4 3" xfId="14080"/>
    <cellStyle name="Huomautus 2 3 4 4" xfId="20186"/>
    <cellStyle name="Huomautus 2 3 4_INVs" xfId="12199"/>
    <cellStyle name="Huomautus 2 3 5" xfId="3773"/>
    <cellStyle name="Huomautus 2 3 5 2" xfId="5562"/>
    <cellStyle name="Huomautus 2 3 5 2 2" xfId="15641"/>
    <cellStyle name="Huomautus 2 3 5 2 3" xfId="21879"/>
    <cellStyle name="Huomautus 2 3 5 2 3 2" xfId="24762"/>
    <cellStyle name="Huomautus 2 3 5 2 3 3" xfId="13834"/>
    <cellStyle name="Huomautus 2 3 5 2 4" xfId="23514"/>
    <cellStyle name="Huomautus 2 3 5 2 4 2" xfId="24815"/>
    <cellStyle name="Huomautus 2 3 5 3" xfId="14081"/>
    <cellStyle name="Huomautus 2 3 5 4" xfId="20181"/>
    <cellStyle name="Huomautus 2 3 5_INVs" xfId="12200"/>
    <cellStyle name="Huomautus 2 3 6" xfId="5263"/>
    <cellStyle name="Huomautus 2 3 6 2" xfId="8940"/>
    <cellStyle name="Huomautus 2 3 6 3" xfId="21650"/>
    <cellStyle name="Huomautus 2 3 6 3 2" xfId="24688"/>
    <cellStyle name="Huomautus 2 3 6 3 3" xfId="24456"/>
    <cellStyle name="Huomautus 2 3 6 4" xfId="22091"/>
    <cellStyle name="Huomautus 2 3 6 4 2" xfId="24810"/>
    <cellStyle name="Huomautus 2 3 6_INVs" xfId="12201"/>
    <cellStyle name="Huomautus 2 3 7" xfId="5323"/>
    <cellStyle name="Huomautus 2 3 7 2" xfId="15642"/>
    <cellStyle name="Huomautus 2 3 7 3" xfId="21704"/>
    <cellStyle name="Huomautus 2 3 7 3 2" xfId="24704"/>
    <cellStyle name="Huomautus 2 3 7 3 3" xfId="14086"/>
    <cellStyle name="Huomautus 2 3 7 4" xfId="23555"/>
    <cellStyle name="Huomautus 2 3 7 4 2" xfId="25271"/>
    <cellStyle name="Huomautus 2 3 8" xfId="16366"/>
    <cellStyle name="Huomautus 2 3 8 2" xfId="23955"/>
    <cellStyle name="Huomautus 2 3 8 2 2" xfId="25226"/>
    <cellStyle name="Huomautus 2 3 8 2 3" xfId="25199"/>
    <cellStyle name="Huomautus 2 3 8 3" xfId="24343"/>
    <cellStyle name="Huomautus 2 3 8 3 2" xfId="16638"/>
    <cellStyle name="Huomautus 2 3 8 4" xfId="14411"/>
    <cellStyle name="Huomautus 2 3 8 5" xfId="30030"/>
    <cellStyle name="Huomautus 2 3 8 6" xfId="30687"/>
    <cellStyle name="Huomautus 2 3 9" xfId="16404"/>
    <cellStyle name="Huomautus 2 3 9 2" xfId="23976"/>
    <cellStyle name="Huomautus 2 3 9 2 2" xfId="25236"/>
    <cellStyle name="Huomautus 2 3 9 2 3" xfId="13884"/>
    <cellStyle name="Huomautus 2 3 9 3" xfId="24364"/>
    <cellStyle name="Huomautus 2 3 9 3 2" xfId="24826"/>
    <cellStyle name="Huomautus 2 3 9 4" xfId="16754"/>
    <cellStyle name="Huomautus 2 3 9 5" xfId="30449"/>
    <cellStyle name="Huomautus 2 3 9 6" xfId="29926"/>
    <cellStyle name="Huomautus 2 3_##Keskeiset" xfId="5408"/>
    <cellStyle name="Huomautus 2 4" xfId="3779"/>
    <cellStyle name="Huomautus 2 4 2" xfId="3780"/>
    <cellStyle name="Huomautus 2 4 2 2" xfId="3781"/>
    <cellStyle name="Huomautus 2 4 2 2 2" xfId="8943"/>
    <cellStyle name="Huomautus 2 4 2 2 3" xfId="20189"/>
    <cellStyle name="Huomautus 2 4 2 2_INVs" xfId="12202"/>
    <cellStyle name="Huomautus 2 4 2 3" xfId="8942"/>
    <cellStyle name="Huomautus 2 4 2 4" xfId="20188"/>
    <cellStyle name="Huomautus 2 4 2_esityksen invtaulukot" xfId="12203"/>
    <cellStyle name="Huomautus 2 4 3" xfId="3782"/>
    <cellStyle name="Huomautus 2 4 3 2" xfId="8944"/>
    <cellStyle name="Huomautus 2 4 3 3" xfId="20190"/>
    <cellStyle name="Huomautus 2 4 3_INVs" xfId="12204"/>
    <cellStyle name="Huomautus 2 4 4" xfId="3783"/>
    <cellStyle name="Huomautus 2 4 4 2" xfId="8945"/>
    <cellStyle name="Huomautus 2 4 4 3" xfId="20191"/>
    <cellStyle name="Huomautus 2 4 4_INVs" xfId="12205"/>
    <cellStyle name="Huomautus 2 4 5" xfId="5563"/>
    <cellStyle name="Huomautus 2 4 5 2" xfId="15643"/>
    <cellStyle name="Huomautus 2 4 5 3" xfId="21880"/>
    <cellStyle name="Huomautus 2 4 6" xfId="20187"/>
    <cellStyle name="Huomautus 2 4_##Keskeiset" xfId="8941"/>
    <cellStyle name="Huomautus 2 5" xfId="3784"/>
    <cellStyle name="Huomautus 2 5 2" xfId="3785"/>
    <cellStyle name="Huomautus 2 5 2 2" xfId="3786"/>
    <cellStyle name="Huomautus 2 5 2 2 2" xfId="8948"/>
    <cellStyle name="Huomautus 2 5 2 2 3" xfId="20194"/>
    <cellStyle name="Huomautus 2 5 2 2_INVs" xfId="12206"/>
    <cellStyle name="Huomautus 2 5 2 3" xfId="8947"/>
    <cellStyle name="Huomautus 2 5 2 4" xfId="20193"/>
    <cellStyle name="Huomautus 2 5 2_esityksen invtaulukot" xfId="12207"/>
    <cellStyle name="Huomautus 2 5 3" xfId="3787"/>
    <cellStyle name="Huomautus 2 5 3 2" xfId="8949"/>
    <cellStyle name="Huomautus 2 5 3 3" xfId="20195"/>
    <cellStyle name="Huomautus 2 5 3_INVs" xfId="12208"/>
    <cellStyle name="Huomautus 2 5 4" xfId="8946"/>
    <cellStyle name="Huomautus 2 5 5" xfId="20192"/>
    <cellStyle name="Huomautus 2 5_esityksen invtaulukot" xfId="12209"/>
    <cellStyle name="Huomautus 2 6" xfId="3788"/>
    <cellStyle name="Huomautus 2 6 2" xfId="3789"/>
    <cellStyle name="Huomautus 2 6 2 2" xfId="8951"/>
    <cellStyle name="Huomautus 2 6 2 3" xfId="20197"/>
    <cellStyle name="Huomautus 2 6 2_INVs" xfId="12210"/>
    <cellStyle name="Huomautus 2 6 3" xfId="8950"/>
    <cellStyle name="Huomautus 2 6 4" xfId="20196"/>
    <cellStyle name="Huomautus 2 6_esityksen invtaulukot" xfId="12211"/>
    <cellStyle name="Huomautus 2 7" xfId="3790"/>
    <cellStyle name="Huomautus 2 7 2" xfId="8952"/>
    <cellStyle name="Huomautus 2 7 3" xfId="20198"/>
    <cellStyle name="Huomautus 2 7_INVs" xfId="12212"/>
    <cellStyle name="Huomautus 2 8" xfId="3791"/>
    <cellStyle name="Huomautus 2 8 2" xfId="8953"/>
    <cellStyle name="Huomautus 2 8 3" xfId="20199"/>
    <cellStyle name="Huomautus 2 8_INVs" xfId="12213"/>
    <cellStyle name="Huomautus 2 9" xfId="3792"/>
    <cellStyle name="Huomautus 2 9 2" xfId="8954"/>
    <cellStyle name="Huomautus 2 9 3" xfId="20200"/>
    <cellStyle name="Huomautus 2 9_INVs" xfId="12214"/>
    <cellStyle name="Huomautus 2_##Keskeiset" xfId="8920"/>
    <cellStyle name="Huomautus 20" xfId="3793"/>
    <cellStyle name="Huomautus 20 2" xfId="8955"/>
    <cellStyle name="Huomautus 20 3" xfId="20201"/>
    <cellStyle name="Huomautus 20_INVs" xfId="12215"/>
    <cellStyle name="Huomautus 21" xfId="3794"/>
    <cellStyle name="Huomautus 21 2" xfId="8956"/>
    <cellStyle name="Huomautus 21 3" xfId="20202"/>
    <cellStyle name="Huomautus 21_INVs" xfId="12216"/>
    <cellStyle name="Huomautus 22" xfId="3795"/>
    <cellStyle name="Huomautus 22 2" xfId="8957"/>
    <cellStyle name="Huomautus 22 3" xfId="20203"/>
    <cellStyle name="Huomautus 22_INVs" xfId="12217"/>
    <cellStyle name="Huomautus 23" xfId="3796"/>
    <cellStyle name="Huomautus 23 2" xfId="8958"/>
    <cellStyle name="Huomautus 23 3" xfId="20204"/>
    <cellStyle name="Huomautus 23_INVs" xfId="12218"/>
    <cellStyle name="Huomautus 24" xfId="3797"/>
    <cellStyle name="Huomautus 24 2" xfId="8959"/>
    <cellStyle name="Huomautus 24 3" xfId="20205"/>
    <cellStyle name="Huomautus 24_INVs" xfId="12219"/>
    <cellStyle name="Huomautus 25" xfId="5304"/>
    <cellStyle name="Huomautus 25 2" xfId="15645"/>
    <cellStyle name="Huomautus 25 3" xfId="21685"/>
    <cellStyle name="Huomautus 25 4" xfId="30868"/>
    <cellStyle name="Huomautus 26" xfId="5363"/>
    <cellStyle name="Huomautus 26 2" xfId="15646"/>
    <cellStyle name="Huomautus 26 3" xfId="21744"/>
    <cellStyle name="Huomautus 27" xfId="10588"/>
    <cellStyle name="Huomautus 27 2" xfId="15647"/>
    <cellStyle name="Huomautus 27 3" xfId="23468"/>
    <cellStyle name="Huomautus 28" xfId="10591"/>
    <cellStyle name="Huomautus 28 2" xfId="15648"/>
    <cellStyle name="Huomautus 28 3" xfId="23471"/>
    <cellStyle name="Huomautus 29" xfId="10594"/>
    <cellStyle name="Huomautus 29 2" xfId="15649"/>
    <cellStyle name="Huomautus 29 3" xfId="23474"/>
    <cellStyle name="Huomautus 3" xfId="90"/>
    <cellStyle name="Huomautus 3 10" xfId="28148"/>
    <cellStyle name="Huomautus 3 2" xfId="386"/>
    <cellStyle name="Huomautus 3 2 2" xfId="387"/>
    <cellStyle name="Huomautus 3 2 2 2" xfId="3801"/>
    <cellStyle name="Huomautus 3 2 2 2 2" xfId="8963"/>
    <cellStyle name="Huomautus 3 2 2 2 3" xfId="20209"/>
    <cellStyle name="Huomautus 3 2 2 2_INVs" xfId="12220"/>
    <cellStyle name="Huomautus 3 2 2 3" xfId="3800"/>
    <cellStyle name="Huomautus 3 2 2 3 2" xfId="8964"/>
    <cellStyle name="Huomautus 3 2 2 3 3" xfId="20208"/>
    <cellStyle name="Huomautus 3 2 2 3_INVs" xfId="12221"/>
    <cellStyle name="Huomautus 3 2 2 4" xfId="16981"/>
    <cellStyle name="Huomautus 3 2 2 5" xfId="23316"/>
    <cellStyle name="Huomautus 3 2 2_##Keskeiset" xfId="8962"/>
    <cellStyle name="Huomautus 3 2 3" xfId="3802"/>
    <cellStyle name="Huomautus 3 2 3 2" xfId="8965"/>
    <cellStyle name="Huomautus 3 2 3 3" xfId="20210"/>
    <cellStyle name="Huomautus 3 2 3_INVs" xfId="12222"/>
    <cellStyle name="Huomautus 3 2 4" xfId="3803"/>
    <cellStyle name="Huomautus 3 2 4 2" xfId="8966"/>
    <cellStyle name="Huomautus 3 2 4 3" xfId="20211"/>
    <cellStyle name="Huomautus 3 2 4_INVs" xfId="12223"/>
    <cellStyle name="Huomautus 3 2 5" xfId="3799"/>
    <cellStyle name="Huomautus 3 2 5 2" xfId="8967"/>
    <cellStyle name="Huomautus 3 2 5 3" xfId="20207"/>
    <cellStyle name="Huomautus 3 2 5_INVs" xfId="12224"/>
    <cellStyle name="Huomautus 3 2 6" xfId="16980"/>
    <cellStyle name="Huomautus 3 2 7" xfId="23313"/>
    <cellStyle name="Huomautus 3 2_##Keskeiset" xfId="8961"/>
    <cellStyle name="Huomautus 3 3" xfId="388"/>
    <cellStyle name="Huomautus 3 3 2" xfId="3805"/>
    <cellStyle name="Huomautus 3 3 2 2" xfId="3806"/>
    <cellStyle name="Huomautus 3 3 2 2 2" xfId="8970"/>
    <cellStyle name="Huomautus 3 3 2 2 3" xfId="20214"/>
    <cellStyle name="Huomautus 3 3 2 2_INVs" xfId="12225"/>
    <cellStyle name="Huomautus 3 3 2 3" xfId="8969"/>
    <cellStyle name="Huomautus 3 3 2 4" xfId="20213"/>
    <cellStyle name="Huomautus 3 3 2_esityksen invtaulukot" xfId="12226"/>
    <cellStyle name="Huomautus 3 3 3" xfId="3807"/>
    <cellStyle name="Huomautus 3 3 3 2" xfId="8971"/>
    <cellStyle name="Huomautus 3 3 3 3" xfId="20215"/>
    <cellStyle name="Huomautus 3 3 3_INVs" xfId="12227"/>
    <cellStyle name="Huomautus 3 3 4" xfId="3804"/>
    <cellStyle name="Huomautus 3 3 4 2" xfId="8972"/>
    <cellStyle name="Huomautus 3 3 4 3" xfId="20212"/>
    <cellStyle name="Huomautus 3 3 4_INVs" xfId="12228"/>
    <cellStyle name="Huomautus 3 3 5" xfId="16982"/>
    <cellStyle name="Huomautus 3 3 6" xfId="23656"/>
    <cellStyle name="Huomautus 3 3_##Keskeiset" xfId="8968"/>
    <cellStyle name="Huomautus 3 4" xfId="3808"/>
    <cellStyle name="Huomautus 3 4 2" xfId="3809"/>
    <cellStyle name="Huomautus 3 4 2 2" xfId="3810"/>
    <cellStyle name="Huomautus 3 4 2 2 2" xfId="8975"/>
    <cellStyle name="Huomautus 3 4 2 2 3" xfId="20218"/>
    <cellStyle name="Huomautus 3 4 2 2_INVs" xfId="12229"/>
    <cellStyle name="Huomautus 3 4 2 3" xfId="8974"/>
    <cellStyle name="Huomautus 3 4 2 4" xfId="20217"/>
    <cellStyle name="Huomautus 3 4 2_esityksen invtaulukot" xfId="12230"/>
    <cellStyle name="Huomautus 3 4 3" xfId="3811"/>
    <cellStyle name="Huomautus 3 4 3 2" xfId="8976"/>
    <cellStyle name="Huomautus 3 4 3 3" xfId="20219"/>
    <cellStyle name="Huomautus 3 4 3_INVs" xfId="12231"/>
    <cellStyle name="Huomautus 3 4 4" xfId="5564"/>
    <cellStyle name="Huomautus 3 4 4 2" xfId="15650"/>
    <cellStyle name="Huomautus 3 4 4 3" xfId="21881"/>
    <cellStyle name="Huomautus 3 4 5" xfId="20216"/>
    <cellStyle name="Huomautus 3 4_##Keskeiset" xfId="8973"/>
    <cellStyle name="Huomautus 3 5" xfId="3812"/>
    <cellStyle name="Huomautus 3 5 2" xfId="3813"/>
    <cellStyle name="Huomautus 3 5 2 2" xfId="8978"/>
    <cellStyle name="Huomautus 3 5 2 3" xfId="20221"/>
    <cellStyle name="Huomautus 3 5 2_INVs" xfId="12232"/>
    <cellStyle name="Huomautus 3 5 3" xfId="8977"/>
    <cellStyle name="Huomautus 3 5 4" xfId="20220"/>
    <cellStyle name="Huomautus 3 5_esityksen invtaulukot" xfId="12233"/>
    <cellStyle name="Huomautus 3 6" xfId="3814"/>
    <cellStyle name="Huomautus 3 6 2" xfId="8979"/>
    <cellStyle name="Huomautus 3 6 3" xfId="20222"/>
    <cellStyle name="Huomautus 3 6_INVs" xfId="12234"/>
    <cellStyle name="Huomautus 3 7" xfId="3815"/>
    <cellStyle name="Huomautus 3 7 2" xfId="8980"/>
    <cellStyle name="Huomautus 3 7 3" xfId="20223"/>
    <cellStyle name="Huomautus 3 7_INVs" xfId="12235"/>
    <cellStyle name="Huomautus 3 8" xfId="3816"/>
    <cellStyle name="Huomautus 3 8 2" xfId="8981"/>
    <cellStyle name="Huomautus 3 8 3" xfId="20224"/>
    <cellStyle name="Huomautus 3 8_INVs" xfId="12236"/>
    <cellStyle name="Huomautus 3 9" xfId="3798"/>
    <cellStyle name="Huomautus 3 9 2" xfId="8982"/>
    <cellStyle name="Huomautus 3 9 3" xfId="20206"/>
    <cellStyle name="Huomautus 3 9_INVs" xfId="12237"/>
    <cellStyle name="Huomautus 3_##Keskeiset" xfId="8960"/>
    <cellStyle name="Huomautus 30" xfId="13725"/>
    <cellStyle name="Huomautus 30 2" xfId="23664"/>
    <cellStyle name="Huomautus 30 2 2" xfId="24982"/>
    <cellStyle name="Huomautus 30 2 3" xfId="24586"/>
    <cellStyle name="Huomautus 30 3" xfId="24064"/>
    <cellStyle name="Huomautus 30 3 2" xfId="25057"/>
    <cellStyle name="Huomautus 30 4" xfId="24979"/>
    <cellStyle name="Huomautus 30 5" xfId="29991"/>
    <cellStyle name="Huomautus 30 6" xfId="29970"/>
    <cellStyle name="Huomautus 31" xfId="16149"/>
    <cellStyle name="Huomautus 31 2" xfId="23801"/>
    <cellStyle name="Huomautus 31 2 2" xfId="25176"/>
    <cellStyle name="Huomautus 31 2 3" xfId="23734"/>
    <cellStyle name="Huomautus 31 3" xfId="24178"/>
    <cellStyle name="Huomautus 31 3 2" xfId="14102"/>
    <cellStyle name="Huomautus 31 4" xfId="16831"/>
    <cellStyle name="Huomautus 31 5" xfId="30463"/>
    <cellStyle name="Huomautus 31 6" xfId="26024"/>
    <cellStyle name="Huomautus 32" xfId="16377"/>
    <cellStyle name="Huomautus 32 2" xfId="23965"/>
    <cellStyle name="Huomautus 32 2 2" xfId="25230"/>
    <cellStyle name="Huomautus 32 2 3" xfId="16808"/>
    <cellStyle name="Huomautus 32 3" xfId="24351"/>
    <cellStyle name="Huomautus 32 3 2" xfId="15787"/>
    <cellStyle name="Huomautus 32 4" xfId="24640"/>
    <cellStyle name="Huomautus 32 5" xfId="30635"/>
    <cellStyle name="Huomautus 32 6" xfId="29987"/>
    <cellStyle name="Huomautus 33" xfId="16279"/>
    <cellStyle name="Huomautus 33 2" xfId="23891"/>
    <cellStyle name="Huomautus 33 2 2" xfId="25201"/>
    <cellStyle name="Huomautus 33 2 3" xfId="15793"/>
    <cellStyle name="Huomautus 33 3" xfId="24267"/>
    <cellStyle name="Huomautus 33 3 2" xfId="24806"/>
    <cellStyle name="Huomautus 33 4" xfId="16821"/>
    <cellStyle name="Huomautus 33 5" xfId="30291"/>
    <cellStyle name="Huomautus 33 6" xfId="25936"/>
    <cellStyle name="Huomautus 34" xfId="16326"/>
    <cellStyle name="Huomautus 34 2" xfId="24303"/>
    <cellStyle name="Huomautus 34 2 2" xfId="13973"/>
    <cellStyle name="Huomautus 34 3" xfId="24448"/>
    <cellStyle name="Huomautus 34 4" xfId="30602"/>
    <cellStyle name="Huomautus 34 5" xfId="30565"/>
    <cellStyle name="Huomautus 35" xfId="16958"/>
    <cellStyle name="Huomautus 35 2" xfId="14158"/>
    <cellStyle name="Huomautus 35 3" xfId="24521"/>
    <cellStyle name="Huomautus 35 4" xfId="30513"/>
    <cellStyle name="Huomautus 35 5" xfId="26081"/>
    <cellStyle name="Huomautus 36" xfId="23662"/>
    <cellStyle name="Huomautus 36 2" xfId="24726"/>
    <cellStyle name="Huomautus 36 3" xfId="30628"/>
    <cellStyle name="Huomautus 36 4" xfId="26027"/>
    <cellStyle name="Huomautus 37" xfId="28448"/>
    <cellStyle name="Huomautus 37 2" xfId="30157"/>
    <cellStyle name="Huomautus 37 3" xfId="30685"/>
    <cellStyle name="Huomautus 38" xfId="29787"/>
    <cellStyle name="Huomautus 38 2" xfId="30671"/>
    <cellStyle name="Huomautus 38 3" xfId="29867"/>
    <cellStyle name="Huomautus 39" xfId="28352"/>
    <cellStyle name="Huomautus 39 2" xfId="30109"/>
    <cellStyle name="Huomautus 39 3" xfId="30209"/>
    <cellStyle name="Huomautus 4" xfId="202"/>
    <cellStyle name="Huomautus 4 10" xfId="16176"/>
    <cellStyle name="Huomautus 4 10 2" xfId="23826"/>
    <cellStyle name="Huomautus 4 10 2 2" xfId="25183"/>
    <cellStyle name="Huomautus 4 10 2 3" xfId="25213"/>
    <cellStyle name="Huomautus 4 10 3" xfId="24187"/>
    <cellStyle name="Huomautus 4 10 3 2" xfId="24697"/>
    <cellStyle name="Huomautus 4 10 4" xfId="14253"/>
    <cellStyle name="Huomautus 4 10 5" xfId="30585"/>
    <cellStyle name="Huomautus 4 10 6" xfId="26184"/>
    <cellStyle name="Huomautus 4 11" xfId="16435"/>
    <cellStyle name="Huomautus 4 11 2" xfId="24391"/>
    <cellStyle name="Huomautus 4 11 2 2" xfId="24813"/>
    <cellStyle name="Huomautus 4 11 3" xfId="14269"/>
    <cellStyle name="Huomautus 4 11 4" xfId="30490"/>
    <cellStyle name="Huomautus 4 11 5" xfId="26019"/>
    <cellStyle name="Huomautus 4 12" xfId="13759"/>
    <cellStyle name="Huomautus 4 12 2" xfId="24076"/>
    <cellStyle name="Huomautus 4 12 2 2" xfId="14157"/>
    <cellStyle name="Huomautus 4 12 3" xfId="23736"/>
    <cellStyle name="Huomautus 4 13" xfId="16861"/>
    <cellStyle name="Huomautus 4 13 2" xfId="16637"/>
    <cellStyle name="Huomautus 4 14" xfId="16562"/>
    <cellStyle name="Huomautus 4 15" xfId="25401"/>
    <cellStyle name="Huomautus 4 16" xfId="25678"/>
    <cellStyle name="Huomautus 4 17" xfId="25603"/>
    <cellStyle name="Huomautus 4 18" xfId="25806"/>
    <cellStyle name="Huomautus 4 19" xfId="30977"/>
    <cellStyle name="Huomautus 4 2" xfId="290"/>
    <cellStyle name="Huomautus 4 2 10" xfId="13760"/>
    <cellStyle name="Huomautus 4 2 10 2" xfId="24077"/>
    <cellStyle name="Huomautus 4 2 10 2 2" xfId="16848"/>
    <cellStyle name="Huomautus 4 2 10 3" xfId="16472"/>
    <cellStyle name="Huomautus 4 2 10 4" xfId="30289"/>
    <cellStyle name="Huomautus 4 2 10 5" xfId="30707"/>
    <cellStyle name="Huomautus 4 2 11" xfId="16920"/>
    <cellStyle name="Huomautus 4 2 11 2" xfId="16655"/>
    <cellStyle name="Huomautus 4 2 11 3" xfId="16549"/>
    <cellStyle name="Huomautus 4 2 11 4" xfId="30666"/>
    <cellStyle name="Huomautus 4 2 11 5" xfId="26008"/>
    <cellStyle name="Huomautus 4 2 12" xfId="23911"/>
    <cellStyle name="Huomautus 4 2 12 2" xfId="24661"/>
    <cellStyle name="Huomautus 4 2 13" xfId="24757"/>
    <cellStyle name="Huomautus 4 2 14" xfId="25402"/>
    <cellStyle name="Huomautus 4 2 15" xfId="25677"/>
    <cellStyle name="Huomautus 4 2 16" xfId="25602"/>
    <cellStyle name="Huomautus 4 2 17" xfId="25704"/>
    <cellStyle name="Huomautus 4 2 18" xfId="30978"/>
    <cellStyle name="Huomautus 4 2 19" xfId="31142"/>
    <cellStyle name="Huomautus 4 2 2" xfId="3819"/>
    <cellStyle name="Huomautus 4 2 2 2" xfId="3820"/>
    <cellStyle name="Huomautus 4 2 2 2 2" xfId="8986"/>
    <cellStyle name="Huomautus 4 2 2 2 3" xfId="20228"/>
    <cellStyle name="Huomautus 4 2 2 2_INVs" xfId="12238"/>
    <cellStyle name="Huomautus 4 2 2 3" xfId="8985"/>
    <cellStyle name="Huomautus 4 2 2 4" xfId="20227"/>
    <cellStyle name="Huomautus 4 2 2_esityksen invtaulukot" xfId="12239"/>
    <cellStyle name="Huomautus 4 2 20" xfId="31309"/>
    <cellStyle name="Huomautus 4 2 21" xfId="31504"/>
    <cellStyle name="Huomautus 4 2 22" xfId="31574"/>
    <cellStyle name="Huomautus 4 2 23" xfId="31434"/>
    <cellStyle name="Huomautus 4 2 24" xfId="31720"/>
    <cellStyle name="Huomautus 4 2 25" xfId="32031"/>
    <cellStyle name="Huomautus 4 2 26" xfId="31802"/>
    <cellStyle name="Huomautus 4 2 27" xfId="31951"/>
    <cellStyle name="Huomautus 4 2 28" xfId="32114"/>
    <cellStyle name="Huomautus 4 2 29" xfId="32267"/>
    <cellStyle name="Huomautus 4 2 3" xfId="3821"/>
    <cellStyle name="Huomautus 4 2 3 2" xfId="8987"/>
    <cellStyle name="Huomautus 4 2 3 3" xfId="20229"/>
    <cellStyle name="Huomautus 4 2 3_INVs" xfId="12240"/>
    <cellStyle name="Huomautus 4 2 4" xfId="3818"/>
    <cellStyle name="Huomautus 4 2 4 2" xfId="8988"/>
    <cellStyle name="Huomautus 4 2 4 3" xfId="20226"/>
    <cellStyle name="Huomautus 4 2 4_INVs" xfId="12241"/>
    <cellStyle name="Huomautus 4 2 5" xfId="5260"/>
    <cellStyle name="Huomautus 4 2 5 2" xfId="8989"/>
    <cellStyle name="Huomautus 4 2 5 3" xfId="21647"/>
    <cellStyle name="Huomautus 4 2 5 3 2" xfId="24685"/>
    <cellStyle name="Huomautus 4 2 5 3 3" xfId="25249"/>
    <cellStyle name="Huomautus 4 2 5 4" xfId="23572"/>
    <cellStyle name="Huomautus 4 2 5 4 2" xfId="25107"/>
    <cellStyle name="Huomautus 4 2 5_INVs" xfId="12242"/>
    <cellStyle name="Huomautus 4 2 6" xfId="5341"/>
    <cellStyle name="Huomautus 4 2 6 2" xfId="15651"/>
    <cellStyle name="Huomautus 4 2 6 3" xfId="21722"/>
    <cellStyle name="Huomautus 4 2 6 3 2" xfId="24710"/>
    <cellStyle name="Huomautus 4 2 6 3 3" xfId="24836"/>
    <cellStyle name="Huomautus 4 2 6 4" xfId="22071"/>
    <cellStyle name="Huomautus 4 2 6 4 2" xfId="23741"/>
    <cellStyle name="Huomautus 4 2 7" xfId="16365"/>
    <cellStyle name="Huomautus 4 2 7 2" xfId="23954"/>
    <cellStyle name="Huomautus 4 2 7 2 2" xfId="25225"/>
    <cellStyle name="Huomautus 4 2 7 2 3" xfId="16131"/>
    <cellStyle name="Huomautus 4 2 7 3" xfId="24342"/>
    <cellStyle name="Huomautus 4 2 7 3 2" xfId="16647"/>
    <cellStyle name="Huomautus 4 2 7 4" xfId="16710"/>
    <cellStyle name="Huomautus 4 2 7 5" xfId="30033"/>
    <cellStyle name="Huomautus 4 2 7 6" xfId="26010"/>
    <cellStyle name="Huomautus 4 2 8" xfId="16196"/>
    <cellStyle name="Huomautus 4 2 8 2" xfId="23836"/>
    <cellStyle name="Huomautus 4 2 8 2 2" xfId="25185"/>
    <cellStyle name="Huomautus 4 2 8 2 3" xfId="16119"/>
    <cellStyle name="Huomautus 4 2 8 3" xfId="24201"/>
    <cellStyle name="Huomautus 4 2 8 3 2" xfId="16630"/>
    <cellStyle name="Huomautus 4 2 8 4" xfId="24566"/>
    <cellStyle name="Huomautus 4 2 8 5" xfId="30447"/>
    <cellStyle name="Huomautus 4 2 8 6" xfId="29986"/>
    <cellStyle name="Huomautus 4 2 9" xfId="16432"/>
    <cellStyle name="Huomautus 4 2 9 2" xfId="24389"/>
    <cellStyle name="Huomautus 4 2 9 2 2" xfId="25069"/>
    <cellStyle name="Huomautus 4 2 9 3" xfId="24641"/>
    <cellStyle name="Huomautus 4 2 9 4" xfId="30626"/>
    <cellStyle name="Huomautus 4 2 9 5" xfId="26236"/>
    <cellStyle name="Huomautus 4 2_##Keskeiset" xfId="8984"/>
    <cellStyle name="Huomautus 4 20" xfId="31143"/>
    <cellStyle name="Huomautus 4 21" xfId="31308"/>
    <cellStyle name="Huomautus 4 22" xfId="31505"/>
    <cellStyle name="Huomautus 4 23" xfId="31575"/>
    <cellStyle name="Huomautus 4 24" xfId="31435"/>
    <cellStyle name="Huomautus 4 25" xfId="31721"/>
    <cellStyle name="Huomautus 4 26" xfId="32033"/>
    <cellStyle name="Huomautus 4 27" xfId="31803"/>
    <cellStyle name="Huomautus 4 28" xfId="31950"/>
    <cellStyle name="Huomautus 4 29" xfId="32113"/>
    <cellStyle name="Huomautus 4 3" xfId="3822"/>
    <cellStyle name="Huomautus 4 3 2" xfId="3823"/>
    <cellStyle name="Huomautus 4 3 2 2" xfId="8991"/>
    <cellStyle name="Huomautus 4 3 2 3" xfId="20231"/>
    <cellStyle name="Huomautus 4 3 2_INVs" xfId="12243"/>
    <cellStyle name="Huomautus 4 3 3" xfId="5565"/>
    <cellStyle name="Huomautus 4 3 3 2" xfId="15652"/>
    <cellStyle name="Huomautus 4 3 3 3" xfId="21882"/>
    <cellStyle name="Huomautus 4 3 3 3 2" xfId="24763"/>
    <cellStyle name="Huomautus 4 3 3 3 3" xfId="13845"/>
    <cellStyle name="Huomautus 4 3 3 4" xfId="22033"/>
    <cellStyle name="Huomautus 4 3 3 4 2" xfId="25094"/>
    <cellStyle name="Huomautus 4 3 4" xfId="20230"/>
    <cellStyle name="Huomautus 4 3_##Keskeiset" xfId="8990"/>
    <cellStyle name="Huomautus 4 30" xfId="32268"/>
    <cellStyle name="Huomautus 4 4" xfId="3824"/>
    <cellStyle name="Huomautus 4 4 2" xfId="5566"/>
    <cellStyle name="Huomautus 4 4 2 2" xfId="15653"/>
    <cellStyle name="Huomautus 4 4 2 3" xfId="21883"/>
    <cellStyle name="Huomautus 4 4 2 3 2" xfId="24764"/>
    <cellStyle name="Huomautus 4 4 2 3 3" xfId="25026"/>
    <cellStyle name="Huomautus 4 4 2 4" xfId="23511"/>
    <cellStyle name="Huomautus 4 4 2 4 2" xfId="13861"/>
    <cellStyle name="Huomautus 4 4 3" xfId="14082"/>
    <cellStyle name="Huomautus 4 4 4" xfId="20232"/>
    <cellStyle name="Huomautus 4 4_INVs" xfId="12244"/>
    <cellStyle name="Huomautus 4 5" xfId="3825"/>
    <cellStyle name="Huomautus 4 5 2" xfId="8992"/>
    <cellStyle name="Huomautus 4 5 3" xfId="20233"/>
    <cellStyle name="Huomautus 4 5_INVs" xfId="12245"/>
    <cellStyle name="Huomautus 4 6" xfId="3817"/>
    <cellStyle name="Huomautus 4 6 2" xfId="8993"/>
    <cellStyle name="Huomautus 4 6 3" xfId="20225"/>
    <cellStyle name="Huomautus 4 6_INVs" xfId="12246"/>
    <cellStyle name="Huomautus 4 7" xfId="5261"/>
    <cellStyle name="Huomautus 4 7 2" xfId="8994"/>
    <cellStyle name="Huomautus 4 7 3" xfId="21648"/>
    <cellStyle name="Huomautus 4 7 3 2" xfId="24686"/>
    <cellStyle name="Huomautus 4 7 3 3" xfId="25152"/>
    <cellStyle name="Huomautus 4 7 4" xfId="22092"/>
    <cellStyle name="Huomautus 4 7 4 2" xfId="16563"/>
    <cellStyle name="Huomautus 4 7_INVs" xfId="12247"/>
    <cellStyle name="Huomautus 4 8" xfId="5324"/>
    <cellStyle name="Huomautus 4 8 2" xfId="15654"/>
    <cellStyle name="Huomautus 4 8 3" xfId="21705"/>
    <cellStyle name="Huomautus 4 8 3 2" xfId="24705"/>
    <cellStyle name="Huomautus 4 8 3 3" xfId="13919"/>
    <cellStyle name="Huomautus 4 8 4" xfId="22076"/>
    <cellStyle name="Huomautus 4 8 4 2" xfId="24970"/>
    <cellStyle name="Huomautus 4 9" xfId="16451"/>
    <cellStyle name="Huomautus 4 9 2" xfId="24009"/>
    <cellStyle name="Huomautus 4 9 2 2" xfId="25247"/>
    <cellStyle name="Huomautus 4 9 2 3" xfId="13891"/>
    <cellStyle name="Huomautus 4 9 3" xfId="24406"/>
    <cellStyle name="Huomautus 4 9 3 2" xfId="25309"/>
    <cellStyle name="Huomautus 4 9 4" xfId="24895"/>
    <cellStyle name="Huomautus 4 9 5" xfId="30032"/>
    <cellStyle name="Huomautus 4 9 6" xfId="29890"/>
    <cellStyle name="Huomautus 4_##Keskeiset" xfId="8983"/>
    <cellStyle name="Huomautus 40" xfId="28531"/>
    <cellStyle name="Huomautus 40 2" xfId="30185"/>
    <cellStyle name="Huomautus 40 3" xfId="29847"/>
    <cellStyle name="Huomautus 41" xfId="28893"/>
    <cellStyle name="Huomautus 41 2" xfId="30320"/>
    <cellStyle name="Huomautus 41 3" xfId="26041"/>
    <cellStyle name="Huomautus 42" xfId="29418"/>
    <cellStyle name="Huomautus 42 2" xfId="30519"/>
    <cellStyle name="Huomautus 42 3" xfId="30682"/>
    <cellStyle name="Huomautus 43" xfId="28407"/>
    <cellStyle name="Huomautus 43 2" xfId="30134"/>
    <cellStyle name="Huomautus 43 3" xfId="29956"/>
    <cellStyle name="Huomautus 44" xfId="29712"/>
    <cellStyle name="Huomautus 44 2" xfId="30642"/>
    <cellStyle name="Huomautus 44 3" xfId="30250"/>
    <cellStyle name="Huomautus 45" xfId="29007"/>
    <cellStyle name="Huomautus 45 2" xfId="30353"/>
    <cellStyle name="Huomautus 45 3" xfId="29859"/>
    <cellStyle name="Huomautus 46" xfId="25811"/>
    <cellStyle name="Huomautus 47" xfId="25855"/>
    <cellStyle name="Huomautus 48" xfId="29918"/>
    <cellStyle name="Huomautus 49" xfId="25845"/>
    <cellStyle name="Huomautus 5" xfId="199"/>
    <cellStyle name="Huomautus 5 10" xfId="16283"/>
    <cellStyle name="Huomautus 5 10 2" xfId="23893"/>
    <cellStyle name="Huomautus 5 10 2 2" xfId="25202"/>
    <cellStyle name="Huomautus 5 10 2 3" xfId="24599"/>
    <cellStyle name="Huomautus 5 10 3" xfId="24269"/>
    <cellStyle name="Huomautus 5 10 3 2" xfId="24501"/>
    <cellStyle name="Huomautus 5 10 4" xfId="24514"/>
    <cellStyle name="Huomautus 5 10 5" xfId="30268"/>
    <cellStyle name="Huomautus 5 10 6" xfId="26009"/>
    <cellStyle name="Huomautus 5 11" xfId="16304"/>
    <cellStyle name="Huomautus 5 11 2" xfId="24288"/>
    <cellStyle name="Huomautus 5 11 2 2" xfId="24934"/>
    <cellStyle name="Huomautus 5 11 3" xfId="14048"/>
    <cellStyle name="Huomautus 5 11 4" xfId="30141"/>
    <cellStyle name="Huomautus 5 11 5" xfId="30667"/>
    <cellStyle name="Huomautus 5 12" xfId="13761"/>
    <cellStyle name="Huomautus 5 12 2" xfId="24078"/>
    <cellStyle name="Huomautus 5 12 2 2" xfId="25279"/>
    <cellStyle name="Huomautus 5 12 3" xfId="25109"/>
    <cellStyle name="Huomautus 5 13" xfId="23888"/>
    <cellStyle name="Huomautus 5 13 2" xfId="14000"/>
    <cellStyle name="Huomautus 5 14" xfId="21873"/>
    <cellStyle name="Huomautus 5 15" xfId="25403"/>
    <cellStyle name="Huomautus 5 16" xfId="25676"/>
    <cellStyle name="Huomautus 5 17" xfId="25593"/>
    <cellStyle name="Huomautus 5 18" xfId="25484"/>
    <cellStyle name="Huomautus 5 19" xfId="30979"/>
    <cellStyle name="Huomautus 5 2" xfId="291"/>
    <cellStyle name="Huomautus 5 2 10" xfId="13762"/>
    <cellStyle name="Huomautus 5 2 10 2" xfId="24079"/>
    <cellStyle name="Huomautus 5 2 10 2 2" xfId="13856"/>
    <cellStyle name="Huomautus 5 2 10 3" xfId="24858"/>
    <cellStyle name="Huomautus 5 2 10 4" xfId="30484"/>
    <cellStyle name="Huomautus 5 2 10 5" xfId="26127"/>
    <cellStyle name="Huomautus 5 2 11" xfId="16921"/>
    <cellStyle name="Huomautus 5 2 11 2" xfId="14336"/>
    <cellStyle name="Huomautus 5 2 11 3" xfId="15626"/>
    <cellStyle name="Huomautus 5 2 11 4" xfId="30398"/>
    <cellStyle name="Huomautus 5 2 11 5" xfId="25896"/>
    <cellStyle name="Huomautus 5 2 12" xfId="23878"/>
    <cellStyle name="Huomautus 5 2 12 2" xfId="15822"/>
    <cellStyle name="Huomautus 5 2 13" xfId="14180"/>
    <cellStyle name="Huomautus 5 2 14" xfId="25404"/>
    <cellStyle name="Huomautus 5 2 15" xfId="25675"/>
    <cellStyle name="Huomautus 5 2 16" xfId="25592"/>
    <cellStyle name="Huomautus 5 2 17" xfId="25711"/>
    <cellStyle name="Huomautus 5 2 18" xfId="30980"/>
    <cellStyle name="Huomautus 5 2 19" xfId="31140"/>
    <cellStyle name="Huomautus 5 2 2" xfId="3828"/>
    <cellStyle name="Huomautus 5 2 2 2" xfId="3829"/>
    <cellStyle name="Huomautus 5 2 2 2 2" xfId="8998"/>
    <cellStyle name="Huomautus 5 2 2 2 3" xfId="20237"/>
    <cellStyle name="Huomautus 5 2 2 2_INVs" xfId="12248"/>
    <cellStyle name="Huomautus 5 2 2 3" xfId="8997"/>
    <cellStyle name="Huomautus 5 2 2 4" xfId="20236"/>
    <cellStyle name="Huomautus 5 2 2_esityksen invtaulukot" xfId="12249"/>
    <cellStyle name="Huomautus 5 2 20" xfId="31311"/>
    <cellStyle name="Huomautus 5 2 21" xfId="31502"/>
    <cellStyle name="Huomautus 5 2 22" xfId="31572"/>
    <cellStyle name="Huomautus 5 2 23" xfId="31517"/>
    <cellStyle name="Huomautus 5 2 24" xfId="31891"/>
    <cellStyle name="Huomautus 5 2 25" xfId="32030"/>
    <cellStyle name="Huomautus 5 2 26" xfId="31800"/>
    <cellStyle name="Huomautus 5 2 27" xfId="31948"/>
    <cellStyle name="Huomautus 5 2 28" xfId="32116"/>
    <cellStyle name="Huomautus 5 2 29" xfId="32265"/>
    <cellStyle name="Huomautus 5 2 3" xfId="3830"/>
    <cellStyle name="Huomautus 5 2 3 2" xfId="8999"/>
    <cellStyle name="Huomautus 5 2 3 3" xfId="20238"/>
    <cellStyle name="Huomautus 5 2 3_INVs" xfId="12250"/>
    <cellStyle name="Huomautus 5 2 4" xfId="3827"/>
    <cellStyle name="Huomautus 5 2 4 2" xfId="9000"/>
    <cellStyle name="Huomautus 5 2 4 3" xfId="20235"/>
    <cellStyle name="Huomautus 5 2 4_INVs" xfId="12251"/>
    <cellStyle name="Huomautus 5 2 5" xfId="5258"/>
    <cellStyle name="Huomautus 5 2 5 2" xfId="9001"/>
    <cellStyle name="Huomautus 5 2 5 3" xfId="21645"/>
    <cellStyle name="Huomautus 5 2 5 3 2" xfId="24683"/>
    <cellStyle name="Huomautus 5 2 5 3 3" xfId="14145"/>
    <cellStyle name="Huomautus 5 2 5 4" xfId="23570"/>
    <cellStyle name="Huomautus 5 2 5 4 2" xfId="25175"/>
    <cellStyle name="Huomautus 5 2 5_INVs" xfId="12252"/>
    <cellStyle name="Huomautus 5 2 6" xfId="5343"/>
    <cellStyle name="Huomautus 5 2 6 2" xfId="15655"/>
    <cellStyle name="Huomautus 5 2 6 3" xfId="21724"/>
    <cellStyle name="Huomautus 5 2 6 3 2" xfId="24712"/>
    <cellStyle name="Huomautus 5 2 6 3 3" xfId="25268"/>
    <cellStyle name="Huomautus 5 2 6 4" xfId="22066"/>
    <cellStyle name="Huomautus 5 2 6 4 2" xfId="16557"/>
    <cellStyle name="Huomautus 5 2 7" xfId="16450"/>
    <cellStyle name="Huomautus 5 2 7 2" xfId="24008"/>
    <cellStyle name="Huomautus 5 2 7 2 2" xfId="25246"/>
    <cellStyle name="Huomautus 5 2 7 2 3" xfId="25118"/>
    <cellStyle name="Huomautus 5 2 7 3" xfId="24405"/>
    <cellStyle name="Huomautus 5 2 7 3 2" xfId="14014"/>
    <cellStyle name="Huomautus 5 2 7 4" xfId="16079"/>
    <cellStyle name="Huomautus 5 2 7 5" xfId="30035"/>
    <cellStyle name="Huomautus 5 2 7 6" xfId="29982"/>
    <cellStyle name="Huomautus 5 2 8" xfId="16228"/>
    <cellStyle name="Huomautus 5 2 8 2" xfId="23859"/>
    <cellStyle name="Huomautus 5 2 8 2 2" xfId="25191"/>
    <cellStyle name="Huomautus 5 2 8 2 3" xfId="15627"/>
    <cellStyle name="Huomautus 5 2 8 3" xfId="24228"/>
    <cellStyle name="Huomautus 5 2 8 3 2" xfId="16468"/>
    <cellStyle name="Huomautus 5 2 8 4" xfId="16644"/>
    <cellStyle name="Huomautus 5 2 8 5" xfId="30446"/>
    <cellStyle name="Huomautus 5 2 8 6" xfId="25993"/>
    <cellStyle name="Huomautus 5 2 9" xfId="16210"/>
    <cellStyle name="Huomautus 5 2 9 2" xfId="24215"/>
    <cellStyle name="Huomautus 5 2 9 2 2" xfId="14363"/>
    <cellStyle name="Huomautus 5 2 9 3" xfId="24512"/>
    <cellStyle name="Huomautus 5 2 9 4" xfId="30220"/>
    <cellStyle name="Huomautus 5 2 9 5" xfId="25991"/>
    <cellStyle name="Huomautus 5 2_##Keskeiset" xfId="8996"/>
    <cellStyle name="Huomautus 5 20" xfId="31141"/>
    <cellStyle name="Huomautus 5 21" xfId="31310"/>
    <cellStyle name="Huomautus 5 22" xfId="31503"/>
    <cellStyle name="Huomautus 5 23" xfId="31573"/>
    <cellStyle name="Huomautus 5 24" xfId="31438"/>
    <cellStyle name="Huomautus 5 25" xfId="31719"/>
    <cellStyle name="Huomautus 5 26" xfId="32032"/>
    <cellStyle name="Huomautus 5 27" xfId="31801"/>
    <cellStyle name="Huomautus 5 28" xfId="31949"/>
    <cellStyle name="Huomautus 5 29" xfId="32115"/>
    <cellStyle name="Huomautus 5 3" xfId="3831"/>
    <cellStyle name="Huomautus 5 3 2" xfId="3832"/>
    <cellStyle name="Huomautus 5 3 2 2" xfId="9003"/>
    <cellStyle name="Huomautus 5 3 2 3" xfId="20240"/>
    <cellStyle name="Huomautus 5 3 2_INVs" xfId="12253"/>
    <cellStyle name="Huomautus 5 3 3" xfId="5567"/>
    <cellStyle name="Huomautus 5 3 3 2" xfId="15656"/>
    <cellStyle name="Huomautus 5 3 3 3" xfId="21884"/>
    <cellStyle name="Huomautus 5 3 3 3 2" xfId="24765"/>
    <cellStyle name="Huomautus 5 3 3 3 3" xfId="25200"/>
    <cellStyle name="Huomautus 5 3 3 4" xfId="22030"/>
    <cellStyle name="Huomautus 5 3 3 4 2" xfId="25030"/>
    <cellStyle name="Huomautus 5 3 4" xfId="20239"/>
    <cellStyle name="Huomautus 5 3_##Keskeiset" xfId="9002"/>
    <cellStyle name="Huomautus 5 30" xfId="32266"/>
    <cellStyle name="Huomautus 5 4" xfId="3833"/>
    <cellStyle name="Huomautus 5 4 2" xfId="5568"/>
    <cellStyle name="Huomautus 5 4 2 2" xfId="15657"/>
    <cellStyle name="Huomautus 5 4 2 3" xfId="21885"/>
    <cellStyle name="Huomautus 5 4 2 3 2" xfId="24766"/>
    <cellStyle name="Huomautus 5 4 2 3 3" xfId="24937"/>
    <cellStyle name="Huomautus 5 4 2 4" xfId="23513"/>
    <cellStyle name="Huomautus 5 4 2 4 2" xfId="14021"/>
    <cellStyle name="Huomautus 5 4 3" xfId="14083"/>
    <cellStyle name="Huomautus 5 4 4" xfId="20241"/>
    <cellStyle name="Huomautus 5 4_INVs" xfId="12254"/>
    <cellStyle name="Huomautus 5 5" xfId="3834"/>
    <cellStyle name="Huomautus 5 5 2" xfId="9004"/>
    <cellStyle name="Huomautus 5 5 3" xfId="20242"/>
    <cellStyle name="Huomautus 5 5_INVs" xfId="12255"/>
    <cellStyle name="Huomautus 5 6" xfId="3826"/>
    <cellStyle name="Huomautus 5 6 2" xfId="9005"/>
    <cellStyle name="Huomautus 5 6 3" xfId="20234"/>
    <cellStyle name="Huomautus 5 6_INVs" xfId="12256"/>
    <cellStyle name="Huomautus 5 7" xfId="5259"/>
    <cellStyle name="Huomautus 5 7 2" xfId="9006"/>
    <cellStyle name="Huomautus 5 7 3" xfId="21646"/>
    <cellStyle name="Huomautus 5 7 3 2" xfId="24684"/>
    <cellStyle name="Huomautus 5 7 3 3" xfId="24835"/>
    <cellStyle name="Huomautus 5 7 4" xfId="22090"/>
    <cellStyle name="Huomautus 5 7 4 2" xfId="14286"/>
    <cellStyle name="Huomautus 5 7_INVs" xfId="12257"/>
    <cellStyle name="Huomautus 5 8" xfId="5342"/>
    <cellStyle name="Huomautus 5 8 2" xfId="15658"/>
    <cellStyle name="Huomautus 5 8 3" xfId="21723"/>
    <cellStyle name="Huomautus 5 8 3 2" xfId="24711"/>
    <cellStyle name="Huomautus 5 8 3 3" xfId="25139"/>
    <cellStyle name="Huomautus 5 8 4" xfId="23546"/>
    <cellStyle name="Huomautus 5 8 4 2" xfId="13857"/>
    <cellStyle name="Huomautus 5 9" xfId="16249"/>
    <cellStyle name="Huomautus 5 9 2" xfId="23874"/>
    <cellStyle name="Huomautus 5 9 2 2" xfId="25196"/>
    <cellStyle name="Huomautus 5 9 2 3" xfId="16505"/>
    <cellStyle name="Huomautus 5 9 3" xfId="24247"/>
    <cellStyle name="Huomautus 5 9 3 2" xfId="23792"/>
    <cellStyle name="Huomautus 5 9 4" xfId="23674"/>
    <cellStyle name="Huomautus 5 9 5" xfId="30034"/>
    <cellStyle name="Huomautus 5 9 6" xfId="29934"/>
    <cellStyle name="Huomautus 5_##Keskeiset" xfId="8995"/>
    <cellStyle name="Huomautus 50" xfId="30718"/>
    <cellStyle name="Huomautus 51" xfId="30814"/>
    <cellStyle name="Huomautus 52" xfId="30887"/>
    <cellStyle name="Huomautus 53" xfId="31212"/>
    <cellStyle name="Huomautus 54" xfId="31269"/>
    <cellStyle name="Huomautus 55" xfId="352"/>
    <cellStyle name="Huomautus 6" xfId="3835"/>
    <cellStyle name="Huomautus 6 2" xfId="3836"/>
    <cellStyle name="Huomautus 6 2 2" xfId="3837"/>
    <cellStyle name="Huomautus 6 2 2 2" xfId="3838"/>
    <cellStyle name="Huomautus 6 2 2 2 2" xfId="9010"/>
    <cellStyle name="Huomautus 6 2 2 2 3" xfId="20246"/>
    <cellStyle name="Huomautus 6 2 2 2_INVs" xfId="12258"/>
    <cellStyle name="Huomautus 6 2 2 3" xfId="9009"/>
    <cellStyle name="Huomautus 6 2 2 4" xfId="20245"/>
    <cellStyle name="Huomautus 6 2 2_esityksen invtaulukot" xfId="12259"/>
    <cellStyle name="Huomautus 6 2 3" xfId="3839"/>
    <cellStyle name="Huomautus 6 2 3 2" xfId="9011"/>
    <cellStyle name="Huomautus 6 2 3 3" xfId="20247"/>
    <cellStyle name="Huomautus 6 2 3_INVs" xfId="12260"/>
    <cellStyle name="Huomautus 6 2 4" xfId="9008"/>
    <cellStyle name="Huomautus 6 2 5" xfId="20244"/>
    <cellStyle name="Huomautus 6 2_esityksen invtaulukot" xfId="12261"/>
    <cellStyle name="Huomautus 6 3" xfId="3840"/>
    <cellStyle name="Huomautus 6 3 2" xfId="3841"/>
    <cellStyle name="Huomautus 6 3 2 2" xfId="9013"/>
    <cellStyle name="Huomautus 6 3 2 3" xfId="20249"/>
    <cellStyle name="Huomautus 6 3 2_INVs" xfId="12262"/>
    <cellStyle name="Huomautus 6 3 3" xfId="9012"/>
    <cellStyle name="Huomautus 6 3 4" xfId="20248"/>
    <cellStyle name="Huomautus 6 3_esityksen invtaulukot" xfId="12263"/>
    <cellStyle name="Huomautus 6 4" xfId="3842"/>
    <cellStyle name="Huomautus 6 4 2" xfId="9014"/>
    <cellStyle name="Huomautus 6 4 3" xfId="20250"/>
    <cellStyle name="Huomautus 6 4_INVs" xfId="12264"/>
    <cellStyle name="Huomautus 6 5" xfId="3843"/>
    <cellStyle name="Huomautus 6 5 2" xfId="9015"/>
    <cellStyle name="Huomautus 6 5 3" xfId="20251"/>
    <cellStyle name="Huomautus 6 5_INVs" xfId="12265"/>
    <cellStyle name="Huomautus 6 6" xfId="5569"/>
    <cellStyle name="Huomautus 6 6 2" xfId="15659"/>
    <cellStyle name="Huomautus 6 6 3" xfId="21886"/>
    <cellStyle name="Huomautus 6 6 3 2" xfId="24767"/>
    <cellStyle name="Huomautus 6 6 3 3" xfId="25091"/>
    <cellStyle name="Huomautus 6 6 4" xfId="22032"/>
    <cellStyle name="Huomautus 6 6 4 2" xfId="25263"/>
    <cellStyle name="Huomautus 6 7" xfId="20243"/>
    <cellStyle name="Huomautus 6_##Keskeiset" xfId="9007"/>
    <cellStyle name="Huomautus 7" xfId="3844"/>
    <cellStyle name="Huomautus 7 2" xfId="3845"/>
    <cellStyle name="Huomautus 7 2 2" xfId="3846"/>
    <cellStyle name="Huomautus 7 2 2 2" xfId="3847"/>
    <cellStyle name="Huomautus 7 2 2 2 2" xfId="9019"/>
    <cellStyle name="Huomautus 7 2 2 2 3" xfId="20255"/>
    <cellStyle name="Huomautus 7 2 2 2_INVs" xfId="12266"/>
    <cellStyle name="Huomautus 7 2 2 3" xfId="9018"/>
    <cellStyle name="Huomautus 7 2 2 4" xfId="20254"/>
    <cellStyle name="Huomautus 7 2 2_esityksen invtaulukot" xfId="12267"/>
    <cellStyle name="Huomautus 7 2 3" xfId="3848"/>
    <cellStyle name="Huomautus 7 2 3 2" xfId="9020"/>
    <cellStyle name="Huomautus 7 2 3 3" xfId="20256"/>
    <cellStyle name="Huomautus 7 2 3_INVs" xfId="12268"/>
    <cellStyle name="Huomautus 7 2 4" xfId="9017"/>
    <cellStyle name="Huomautus 7 2 5" xfId="20253"/>
    <cellStyle name="Huomautus 7 2_esityksen invtaulukot" xfId="12269"/>
    <cellStyle name="Huomautus 7 3" xfId="3849"/>
    <cellStyle name="Huomautus 7 3 2" xfId="3850"/>
    <cellStyle name="Huomautus 7 3 2 2" xfId="9022"/>
    <cellStyle name="Huomautus 7 3 2 3" xfId="20258"/>
    <cellStyle name="Huomautus 7 3 2_INVs" xfId="12270"/>
    <cellStyle name="Huomautus 7 3 3" xfId="9021"/>
    <cellStyle name="Huomautus 7 3 4" xfId="20257"/>
    <cellStyle name="Huomautus 7 3_esityksen invtaulukot" xfId="12271"/>
    <cellStyle name="Huomautus 7 4" xfId="3851"/>
    <cellStyle name="Huomautus 7 4 2" xfId="9023"/>
    <cellStyle name="Huomautus 7 4 3" xfId="20259"/>
    <cellStyle name="Huomautus 7 4_INVs" xfId="12272"/>
    <cellStyle name="Huomautus 7 5" xfId="3852"/>
    <cellStyle name="Huomautus 7 5 2" xfId="9024"/>
    <cellStyle name="Huomautus 7 5 3" xfId="20260"/>
    <cellStyle name="Huomautus 7 5_INVs" xfId="12273"/>
    <cellStyle name="Huomautus 7 6" xfId="5570"/>
    <cellStyle name="Huomautus 7 6 2" xfId="15661"/>
    <cellStyle name="Huomautus 7 6 3" xfId="21887"/>
    <cellStyle name="Huomautus 7 6 3 2" xfId="24768"/>
    <cellStyle name="Huomautus 7 6 3 3" xfId="24840"/>
    <cellStyle name="Huomautus 7 6 4" xfId="23512"/>
    <cellStyle name="Huomautus 7 6 4 2" xfId="13862"/>
    <cellStyle name="Huomautus 7 7" xfId="20252"/>
    <cellStyle name="Huomautus 7_##Keskeiset" xfId="9016"/>
    <cellStyle name="Huomautus 8" xfId="3853"/>
    <cellStyle name="Huomautus 8 2" xfId="3854"/>
    <cellStyle name="Huomautus 8 2 2" xfId="3855"/>
    <cellStyle name="Huomautus 8 2 2 2" xfId="3856"/>
    <cellStyle name="Huomautus 8 2 2 2 2" xfId="9028"/>
    <cellStyle name="Huomautus 8 2 2 2 3" xfId="20264"/>
    <cellStyle name="Huomautus 8 2 2 2_INVs" xfId="12274"/>
    <cellStyle name="Huomautus 8 2 2 3" xfId="9027"/>
    <cellStyle name="Huomautus 8 2 2 4" xfId="20263"/>
    <cellStyle name="Huomautus 8 2 2_esityksen invtaulukot" xfId="12275"/>
    <cellStyle name="Huomautus 8 2 3" xfId="3857"/>
    <cellStyle name="Huomautus 8 2 3 2" xfId="9029"/>
    <cellStyle name="Huomautus 8 2 3 3" xfId="20265"/>
    <cellStyle name="Huomautus 8 2 3_INVs" xfId="12276"/>
    <cellStyle name="Huomautus 8 2 4" xfId="9026"/>
    <cellStyle name="Huomautus 8 2 5" xfId="20262"/>
    <cellStyle name="Huomautus 8 2_esityksen invtaulukot" xfId="12277"/>
    <cellStyle name="Huomautus 8 3" xfId="3858"/>
    <cellStyle name="Huomautus 8 3 2" xfId="3859"/>
    <cellStyle name="Huomautus 8 3 2 2" xfId="9031"/>
    <cellStyle name="Huomautus 8 3 2 3" xfId="20267"/>
    <cellStyle name="Huomautus 8 3 2_INVs" xfId="12278"/>
    <cellStyle name="Huomautus 8 3 3" xfId="9030"/>
    <cellStyle name="Huomautus 8 3 4" xfId="20266"/>
    <cellStyle name="Huomautus 8 3_esityksen invtaulukot" xfId="12279"/>
    <cellStyle name="Huomautus 8 4" xfId="3860"/>
    <cellStyle name="Huomautus 8 4 2" xfId="9032"/>
    <cellStyle name="Huomautus 8 4 3" xfId="20268"/>
    <cellStyle name="Huomautus 8 4_INVs" xfId="12280"/>
    <cellStyle name="Huomautus 8 5" xfId="3861"/>
    <cellStyle name="Huomautus 8 5 2" xfId="9033"/>
    <cellStyle name="Huomautus 8 5 3" xfId="20269"/>
    <cellStyle name="Huomautus 8 5_INVs" xfId="12281"/>
    <cellStyle name="Huomautus 8 6" xfId="5571"/>
    <cellStyle name="Huomautus 8 6 2" xfId="15662"/>
    <cellStyle name="Huomautus 8 6 3" xfId="21888"/>
    <cellStyle name="Huomautus 8 6 3 2" xfId="24769"/>
    <cellStyle name="Huomautus 8 6 3 3" xfId="25300"/>
    <cellStyle name="Huomautus 8 6 4" xfId="22031"/>
    <cellStyle name="Huomautus 8 6 4 2" xfId="25301"/>
    <cellStyle name="Huomautus 8 7" xfId="20261"/>
    <cellStyle name="Huomautus 8_##Keskeiset" xfId="9025"/>
    <cellStyle name="Huomautus 9" xfId="3862"/>
    <cellStyle name="Huomautus 9 2" xfId="3863"/>
    <cellStyle name="Huomautus 9 2 2" xfId="3864"/>
    <cellStyle name="Huomautus 9 2 2 2" xfId="3865"/>
    <cellStyle name="Huomautus 9 2 2 2 2" xfId="9037"/>
    <cellStyle name="Huomautus 9 2 2 2 3" xfId="20273"/>
    <cellStyle name="Huomautus 9 2 2 2_INVs" xfId="12282"/>
    <cellStyle name="Huomautus 9 2 2 3" xfId="9036"/>
    <cellStyle name="Huomautus 9 2 2 4" xfId="20272"/>
    <cellStyle name="Huomautus 9 2 2_esityksen invtaulukot" xfId="12283"/>
    <cellStyle name="Huomautus 9 2 3" xfId="3866"/>
    <cellStyle name="Huomautus 9 2 3 2" xfId="9038"/>
    <cellStyle name="Huomautus 9 2 3 3" xfId="20274"/>
    <cellStyle name="Huomautus 9 2 3_INVs" xfId="12284"/>
    <cellStyle name="Huomautus 9 2 4" xfId="9035"/>
    <cellStyle name="Huomautus 9 2 5" xfId="20271"/>
    <cellStyle name="Huomautus 9 2_esityksen invtaulukot" xfId="12285"/>
    <cellStyle name="Huomautus 9 3" xfId="3867"/>
    <cellStyle name="Huomautus 9 3 2" xfId="3868"/>
    <cellStyle name="Huomautus 9 3 2 2" xfId="9040"/>
    <cellStyle name="Huomautus 9 3 2 3" xfId="20276"/>
    <cellStyle name="Huomautus 9 3 2_INVs" xfId="12286"/>
    <cellStyle name="Huomautus 9 3 3" xfId="9039"/>
    <cellStyle name="Huomautus 9 3 4" xfId="20275"/>
    <cellStyle name="Huomautus 9 3_esityksen invtaulukot" xfId="12287"/>
    <cellStyle name="Huomautus 9 4" xfId="3869"/>
    <cellStyle name="Huomautus 9 4 2" xfId="9041"/>
    <cellStyle name="Huomautus 9 4 3" xfId="20277"/>
    <cellStyle name="Huomautus 9 4_INVs" xfId="12288"/>
    <cellStyle name="Huomautus 9 5" xfId="3870"/>
    <cellStyle name="Huomautus 9 5 2" xfId="9042"/>
    <cellStyle name="Huomautus 9 5 3" xfId="20278"/>
    <cellStyle name="Huomautus 9 5_INVs" xfId="12289"/>
    <cellStyle name="Huomautus 9 6" xfId="9034"/>
    <cellStyle name="Huomautus 9 7" xfId="20270"/>
    <cellStyle name="Huomautus 9_esityksen invtaulukot" xfId="12290"/>
    <cellStyle name="Huono 10" xfId="29247"/>
    <cellStyle name="Huono 11" xfId="353"/>
    <cellStyle name="Huono 2" xfId="204"/>
    <cellStyle name="Huono 2 10" xfId="29022"/>
    <cellStyle name="Huono 2 2" xfId="3871"/>
    <cellStyle name="Huono 2 2 2" xfId="9044"/>
    <cellStyle name="Huono 2 2 3" xfId="20279"/>
    <cellStyle name="Huono 2 2_INVs" xfId="12291"/>
    <cellStyle name="Huono 2 3" xfId="28224"/>
    <cellStyle name="Huono 2 4" xfId="29237"/>
    <cellStyle name="Huono 2 5" xfId="28846"/>
    <cellStyle name="Huono 2 6" xfId="28991"/>
    <cellStyle name="Huono 2 7" xfId="28946"/>
    <cellStyle name="Huono 2 8" xfId="29021"/>
    <cellStyle name="Huono 2 9" xfId="29400"/>
    <cellStyle name="Huono 2_##Keskeiset" xfId="9043"/>
    <cellStyle name="Huono 3" xfId="203"/>
    <cellStyle name="Huono 3 2" xfId="28225"/>
    <cellStyle name="Huono 3 3" xfId="28026"/>
    <cellStyle name="Huono 4" xfId="5572"/>
    <cellStyle name="Huono 4 2" xfId="15666"/>
    <cellStyle name="Huono 4 3" xfId="21889"/>
    <cellStyle name="Huono 4 4" xfId="30869"/>
    <cellStyle name="Huono 5" xfId="13726"/>
    <cellStyle name="Huono 6" xfId="28759"/>
    <cellStyle name="Huono 7" xfId="29360"/>
    <cellStyle name="Huono 8" xfId="29302"/>
    <cellStyle name="Huono 9" xfId="29337"/>
    <cellStyle name="Hyperlink 2" xfId="3873"/>
    <cellStyle name="Hyperlink 2 2" xfId="9045"/>
    <cellStyle name="Hyperlink 2 3" xfId="20281"/>
    <cellStyle name="Hyperlink 2_INVs" xfId="12292"/>
    <cellStyle name="Hyperlink 3" xfId="31271"/>
    <cellStyle name="Hyperlink 4" xfId="31618"/>
    <cellStyle name="Hyperlink 5" xfId="31642"/>
    <cellStyle name="Hyperlink 6" xfId="31603"/>
    <cellStyle name="Hyperlinkki" xfId="32296" builtinId="8"/>
    <cellStyle name="Hyperlinkki 10 2" xfId="3874"/>
    <cellStyle name="Hyperlinkki 10 2 2" xfId="3875"/>
    <cellStyle name="Hyperlinkki 10 2 2 2" xfId="9047"/>
    <cellStyle name="Hyperlinkki 10 2 2 3" xfId="20283"/>
    <cellStyle name="Hyperlinkki 10 2 2_INVs" xfId="12293"/>
    <cellStyle name="Hyperlinkki 10 2 3" xfId="9046"/>
    <cellStyle name="Hyperlinkki 10 2 4" xfId="20282"/>
    <cellStyle name="Hyperlinkki 10 2_esityksen invtaulukot" xfId="12294"/>
    <cellStyle name="Hyperlinkki 102 2" xfId="3876"/>
    <cellStyle name="Hyperlinkki 102 2 2" xfId="9048"/>
    <cellStyle name="Hyperlinkki 102 2 3" xfId="20284"/>
    <cellStyle name="Hyperlinkki 102 2_INVs" xfId="12295"/>
    <cellStyle name="Hyperlinkki 115 2" xfId="3877"/>
    <cellStyle name="Hyperlinkki 115 2 2" xfId="9049"/>
    <cellStyle name="Hyperlinkki 115 2 3" xfId="20285"/>
    <cellStyle name="Hyperlinkki 115 2_INVs" xfId="12296"/>
    <cellStyle name="Hyperlinkki 115 3" xfId="3878"/>
    <cellStyle name="Hyperlinkki 115 3 2" xfId="9050"/>
    <cellStyle name="Hyperlinkki 115 3 3" xfId="20286"/>
    <cellStyle name="Hyperlinkki 115 3_INVs" xfId="12297"/>
    <cellStyle name="Hyperlinkki 115 4" xfId="3879"/>
    <cellStyle name="Hyperlinkki 115 4 2" xfId="9051"/>
    <cellStyle name="Hyperlinkki 115 4 3" xfId="20287"/>
    <cellStyle name="Hyperlinkki 115 4_INVs" xfId="12298"/>
    <cellStyle name="Hyperlinkki 12 10" xfId="3880"/>
    <cellStyle name="Hyperlinkki 12 10 2" xfId="9052"/>
    <cellStyle name="Hyperlinkki 12 10 3" xfId="20288"/>
    <cellStyle name="Hyperlinkki 12 10_INVs" xfId="12299"/>
    <cellStyle name="Hyperlinkki 12 2" xfId="3881"/>
    <cellStyle name="Hyperlinkki 12 2 2" xfId="3882"/>
    <cellStyle name="Hyperlinkki 12 2 2 2" xfId="9054"/>
    <cellStyle name="Hyperlinkki 12 2 2 3" xfId="20290"/>
    <cellStyle name="Hyperlinkki 12 2 2_INVs" xfId="12300"/>
    <cellStyle name="Hyperlinkki 12 2 3" xfId="3883"/>
    <cellStyle name="Hyperlinkki 12 2 3 2" xfId="9055"/>
    <cellStyle name="Hyperlinkki 12 2 3 3" xfId="20291"/>
    <cellStyle name="Hyperlinkki 12 2 3_INVs" xfId="12301"/>
    <cellStyle name="Hyperlinkki 12 2 4" xfId="3884"/>
    <cellStyle name="Hyperlinkki 12 2 4 2" xfId="9056"/>
    <cellStyle name="Hyperlinkki 12 2 4 3" xfId="20292"/>
    <cellStyle name="Hyperlinkki 12 2 4_INVs" xfId="12302"/>
    <cellStyle name="Hyperlinkki 12 2 5" xfId="9053"/>
    <cellStyle name="Hyperlinkki 12 2 6" xfId="20289"/>
    <cellStyle name="Hyperlinkki 12 2_esityksen invtaulukot" xfId="12303"/>
    <cellStyle name="Hyperlinkki 12 3" xfId="3885"/>
    <cellStyle name="Hyperlinkki 12 3 2" xfId="3886"/>
    <cellStyle name="Hyperlinkki 12 3 2 2" xfId="9058"/>
    <cellStyle name="Hyperlinkki 12 3 2 3" xfId="20294"/>
    <cellStyle name="Hyperlinkki 12 3 2_INVs" xfId="12304"/>
    <cellStyle name="Hyperlinkki 12 3 3" xfId="3887"/>
    <cellStyle name="Hyperlinkki 12 3 3 2" xfId="9059"/>
    <cellStyle name="Hyperlinkki 12 3 3 3" xfId="20295"/>
    <cellStyle name="Hyperlinkki 12 3 3_INVs" xfId="12305"/>
    <cellStyle name="Hyperlinkki 12 3 4" xfId="3888"/>
    <cellStyle name="Hyperlinkki 12 3 4 2" xfId="9060"/>
    <cellStyle name="Hyperlinkki 12 3 4 3" xfId="20296"/>
    <cellStyle name="Hyperlinkki 12 3 4_INVs" xfId="12306"/>
    <cellStyle name="Hyperlinkki 12 3 5" xfId="9057"/>
    <cellStyle name="Hyperlinkki 12 3 6" xfId="20293"/>
    <cellStyle name="Hyperlinkki 12 3_esityksen invtaulukot" xfId="12307"/>
    <cellStyle name="Hyperlinkki 12 4" xfId="3889"/>
    <cellStyle name="Hyperlinkki 12 4 2" xfId="3890"/>
    <cellStyle name="Hyperlinkki 12 4 2 2" xfId="9062"/>
    <cellStyle name="Hyperlinkki 12 4 2 3" xfId="20298"/>
    <cellStyle name="Hyperlinkki 12 4 2_INVs" xfId="12308"/>
    <cellStyle name="Hyperlinkki 12 4 3" xfId="9061"/>
    <cellStyle name="Hyperlinkki 12 4 4" xfId="20297"/>
    <cellStyle name="Hyperlinkki 12 4_esityksen invtaulukot" xfId="12309"/>
    <cellStyle name="Hyperlinkki 12 5" xfId="3891"/>
    <cellStyle name="Hyperlinkki 12 5 2" xfId="9063"/>
    <cellStyle name="Hyperlinkki 12 5 3" xfId="20299"/>
    <cellStyle name="Hyperlinkki 12 5_INVs" xfId="12310"/>
    <cellStyle name="Hyperlinkki 12 6" xfId="3892"/>
    <cellStyle name="Hyperlinkki 12 6 2" xfId="9064"/>
    <cellStyle name="Hyperlinkki 12 6 3" xfId="20300"/>
    <cellStyle name="Hyperlinkki 12 6_INVs" xfId="12311"/>
    <cellStyle name="Hyperlinkki 12 7" xfId="3893"/>
    <cellStyle name="Hyperlinkki 12 7 2" xfId="9065"/>
    <cellStyle name="Hyperlinkki 12 7 3" xfId="20301"/>
    <cellStyle name="Hyperlinkki 12 7_INVs" xfId="12312"/>
    <cellStyle name="Hyperlinkki 12 8" xfId="3894"/>
    <cellStyle name="Hyperlinkki 12 8 2" xfId="9066"/>
    <cellStyle name="Hyperlinkki 12 8 3" xfId="20302"/>
    <cellStyle name="Hyperlinkki 12 8_INVs" xfId="12313"/>
    <cellStyle name="Hyperlinkki 12 9" xfId="3895"/>
    <cellStyle name="Hyperlinkki 12 9 2" xfId="9067"/>
    <cellStyle name="Hyperlinkki 12 9 3" xfId="20303"/>
    <cellStyle name="Hyperlinkki 12 9_INVs" xfId="12314"/>
    <cellStyle name="Hyperlinkki 120 2" xfId="3896"/>
    <cellStyle name="Hyperlinkki 120 2 2" xfId="9068"/>
    <cellStyle name="Hyperlinkki 120 2 3" xfId="20304"/>
    <cellStyle name="Hyperlinkki 120 2_INVs" xfId="12315"/>
    <cellStyle name="Hyperlinkki 120 3" xfId="3897"/>
    <cellStyle name="Hyperlinkki 120 3 2" xfId="9069"/>
    <cellStyle name="Hyperlinkki 120 3 3" xfId="20305"/>
    <cellStyle name="Hyperlinkki 120 3_INVs" xfId="12316"/>
    <cellStyle name="Hyperlinkki 120 4" xfId="3898"/>
    <cellStyle name="Hyperlinkki 120 4 2" xfId="9070"/>
    <cellStyle name="Hyperlinkki 120 4 3" xfId="20306"/>
    <cellStyle name="Hyperlinkki 120 4_INVs" xfId="12317"/>
    <cellStyle name="Hyperlinkki 122 2" xfId="3899"/>
    <cellStyle name="Hyperlinkki 122 2 2" xfId="9071"/>
    <cellStyle name="Hyperlinkki 122 2 3" xfId="20307"/>
    <cellStyle name="Hyperlinkki 122 2_INVs" xfId="12318"/>
    <cellStyle name="Hyperlinkki 122 3" xfId="3900"/>
    <cellStyle name="Hyperlinkki 122 3 2" xfId="9072"/>
    <cellStyle name="Hyperlinkki 122 3 3" xfId="20308"/>
    <cellStyle name="Hyperlinkki 122 3_INVs" xfId="12319"/>
    <cellStyle name="Hyperlinkki 122 4" xfId="3901"/>
    <cellStyle name="Hyperlinkki 122 4 2" xfId="9073"/>
    <cellStyle name="Hyperlinkki 122 4 3" xfId="20309"/>
    <cellStyle name="Hyperlinkki 122 4_INVs" xfId="12320"/>
    <cellStyle name="Hyperlinkki 13 10" xfId="3902"/>
    <cellStyle name="Hyperlinkki 13 10 2" xfId="9074"/>
    <cellStyle name="Hyperlinkki 13 10 3" xfId="20310"/>
    <cellStyle name="Hyperlinkki 13 10_INVs" xfId="12321"/>
    <cellStyle name="Hyperlinkki 13 2" xfId="3903"/>
    <cellStyle name="Hyperlinkki 13 2 2" xfId="3904"/>
    <cellStyle name="Hyperlinkki 13 2 2 2" xfId="9076"/>
    <cellStyle name="Hyperlinkki 13 2 2 3" xfId="20312"/>
    <cellStyle name="Hyperlinkki 13 2 2_INVs" xfId="12322"/>
    <cellStyle name="Hyperlinkki 13 2 3" xfId="3905"/>
    <cellStyle name="Hyperlinkki 13 2 3 2" xfId="9077"/>
    <cellStyle name="Hyperlinkki 13 2 3 3" xfId="20313"/>
    <cellStyle name="Hyperlinkki 13 2 3_INVs" xfId="12323"/>
    <cellStyle name="Hyperlinkki 13 2 4" xfId="3906"/>
    <cellStyle name="Hyperlinkki 13 2 4 2" xfId="9078"/>
    <cellStyle name="Hyperlinkki 13 2 4 3" xfId="20314"/>
    <cellStyle name="Hyperlinkki 13 2 4_INVs" xfId="12324"/>
    <cellStyle name="Hyperlinkki 13 2 5" xfId="9075"/>
    <cellStyle name="Hyperlinkki 13 2 6" xfId="20311"/>
    <cellStyle name="Hyperlinkki 13 2_esityksen invtaulukot" xfId="12325"/>
    <cellStyle name="Hyperlinkki 13 3" xfId="3907"/>
    <cellStyle name="Hyperlinkki 13 3 2" xfId="3908"/>
    <cellStyle name="Hyperlinkki 13 3 2 2" xfId="9080"/>
    <cellStyle name="Hyperlinkki 13 3 2 3" xfId="20316"/>
    <cellStyle name="Hyperlinkki 13 3 2_INVs" xfId="12326"/>
    <cellStyle name="Hyperlinkki 13 3 3" xfId="3909"/>
    <cellStyle name="Hyperlinkki 13 3 3 2" xfId="9081"/>
    <cellStyle name="Hyperlinkki 13 3 3 3" xfId="20317"/>
    <cellStyle name="Hyperlinkki 13 3 3_INVs" xfId="12327"/>
    <cellStyle name="Hyperlinkki 13 3 4" xfId="3910"/>
    <cellStyle name="Hyperlinkki 13 3 4 2" xfId="9082"/>
    <cellStyle name="Hyperlinkki 13 3 4 3" xfId="20318"/>
    <cellStyle name="Hyperlinkki 13 3 4_INVs" xfId="12328"/>
    <cellStyle name="Hyperlinkki 13 3 5" xfId="9079"/>
    <cellStyle name="Hyperlinkki 13 3 6" xfId="20315"/>
    <cellStyle name="Hyperlinkki 13 3_esityksen invtaulukot" xfId="12329"/>
    <cellStyle name="Hyperlinkki 13 4" xfId="3911"/>
    <cellStyle name="Hyperlinkki 13 4 2" xfId="3912"/>
    <cellStyle name="Hyperlinkki 13 4 2 2" xfId="9084"/>
    <cellStyle name="Hyperlinkki 13 4 2 3" xfId="20320"/>
    <cellStyle name="Hyperlinkki 13 4 2_INVs" xfId="12330"/>
    <cellStyle name="Hyperlinkki 13 4 3" xfId="9083"/>
    <cellStyle name="Hyperlinkki 13 4 4" xfId="20319"/>
    <cellStyle name="Hyperlinkki 13 4_esityksen invtaulukot" xfId="12331"/>
    <cellStyle name="Hyperlinkki 13 5" xfId="3913"/>
    <cellStyle name="Hyperlinkki 13 5 2" xfId="9085"/>
    <cellStyle name="Hyperlinkki 13 5 3" xfId="20321"/>
    <cellStyle name="Hyperlinkki 13 5_INVs" xfId="12332"/>
    <cellStyle name="Hyperlinkki 13 6" xfId="3914"/>
    <cellStyle name="Hyperlinkki 13 6 2" xfId="9086"/>
    <cellStyle name="Hyperlinkki 13 6 3" xfId="20322"/>
    <cellStyle name="Hyperlinkki 13 6_INVs" xfId="12333"/>
    <cellStyle name="Hyperlinkki 13 7" xfId="3915"/>
    <cellStyle name="Hyperlinkki 13 7 2" xfId="9087"/>
    <cellStyle name="Hyperlinkki 13 7 3" xfId="20323"/>
    <cellStyle name="Hyperlinkki 13 7_INVs" xfId="12334"/>
    <cellStyle name="Hyperlinkki 13 8" xfId="3916"/>
    <cellStyle name="Hyperlinkki 13 8 2" xfId="9088"/>
    <cellStyle name="Hyperlinkki 13 8 3" xfId="20324"/>
    <cellStyle name="Hyperlinkki 13 8_INVs" xfId="12335"/>
    <cellStyle name="Hyperlinkki 13 9" xfId="3917"/>
    <cellStyle name="Hyperlinkki 13 9 2" xfId="9089"/>
    <cellStyle name="Hyperlinkki 13 9 3" xfId="20325"/>
    <cellStyle name="Hyperlinkki 13 9_INVs" xfId="12336"/>
    <cellStyle name="Hyperlinkki 131 2" xfId="3918"/>
    <cellStyle name="Hyperlinkki 131 2 2" xfId="9090"/>
    <cellStyle name="Hyperlinkki 131 2 3" xfId="20326"/>
    <cellStyle name="Hyperlinkki 131 2_INVs" xfId="12337"/>
    <cellStyle name="Hyperlinkki 131 3" xfId="3919"/>
    <cellStyle name="Hyperlinkki 131 3 2" xfId="9091"/>
    <cellStyle name="Hyperlinkki 131 3 3" xfId="20327"/>
    <cellStyle name="Hyperlinkki 131 3_INVs" xfId="12338"/>
    <cellStyle name="Hyperlinkki 131 4" xfId="3920"/>
    <cellStyle name="Hyperlinkki 131 4 2" xfId="9092"/>
    <cellStyle name="Hyperlinkki 131 4 3" xfId="20328"/>
    <cellStyle name="Hyperlinkki 131 4_INVs" xfId="12339"/>
    <cellStyle name="Hyperlinkki 134 2" xfId="3921"/>
    <cellStyle name="Hyperlinkki 134 2 2" xfId="9093"/>
    <cellStyle name="Hyperlinkki 134 2 3" xfId="20329"/>
    <cellStyle name="Hyperlinkki 134 2_INVs" xfId="12340"/>
    <cellStyle name="Hyperlinkki 134 3" xfId="3922"/>
    <cellStyle name="Hyperlinkki 134 3 2" xfId="9094"/>
    <cellStyle name="Hyperlinkki 134 3 3" xfId="20330"/>
    <cellStyle name="Hyperlinkki 134 3_INVs" xfId="12341"/>
    <cellStyle name="Hyperlinkki 134 4" xfId="3923"/>
    <cellStyle name="Hyperlinkki 134 4 2" xfId="9095"/>
    <cellStyle name="Hyperlinkki 134 4 3" xfId="20331"/>
    <cellStyle name="Hyperlinkki 134 4_INVs" xfId="12342"/>
    <cellStyle name="Hyperlinkki 136" xfId="3924"/>
    <cellStyle name="Hyperlinkki 136 2" xfId="9096"/>
    <cellStyle name="Hyperlinkki 136 3" xfId="20332"/>
    <cellStyle name="Hyperlinkki 136_INVs" xfId="12343"/>
    <cellStyle name="Hyperlinkki 137" xfId="3925"/>
    <cellStyle name="Hyperlinkki 137 2" xfId="9097"/>
    <cellStyle name="Hyperlinkki 137 3" xfId="20333"/>
    <cellStyle name="Hyperlinkki 137_INVs" xfId="12344"/>
    <cellStyle name="Hyperlinkki 14 2" xfId="3926"/>
    <cellStyle name="Hyperlinkki 14 2 2" xfId="3927"/>
    <cellStyle name="Hyperlinkki 14 2 2 2" xfId="9099"/>
    <cellStyle name="Hyperlinkki 14 2 2 3" xfId="20335"/>
    <cellStyle name="Hyperlinkki 14 2 2_INVs" xfId="12345"/>
    <cellStyle name="Hyperlinkki 14 2 3" xfId="9098"/>
    <cellStyle name="Hyperlinkki 14 2 4" xfId="20334"/>
    <cellStyle name="Hyperlinkki 14 2_esityksen invtaulukot" xfId="12346"/>
    <cellStyle name="Hyperlinkki 15 2" xfId="3928"/>
    <cellStyle name="Hyperlinkki 15 2 2" xfId="3929"/>
    <cellStyle name="Hyperlinkki 15 2 2 2" xfId="9101"/>
    <cellStyle name="Hyperlinkki 15 2 2 3" xfId="20337"/>
    <cellStyle name="Hyperlinkki 15 2 2_INVs" xfId="12347"/>
    <cellStyle name="Hyperlinkki 15 2 3" xfId="9100"/>
    <cellStyle name="Hyperlinkki 15 2 4" xfId="20336"/>
    <cellStyle name="Hyperlinkki 15 2_esityksen invtaulukot" xfId="12348"/>
    <cellStyle name="Hyperlinkki 15 3" xfId="3930"/>
    <cellStyle name="Hyperlinkki 15 3 2" xfId="9102"/>
    <cellStyle name="Hyperlinkki 15 3 3" xfId="20338"/>
    <cellStyle name="Hyperlinkki 15 3_INVs" xfId="12349"/>
    <cellStyle name="Hyperlinkki 17 2" xfId="3931"/>
    <cellStyle name="Hyperlinkki 17 2 2" xfId="3932"/>
    <cellStyle name="Hyperlinkki 17 2 2 2" xfId="9104"/>
    <cellStyle name="Hyperlinkki 17 2 2 3" xfId="20340"/>
    <cellStyle name="Hyperlinkki 17 2 2_INVs" xfId="12350"/>
    <cellStyle name="Hyperlinkki 17 2 3" xfId="9103"/>
    <cellStyle name="Hyperlinkki 17 2 4" xfId="20339"/>
    <cellStyle name="Hyperlinkki 17 2_esityksen invtaulukot" xfId="12351"/>
    <cellStyle name="Hyperlinkki 18 10" xfId="3933"/>
    <cellStyle name="Hyperlinkki 18 10 2" xfId="9105"/>
    <cellStyle name="Hyperlinkki 18 10 3" xfId="20341"/>
    <cellStyle name="Hyperlinkki 18 10_INVs" xfId="12352"/>
    <cellStyle name="Hyperlinkki 18 2" xfId="3934"/>
    <cellStyle name="Hyperlinkki 18 2 2" xfId="3935"/>
    <cellStyle name="Hyperlinkki 18 2 2 2" xfId="9107"/>
    <cellStyle name="Hyperlinkki 18 2 2 3" xfId="20343"/>
    <cellStyle name="Hyperlinkki 18 2 2_INVs" xfId="12353"/>
    <cellStyle name="Hyperlinkki 18 2 3" xfId="3936"/>
    <cellStyle name="Hyperlinkki 18 2 3 2" xfId="9108"/>
    <cellStyle name="Hyperlinkki 18 2 3 3" xfId="20344"/>
    <cellStyle name="Hyperlinkki 18 2 3_INVs" xfId="12354"/>
    <cellStyle name="Hyperlinkki 18 2 4" xfId="3937"/>
    <cellStyle name="Hyperlinkki 18 2 4 2" xfId="9109"/>
    <cellStyle name="Hyperlinkki 18 2 4 3" xfId="20345"/>
    <cellStyle name="Hyperlinkki 18 2 4_INVs" xfId="12355"/>
    <cellStyle name="Hyperlinkki 18 2 5" xfId="9106"/>
    <cellStyle name="Hyperlinkki 18 2 6" xfId="20342"/>
    <cellStyle name="Hyperlinkki 18 2_esityksen invtaulukot" xfId="12356"/>
    <cellStyle name="Hyperlinkki 18 3" xfId="3938"/>
    <cellStyle name="Hyperlinkki 18 3 2" xfId="3939"/>
    <cellStyle name="Hyperlinkki 18 3 2 2" xfId="9111"/>
    <cellStyle name="Hyperlinkki 18 3 2 3" xfId="20347"/>
    <cellStyle name="Hyperlinkki 18 3 2_INVs" xfId="12357"/>
    <cellStyle name="Hyperlinkki 18 3 3" xfId="3940"/>
    <cellStyle name="Hyperlinkki 18 3 3 2" xfId="9112"/>
    <cellStyle name="Hyperlinkki 18 3 3 3" xfId="20348"/>
    <cellStyle name="Hyperlinkki 18 3 3_INVs" xfId="12358"/>
    <cellStyle name="Hyperlinkki 18 3 4" xfId="3941"/>
    <cellStyle name="Hyperlinkki 18 3 4 2" xfId="9113"/>
    <cellStyle name="Hyperlinkki 18 3 4 3" xfId="20349"/>
    <cellStyle name="Hyperlinkki 18 3 4_INVs" xfId="12359"/>
    <cellStyle name="Hyperlinkki 18 3 5" xfId="9110"/>
    <cellStyle name="Hyperlinkki 18 3 6" xfId="20346"/>
    <cellStyle name="Hyperlinkki 18 3_esityksen invtaulukot" xfId="12360"/>
    <cellStyle name="Hyperlinkki 18 4" xfId="3942"/>
    <cellStyle name="Hyperlinkki 18 4 2" xfId="3943"/>
    <cellStyle name="Hyperlinkki 18 4 2 2" xfId="9115"/>
    <cellStyle name="Hyperlinkki 18 4 2 3" xfId="20351"/>
    <cellStyle name="Hyperlinkki 18 4 2_INVs" xfId="12361"/>
    <cellStyle name="Hyperlinkki 18 4 3" xfId="9114"/>
    <cellStyle name="Hyperlinkki 18 4 4" xfId="20350"/>
    <cellStyle name="Hyperlinkki 18 4_esityksen invtaulukot" xfId="12362"/>
    <cellStyle name="Hyperlinkki 18 5" xfId="3944"/>
    <cellStyle name="Hyperlinkki 18 5 2" xfId="9116"/>
    <cellStyle name="Hyperlinkki 18 5 3" xfId="20352"/>
    <cellStyle name="Hyperlinkki 18 5_INVs" xfId="12363"/>
    <cellStyle name="Hyperlinkki 18 6" xfId="3945"/>
    <cellStyle name="Hyperlinkki 18 6 2" xfId="9117"/>
    <cellStyle name="Hyperlinkki 18 6 3" xfId="20353"/>
    <cellStyle name="Hyperlinkki 18 6_INVs" xfId="12364"/>
    <cellStyle name="Hyperlinkki 18 7" xfId="3946"/>
    <cellStyle name="Hyperlinkki 18 7 2" xfId="9118"/>
    <cellStyle name="Hyperlinkki 18 7 3" xfId="20354"/>
    <cellStyle name="Hyperlinkki 18 7_INVs" xfId="12365"/>
    <cellStyle name="Hyperlinkki 18 8" xfId="3947"/>
    <cellStyle name="Hyperlinkki 18 8 2" xfId="9119"/>
    <cellStyle name="Hyperlinkki 18 8 3" xfId="20355"/>
    <cellStyle name="Hyperlinkki 18 8_INVs" xfId="12366"/>
    <cellStyle name="Hyperlinkki 18 9" xfId="3948"/>
    <cellStyle name="Hyperlinkki 18 9 2" xfId="9120"/>
    <cellStyle name="Hyperlinkki 18 9 3" xfId="20356"/>
    <cellStyle name="Hyperlinkki 18 9_INVs" xfId="12367"/>
    <cellStyle name="Hyperlinkki 2" xfId="1"/>
    <cellStyle name="Hyperlinkki 2 10" xfId="3949"/>
    <cellStyle name="Hyperlinkki 2 10 2" xfId="3950"/>
    <cellStyle name="Hyperlinkki 2 10 2 2" xfId="9122"/>
    <cellStyle name="Hyperlinkki 2 10 2 3" xfId="20358"/>
    <cellStyle name="Hyperlinkki 2 10 2_INVs" xfId="12368"/>
    <cellStyle name="Hyperlinkki 2 10 3" xfId="9121"/>
    <cellStyle name="Hyperlinkki 2 10 4" xfId="20357"/>
    <cellStyle name="Hyperlinkki 2 10_esityksen invtaulukot" xfId="12369"/>
    <cellStyle name="Hyperlinkki 2 11" xfId="3951"/>
    <cellStyle name="Hyperlinkki 2 11 2" xfId="3952"/>
    <cellStyle name="Hyperlinkki 2 11 2 2" xfId="9124"/>
    <cellStyle name="Hyperlinkki 2 11 2 3" xfId="20360"/>
    <cellStyle name="Hyperlinkki 2 11 2_INVs" xfId="12370"/>
    <cellStyle name="Hyperlinkki 2 11 3" xfId="9123"/>
    <cellStyle name="Hyperlinkki 2 11 4" xfId="20359"/>
    <cellStyle name="Hyperlinkki 2 11_esityksen invtaulukot" xfId="12371"/>
    <cellStyle name="Hyperlinkki 2 12" xfId="3953"/>
    <cellStyle name="Hyperlinkki 2 12 2" xfId="3954"/>
    <cellStyle name="Hyperlinkki 2 12 2 2" xfId="9126"/>
    <cellStyle name="Hyperlinkki 2 12 2 3" xfId="20362"/>
    <cellStyle name="Hyperlinkki 2 12 2_INVs" xfId="12372"/>
    <cellStyle name="Hyperlinkki 2 12 3" xfId="9125"/>
    <cellStyle name="Hyperlinkki 2 12 4" xfId="20361"/>
    <cellStyle name="Hyperlinkki 2 12_esityksen invtaulukot" xfId="12373"/>
    <cellStyle name="Hyperlinkki 2 13" xfId="3955"/>
    <cellStyle name="Hyperlinkki 2 13 2" xfId="3956"/>
    <cellStyle name="Hyperlinkki 2 13 2 2" xfId="9128"/>
    <cellStyle name="Hyperlinkki 2 13 2 3" xfId="20364"/>
    <cellStyle name="Hyperlinkki 2 13 2_INVs" xfId="12374"/>
    <cellStyle name="Hyperlinkki 2 13 3" xfId="9127"/>
    <cellStyle name="Hyperlinkki 2 13 4" xfId="20363"/>
    <cellStyle name="Hyperlinkki 2 13_esityksen invtaulukot" xfId="12375"/>
    <cellStyle name="Hyperlinkki 2 14" xfId="3957"/>
    <cellStyle name="Hyperlinkki 2 14 2" xfId="3958"/>
    <cellStyle name="Hyperlinkki 2 14 2 2" xfId="9130"/>
    <cellStyle name="Hyperlinkki 2 14 2 3" xfId="20366"/>
    <cellStyle name="Hyperlinkki 2 14 2_INVs" xfId="12376"/>
    <cellStyle name="Hyperlinkki 2 14 3" xfId="9129"/>
    <cellStyle name="Hyperlinkki 2 14 4" xfId="20365"/>
    <cellStyle name="Hyperlinkki 2 14_esityksen invtaulukot" xfId="12377"/>
    <cellStyle name="Hyperlinkki 2 15" xfId="3959"/>
    <cellStyle name="Hyperlinkki 2 15 2" xfId="3960"/>
    <cellStyle name="Hyperlinkki 2 15 2 2" xfId="9132"/>
    <cellStyle name="Hyperlinkki 2 15 2 3" xfId="20368"/>
    <cellStyle name="Hyperlinkki 2 15 2_INVs" xfId="12378"/>
    <cellStyle name="Hyperlinkki 2 15 3" xfId="9131"/>
    <cellStyle name="Hyperlinkki 2 15 4" xfId="20367"/>
    <cellStyle name="Hyperlinkki 2 15_esityksen invtaulukot" xfId="12379"/>
    <cellStyle name="Hyperlinkki 2 16" xfId="3961"/>
    <cellStyle name="Hyperlinkki 2 16 2" xfId="3962"/>
    <cellStyle name="Hyperlinkki 2 16 2 2" xfId="9134"/>
    <cellStyle name="Hyperlinkki 2 16 2 3" xfId="20370"/>
    <cellStyle name="Hyperlinkki 2 16 2_INVs" xfId="12380"/>
    <cellStyle name="Hyperlinkki 2 16 3" xfId="9133"/>
    <cellStyle name="Hyperlinkki 2 16 4" xfId="20369"/>
    <cellStyle name="Hyperlinkki 2 16_esityksen invtaulukot" xfId="12381"/>
    <cellStyle name="Hyperlinkki 2 17" xfId="3963"/>
    <cellStyle name="Hyperlinkki 2 17 2" xfId="3964"/>
    <cellStyle name="Hyperlinkki 2 17 2 2" xfId="9136"/>
    <cellStyle name="Hyperlinkki 2 17 2 3" xfId="20372"/>
    <cellStyle name="Hyperlinkki 2 17 2_INVs" xfId="12382"/>
    <cellStyle name="Hyperlinkki 2 17 3" xfId="9135"/>
    <cellStyle name="Hyperlinkki 2 17 4" xfId="20371"/>
    <cellStyle name="Hyperlinkki 2 17_esityksen invtaulukot" xfId="12383"/>
    <cellStyle name="Hyperlinkki 2 18" xfId="3965"/>
    <cellStyle name="Hyperlinkki 2 18 2" xfId="3966"/>
    <cellStyle name="Hyperlinkki 2 18 2 2" xfId="9138"/>
    <cellStyle name="Hyperlinkki 2 18 2 3" xfId="20374"/>
    <cellStyle name="Hyperlinkki 2 18 2_INVs" xfId="12384"/>
    <cellStyle name="Hyperlinkki 2 18 3" xfId="9137"/>
    <cellStyle name="Hyperlinkki 2 18 4" xfId="20373"/>
    <cellStyle name="Hyperlinkki 2 18_esityksen invtaulukot" xfId="12385"/>
    <cellStyle name="Hyperlinkki 2 19" xfId="3967"/>
    <cellStyle name="Hyperlinkki 2 19 2" xfId="3968"/>
    <cellStyle name="Hyperlinkki 2 19 2 2" xfId="9140"/>
    <cellStyle name="Hyperlinkki 2 19 2 3" xfId="20376"/>
    <cellStyle name="Hyperlinkki 2 19 2_INVs" xfId="12386"/>
    <cellStyle name="Hyperlinkki 2 19 3" xfId="9139"/>
    <cellStyle name="Hyperlinkki 2 19 4" xfId="20375"/>
    <cellStyle name="Hyperlinkki 2 19_esityksen invtaulukot" xfId="12387"/>
    <cellStyle name="Hyperlinkki 2 2" xfId="3969"/>
    <cellStyle name="Hyperlinkki 2 2 2" xfId="3970"/>
    <cellStyle name="Hyperlinkki 2 2 2 2" xfId="3971"/>
    <cellStyle name="Hyperlinkki 2 2 2 2 2" xfId="9143"/>
    <cellStyle name="Hyperlinkki 2 2 2 2 3" xfId="20379"/>
    <cellStyle name="Hyperlinkki 2 2 2 2_INVs" xfId="12388"/>
    <cellStyle name="Hyperlinkki 2 2 2 3" xfId="9142"/>
    <cellStyle name="Hyperlinkki 2 2 2 4" xfId="20378"/>
    <cellStyle name="Hyperlinkki 2 2 2_esityksen invtaulukot" xfId="12389"/>
    <cellStyle name="Hyperlinkki 2 2 3" xfId="3972"/>
    <cellStyle name="Hyperlinkki 2 2 3 2" xfId="9144"/>
    <cellStyle name="Hyperlinkki 2 2 3 3" xfId="20380"/>
    <cellStyle name="Hyperlinkki 2 2 3_INVs" xfId="12390"/>
    <cellStyle name="Hyperlinkki 2 2 4" xfId="3973"/>
    <cellStyle name="Hyperlinkki 2 2 4 2" xfId="9145"/>
    <cellStyle name="Hyperlinkki 2 2 4 3" xfId="20381"/>
    <cellStyle name="Hyperlinkki 2 2 4_INVs" xfId="12391"/>
    <cellStyle name="Hyperlinkki 2 2 5" xfId="3974"/>
    <cellStyle name="Hyperlinkki 2 2 5 2" xfId="9146"/>
    <cellStyle name="Hyperlinkki 2 2 5 3" xfId="20382"/>
    <cellStyle name="Hyperlinkki 2 2 5_INVs" xfId="12392"/>
    <cellStyle name="Hyperlinkki 2 2 6" xfId="20377"/>
    <cellStyle name="Hyperlinkki 2 2_##Keskeiset" xfId="9141"/>
    <cellStyle name="Hyperlinkki 2 20" xfId="3975"/>
    <cellStyle name="Hyperlinkki 2 20 2" xfId="3976"/>
    <cellStyle name="Hyperlinkki 2 20 2 2" xfId="9148"/>
    <cellStyle name="Hyperlinkki 2 20 2 3" xfId="20384"/>
    <cellStyle name="Hyperlinkki 2 20 2_INVs" xfId="12393"/>
    <cellStyle name="Hyperlinkki 2 20 3" xfId="9147"/>
    <cellStyle name="Hyperlinkki 2 20 4" xfId="20383"/>
    <cellStyle name="Hyperlinkki 2 20_esityksen invtaulukot" xfId="12394"/>
    <cellStyle name="Hyperlinkki 2 21" xfId="3977"/>
    <cellStyle name="Hyperlinkki 2 21 2" xfId="3978"/>
    <cellStyle name="Hyperlinkki 2 21 2 2" xfId="9150"/>
    <cellStyle name="Hyperlinkki 2 21 2 3" xfId="20386"/>
    <cellStyle name="Hyperlinkki 2 21 2_INVs" xfId="12395"/>
    <cellStyle name="Hyperlinkki 2 21 3" xfId="9149"/>
    <cellStyle name="Hyperlinkki 2 21 4" xfId="20385"/>
    <cellStyle name="Hyperlinkki 2 21_esityksen invtaulukot" xfId="12396"/>
    <cellStyle name="Hyperlinkki 2 22" xfId="3979"/>
    <cellStyle name="Hyperlinkki 2 22 2" xfId="3980"/>
    <cellStyle name="Hyperlinkki 2 22 2 2" xfId="9152"/>
    <cellStyle name="Hyperlinkki 2 22 2 3" xfId="20388"/>
    <cellStyle name="Hyperlinkki 2 22 2_INVs" xfId="12397"/>
    <cellStyle name="Hyperlinkki 2 22 3" xfId="9151"/>
    <cellStyle name="Hyperlinkki 2 22 4" xfId="20387"/>
    <cellStyle name="Hyperlinkki 2 22_esityksen invtaulukot" xfId="12398"/>
    <cellStyle name="Hyperlinkki 2 23" xfId="3981"/>
    <cellStyle name="Hyperlinkki 2 23 2" xfId="3982"/>
    <cellStyle name="Hyperlinkki 2 23 2 2" xfId="9154"/>
    <cellStyle name="Hyperlinkki 2 23 2 3" xfId="20390"/>
    <cellStyle name="Hyperlinkki 2 23 2_INVs" xfId="12399"/>
    <cellStyle name="Hyperlinkki 2 23 3" xfId="9153"/>
    <cellStyle name="Hyperlinkki 2 23 4" xfId="20389"/>
    <cellStyle name="Hyperlinkki 2 23_esityksen invtaulukot" xfId="12400"/>
    <cellStyle name="Hyperlinkki 2 24" xfId="3983"/>
    <cellStyle name="Hyperlinkki 2 24 2" xfId="3984"/>
    <cellStyle name="Hyperlinkki 2 24 2 2" xfId="9156"/>
    <cellStyle name="Hyperlinkki 2 24 2 3" xfId="20392"/>
    <cellStyle name="Hyperlinkki 2 24 2_INVs" xfId="12401"/>
    <cellStyle name="Hyperlinkki 2 24 3" xfId="9155"/>
    <cellStyle name="Hyperlinkki 2 24 4" xfId="20391"/>
    <cellStyle name="Hyperlinkki 2 24_esityksen invtaulukot" xfId="12402"/>
    <cellStyle name="Hyperlinkki 2 25" xfId="3985"/>
    <cellStyle name="Hyperlinkki 2 25 2" xfId="3986"/>
    <cellStyle name="Hyperlinkki 2 25 2 2" xfId="9158"/>
    <cellStyle name="Hyperlinkki 2 25 2 3" xfId="20394"/>
    <cellStyle name="Hyperlinkki 2 25 2_INVs" xfId="12403"/>
    <cellStyle name="Hyperlinkki 2 25 3" xfId="9157"/>
    <cellStyle name="Hyperlinkki 2 25 4" xfId="20393"/>
    <cellStyle name="Hyperlinkki 2 25_esityksen invtaulukot" xfId="12404"/>
    <cellStyle name="Hyperlinkki 2 26" xfId="3987"/>
    <cellStyle name="Hyperlinkki 2 26 2" xfId="3988"/>
    <cellStyle name="Hyperlinkki 2 26 2 2" xfId="9160"/>
    <cellStyle name="Hyperlinkki 2 26 2 3" xfId="20396"/>
    <cellStyle name="Hyperlinkki 2 26 2_INVs" xfId="12405"/>
    <cellStyle name="Hyperlinkki 2 26 3" xfId="9159"/>
    <cellStyle name="Hyperlinkki 2 26 4" xfId="20395"/>
    <cellStyle name="Hyperlinkki 2 26_esityksen invtaulukot" xfId="12406"/>
    <cellStyle name="Hyperlinkki 2 27" xfId="3989"/>
    <cellStyle name="Hyperlinkki 2 27 2" xfId="3990"/>
    <cellStyle name="Hyperlinkki 2 27 2 2" xfId="9162"/>
    <cellStyle name="Hyperlinkki 2 27 2 3" xfId="20398"/>
    <cellStyle name="Hyperlinkki 2 27 2_INVs" xfId="12407"/>
    <cellStyle name="Hyperlinkki 2 27 3" xfId="9161"/>
    <cellStyle name="Hyperlinkki 2 27 4" xfId="20397"/>
    <cellStyle name="Hyperlinkki 2 27_esityksen invtaulukot" xfId="12408"/>
    <cellStyle name="Hyperlinkki 2 28" xfId="3991"/>
    <cellStyle name="Hyperlinkki 2 28 2" xfId="3992"/>
    <cellStyle name="Hyperlinkki 2 28 2 2" xfId="9164"/>
    <cellStyle name="Hyperlinkki 2 28 2 3" xfId="20400"/>
    <cellStyle name="Hyperlinkki 2 28 2_INVs" xfId="12409"/>
    <cellStyle name="Hyperlinkki 2 28 3" xfId="9163"/>
    <cellStyle name="Hyperlinkki 2 28 4" xfId="20399"/>
    <cellStyle name="Hyperlinkki 2 28_esityksen invtaulukot" xfId="12410"/>
    <cellStyle name="Hyperlinkki 2 29" xfId="3993"/>
    <cellStyle name="Hyperlinkki 2 29 2" xfId="3994"/>
    <cellStyle name="Hyperlinkki 2 29 2 2" xfId="9166"/>
    <cellStyle name="Hyperlinkki 2 29 2 3" xfId="20402"/>
    <cellStyle name="Hyperlinkki 2 29 2_INVs" xfId="12411"/>
    <cellStyle name="Hyperlinkki 2 29 3" xfId="9165"/>
    <cellStyle name="Hyperlinkki 2 29 4" xfId="20401"/>
    <cellStyle name="Hyperlinkki 2 29_esityksen invtaulukot" xfId="12412"/>
    <cellStyle name="Hyperlinkki 2 3" xfId="3995"/>
    <cellStyle name="Hyperlinkki 2 3 2" xfId="3996"/>
    <cellStyle name="Hyperlinkki 2 3 2 2" xfId="9168"/>
    <cellStyle name="Hyperlinkki 2 3 2 3" xfId="20404"/>
    <cellStyle name="Hyperlinkki 2 3 2_INVs" xfId="12413"/>
    <cellStyle name="Hyperlinkki 2 3 3" xfId="3997"/>
    <cellStyle name="Hyperlinkki 2 3 3 2" xfId="9169"/>
    <cellStyle name="Hyperlinkki 2 3 3 3" xfId="20405"/>
    <cellStyle name="Hyperlinkki 2 3 3_INVs" xfId="12414"/>
    <cellStyle name="Hyperlinkki 2 3 4" xfId="3998"/>
    <cellStyle name="Hyperlinkki 2 3 4 2" xfId="9170"/>
    <cellStyle name="Hyperlinkki 2 3 4 3" xfId="20406"/>
    <cellStyle name="Hyperlinkki 2 3 4_INVs" xfId="12415"/>
    <cellStyle name="Hyperlinkki 2 3 5" xfId="9167"/>
    <cellStyle name="Hyperlinkki 2 3 6" xfId="20403"/>
    <cellStyle name="Hyperlinkki 2 3_esityksen invtaulukot" xfId="12416"/>
    <cellStyle name="Hyperlinkki 2 30" xfId="3999"/>
    <cellStyle name="Hyperlinkki 2 30 2" xfId="4000"/>
    <cellStyle name="Hyperlinkki 2 30 2 2" xfId="9172"/>
    <cellStyle name="Hyperlinkki 2 30 2 3" xfId="20408"/>
    <cellStyle name="Hyperlinkki 2 30 2_INVs" xfId="12417"/>
    <cellStyle name="Hyperlinkki 2 30 3" xfId="9171"/>
    <cellStyle name="Hyperlinkki 2 30 4" xfId="20407"/>
    <cellStyle name="Hyperlinkki 2 30_esityksen invtaulukot" xfId="12418"/>
    <cellStyle name="Hyperlinkki 2 31" xfId="4001"/>
    <cellStyle name="Hyperlinkki 2 31 2" xfId="9173"/>
    <cellStyle name="Hyperlinkki 2 31 3" xfId="20409"/>
    <cellStyle name="Hyperlinkki 2 31_INVs" xfId="12419"/>
    <cellStyle name="Hyperlinkki 2 32" xfId="4002"/>
    <cellStyle name="Hyperlinkki 2 32 2" xfId="9174"/>
    <cellStyle name="Hyperlinkki 2 32 3" xfId="20410"/>
    <cellStyle name="Hyperlinkki 2 32_INVs" xfId="12420"/>
    <cellStyle name="Hyperlinkki 2 33" xfId="4003"/>
    <cellStyle name="Hyperlinkki 2 33 2" xfId="9175"/>
    <cellStyle name="Hyperlinkki 2 33 3" xfId="20411"/>
    <cellStyle name="Hyperlinkki 2 33_INVs" xfId="12421"/>
    <cellStyle name="Hyperlinkki 2 34" xfId="4004"/>
    <cellStyle name="Hyperlinkki 2 34 2" xfId="9176"/>
    <cellStyle name="Hyperlinkki 2 34 3" xfId="20412"/>
    <cellStyle name="Hyperlinkki 2 34_INVs" xfId="12422"/>
    <cellStyle name="Hyperlinkki 2 35" xfId="4005"/>
    <cellStyle name="Hyperlinkki 2 35 2" xfId="9177"/>
    <cellStyle name="Hyperlinkki 2 35 3" xfId="20413"/>
    <cellStyle name="Hyperlinkki 2 35_INVs" xfId="12423"/>
    <cellStyle name="Hyperlinkki 2 36" xfId="4006"/>
    <cellStyle name="Hyperlinkki 2 36 2" xfId="9178"/>
    <cellStyle name="Hyperlinkki 2 36 3" xfId="20414"/>
    <cellStyle name="Hyperlinkki 2 36_INVs" xfId="12424"/>
    <cellStyle name="Hyperlinkki 2 37" xfId="4007"/>
    <cellStyle name="Hyperlinkki 2 37 2" xfId="9179"/>
    <cellStyle name="Hyperlinkki 2 37 3" xfId="20415"/>
    <cellStyle name="Hyperlinkki 2 37_INVs" xfId="12425"/>
    <cellStyle name="Hyperlinkki 2 38" xfId="4008"/>
    <cellStyle name="Hyperlinkki 2 38 2" xfId="9180"/>
    <cellStyle name="Hyperlinkki 2 38 3" xfId="20416"/>
    <cellStyle name="Hyperlinkki 2 38_INVs" xfId="12426"/>
    <cellStyle name="Hyperlinkki 2 39" xfId="28226"/>
    <cellStyle name="Hyperlinkki 2 4" xfId="4009"/>
    <cellStyle name="Hyperlinkki 2 4 2" xfId="4010"/>
    <cellStyle name="Hyperlinkki 2 4 2 2" xfId="9182"/>
    <cellStyle name="Hyperlinkki 2 4 2 3" xfId="20418"/>
    <cellStyle name="Hyperlinkki 2 4 2_INVs" xfId="12427"/>
    <cellStyle name="Hyperlinkki 2 4 3" xfId="9181"/>
    <cellStyle name="Hyperlinkki 2 4 4" xfId="20417"/>
    <cellStyle name="Hyperlinkki 2 4_esityksen invtaulukot" xfId="12428"/>
    <cellStyle name="Hyperlinkki 2 40" xfId="29236"/>
    <cellStyle name="Hyperlinkki 2 41" xfId="29667"/>
    <cellStyle name="Hyperlinkki 2 42" xfId="29320"/>
    <cellStyle name="Hyperlinkki 2 43" xfId="28374"/>
    <cellStyle name="Hyperlinkki 2 44" xfId="28935"/>
    <cellStyle name="Hyperlinkki 2 45" xfId="29503"/>
    <cellStyle name="Hyperlinkki 2 46" xfId="29707"/>
    <cellStyle name="Hyperlinkki 2 47" xfId="29100"/>
    <cellStyle name="Hyperlinkki 2 48" xfId="29304"/>
    <cellStyle name="Hyperlinkki 2 49" xfId="28955"/>
    <cellStyle name="Hyperlinkki 2 5" xfId="4011"/>
    <cellStyle name="Hyperlinkki 2 5 2" xfId="4012"/>
    <cellStyle name="Hyperlinkki 2 5 2 2" xfId="9184"/>
    <cellStyle name="Hyperlinkki 2 5 2 3" xfId="20420"/>
    <cellStyle name="Hyperlinkki 2 5 2_INVs" xfId="12429"/>
    <cellStyle name="Hyperlinkki 2 5 3" xfId="9183"/>
    <cellStyle name="Hyperlinkki 2 5 4" xfId="20419"/>
    <cellStyle name="Hyperlinkki 2 5_esityksen invtaulukot" xfId="12430"/>
    <cellStyle name="Hyperlinkki 2 50" xfId="29456"/>
    <cellStyle name="Hyperlinkki 2 51" xfId="28780"/>
    <cellStyle name="Hyperlinkki 2 52" xfId="28813"/>
    <cellStyle name="Hyperlinkki 2 53" xfId="29709"/>
    <cellStyle name="Hyperlinkki 2 54" xfId="28817"/>
    <cellStyle name="Hyperlinkki 2 6" xfId="4013"/>
    <cellStyle name="Hyperlinkki 2 6 2" xfId="4014"/>
    <cellStyle name="Hyperlinkki 2 6 2 2" xfId="9186"/>
    <cellStyle name="Hyperlinkki 2 6 2 3" xfId="20422"/>
    <cellStyle name="Hyperlinkki 2 6 2_INVs" xfId="12431"/>
    <cellStyle name="Hyperlinkki 2 6 3" xfId="9185"/>
    <cellStyle name="Hyperlinkki 2 6 4" xfId="20421"/>
    <cellStyle name="Hyperlinkki 2 6_esityksen invtaulukot" xfId="12432"/>
    <cellStyle name="Hyperlinkki 2 7" xfId="4015"/>
    <cellStyle name="Hyperlinkki 2 7 2" xfId="4016"/>
    <cellStyle name="Hyperlinkki 2 7 2 2" xfId="9188"/>
    <cellStyle name="Hyperlinkki 2 7 2 3" xfId="20424"/>
    <cellStyle name="Hyperlinkki 2 7 2_INVs" xfId="12433"/>
    <cellStyle name="Hyperlinkki 2 7 3" xfId="9187"/>
    <cellStyle name="Hyperlinkki 2 7 4" xfId="20423"/>
    <cellStyle name="Hyperlinkki 2 7_esityksen invtaulukot" xfId="12434"/>
    <cellStyle name="Hyperlinkki 2 8" xfId="4017"/>
    <cellStyle name="Hyperlinkki 2 8 2" xfId="4018"/>
    <cellStyle name="Hyperlinkki 2 8 2 2" xfId="9190"/>
    <cellStyle name="Hyperlinkki 2 8 2 3" xfId="20426"/>
    <cellStyle name="Hyperlinkki 2 8 2_INVs" xfId="12435"/>
    <cellStyle name="Hyperlinkki 2 8 3" xfId="9189"/>
    <cellStyle name="Hyperlinkki 2 8 4" xfId="20425"/>
    <cellStyle name="Hyperlinkki 2 8_esityksen invtaulukot" xfId="12436"/>
    <cellStyle name="Hyperlinkki 2 9" xfId="4019"/>
    <cellStyle name="Hyperlinkki 2 9 2" xfId="4020"/>
    <cellStyle name="Hyperlinkki 2 9 2 2" xfId="9192"/>
    <cellStyle name="Hyperlinkki 2 9 2 3" xfId="20428"/>
    <cellStyle name="Hyperlinkki 2 9 2_INVs" xfId="12437"/>
    <cellStyle name="Hyperlinkki 2 9 3" xfId="9191"/>
    <cellStyle name="Hyperlinkki 2 9 4" xfId="20427"/>
    <cellStyle name="Hyperlinkki 2 9_esityksen invtaulukot" xfId="12438"/>
    <cellStyle name="Hyperlinkki 2_##Keskeiset" xfId="5573"/>
    <cellStyle name="Hyperlinkki 20 2" xfId="4021"/>
    <cellStyle name="Hyperlinkki 20 2 2" xfId="4022"/>
    <cellStyle name="Hyperlinkki 20 2 2 2" xfId="9194"/>
    <cellStyle name="Hyperlinkki 20 2 2 3" xfId="20430"/>
    <cellStyle name="Hyperlinkki 20 2 2_INVs" xfId="12439"/>
    <cellStyle name="Hyperlinkki 20 2 3" xfId="9193"/>
    <cellStyle name="Hyperlinkki 20 2 4" xfId="20429"/>
    <cellStyle name="Hyperlinkki 20 2_esityksen invtaulukot" xfId="12440"/>
    <cellStyle name="Hyperlinkki 20 3" xfId="4023"/>
    <cellStyle name="Hyperlinkki 20 3 2" xfId="9195"/>
    <cellStyle name="Hyperlinkki 20 3 3" xfId="20431"/>
    <cellStyle name="Hyperlinkki 20 3_INVs" xfId="12441"/>
    <cellStyle name="Hyperlinkki 21 10" xfId="4024"/>
    <cellStyle name="Hyperlinkki 21 10 2" xfId="9196"/>
    <cellStyle name="Hyperlinkki 21 10 3" xfId="20432"/>
    <cellStyle name="Hyperlinkki 21 10_INVs" xfId="12442"/>
    <cellStyle name="Hyperlinkki 21 11" xfId="4025"/>
    <cellStyle name="Hyperlinkki 21 11 2" xfId="9197"/>
    <cellStyle name="Hyperlinkki 21 11 3" xfId="20433"/>
    <cellStyle name="Hyperlinkki 21 11_INVs" xfId="12443"/>
    <cellStyle name="Hyperlinkki 21 2" xfId="4026"/>
    <cellStyle name="Hyperlinkki 21 2 2" xfId="4027"/>
    <cellStyle name="Hyperlinkki 21 2 2 2" xfId="9199"/>
    <cellStyle name="Hyperlinkki 21 2 2 3" xfId="20435"/>
    <cellStyle name="Hyperlinkki 21 2 2_INVs" xfId="12444"/>
    <cellStyle name="Hyperlinkki 21 2 3" xfId="4028"/>
    <cellStyle name="Hyperlinkki 21 2 3 2" xfId="9200"/>
    <cellStyle name="Hyperlinkki 21 2 3 3" xfId="20436"/>
    <cellStyle name="Hyperlinkki 21 2 3_INVs" xfId="12445"/>
    <cellStyle name="Hyperlinkki 21 2 4" xfId="4029"/>
    <cellStyle name="Hyperlinkki 21 2 4 2" xfId="9201"/>
    <cellStyle name="Hyperlinkki 21 2 4 3" xfId="20437"/>
    <cellStyle name="Hyperlinkki 21 2 4_INVs" xfId="12446"/>
    <cellStyle name="Hyperlinkki 21 2 5" xfId="9198"/>
    <cellStyle name="Hyperlinkki 21 2 6" xfId="20434"/>
    <cellStyle name="Hyperlinkki 21 2_esityksen invtaulukot" xfId="12447"/>
    <cellStyle name="Hyperlinkki 21 3" xfId="4030"/>
    <cellStyle name="Hyperlinkki 21 3 2" xfId="4031"/>
    <cellStyle name="Hyperlinkki 21 3 2 2" xfId="9203"/>
    <cellStyle name="Hyperlinkki 21 3 2 3" xfId="20439"/>
    <cellStyle name="Hyperlinkki 21 3 2_INVs" xfId="12448"/>
    <cellStyle name="Hyperlinkki 21 3 3" xfId="4032"/>
    <cellStyle name="Hyperlinkki 21 3 3 2" xfId="9204"/>
    <cellStyle name="Hyperlinkki 21 3 3 3" xfId="20440"/>
    <cellStyle name="Hyperlinkki 21 3 3_INVs" xfId="12449"/>
    <cellStyle name="Hyperlinkki 21 3 4" xfId="4033"/>
    <cellStyle name="Hyperlinkki 21 3 4 2" xfId="9205"/>
    <cellStyle name="Hyperlinkki 21 3 4 3" xfId="20441"/>
    <cellStyle name="Hyperlinkki 21 3 4_INVs" xfId="12450"/>
    <cellStyle name="Hyperlinkki 21 3 5" xfId="9202"/>
    <cellStyle name="Hyperlinkki 21 3 6" xfId="20438"/>
    <cellStyle name="Hyperlinkki 21 3_esityksen invtaulukot" xfId="12451"/>
    <cellStyle name="Hyperlinkki 21 4" xfId="4034"/>
    <cellStyle name="Hyperlinkki 21 4 2" xfId="4035"/>
    <cellStyle name="Hyperlinkki 21 4 2 2" xfId="9207"/>
    <cellStyle name="Hyperlinkki 21 4 2 3" xfId="20443"/>
    <cellStyle name="Hyperlinkki 21 4 2_INVs" xfId="12452"/>
    <cellStyle name="Hyperlinkki 21 4 3" xfId="9206"/>
    <cellStyle name="Hyperlinkki 21 4 4" xfId="20442"/>
    <cellStyle name="Hyperlinkki 21 4_esityksen invtaulukot" xfId="12453"/>
    <cellStyle name="Hyperlinkki 21 5" xfId="4036"/>
    <cellStyle name="Hyperlinkki 21 5 2" xfId="9208"/>
    <cellStyle name="Hyperlinkki 21 5 3" xfId="20444"/>
    <cellStyle name="Hyperlinkki 21 5_INVs" xfId="12454"/>
    <cellStyle name="Hyperlinkki 21 6" xfId="4037"/>
    <cellStyle name="Hyperlinkki 21 6 2" xfId="9209"/>
    <cellStyle name="Hyperlinkki 21 6 3" xfId="20445"/>
    <cellStyle name="Hyperlinkki 21 6_INVs" xfId="12455"/>
    <cellStyle name="Hyperlinkki 21 7" xfId="4038"/>
    <cellStyle name="Hyperlinkki 21 7 2" xfId="9210"/>
    <cellStyle name="Hyperlinkki 21 7 3" xfId="20446"/>
    <cellStyle name="Hyperlinkki 21 7_INVs" xfId="12456"/>
    <cellStyle name="Hyperlinkki 21 8" xfId="4039"/>
    <cellStyle name="Hyperlinkki 21 8 2" xfId="9211"/>
    <cellStyle name="Hyperlinkki 21 8 3" xfId="20447"/>
    <cellStyle name="Hyperlinkki 21 8_INVs" xfId="12457"/>
    <cellStyle name="Hyperlinkki 21 9" xfId="4040"/>
    <cellStyle name="Hyperlinkki 21 9 2" xfId="9212"/>
    <cellStyle name="Hyperlinkki 21 9 3" xfId="20448"/>
    <cellStyle name="Hyperlinkki 21 9_INVs" xfId="12458"/>
    <cellStyle name="Hyperlinkki 22 2" xfId="4041"/>
    <cellStyle name="Hyperlinkki 22 2 2" xfId="4042"/>
    <cellStyle name="Hyperlinkki 22 2 2 2" xfId="9214"/>
    <cellStyle name="Hyperlinkki 22 2 2 3" xfId="20450"/>
    <cellStyle name="Hyperlinkki 22 2 2_INVs" xfId="12459"/>
    <cellStyle name="Hyperlinkki 22 2 3" xfId="9213"/>
    <cellStyle name="Hyperlinkki 22 2 4" xfId="20449"/>
    <cellStyle name="Hyperlinkki 22 2_esityksen invtaulukot" xfId="12460"/>
    <cellStyle name="Hyperlinkki 24 2" xfId="4043"/>
    <cellStyle name="Hyperlinkki 24 2 2" xfId="4044"/>
    <cellStyle name="Hyperlinkki 24 2 2 2" xfId="9216"/>
    <cellStyle name="Hyperlinkki 24 2 2 3" xfId="20452"/>
    <cellStyle name="Hyperlinkki 24 2 2_INVs" xfId="12461"/>
    <cellStyle name="Hyperlinkki 24 2 3" xfId="9215"/>
    <cellStyle name="Hyperlinkki 24 2 4" xfId="20451"/>
    <cellStyle name="Hyperlinkki 24 2_esityksen invtaulukot" xfId="12462"/>
    <cellStyle name="Hyperlinkki 29 2" xfId="4045"/>
    <cellStyle name="Hyperlinkki 29 2 2" xfId="4046"/>
    <cellStyle name="Hyperlinkki 29 2 2 2" xfId="9218"/>
    <cellStyle name="Hyperlinkki 29 2 2 3" xfId="20454"/>
    <cellStyle name="Hyperlinkki 29 2 2_INVs" xfId="12463"/>
    <cellStyle name="Hyperlinkki 29 2 3" xfId="9217"/>
    <cellStyle name="Hyperlinkki 29 2 4" xfId="20453"/>
    <cellStyle name="Hyperlinkki 29 2_esityksen invtaulukot" xfId="12464"/>
    <cellStyle name="Hyperlinkki 35 2" xfId="4047"/>
    <cellStyle name="Hyperlinkki 35 2 2" xfId="4048"/>
    <cellStyle name="Hyperlinkki 35 2 2 2" xfId="9220"/>
    <cellStyle name="Hyperlinkki 35 2 2 3" xfId="20456"/>
    <cellStyle name="Hyperlinkki 35 2 2_INVs" xfId="12465"/>
    <cellStyle name="Hyperlinkki 35 2 3" xfId="9219"/>
    <cellStyle name="Hyperlinkki 35 2 4" xfId="20455"/>
    <cellStyle name="Hyperlinkki 35 2_esityksen invtaulukot" xfId="12466"/>
    <cellStyle name="Hyperlinkki 4 2" xfId="4049"/>
    <cellStyle name="Hyperlinkki 4 2 2" xfId="4050"/>
    <cellStyle name="Hyperlinkki 4 2 2 2" xfId="9222"/>
    <cellStyle name="Hyperlinkki 4 2 2 3" xfId="20458"/>
    <cellStyle name="Hyperlinkki 4 2 2_INVs" xfId="12467"/>
    <cellStyle name="Hyperlinkki 4 2 3" xfId="4051"/>
    <cellStyle name="Hyperlinkki 4 2 3 2" xfId="9223"/>
    <cellStyle name="Hyperlinkki 4 2 3 3" xfId="20459"/>
    <cellStyle name="Hyperlinkki 4 2 3_INVs" xfId="12468"/>
    <cellStyle name="Hyperlinkki 4 2 4" xfId="4052"/>
    <cellStyle name="Hyperlinkki 4 2 4 2" xfId="9224"/>
    <cellStyle name="Hyperlinkki 4 2 4 3" xfId="20460"/>
    <cellStyle name="Hyperlinkki 4 2 4_INVs" xfId="12469"/>
    <cellStyle name="Hyperlinkki 4 2 5" xfId="9221"/>
    <cellStyle name="Hyperlinkki 4 2 6" xfId="20457"/>
    <cellStyle name="Hyperlinkki 4 2_esityksen invtaulukot" xfId="12470"/>
    <cellStyle name="Hyperlinkki 4 3" xfId="4053"/>
    <cellStyle name="Hyperlinkki 4 3 2" xfId="4054"/>
    <cellStyle name="Hyperlinkki 4 3 2 2" xfId="9226"/>
    <cellStyle name="Hyperlinkki 4 3 2 3" xfId="20462"/>
    <cellStyle name="Hyperlinkki 4 3 2_INVs" xfId="12471"/>
    <cellStyle name="Hyperlinkki 4 3 3" xfId="4055"/>
    <cellStyle name="Hyperlinkki 4 3 3 2" xfId="9227"/>
    <cellStyle name="Hyperlinkki 4 3 3 3" xfId="20463"/>
    <cellStyle name="Hyperlinkki 4 3 3_INVs" xfId="12472"/>
    <cellStyle name="Hyperlinkki 4 3 4" xfId="4056"/>
    <cellStyle name="Hyperlinkki 4 3 4 2" xfId="9228"/>
    <cellStyle name="Hyperlinkki 4 3 4 3" xfId="20464"/>
    <cellStyle name="Hyperlinkki 4 3 4_INVs" xfId="12473"/>
    <cellStyle name="Hyperlinkki 4 3 5" xfId="9225"/>
    <cellStyle name="Hyperlinkki 4 3 6" xfId="20461"/>
    <cellStyle name="Hyperlinkki 4 3_esityksen invtaulukot" xfId="12474"/>
    <cellStyle name="Hyperlinkki 4 4" xfId="4057"/>
    <cellStyle name="Hyperlinkki 4 4 2" xfId="4058"/>
    <cellStyle name="Hyperlinkki 4 4 2 2" xfId="9230"/>
    <cellStyle name="Hyperlinkki 4 4 2 3" xfId="20466"/>
    <cellStyle name="Hyperlinkki 4 4 2_INVs" xfId="12475"/>
    <cellStyle name="Hyperlinkki 4 4 3" xfId="9229"/>
    <cellStyle name="Hyperlinkki 4 4 4" xfId="20465"/>
    <cellStyle name="Hyperlinkki 4 4_esityksen invtaulukot" xfId="12476"/>
    <cellStyle name="Hyperlinkki 4 5" xfId="4059"/>
    <cellStyle name="Hyperlinkki 4 5 2" xfId="9231"/>
    <cellStyle name="Hyperlinkki 4 5 3" xfId="20467"/>
    <cellStyle name="Hyperlinkki 4 5_INVs" xfId="12477"/>
    <cellStyle name="Hyperlinkki 40 10" xfId="4060"/>
    <cellStyle name="Hyperlinkki 40 10 2" xfId="9232"/>
    <cellStyle name="Hyperlinkki 40 10 3" xfId="20468"/>
    <cellStyle name="Hyperlinkki 40 10_INVs" xfId="12478"/>
    <cellStyle name="Hyperlinkki 40 2" xfId="4061"/>
    <cellStyle name="Hyperlinkki 40 2 2" xfId="4062"/>
    <cellStyle name="Hyperlinkki 40 2 2 2" xfId="9234"/>
    <cellStyle name="Hyperlinkki 40 2 2 3" xfId="20470"/>
    <cellStyle name="Hyperlinkki 40 2 2_INVs" xfId="12479"/>
    <cellStyle name="Hyperlinkki 40 2 3" xfId="4063"/>
    <cellStyle name="Hyperlinkki 40 2 3 2" xfId="9235"/>
    <cellStyle name="Hyperlinkki 40 2 3 3" xfId="20471"/>
    <cellStyle name="Hyperlinkki 40 2 3_INVs" xfId="12480"/>
    <cellStyle name="Hyperlinkki 40 2 4" xfId="4064"/>
    <cellStyle name="Hyperlinkki 40 2 4 2" xfId="9236"/>
    <cellStyle name="Hyperlinkki 40 2 4 3" xfId="20472"/>
    <cellStyle name="Hyperlinkki 40 2 4_INVs" xfId="12481"/>
    <cellStyle name="Hyperlinkki 40 2 5" xfId="9233"/>
    <cellStyle name="Hyperlinkki 40 2 6" xfId="20469"/>
    <cellStyle name="Hyperlinkki 40 2_esityksen invtaulukot" xfId="12482"/>
    <cellStyle name="Hyperlinkki 40 3" xfId="4065"/>
    <cellStyle name="Hyperlinkki 40 3 2" xfId="4066"/>
    <cellStyle name="Hyperlinkki 40 3 2 2" xfId="9238"/>
    <cellStyle name="Hyperlinkki 40 3 2 3" xfId="20474"/>
    <cellStyle name="Hyperlinkki 40 3 2_INVs" xfId="12483"/>
    <cellStyle name="Hyperlinkki 40 3 3" xfId="4067"/>
    <cellStyle name="Hyperlinkki 40 3 3 2" xfId="9239"/>
    <cellStyle name="Hyperlinkki 40 3 3 3" xfId="20475"/>
    <cellStyle name="Hyperlinkki 40 3 3_INVs" xfId="12484"/>
    <cellStyle name="Hyperlinkki 40 3 4" xfId="4068"/>
    <cellStyle name="Hyperlinkki 40 3 4 2" xfId="9240"/>
    <cellStyle name="Hyperlinkki 40 3 4 3" xfId="20476"/>
    <cellStyle name="Hyperlinkki 40 3 4_INVs" xfId="12485"/>
    <cellStyle name="Hyperlinkki 40 3 5" xfId="9237"/>
    <cellStyle name="Hyperlinkki 40 3 6" xfId="20473"/>
    <cellStyle name="Hyperlinkki 40 3_esityksen invtaulukot" xfId="12486"/>
    <cellStyle name="Hyperlinkki 40 4" xfId="4069"/>
    <cellStyle name="Hyperlinkki 40 4 2" xfId="9241"/>
    <cellStyle name="Hyperlinkki 40 4 3" xfId="20477"/>
    <cellStyle name="Hyperlinkki 40 4_INVs" xfId="12487"/>
    <cellStyle name="Hyperlinkki 40 5" xfId="4070"/>
    <cellStyle name="Hyperlinkki 40 5 2" xfId="9242"/>
    <cellStyle name="Hyperlinkki 40 5 3" xfId="20478"/>
    <cellStyle name="Hyperlinkki 40 5_INVs" xfId="12488"/>
    <cellStyle name="Hyperlinkki 40 6" xfId="4071"/>
    <cellStyle name="Hyperlinkki 40 6 2" xfId="9243"/>
    <cellStyle name="Hyperlinkki 40 6 3" xfId="20479"/>
    <cellStyle name="Hyperlinkki 40 6_INVs" xfId="12489"/>
    <cellStyle name="Hyperlinkki 40 7" xfId="4072"/>
    <cellStyle name="Hyperlinkki 40 7 2" xfId="9244"/>
    <cellStyle name="Hyperlinkki 40 7 3" xfId="20480"/>
    <cellStyle name="Hyperlinkki 40 7_INVs" xfId="12490"/>
    <cellStyle name="Hyperlinkki 40 8" xfId="4073"/>
    <cellStyle name="Hyperlinkki 40 8 2" xfId="9245"/>
    <cellStyle name="Hyperlinkki 40 8 3" xfId="20481"/>
    <cellStyle name="Hyperlinkki 40 8_INVs" xfId="12491"/>
    <cellStyle name="Hyperlinkki 40 9" xfId="4074"/>
    <cellStyle name="Hyperlinkki 40 9 2" xfId="9246"/>
    <cellStyle name="Hyperlinkki 40 9 3" xfId="20482"/>
    <cellStyle name="Hyperlinkki 40 9_INVs" xfId="12492"/>
    <cellStyle name="Hyperlinkki 49 10" xfId="4075"/>
    <cellStyle name="Hyperlinkki 49 10 2" xfId="9247"/>
    <cellStyle name="Hyperlinkki 49 10 3" xfId="20483"/>
    <cellStyle name="Hyperlinkki 49 10_INVs" xfId="12493"/>
    <cellStyle name="Hyperlinkki 49 2" xfId="4076"/>
    <cellStyle name="Hyperlinkki 49 2 2" xfId="4077"/>
    <cellStyle name="Hyperlinkki 49 2 2 2" xfId="9249"/>
    <cellStyle name="Hyperlinkki 49 2 2 3" xfId="20485"/>
    <cellStyle name="Hyperlinkki 49 2 2_INVs" xfId="12494"/>
    <cellStyle name="Hyperlinkki 49 2 3" xfId="4078"/>
    <cellStyle name="Hyperlinkki 49 2 3 2" xfId="9250"/>
    <cellStyle name="Hyperlinkki 49 2 3 3" xfId="20486"/>
    <cellStyle name="Hyperlinkki 49 2 3_INVs" xfId="12495"/>
    <cellStyle name="Hyperlinkki 49 2 4" xfId="4079"/>
    <cellStyle name="Hyperlinkki 49 2 4 2" xfId="9251"/>
    <cellStyle name="Hyperlinkki 49 2 4 3" xfId="20487"/>
    <cellStyle name="Hyperlinkki 49 2 4_INVs" xfId="12496"/>
    <cellStyle name="Hyperlinkki 49 2 5" xfId="9248"/>
    <cellStyle name="Hyperlinkki 49 2 6" xfId="20484"/>
    <cellStyle name="Hyperlinkki 49 2_esityksen invtaulukot" xfId="12497"/>
    <cellStyle name="Hyperlinkki 49 3" xfId="4080"/>
    <cellStyle name="Hyperlinkki 49 3 2" xfId="4081"/>
    <cellStyle name="Hyperlinkki 49 3 2 2" xfId="9253"/>
    <cellStyle name="Hyperlinkki 49 3 2 3" xfId="20489"/>
    <cellStyle name="Hyperlinkki 49 3 2_INVs" xfId="12498"/>
    <cellStyle name="Hyperlinkki 49 3 3" xfId="4082"/>
    <cellStyle name="Hyperlinkki 49 3 3 2" xfId="9254"/>
    <cellStyle name="Hyperlinkki 49 3 3 3" xfId="20490"/>
    <cellStyle name="Hyperlinkki 49 3 3_INVs" xfId="12499"/>
    <cellStyle name="Hyperlinkki 49 3 4" xfId="4083"/>
    <cellStyle name="Hyperlinkki 49 3 4 2" xfId="9255"/>
    <cellStyle name="Hyperlinkki 49 3 4 3" xfId="20491"/>
    <cellStyle name="Hyperlinkki 49 3 4_INVs" xfId="12500"/>
    <cellStyle name="Hyperlinkki 49 3 5" xfId="9252"/>
    <cellStyle name="Hyperlinkki 49 3 6" xfId="20488"/>
    <cellStyle name="Hyperlinkki 49 3_esityksen invtaulukot" xfId="12501"/>
    <cellStyle name="Hyperlinkki 49 4" xfId="4084"/>
    <cellStyle name="Hyperlinkki 49 4 2" xfId="9256"/>
    <cellStyle name="Hyperlinkki 49 4 3" xfId="20492"/>
    <cellStyle name="Hyperlinkki 49 4_INVs" xfId="12502"/>
    <cellStyle name="Hyperlinkki 49 5" xfId="4085"/>
    <cellStyle name="Hyperlinkki 49 5 2" xfId="9257"/>
    <cellStyle name="Hyperlinkki 49 5 3" xfId="20493"/>
    <cellStyle name="Hyperlinkki 49 5_INVs" xfId="12503"/>
    <cellStyle name="Hyperlinkki 49 6" xfId="4086"/>
    <cellStyle name="Hyperlinkki 49 6 2" xfId="9258"/>
    <cellStyle name="Hyperlinkki 49 6 3" xfId="20494"/>
    <cellStyle name="Hyperlinkki 49 6_INVs" xfId="12504"/>
    <cellStyle name="Hyperlinkki 49 7" xfId="4087"/>
    <cellStyle name="Hyperlinkki 49 7 2" xfId="9259"/>
    <cellStyle name="Hyperlinkki 49 7 3" xfId="20495"/>
    <cellStyle name="Hyperlinkki 49 7_INVs" xfId="12505"/>
    <cellStyle name="Hyperlinkki 49 8" xfId="4088"/>
    <cellStyle name="Hyperlinkki 49 8 2" xfId="9260"/>
    <cellStyle name="Hyperlinkki 49 8 3" xfId="20496"/>
    <cellStyle name="Hyperlinkki 49 8_INVs" xfId="12506"/>
    <cellStyle name="Hyperlinkki 49 9" xfId="4089"/>
    <cellStyle name="Hyperlinkki 49 9 2" xfId="9261"/>
    <cellStyle name="Hyperlinkki 49 9 3" xfId="20497"/>
    <cellStyle name="Hyperlinkki 49 9_INVs" xfId="12507"/>
    <cellStyle name="Hyperlinkki 6 2" xfId="4090"/>
    <cellStyle name="Hyperlinkki 6 2 2" xfId="4091"/>
    <cellStyle name="Hyperlinkki 6 2 2 2" xfId="9263"/>
    <cellStyle name="Hyperlinkki 6 2 2 3" xfId="20499"/>
    <cellStyle name="Hyperlinkki 6 2 2_INVs" xfId="12508"/>
    <cellStyle name="Hyperlinkki 6 2 3" xfId="9262"/>
    <cellStyle name="Hyperlinkki 6 2 4" xfId="20498"/>
    <cellStyle name="Hyperlinkki 6 2_esityksen invtaulukot" xfId="12509"/>
    <cellStyle name="Hyperlinkki 89" xfId="4092"/>
    <cellStyle name="Hyperlinkki 89 2" xfId="4093"/>
    <cellStyle name="Hyperlinkki 89 2 2" xfId="9265"/>
    <cellStyle name="Hyperlinkki 89 2 3" xfId="20501"/>
    <cellStyle name="Hyperlinkki 89 2_INVs" xfId="12510"/>
    <cellStyle name="Hyperlinkki 89 3" xfId="9264"/>
    <cellStyle name="Hyperlinkki 89 4" xfId="20500"/>
    <cellStyle name="Hyperlinkki 89_esityksen invtaulukot" xfId="12511"/>
    <cellStyle name="Hyperlinkki 99 2" xfId="4094"/>
    <cellStyle name="Hyperlinkki 99 2 2" xfId="9266"/>
    <cellStyle name="Hyperlinkki 99 2 3" xfId="20502"/>
    <cellStyle name="Hyperlinkki 99 2_INVs" xfId="12512"/>
    <cellStyle name="Hyperlänk" xfId="4095"/>
    <cellStyle name="Hyperlänk 10" xfId="4096"/>
    <cellStyle name="Hyperlänk 10 2" xfId="9268"/>
    <cellStyle name="Hyperlänk 10 3" xfId="20504"/>
    <cellStyle name="Hyperlänk 10_INVs" xfId="12513"/>
    <cellStyle name="Hyperlänk 11" xfId="4097"/>
    <cellStyle name="Hyperlänk 11 2" xfId="9269"/>
    <cellStyle name="Hyperlänk 11 3" xfId="20505"/>
    <cellStyle name="Hyperlänk 11_INVs" xfId="12514"/>
    <cellStyle name="Hyperlänk 12" xfId="4098"/>
    <cellStyle name="Hyperlänk 12 2" xfId="9270"/>
    <cellStyle name="Hyperlänk 12 3" xfId="20506"/>
    <cellStyle name="Hyperlänk 12_INVs" xfId="12515"/>
    <cellStyle name="Hyperlänk 13" xfId="4099"/>
    <cellStyle name="Hyperlänk 13 2" xfId="9271"/>
    <cellStyle name="Hyperlänk 13 3" xfId="20507"/>
    <cellStyle name="Hyperlänk 13_INVs" xfId="12516"/>
    <cellStyle name="Hyperlänk 14" xfId="4100"/>
    <cellStyle name="Hyperlänk 14 2" xfId="9272"/>
    <cellStyle name="Hyperlänk 14 3" xfId="20508"/>
    <cellStyle name="Hyperlänk 14_INVs" xfId="12517"/>
    <cellStyle name="Hyperlänk 15" xfId="4101"/>
    <cellStyle name="Hyperlänk 15 2" xfId="9273"/>
    <cellStyle name="Hyperlänk 15 3" xfId="20509"/>
    <cellStyle name="Hyperlänk 15_INVs" xfId="12518"/>
    <cellStyle name="Hyperlänk 16" xfId="4102"/>
    <cellStyle name="Hyperlänk 16 2" xfId="9274"/>
    <cellStyle name="Hyperlänk 16 3" xfId="20510"/>
    <cellStyle name="Hyperlänk 16_INVs" xfId="12519"/>
    <cellStyle name="Hyperlänk 17" xfId="4103"/>
    <cellStyle name="Hyperlänk 17 2" xfId="9275"/>
    <cellStyle name="Hyperlänk 17 3" xfId="20511"/>
    <cellStyle name="Hyperlänk 17_INVs" xfId="12520"/>
    <cellStyle name="Hyperlänk 18" xfId="4104"/>
    <cellStyle name="Hyperlänk 18 2" xfId="9276"/>
    <cellStyle name="Hyperlänk 18 3" xfId="20512"/>
    <cellStyle name="Hyperlänk 18_INVs" xfId="12521"/>
    <cellStyle name="Hyperlänk 19" xfId="4105"/>
    <cellStyle name="Hyperlänk 19 2" xfId="9277"/>
    <cellStyle name="Hyperlänk 19 3" xfId="20513"/>
    <cellStyle name="Hyperlänk 19_INVs" xfId="12522"/>
    <cellStyle name="Hyperlänk 2" xfId="4106"/>
    <cellStyle name="Hyperlänk 2 2" xfId="4107"/>
    <cellStyle name="Hyperlänk 2 2 2" xfId="9279"/>
    <cellStyle name="Hyperlänk 2 2 3" xfId="20515"/>
    <cellStyle name="Hyperlänk 2 2_INVs" xfId="12523"/>
    <cellStyle name="Hyperlänk 2 3" xfId="9278"/>
    <cellStyle name="Hyperlänk 2 4" xfId="20514"/>
    <cellStyle name="Hyperlänk 2_esityksen invtaulukot" xfId="12524"/>
    <cellStyle name="Hyperlänk 20" xfId="4108"/>
    <cellStyle name="Hyperlänk 20 2" xfId="9280"/>
    <cellStyle name="Hyperlänk 20 3" xfId="20516"/>
    <cellStyle name="Hyperlänk 20_INVs" xfId="12525"/>
    <cellStyle name="Hyperlänk 21" xfId="4109"/>
    <cellStyle name="Hyperlänk 21 2" xfId="9281"/>
    <cellStyle name="Hyperlänk 21 3" xfId="20517"/>
    <cellStyle name="Hyperlänk 21_INVs" xfId="12526"/>
    <cellStyle name="Hyperlänk 22" xfId="4110"/>
    <cellStyle name="Hyperlänk 22 2" xfId="9282"/>
    <cellStyle name="Hyperlänk 22 3" xfId="20518"/>
    <cellStyle name="Hyperlänk 22_INVs" xfId="12527"/>
    <cellStyle name="Hyperlänk 23" xfId="4111"/>
    <cellStyle name="Hyperlänk 23 2" xfId="9283"/>
    <cellStyle name="Hyperlänk 23 3" xfId="20519"/>
    <cellStyle name="Hyperlänk 23_INVs" xfId="12528"/>
    <cellStyle name="Hyperlänk 24" xfId="4112"/>
    <cellStyle name="Hyperlänk 24 2" xfId="9284"/>
    <cellStyle name="Hyperlänk 24 3" xfId="20520"/>
    <cellStyle name="Hyperlänk 24_INVs" xfId="12529"/>
    <cellStyle name="Hyperlänk 25" xfId="4113"/>
    <cellStyle name="Hyperlänk 25 2" xfId="9285"/>
    <cellStyle name="Hyperlänk 25 3" xfId="20521"/>
    <cellStyle name="Hyperlänk 25_INVs" xfId="12530"/>
    <cellStyle name="Hyperlänk 26" xfId="4114"/>
    <cellStyle name="Hyperlänk 26 2" xfId="9286"/>
    <cellStyle name="Hyperlänk 26 3" xfId="20522"/>
    <cellStyle name="Hyperlänk 26_INVs" xfId="12531"/>
    <cellStyle name="Hyperlänk 27" xfId="4115"/>
    <cellStyle name="Hyperlänk 27 2" xfId="9287"/>
    <cellStyle name="Hyperlänk 27 3" xfId="20523"/>
    <cellStyle name="Hyperlänk 27_INVs" xfId="12532"/>
    <cellStyle name="Hyperlänk 28" xfId="4116"/>
    <cellStyle name="Hyperlänk 28 2" xfId="9288"/>
    <cellStyle name="Hyperlänk 28 3" xfId="20524"/>
    <cellStyle name="Hyperlänk 28_INVs" xfId="12533"/>
    <cellStyle name="Hyperlänk 29" xfId="4117"/>
    <cellStyle name="Hyperlänk 29 2" xfId="9289"/>
    <cellStyle name="Hyperlänk 29 3" xfId="20525"/>
    <cellStyle name="Hyperlänk 29_INVs" xfId="12534"/>
    <cellStyle name="Hyperlänk 3" xfId="4118"/>
    <cellStyle name="Hyperlänk 3 2" xfId="9290"/>
    <cellStyle name="Hyperlänk 3 3" xfId="20526"/>
    <cellStyle name="Hyperlänk 3_INVs" xfId="12535"/>
    <cellStyle name="Hyperlänk 30" xfId="4119"/>
    <cellStyle name="Hyperlänk 30 2" xfId="9291"/>
    <cellStyle name="Hyperlänk 30 3" xfId="20527"/>
    <cellStyle name="Hyperlänk 30_INVs" xfId="12536"/>
    <cellStyle name="Hyperlänk 31" xfId="4120"/>
    <cellStyle name="Hyperlänk 31 2" xfId="9292"/>
    <cellStyle name="Hyperlänk 31 3" xfId="20528"/>
    <cellStyle name="Hyperlänk 31_INVs" xfId="12537"/>
    <cellStyle name="Hyperlänk 32" xfId="4121"/>
    <cellStyle name="Hyperlänk 32 2" xfId="9293"/>
    <cellStyle name="Hyperlänk 32 3" xfId="20529"/>
    <cellStyle name="Hyperlänk 32_INVs" xfId="12538"/>
    <cellStyle name="Hyperlänk 33" xfId="4122"/>
    <cellStyle name="Hyperlänk 33 2" xfId="9294"/>
    <cellStyle name="Hyperlänk 33 3" xfId="20530"/>
    <cellStyle name="Hyperlänk 33_INVs" xfId="12539"/>
    <cellStyle name="Hyperlänk 34" xfId="4123"/>
    <cellStyle name="Hyperlänk 34 2" xfId="9295"/>
    <cellStyle name="Hyperlänk 34 3" xfId="20531"/>
    <cellStyle name="Hyperlänk 34_INVs" xfId="12540"/>
    <cellStyle name="Hyperlänk 35" xfId="4124"/>
    <cellStyle name="Hyperlänk 35 2" xfId="9296"/>
    <cellStyle name="Hyperlänk 35 3" xfId="20532"/>
    <cellStyle name="Hyperlänk 35_INVs" xfId="12541"/>
    <cellStyle name="Hyperlänk 36" xfId="4125"/>
    <cellStyle name="Hyperlänk 36 2" xfId="9297"/>
    <cellStyle name="Hyperlänk 36 3" xfId="20533"/>
    <cellStyle name="Hyperlänk 36_INVs" xfId="12542"/>
    <cellStyle name="Hyperlänk 37" xfId="4126"/>
    <cellStyle name="Hyperlänk 37 2" xfId="9298"/>
    <cellStyle name="Hyperlänk 37 3" xfId="20534"/>
    <cellStyle name="Hyperlänk 37_INVs" xfId="12543"/>
    <cellStyle name="Hyperlänk 38" xfId="4127"/>
    <cellStyle name="Hyperlänk 38 2" xfId="9299"/>
    <cellStyle name="Hyperlänk 38 3" xfId="20535"/>
    <cellStyle name="Hyperlänk 38_INVs" xfId="12544"/>
    <cellStyle name="Hyperlänk 39" xfId="4128"/>
    <cellStyle name="Hyperlänk 39 2" xfId="9300"/>
    <cellStyle name="Hyperlänk 39 3" xfId="20536"/>
    <cellStyle name="Hyperlänk 39_INVs" xfId="12545"/>
    <cellStyle name="Hyperlänk 4" xfId="4129"/>
    <cellStyle name="Hyperlänk 4 2" xfId="9301"/>
    <cellStyle name="Hyperlänk 4 3" xfId="20537"/>
    <cellStyle name="Hyperlänk 4_INVs" xfId="12546"/>
    <cellStyle name="Hyperlänk 40" xfId="4130"/>
    <cellStyle name="Hyperlänk 40 2" xfId="9302"/>
    <cellStyle name="Hyperlänk 40 3" xfId="20538"/>
    <cellStyle name="Hyperlänk 40_INVs" xfId="12547"/>
    <cellStyle name="Hyperlänk 41" xfId="4131"/>
    <cellStyle name="Hyperlänk 41 2" xfId="9303"/>
    <cellStyle name="Hyperlänk 41 3" xfId="20539"/>
    <cellStyle name="Hyperlänk 41_INVs" xfId="12548"/>
    <cellStyle name="Hyperlänk 42" xfId="4132"/>
    <cellStyle name="Hyperlänk 42 2" xfId="9304"/>
    <cellStyle name="Hyperlänk 42 3" xfId="20540"/>
    <cellStyle name="Hyperlänk 42_INVs" xfId="12549"/>
    <cellStyle name="Hyperlänk 43" xfId="4133"/>
    <cellStyle name="Hyperlänk 43 2" xfId="9305"/>
    <cellStyle name="Hyperlänk 43 3" xfId="20541"/>
    <cellStyle name="Hyperlänk 43_INVs" xfId="12550"/>
    <cellStyle name="Hyperlänk 44" xfId="4134"/>
    <cellStyle name="Hyperlänk 44 2" xfId="9306"/>
    <cellStyle name="Hyperlänk 44 3" xfId="20542"/>
    <cellStyle name="Hyperlänk 44_INVs" xfId="12551"/>
    <cellStyle name="Hyperlänk 45" xfId="4135"/>
    <cellStyle name="Hyperlänk 45 2" xfId="9307"/>
    <cellStyle name="Hyperlänk 45 3" xfId="20543"/>
    <cellStyle name="Hyperlänk 45_INVs" xfId="12552"/>
    <cellStyle name="Hyperlänk 46" xfId="4136"/>
    <cellStyle name="Hyperlänk 46 2" xfId="9308"/>
    <cellStyle name="Hyperlänk 46 3" xfId="20544"/>
    <cellStyle name="Hyperlänk 46_INVs" xfId="12553"/>
    <cellStyle name="Hyperlänk 47" xfId="4137"/>
    <cellStyle name="Hyperlänk 47 2" xfId="9309"/>
    <cellStyle name="Hyperlänk 47 3" xfId="20545"/>
    <cellStyle name="Hyperlänk 47_INVs" xfId="12554"/>
    <cellStyle name="Hyperlänk 48" xfId="4138"/>
    <cellStyle name="Hyperlänk 48 2" xfId="9310"/>
    <cellStyle name="Hyperlänk 48 3" xfId="20546"/>
    <cellStyle name="Hyperlänk 48_INVs" xfId="12555"/>
    <cellStyle name="Hyperlänk 49" xfId="4139"/>
    <cellStyle name="Hyperlänk 49 2" xfId="9311"/>
    <cellStyle name="Hyperlänk 49 3" xfId="20547"/>
    <cellStyle name="Hyperlänk 49_INVs" xfId="12556"/>
    <cellStyle name="Hyperlänk 5" xfId="4140"/>
    <cellStyle name="Hyperlänk 5 2" xfId="9312"/>
    <cellStyle name="Hyperlänk 5 3" xfId="20548"/>
    <cellStyle name="Hyperlänk 5_INVs" xfId="12557"/>
    <cellStyle name="Hyperlänk 50" xfId="4141"/>
    <cellStyle name="Hyperlänk 50 2" xfId="9313"/>
    <cellStyle name="Hyperlänk 50 3" xfId="20549"/>
    <cellStyle name="Hyperlänk 50_INVs" xfId="12558"/>
    <cellStyle name="Hyperlänk 51" xfId="4142"/>
    <cellStyle name="Hyperlänk 51 2" xfId="9314"/>
    <cellStyle name="Hyperlänk 51 3" xfId="20550"/>
    <cellStyle name="Hyperlänk 51_INVs" xfId="12559"/>
    <cellStyle name="Hyperlänk 52" xfId="4143"/>
    <cellStyle name="Hyperlänk 52 2" xfId="9315"/>
    <cellStyle name="Hyperlänk 52 3" xfId="20551"/>
    <cellStyle name="Hyperlänk 52_INVs" xfId="12560"/>
    <cellStyle name="Hyperlänk 53" xfId="4144"/>
    <cellStyle name="Hyperlänk 53 2" xfId="9316"/>
    <cellStyle name="Hyperlänk 53 3" xfId="20552"/>
    <cellStyle name="Hyperlänk 53_INVs" xfId="12561"/>
    <cellStyle name="Hyperlänk 54" xfId="4145"/>
    <cellStyle name="Hyperlänk 54 2" xfId="9317"/>
    <cellStyle name="Hyperlänk 54 3" xfId="20553"/>
    <cellStyle name="Hyperlänk 54_INVs" xfId="12562"/>
    <cellStyle name="Hyperlänk 55" xfId="4146"/>
    <cellStyle name="Hyperlänk 55 2" xfId="9318"/>
    <cellStyle name="Hyperlänk 55 3" xfId="20554"/>
    <cellStyle name="Hyperlänk 55_INVs" xfId="12563"/>
    <cellStyle name="Hyperlänk 56" xfId="4147"/>
    <cellStyle name="Hyperlänk 56 2" xfId="9319"/>
    <cellStyle name="Hyperlänk 56 3" xfId="20555"/>
    <cellStyle name="Hyperlänk 56_INVs" xfId="12564"/>
    <cellStyle name="Hyperlänk 57" xfId="4148"/>
    <cellStyle name="Hyperlänk 57 2" xfId="9320"/>
    <cellStyle name="Hyperlänk 57 3" xfId="20556"/>
    <cellStyle name="Hyperlänk 57_INVs" xfId="12565"/>
    <cellStyle name="Hyperlänk 58" xfId="4149"/>
    <cellStyle name="Hyperlänk 58 2" xfId="9321"/>
    <cellStyle name="Hyperlänk 58 3" xfId="20557"/>
    <cellStyle name="Hyperlänk 58_INVs" xfId="12566"/>
    <cellStyle name="Hyperlänk 59" xfId="4150"/>
    <cellStyle name="Hyperlänk 59 2" xfId="9322"/>
    <cellStyle name="Hyperlänk 59 3" xfId="20558"/>
    <cellStyle name="Hyperlänk 59_INVs" xfId="12567"/>
    <cellStyle name="Hyperlänk 6" xfId="4151"/>
    <cellStyle name="Hyperlänk 6 2" xfId="9323"/>
    <cellStyle name="Hyperlänk 6 3" xfId="20559"/>
    <cellStyle name="Hyperlänk 6_INVs" xfId="12568"/>
    <cellStyle name="Hyperlänk 60" xfId="4152"/>
    <cellStyle name="Hyperlänk 60 2" xfId="9324"/>
    <cellStyle name="Hyperlänk 60 3" xfId="20560"/>
    <cellStyle name="Hyperlänk 60_INVs" xfId="12569"/>
    <cellStyle name="Hyperlänk 61" xfId="4153"/>
    <cellStyle name="Hyperlänk 61 2" xfId="9325"/>
    <cellStyle name="Hyperlänk 61 3" xfId="20561"/>
    <cellStyle name="Hyperlänk 61_INVs" xfId="12570"/>
    <cellStyle name="Hyperlänk 62" xfId="4154"/>
    <cellStyle name="Hyperlänk 62 2" xfId="9326"/>
    <cellStyle name="Hyperlänk 62 3" xfId="20562"/>
    <cellStyle name="Hyperlänk 62_INVs" xfId="12571"/>
    <cellStyle name="Hyperlänk 63" xfId="4155"/>
    <cellStyle name="Hyperlänk 63 2" xfId="9327"/>
    <cellStyle name="Hyperlänk 63 3" xfId="20563"/>
    <cellStyle name="Hyperlänk 63_INVs" xfId="12572"/>
    <cellStyle name="Hyperlänk 64" xfId="4156"/>
    <cellStyle name="Hyperlänk 64 2" xfId="9328"/>
    <cellStyle name="Hyperlänk 64 3" xfId="20564"/>
    <cellStyle name="Hyperlänk 64_INVs" xfId="12573"/>
    <cellStyle name="Hyperlänk 65" xfId="4157"/>
    <cellStyle name="Hyperlänk 65 2" xfId="9329"/>
    <cellStyle name="Hyperlänk 65 3" xfId="20565"/>
    <cellStyle name="Hyperlänk 65_INVs" xfId="12574"/>
    <cellStyle name="Hyperlänk 66" xfId="4158"/>
    <cellStyle name="Hyperlänk 66 2" xfId="9330"/>
    <cellStyle name="Hyperlänk 66 3" xfId="20566"/>
    <cellStyle name="Hyperlänk 66_INVs" xfId="12575"/>
    <cellStyle name="Hyperlänk 67" xfId="4159"/>
    <cellStyle name="Hyperlänk 67 2" xfId="9331"/>
    <cellStyle name="Hyperlänk 67 3" xfId="20567"/>
    <cellStyle name="Hyperlänk 67_INVs" xfId="12576"/>
    <cellStyle name="Hyperlänk 68" xfId="4160"/>
    <cellStyle name="Hyperlänk 68 2" xfId="9332"/>
    <cellStyle name="Hyperlänk 68 3" xfId="20568"/>
    <cellStyle name="Hyperlänk 68_INVs" xfId="12577"/>
    <cellStyle name="Hyperlänk 69" xfId="4161"/>
    <cellStyle name="Hyperlänk 69 2" xfId="9333"/>
    <cellStyle name="Hyperlänk 69 3" xfId="20569"/>
    <cellStyle name="Hyperlänk 69_INVs" xfId="12578"/>
    <cellStyle name="Hyperlänk 7" xfId="4162"/>
    <cellStyle name="Hyperlänk 7 2" xfId="9334"/>
    <cellStyle name="Hyperlänk 7 3" xfId="20570"/>
    <cellStyle name="Hyperlänk 7_INVs" xfId="12579"/>
    <cellStyle name="Hyperlänk 70" xfId="4163"/>
    <cellStyle name="Hyperlänk 70 2" xfId="9335"/>
    <cellStyle name="Hyperlänk 70 3" xfId="20571"/>
    <cellStyle name="Hyperlänk 70_INVs" xfId="12580"/>
    <cellStyle name="Hyperlänk 71" xfId="4164"/>
    <cellStyle name="Hyperlänk 71 2" xfId="9336"/>
    <cellStyle name="Hyperlänk 71 3" xfId="20572"/>
    <cellStyle name="Hyperlänk 71_INVs" xfId="12581"/>
    <cellStyle name="Hyperlänk 72" xfId="4165"/>
    <cellStyle name="Hyperlänk 72 2" xfId="9337"/>
    <cellStyle name="Hyperlänk 72 3" xfId="20573"/>
    <cellStyle name="Hyperlänk 72_INVs" xfId="12582"/>
    <cellStyle name="Hyperlänk 73" xfId="4166"/>
    <cellStyle name="Hyperlänk 73 2" xfId="9338"/>
    <cellStyle name="Hyperlänk 73 3" xfId="20574"/>
    <cellStyle name="Hyperlänk 73_INVs" xfId="12583"/>
    <cellStyle name="Hyperlänk 74" xfId="4167"/>
    <cellStyle name="Hyperlänk 74 2" xfId="9339"/>
    <cellStyle name="Hyperlänk 74 3" xfId="20575"/>
    <cellStyle name="Hyperlänk 74_INVs" xfId="12584"/>
    <cellStyle name="Hyperlänk 75" xfId="4168"/>
    <cellStyle name="Hyperlänk 75 2" xfId="9340"/>
    <cellStyle name="Hyperlänk 75 3" xfId="20576"/>
    <cellStyle name="Hyperlänk 75_INVs" xfId="12585"/>
    <cellStyle name="Hyperlänk 76" xfId="4169"/>
    <cellStyle name="Hyperlänk 76 2" xfId="9341"/>
    <cellStyle name="Hyperlänk 76 3" xfId="20577"/>
    <cellStyle name="Hyperlänk 76_INVs" xfId="12586"/>
    <cellStyle name="Hyperlänk 77" xfId="4170"/>
    <cellStyle name="Hyperlänk 77 2" xfId="9342"/>
    <cellStyle name="Hyperlänk 77 3" xfId="20578"/>
    <cellStyle name="Hyperlänk 77_INVs" xfId="12587"/>
    <cellStyle name="Hyperlänk 78" xfId="4171"/>
    <cellStyle name="Hyperlänk 78 2" xfId="9343"/>
    <cellStyle name="Hyperlänk 78 3" xfId="20579"/>
    <cellStyle name="Hyperlänk 78_INVs" xfId="12588"/>
    <cellStyle name="Hyperlänk 79" xfId="4172"/>
    <cellStyle name="Hyperlänk 79 2" xfId="9344"/>
    <cellStyle name="Hyperlänk 79 3" xfId="20580"/>
    <cellStyle name="Hyperlänk 79_INVs" xfId="12589"/>
    <cellStyle name="Hyperlänk 8" xfId="4173"/>
    <cellStyle name="Hyperlänk 8 2" xfId="9345"/>
    <cellStyle name="Hyperlänk 8 3" xfId="20581"/>
    <cellStyle name="Hyperlänk 8_INVs" xfId="12590"/>
    <cellStyle name="Hyperlänk 80" xfId="4174"/>
    <cellStyle name="Hyperlänk 80 2" xfId="9346"/>
    <cellStyle name="Hyperlänk 80 3" xfId="20582"/>
    <cellStyle name="Hyperlänk 80_INVs" xfId="12591"/>
    <cellStyle name="Hyperlänk 81" xfId="4175"/>
    <cellStyle name="Hyperlänk 81 2" xfId="9347"/>
    <cellStyle name="Hyperlänk 81 3" xfId="20583"/>
    <cellStyle name="Hyperlänk 81_INVs" xfId="12592"/>
    <cellStyle name="Hyperlänk 82" xfId="4176"/>
    <cellStyle name="Hyperlänk 82 2" xfId="9348"/>
    <cellStyle name="Hyperlänk 82 3" xfId="20584"/>
    <cellStyle name="Hyperlänk 82_INVs" xfId="12593"/>
    <cellStyle name="Hyperlänk 83" xfId="4177"/>
    <cellStyle name="Hyperlänk 83 2" xfId="9349"/>
    <cellStyle name="Hyperlänk 83 3" xfId="20585"/>
    <cellStyle name="Hyperlänk 83_INVs" xfId="12594"/>
    <cellStyle name="Hyperlänk 84" xfId="4178"/>
    <cellStyle name="Hyperlänk 84 2" xfId="9350"/>
    <cellStyle name="Hyperlänk 84 3" xfId="20586"/>
    <cellStyle name="Hyperlänk 84_INVs" xfId="12595"/>
    <cellStyle name="Hyperlänk 85" xfId="4179"/>
    <cellStyle name="Hyperlänk 85 2" xfId="9351"/>
    <cellStyle name="Hyperlänk 85 3" xfId="20587"/>
    <cellStyle name="Hyperlänk 85_INVs" xfId="12596"/>
    <cellStyle name="Hyperlänk 86" xfId="4180"/>
    <cellStyle name="Hyperlänk 86 2" xfId="9352"/>
    <cellStyle name="Hyperlänk 86 3" xfId="20588"/>
    <cellStyle name="Hyperlänk 86_INVs" xfId="12597"/>
    <cellStyle name="Hyperlänk 87" xfId="4181"/>
    <cellStyle name="Hyperlänk 87 2" xfId="9353"/>
    <cellStyle name="Hyperlänk 87 3" xfId="20589"/>
    <cellStyle name="Hyperlänk 87_INVs" xfId="12598"/>
    <cellStyle name="Hyperlänk 88" xfId="4182"/>
    <cellStyle name="Hyperlänk 88 2" xfId="9354"/>
    <cellStyle name="Hyperlänk 88 3" xfId="20590"/>
    <cellStyle name="Hyperlänk 88_INVs" xfId="12599"/>
    <cellStyle name="Hyperlänk 89" xfId="4183"/>
    <cellStyle name="Hyperlänk 89 2" xfId="9355"/>
    <cellStyle name="Hyperlänk 89 3" xfId="20591"/>
    <cellStyle name="Hyperlänk 89_INVs" xfId="12600"/>
    <cellStyle name="Hyperlänk 9" xfId="4184"/>
    <cellStyle name="Hyperlänk 9 2" xfId="9356"/>
    <cellStyle name="Hyperlänk 9 3" xfId="20592"/>
    <cellStyle name="Hyperlänk 9_INVs" xfId="12601"/>
    <cellStyle name="Hyperlänk 90" xfId="4185"/>
    <cellStyle name="Hyperlänk 90 2" xfId="9357"/>
    <cellStyle name="Hyperlänk 90 3" xfId="20593"/>
    <cellStyle name="Hyperlänk 90_INVs" xfId="12602"/>
    <cellStyle name="Hyperlänk 91" xfId="4186"/>
    <cellStyle name="Hyperlänk 91 2" xfId="9358"/>
    <cellStyle name="Hyperlänk 91 3" xfId="20594"/>
    <cellStyle name="Hyperlänk 91_INVs" xfId="12603"/>
    <cellStyle name="Hyperlänk 92" xfId="4187"/>
    <cellStyle name="Hyperlänk 92 2" xfId="9359"/>
    <cellStyle name="Hyperlänk 92 3" xfId="20595"/>
    <cellStyle name="Hyperlänk 92_INVs" xfId="12604"/>
    <cellStyle name="Hyperlänk 93" xfId="4188"/>
    <cellStyle name="Hyperlänk 93 2" xfId="9360"/>
    <cellStyle name="Hyperlänk 93 3" xfId="20596"/>
    <cellStyle name="Hyperlänk 93_INVs" xfId="12605"/>
    <cellStyle name="Hyperlänk 94" xfId="4189"/>
    <cellStyle name="Hyperlänk 94 2" xfId="9361"/>
    <cellStyle name="Hyperlänk 94 3" xfId="20597"/>
    <cellStyle name="Hyperlänk 94_INVs" xfId="12606"/>
    <cellStyle name="Hyperlänk 95" xfId="4190"/>
    <cellStyle name="Hyperlänk 95 2" xfId="9362"/>
    <cellStyle name="Hyperlänk 95 3" xfId="20598"/>
    <cellStyle name="Hyperlänk 95_INVs" xfId="12607"/>
    <cellStyle name="Hyperlänk 96" xfId="4191"/>
    <cellStyle name="Hyperlänk 96 2" xfId="9363"/>
    <cellStyle name="Hyperlänk 96 3" xfId="20599"/>
    <cellStyle name="Hyperlänk 96_INVs" xfId="12608"/>
    <cellStyle name="Hyperlänk 97" xfId="4192"/>
    <cellStyle name="Hyperlänk 97 2" xfId="9364"/>
    <cellStyle name="Hyperlänk 97 3" xfId="20600"/>
    <cellStyle name="Hyperlänk 97_INVs" xfId="12609"/>
    <cellStyle name="Hyperlänk 98" xfId="9267"/>
    <cellStyle name="Hyperlänk 99" xfId="20503"/>
    <cellStyle name="Hyperlänk_esityksen invtaulukot" xfId="12610"/>
    <cellStyle name="Hyvä 10" xfId="29492"/>
    <cellStyle name="Hyvä 11" xfId="354"/>
    <cellStyle name="Hyvä 2" xfId="206"/>
    <cellStyle name="Hyvä 2 10" xfId="29105"/>
    <cellStyle name="Hyvä 2 2" xfId="4193"/>
    <cellStyle name="Hyvä 2 2 2" xfId="9366"/>
    <cellStyle name="Hyvä 2 2 3" xfId="20601"/>
    <cellStyle name="Hyvä 2 2_INVs" xfId="12611"/>
    <cellStyle name="Hyvä 2 3" xfId="28227"/>
    <cellStyle name="Hyvä 2 4" xfId="28729"/>
    <cellStyle name="Hyvä 2 5" xfId="28427"/>
    <cellStyle name="Hyvä 2 6" xfId="28687"/>
    <cellStyle name="Hyvä 2 7" xfId="28880"/>
    <cellStyle name="Hyvä 2 8" xfId="29188"/>
    <cellStyle name="Hyvä 2 9" xfId="29135"/>
    <cellStyle name="Hyvä 2_##Keskeiset" xfId="9365"/>
    <cellStyle name="Hyvä 3" xfId="205"/>
    <cellStyle name="Hyvä 3 2" xfId="28228"/>
    <cellStyle name="Hyvä 3 3" xfId="28045"/>
    <cellStyle name="Hyvä 4" xfId="5574"/>
    <cellStyle name="Hyvä 4 2" xfId="15689"/>
    <cellStyle name="Hyvä 4 3" xfId="21890"/>
    <cellStyle name="Hyvä 4 4" xfId="30870"/>
    <cellStyle name="Hyvä 5" xfId="13727"/>
    <cellStyle name="Hyvä 6" xfId="29596"/>
    <cellStyle name="Hyvä 7" xfId="29425"/>
    <cellStyle name="Hyvä 8" xfId="29182"/>
    <cellStyle name="Hyvä 9" xfId="28618"/>
    <cellStyle name="Îáû÷íûé_Table16" xfId="4194"/>
    <cellStyle name="imf-one decimal" xfId="4195"/>
    <cellStyle name="imf-one decimal 2" xfId="4196"/>
    <cellStyle name="imf-one decimal 2 2" xfId="9368"/>
    <cellStyle name="imf-one decimal 2 3" xfId="20603"/>
    <cellStyle name="imf-one decimal 2_INVs" xfId="12612"/>
    <cellStyle name="imf-one decimal 3" xfId="4197"/>
    <cellStyle name="imf-one decimal 3 2" xfId="9369"/>
    <cellStyle name="imf-one decimal 3 3" xfId="20604"/>
    <cellStyle name="imf-one decimal 3_INVs" xfId="12613"/>
    <cellStyle name="imf-one decimal 4" xfId="9367"/>
    <cellStyle name="imf-one decimal 5" xfId="20602"/>
    <cellStyle name="imf-one decimal_esityksen invtaulukot" xfId="12614"/>
    <cellStyle name="imf-zero decimal" xfId="4198"/>
    <cellStyle name="imf-zero decimal 2" xfId="4199"/>
    <cellStyle name="imf-zero decimal 2 2" xfId="9371"/>
    <cellStyle name="imf-zero decimal 2 3" xfId="20606"/>
    <cellStyle name="imf-zero decimal 2_INVs" xfId="12615"/>
    <cellStyle name="imf-zero decimal 3" xfId="4200"/>
    <cellStyle name="imf-zero decimal 3 2" xfId="9372"/>
    <cellStyle name="imf-zero decimal 3 3" xfId="20607"/>
    <cellStyle name="imf-zero decimal 3_INVs" xfId="12616"/>
    <cellStyle name="imf-zero decimal 4" xfId="9370"/>
    <cellStyle name="imf-zero decimal 5" xfId="20605"/>
    <cellStyle name="imf-zero decimal_esityksen invtaulukot" xfId="12617"/>
    <cellStyle name="Input" xfId="91"/>
    <cellStyle name="Input [yellow]" xfId="4201"/>
    <cellStyle name="Input [yellow] 2" xfId="9373"/>
    <cellStyle name="Input [yellow] 3" xfId="20608"/>
    <cellStyle name="Input [yellow]_INVs" xfId="12618"/>
    <cellStyle name="Input 10" xfId="5416"/>
    <cellStyle name="Input 10 2" xfId="15691"/>
    <cellStyle name="Input 10 3" xfId="21791"/>
    <cellStyle name="Input 10 3 2" xfId="24903"/>
    <cellStyle name="Input 10 4" xfId="23522"/>
    <cellStyle name="Input 10 4 2" xfId="25179"/>
    <cellStyle name="Input 11" xfId="7120"/>
    <cellStyle name="Input 11 2" xfId="15692"/>
    <cellStyle name="Input 11 3" xfId="22193"/>
    <cellStyle name="Input 11 3 2" xfId="24848"/>
    <cellStyle name="Input 11 4" xfId="24022"/>
    <cellStyle name="Input 11 4 2" xfId="14047"/>
    <cellStyle name="Input 12" xfId="10581"/>
    <cellStyle name="Input 12 2" xfId="15693"/>
    <cellStyle name="Input 12 3" xfId="23461"/>
    <cellStyle name="Input 12 3 2" xfId="25038"/>
    <cellStyle name="Input 12 4" xfId="24062"/>
    <cellStyle name="Input 12 4 2" xfId="25290"/>
    <cellStyle name="Input 13" xfId="10517"/>
    <cellStyle name="Input 13 2" xfId="15694"/>
    <cellStyle name="Input 13 3" xfId="23397"/>
    <cellStyle name="Input 13 3 2" xfId="13928"/>
    <cellStyle name="Input 13 4" xfId="24032"/>
    <cellStyle name="Input 13 4 2" xfId="16809"/>
    <cellStyle name="Input 14" xfId="10544"/>
    <cellStyle name="Input 14 2" xfId="15695"/>
    <cellStyle name="Input 14 3" xfId="23424"/>
    <cellStyle name="Input 14 3 2" xfId="13963"/>
    <cellStyle name="Input 14 4" xfId="24036"/>
    <cellStyle name="Input 14 4 2" xfId="16759"/>
    <cellStyle name="Input 15" xfId="16854"/>
    <cellStyle name="Input 15 2" xfId="28046"/>
    <cellStyle name="Input 16" xfId="14032"/>
    <cellStyle name="Input 16 2" xfId="26265"/>
    <cellStyle name="Input 17" xfId="25072"/>
    <cellStyle name="Input 17 2" xfId="28017"/>
    <cellStyle name="Input 18" xfId="16705"/>
    <cellStyle name="Input 18 2" xfId="26272"/>
    <cellStyle name="Input 19" xfId="25370"/>
    <cellStyle name="Input 19 2" xfId="28007"/>
    <cellStyle name="Input 2" xfId="92"/>
    <cellStyle name="Input 2 10" xfId="29499"/>
    <cellStyle name="Input 2 2" xfId="4202"/>
    <cellStyle name="Input 2 2 2" xfId="9375"/>
    <cellStyle name="Input 2 2 3" xfId="20609"/>
    <cellStyle name="Input 2 2_INVs" xfId="12619"/>
    <cellStyle name="Input 2 3" xfId="28229"/>
    <cellStyle name="Input 2 4" xfId="29235"/>
    <cellStyle name="Input 2 5" xfId="28847"/>
    <cellStyle name="Input 2 6" xfId="28543"/>
    <cellStyle name="Input 2 7" xfId="29752"/>
    <cellStyle name="Input 2 8" xfId="28878"/>
    <cellStyle name="Input 2 9" xfId="28330"/>
    <cellStyle name="Input 2_##Keskeiset" xfId="9374"/>
    <cellStyle name="Input 20" xfId="25446"/>
    <cellStyle name="Input 20 2" xfId="26277"/>
    <cellStyle name="Input 21" xfId="25791"/>
    <cellStyle name="Input 22" xfId="25799"/>
    <cellStyle name="Input 23" xfId="25770"/>
    <cellStyle name="Input 24" xfId="25748"/>
    <cellStyle name="Input 25" xfId="25658"/>
    <cellStyle name="Input 26" xfId="25810"/>
    <cellStyle name="Input 27" xfId="25533"/>
    <cellStyle name="Input 28" xfId="25528"/>
    <cellStyle name="Input 29" xfId="30843"/>
    <cellStyle name="Input 3" xfId="207"/>
    <cellStyle name="Input 3 10" xfId="16865"/>
    <cellStyle name="Input 3 10 2" xfId="14088"/>
    <cellStyle name="Input 3 10 3" xfId="29299"/>
    <cellStyle name="Input 3 10 4" xfId="30471"/>
    <cellStyle name="Input 3 10 5" xfId="26073"/>
    <cellStyle name="Input 3 11" xfId="23376"/>
    <cellStyle name="Input 3 11 2" xfId="13906"/>
    <cellStyle name="Input 3 11 3" xfId="28394"/>
    <cellStyle name="Input 3 11 4" xfId="30128"/>
    <cellStyle name="Input 3 11 5" xfId="26125"/>
    <cellStyle name="Input 3 12" xfId="16654"/>
    <cellStyle name="Input 3 13" xfId="25405"/>
    <cellStyle name="Input 3 14" xfId="25674"/>
    <cellStyle name="Input 3 15" xfId="25589"/>
    <cellStyle name="Input 3 16" xfId="25478"/>
    <cellStyle name="Input 3 17" xfId="26035"/>
    <cellStyle name="Input 3 18" xfId="30981"/>
    <cellStyle name="Input 3 19" xfId="31139"/>
    <cellStyle name="Input 3 2" xfId="297"/>
    <cellStyle name="Input 3 2 10" xfId="24523"/>
    <cellStyle name="Input 3 2 10 2" xfId="29783"/>
    <cellStyle name="Input 3 2 10 3" xfId="30670"/>
    <cellStyle name="Input 3 2 10 4" xfId="25952"/>
    <cellStyle name="Input 3 2 11" xfId="25406"/>
    <cellStyle name="Input 3 2 11 2" xfId="29702"/>
    <cellStyle name="Input 3 2 11 3" xfId="30639"/>
    <cellStyle name="Input 3 2 11 4" xfId="29939"/>
    <cellStyle name="Input 3 2 12" xfId="25673"/>
    <cellStyle name="Input 3 2 13" xfId="25591"/>
    <cellStyle name="Input 3 2 14" xfId="25710"/>
    <cellStyle name="Input 3 2 15" xfId="26108"/>
    <cellStyle name="Input 3 2 16" xfId="30982"/>
    <cellStyle name="Input 3 2 17" xfId="31138"/>
    <cellStyle name="Input 3 2 18" xfId="31313"/>
    <cellStyle name="Input 3 2 19" xfId="31889"/>
    <cellStyle name="Input 3 2 2" xfId="5255"/>
    <cellStyle name="Input 3 2 2 2" xfId="5576"/>
    <cellStyle name="Input 3 2 2 2 2" xfId="15696"/>
    <cellStyle name="Input 3 2 2 2 3" xfId="21892"/>
    <cellStyle name="Input 3 2 2 2 3 2" xfId="16767"/>
    <cellStyle name="Input 3 2 2 2 4" xfId="22029"/>
    <cellStyle name="Input 3 2 2 2 4 2" xfId="14052"/>
    <cellStyle name="Input 3 2 2 3" xfId="14112"/>
    <cellStyle name="Input 3 2 2 4" xfId="21642"/>
    <cellStyle name="Input 3 2 2 4 2" xfId="23719"/>
    <cellStyle name="Input 3 2 2 5" xfId="22093"/>
    <cellStyle name="Input 3 2 2 5 2" xfId="14104"/>
    <cellStyle name="Input 3 2 2_INVs" xfId="12620"/>
    <cellStyle name="Input 3 2 20" xfId="31798"/>
    <cellStyle name="Input 3 2 21" xfId="32067"/>
    <cellStyle name="Input 3 2 22" xfId="32118"/>
    <cellStyle name="Input 3 2 23" xfId="32263"/>
    <cellStyle name="Input 3 2 3" xfId="5577"/>
    <cellStyle name="Input 3 2 3 2" xfId="10564"/>
    <cellStyle name="Input 3 2 3 2 2" xfId="15698"/>
    <cellStyle name="Input 3 2 3 2 3" xfId="23444"/>
    <cellStyle name="Input 3 2 3 2 3 2" xfId="16596"/>
    <cellStyle name="Input 3 2 3 2 4" xfId="24055"/>
    <cellStyle name="Input 3 2 3 2 4 2" xfId="16587"/>
    <cellStyle name="Input 3 2 3 3" xfId="15697"/>
    <cellStyle name="Input 3 2 3 4" xfId="21893"/>
    <cellStyle name="Input 3 2 3 4 2" xfId="14049"/>
    <cellStyle name="Input 3 2 3 5" xfId="23501"/>
    <cellStyle name="Input 3 2 3 5 2" xfId="24852"/>
    <cellStyle name="Input 3 2 3_Laari" xfId="13409"/>
    <cellStyle name="Input 3 2 4" xfId="5345"/>
    <cellStyle name="Input 3 2 4 2" xfId="15699"/>
    <cellStyle name="Input 3 2 4 3" xfId="21726"/>
    <cellStyle name="Input 3 2 4 3 2" xfId="15805"/>
    <cellStyle name="Input 3 2 4 4" xfId="22069"/>
    <cellStyle name="Input 3 2 4 4 2" xfId="16067"/>
    <cellStyle name="Input 3 2 5" xfId="16363"/>
    <cellStyle name="Input 3 2 5 2" xfId="23952"/>
    <cellStyle name="Input 3 2 5 2 2" xfId="25116"/>
    <cellStyle name="Input 3 2 5 3" xfId="24340"/>
    <cellStyle name="Input 3 2 5 3 2" xfId="24935"/>
    <cellStyle name="Input 3 2 5 4" xfId="23704"/>
    <cellStyle name="Input 3 2 5 5" xfId="28231"/>
    <cellStyle name="Input 3 2 5 6" xfId="30037"/>
    <cellStyle name="Input 3 2 5 7" xfId="29974"/>
    <cellStyle name="Input 3 2 6" xfId="16386"/>
    <cellStyle name="Input 3 2 6 2" xfId="23967"/>
    <cellStyle name="Input 3 2 6 2 2" xfId="16493"/>
    <cellStyle name="Input 3 2 6 3" xfId="24353"/>
    <cellStyle name="Input 3 2 6 3 2" xfId="13994"/>
    <cellStyle name="Input 3 2 6 4" xfId="16080"/>
    <cellStyle name="Input 3 2 6 5" xfId="29234"/>
    <cellStyle name="Input 3 2 6 6" xfId="30445"/>
    <cellStyle name="Input 3 2 6 7" xfId="29983"/>
    <cellStyle name="Input 3 2 7" xfId="16277"/>
    <cellStyle name="Input 3 2 7 2" xfId="23890"/>
    <cellStyle name="Input 3 2 7 2 2" xfId="14410"/>
    <cellStyle name="Input 3 2 7 3" xfId="24266"/>
    <cellStyle name="Input 3 2 7 3 2" xfId="13917"/>
    <cellStyle name="Input 3 2 7 4" xfId="13910"/>
    <cellStyle name="Input 3 2 7 5" xfId="29666"/>
    <cellStyle name="Input 3 2 7 6" xfId="30625"/>
    <cellStyle name="Input 3 2 7 7" xfId="29981"/>
    <cellStyle name="Input 3 2 8" xfId="16923"/>
    <cellStyle name="Input 3 2 8 2" xfId="16026"/>
    <cellStyle name="Input 3 2 8 3" xfId="28790"/>
    <cellStyle name="Input 3 2 8 4" xfId="30288"/>
    <cellStyle name="Input 3 2 8 5" xfId="30692"/>
    <cellStyle name="Input 3 2 9" xfId="23350"/>
    <cellStyle name="Input 3 2 9 2" xfId="13982"/>
    <cellStyle name="Input 3 2 9 3" xfId="28565"/>
    <cellStyle name="Input 3 2 9 4" xfId="30198"/>
    <cellStyle name="Input 3 2 9 5" xfId="30549"/>
    <cellStyle name="Input 3 2_##Keskeiset" xfId="9377"/>
    <cellStyle name="Input 3 20" xfId="31312"/>
    <cellStyle name="Input 3 21" xfId="31890"/>
    <cellStyle name="Input 3 22" xfId="31799"/>
    <cellStyle name="Input 3 23" xfId="32049"/>
    <cellStyle name="Input 3 24" xfId="32117"/>
    <cellStyle name="Input 3 25" xfId="32264"/>
    <cellStyle name="Input 3 3" xfId="289"/>
    <cellStyle name="Input 3 3 10" xfId="16919"/>
    <cellStyle name="Input 3 3 10 2" xfId="16579"/>
    <cellStyle name="Input 3 3 10 3" xfId="28867"/>
    <cellStyle name="Input 3 3 10 4" xfId="30313"/>
    <cellStyle name="Input 3 3 10 5" xfId="29931"/>
    <cellStyle name="Input 3 3 11" xfId="23849"/>
    <cellStyle name="Input 3 3 11 2" xfId="25320"/>
    <cellStyle name="Input 3 3 11 3" xfId="28667"/>
    <cellStyle name="Input 3 3 11 4" xfId="30242"/>
    <cellStyle name="Input 3 3 11 5" xfId="25880"/>
    <cellStyle name="Input 3 3 12" xfId="13853"/>
    <cellStyle name="Input 3 3 13" xfId="16081"/>
    <cellStyle name="Input 3 3 14" xfId="25407"/>
    <cellStyle name="Input 3 3 15" xfId="25672"/>
    <cellStyle name="Input 3 3 16" xfId="25590"/>
    <cellStyle name="Input 3 3 17" xfId="25709"/>
    <cellStyle name="Input 3 3 18" xfId="26013"/>
    <cellStyle name="Input 3 3 19" xfId="30983"/>
    <cellStyle name="Input 3 3 2" xfId="5254"/>
    <cellStyle name="Input 3 3 2 2" xfId="9379"/>
    <cellStyle name="Input 3 3 2 3" xfId="21641"/>
    <cellStyle name="Input 3 3 2 3 2" xfId="16099"/>
    <cellStyle name="Input 3 3 2 4" xfId="23573"/>
    <cellStyle name="Input 3 3 2 4 2" xfId="13890"/>
    <cellStyle name="Input 3 3 2_INVs" xfId="12621"/>
    <cellStyle name="Input 3 3 20" xfId="31137"/>
    <cellStyle name="Input 3 3 21" xfId="31193"/>
    <cellStyle name="Input 3 3 22" xfId="31222"/>
    <cellStyle name="Input 3 3 23" xfId="31314"/>
    <cellStyle name="Input 3 3 24" xfId="31501"/>
    <cellStyle name="Input 3 3 25" xfId="31571"/>
    <cellStyle name="Input 3 3 26" xfId="31433"/>
    <cellStyle name="Input 3 3 27" xfId="31888"/>
    <cellStyle name="Input 3 3 28" xfId="31905"/>
    <cellStyle name="Input 3 3 29" xfId="31797"/>
    <cellStyle name="Input 3 3 3" xfId="5346"/>
    <cellStyle name="Input 3 3 3 2" xfId="15700"/>
    <cellStyle name="Input 3 3 3 3" xfId="21727"/>
    <cellStyle name="Input 3 3 3 3 2" xfId="24771"/>
    <cellStyle name="Input 3 3 3 4" xfId="23547"/>
    <cellStyle name="Input 3 3 3 4 2" xfId="25293"/>
    <cellStyle name="Input 3 3 30" xfId="31731"/>
    <cellStyle name="Input 3 3 31" xfId="32119"/>
    <cellStyle name="Input 3 3 32" xfId="32262"/>
    <cellStyle name="Input 3 3 4" xfId="16449"/>
    <cellStyle name="Input 3 3 4 2" xfId="24007"/>
    <cellStyle name="Input 3 3 4 2 2" xfId="23712"/>
    <cellStyle name="Input 3 3 4 3" xfId="24404"/>
    <cellStyle name="Input 3 3 4 3 2" xfId="16704"/>
    <cellStyle name="Input 3 3 4 4" xfId="15758"/>
    <cellStyle name="Input 3 3 4 5" xfId="28232"/>
    <cellStyle name="Input 3 3 4 6" xfId="30038"/>
    <cellStyle name="Input 3 3 4 7" xfId="30714"/>
    <cellStyle name="Input 3 3 5" xfId="16284"/>
    <cellStyle name="Input 3 3 5 2" xfId="23894"/>
    <cellStyle name="Input 3 3 5 2 2" xfId="13873"/>
    <cellStyle name="Input 3 3 5 3" xfId="24270"/>
    <cellStyle name="Input 3 3 5 3 2" xfId="23726"/>
    <cellStyle name="Input 3 3 5 4" xfId="24447"/>
    <cellStyle name="Input 3 3 5 5" xfId="28728"/>
    <cellStyle name="Input 3 3 5 6" xfId="30267"/>
    <cellStyle name="Input 3 3 5 7" xfId="26032"/>
    <cellStyle name="Input 3 3 6" xfId="16216"/>
    <cellStyle name="Input 3 3 6 2" xfId="23851"/>
    <cellStyle name="Input 3 3 6 2 2" xfId="16522"/>
    <cellStyle name="Input 3 3 6 3" xfId="24219"/>
    <cellStyle name="Input 3 3 6 3 2" xfId="14380"/>
    <cellStyle name="Input 3 3 6 4" xfId="13844"/>
    <cellStyle name="Input 3 3 6 5" xfId="28428"/>
    <cellStyle name="Input 3 3 6 6" xfId="30142"/>
    <cellStyle name="Input 3 3 6 7" xfId="29848"/>
    <cellStyle name="Input 3 3 7" xfId="13764"/>
    <cellStyle name="Input 3 3 7 2" xfId="24080"/>
    <cellStyle name="Input 3 3 7 2 2" xfId="23701"/>
    <cellStyle name="Input 3 3 7 3" xfId="24588"/>
    <cellStyle name="Input 3 3 7 4" xfId="29519"/>
    <cellStyle name="Input 3 3 7 5" xfId="30558"/>
    <cellStyle name="Input 3 3 7 6" xfId="30009"/>
    <cellStyle name="Input 3 3 8" xfId="13794"/>
    <cellStyle name="Input 3 3 8 2" xfId="24106"/>
    <cellStyle name="Input 3 3 8 2 2" xfId="24743"/>
    <cellStyle name="Input 3 3 8 3" xfId="13905"/>
    <cellStyle name="Input 3 3 8 4" xfId="29453"/>
    <cellStyle name="Input 3 3 8 5" xfId="30532"/>
    <cellStyle name="Input 3 3 8 6" xfId="26085"/>
    <cellStyle name="Input 3 3 9" xfId="16736"/>
    <cellStyle name="Input 3 3 9 2" xfId="24436"/>
    <cellStyle name="Input 3 3 9 2 2" xfId="16717"/>
    <cellStyle name="Input 3 3 9 3" xfId="14193"/>
    <cellStyle name="Input 3 3 9 4" xfId="28959"/>
    <cellStyle name="Input 3 3 9 5" xfId="30339"/>
    <cellStyle name="Input 3 3 9 6" xfId="26044"/>
    <cellStyle name="Input 3 3_##Keskeiset" xfId="9378"/>
    <cellStyle name="Input 3 4" xfId="5256"/>
    <cellStyle name="Input 3 4 2" xfId="5578"/>
    <cellStyle name="Input 3 4 2 2" xfId="15701"/>
    <cellStyle name="Input 3 4 2 3" xfId="21894"/>
    <cellStyle name="Input 3 4 2 3 2" xfId="24529"/>
    <cellStyle name="Input 3 4 2 4" xfId="23510"/>
    <cellStyle name="Input 3 4 2 4 2" xfId="16789"/>
    <cellStyle name="Input 3 4 3" xfId="14113"/>
    <cellStyle name="Input 3 4 4" xfId="21643"/>
    <cellStyle name="Input 3 4 4 2" xfId="16106"/>
    <cellStyle name="Input 3 4 5" xfId="23574"/>
    <cellStyle name="Input 3 4 5 2" xfId="14316"/>
    <cellStyle name="Input 3 4_INVs" xfId="12622"/>
    <cellStyle name="Input 3 5" xfId="5579"/>
    <cellStyle name="Input 3 5 2" xfId="10563"/>
    <cellStyle name="Input 3 5 2 2" xfId="15703"/>
    <cellStyle name="Input 3 5 2 3" xfId="23443"/>
    <cellStyle name="Input 3 5 2 3 2" xfId="24949"/>
    <cellStyle name="Input 3 5 2 4" xfId="24054"/>
    <cellStyle name="Input 3 5 2 4 2" xfId="24829"/>
    <cellStyle name="Input 3 5 3" xfId="15702"/>
    <cellStyle name="Input 3 5 4" xfId="21895"/>
    <cellStyle name="Input 3 5 4 2" xfId="14090"/>
    <cellStyle name="Input 3 5 5" xfId="22028"/>
    <cellStyle name="Input 3 5 5 2" xfId="24984"/>
    <cellStyle name="Input 3 5_Laari" xfId="13410"/>
    <cellStyle name="Input 3 6" xfId="5344"/>
    <cellStyle name="Input 3 6 2" xfId="15704"/>
    <cellStyle name="Input 3 6 3" xfId="21725"/>
    <cellStyle name="Input 3 6 3 2" xfId="14261"/>
    <cellStyle name="Input 3 6 4" xfId="23549"/>
    <cellStyle name="Input 3 6 4 2" xfId="24854"/>
    <cellStyle name="Input 3 7" xfId="16364"/>
    <cellStyle name="Input 3 7 2" xfId="23953"/>
    <cellStyle name="Input 3 7 2 2" xfId="14287"/>
    <cellStyle name="Input 3 7 3" xfId="24341"/>
    <cellStyle name="Input 3 7 3 2" xfId="24504"/>
    <cellStyle name="Input 3 7 4" xfId="15900"/>
    <cellStyle name="Input 3 7 5" xfId="28230"/>
    <cellStyle name="Input 3 7 6" xfId="30036"/>
    <cellStyle name="Input 3 7 7" xfId="26129"/>
    <cellStyle name="Input 3 8" xfId="16197"/>
    <cellStyle name="Input 3 8 2" xfId="23837"/>
    <cellStyle name="Input 3 8 2 2" xfId="25113"/>
    <cellStyle name="Input 3 8 3" xfId="24202"/>
    <cellStyle name="Input 3 8 3 2" xfId="14338"/>
    <cellStyle name="Input 3 8 4" xfId="24635"/>
    <cellStyle name="Input 3 8 5" xfId="29566"/>
    <cellStyle name="Input 3 8 6" xfId="30584"/>
    <cellStyle name="Input 3 8 7" xfId="26086"/>
    <cellStyle name="Input 3 9" xfId="16237"/>
    <cellStyle name="Input 3 9 2" xfId="23864"/>
    <cellStyle name="Input 3 9 2 2" xfId="25003"/>
    <cellStyle name="Input 3 9 3" xfId="24236"/>
    <cellStyle name="Input 3 9 3 2" xfId="24933"/>
    <cellStyle name="Input 3 9 4" xfId="16532"/>
    <cellStyle name="Input 3 9 5" xfId="29377"/>
    <cellStyle name="Input 3 9 6" xfId="30491"/>
    <cellStyle name="Input 3 9 7" xfId="25981"/>
    <cellStyle name="Input 3_##Keskeiset" xfId="9376"/>
    <cellStyle name="Input 30" xfId="30945"/>
    <cellStyle name="Input 31" xfId="31158"/>
    <cellStyle name="Input 32" xfId="31207"/>
    <cellStyle name="Input 33" xfId="31211"/>
    <cellStyle name="Input 34" xfId="31167"/>
    <cellStyle name="Input 35" xfId="31069"/>
    <cellStyle name="Input 36" xfId="31163"/>
    <cellStyle name="Input 37" xfId="31274"/>
    <cellStyle name="Input 38" xfId="31527"/>
    <cellStyle name="Input 39" xfId="31580"/>
    <cellStyle name="Input 4" xfId="255"/>
    <cellStyle name="Input 4 10" xfId="13740"/>
    <cellStyle name="Input 4 10 2" xfId="24069"/>
    <cellStyle name="Input 4 10 2 2" xfId="13848"/>
    <cellStyle name="Input 4 10 3" xfId="25180"/>
    <cellStyle name="Input 4 10 4" xfId="28491"/>
    <cellStyle name="Input 4 10 5" xfId="30174"/>
    <cellStyle name="Input 4 10 6" xfId="25859"/>
    <cellStyle name="Input 4 11" xfId="16889"/>
    <cellStyle name="Input 4 11 2" xfId="15628"/>
    <cellStyle name="Input 4 11 3" xfId="28620"/>
    <cellStyle name="Input 4 11 4" xfId="30226"/>
    <cellStyle name="Input 4 11 5" xfId="25924"/>
    <cellStyle name="Input 4 12" xfId="23362"/>
    <cellStyle name="Input 4 12 2" xfId="25264"/>
    <cellStyle name="Input 4 13" xfId="16538"/>
    <cellStyle name="Input 4 14" xfId="25408"/>
    <cellStyle name="Input 4 15" xfId="25671"/>
    <cellStyle name="Input 4 16" xfId="25601"/>
    <cellStyle name="Input 4 17" xfId="25721"/>
    <cellStyle name="Input 4 18" xfId="26179"/>
    <cellStyle name="Input 4 19" xfId="30984"/>
    <cellStyle name="Input 4 2" xfId="310"/>
    <cellStyle name="Input 4 2 10" xfId="16934"/>
    <cellStyle name="Input 4 2 10 2" xfId="16089"/>
    <cellStyle name="Input 4 2 10 3" xfId="29608"/>
    <cellStyle name="Input 4 2 10 4" xfId="30596"/>
    <cellStyle name="Input 4 2 10 5" xfId="29349"/>
    <cellStyle name="Input 4 2 11" xfId="24014"/>
    <cellStyle name="Input 4 2 11 2" xfId="14284"/>
    <cellStyle name="Input 4 2 11 3" xfId="29290"/>
    <cellStyle name="Input 4 2 11 4" xfId="30467"/>
    <cellStyle name="Input 4 2 11 5" xfId="29942"/>
    <cellStyle name="Input 4 2 12" xfId="16600"/>
    <cellStyle name="Input 4 2 13" xfId="14137"/>
    <cellStyle name="Input 4 2 14" xfId="25409"/>
    <cellStyle name="Input 4 2 15" xfId="25670"/>
    <cellStyle name="Input 4 2 16" xfId="25588"/>
    <cellStyle name="Input 4 2 17" xfId="25479"/>
    <cellStyle name="Input 4 2 18" xfId="26209"/>
    <cellStyle name="Input 4 2 19" xfId="30985"/>
    <cellStyle name="Input 4 2 2" xfId="5252"/>
    <cellStyle name="Input 4 2 2 2" xfId="9382"/>
    <cellStyle name="Input 4 2 2 3" xfId="21639"/>
    <cellStyle name="Input 4 2 2 3 2" xfId="16689"/>
    <cellStyle name="Input 4 2 2 4" xfId="23575"/>
    <cellStyle name="Input 4 2 2 4 2" xfId="24922"/>
    <cellStyle name="Input 4 2 2_INVs" xfId="12623"/>
    <cellStyle name="Input 4 2 20" xfId="31135"/>
    <cellStyle name="Input 4 2 21" xfId="31192"/>
    <cellStyle name="Input 4 2 22" xfId="31224"/>
    <cellStyle name="Input 4 2 23" xfId="31316"/>
    <cellStyle name="Input 4 2 24" xfId="31499"/>
    <cellStyle name="Input 4 2 25" xfId="31569"/>
    <cellStyle name="Input 4 2 26" xfId="31431"/>
    <cellStyle name="Input 4 2 27" xfId="31886"/>
    <cellStyle name="Input 4 2 28" xfId="31868"/>
    <cellStyle name="Input 4 2 29" xfId="31795"/>
    <cellStyle name="Input 4 2 3" xfId="5348"/>
    <cellStyle name="Input 4 2 3 2" xfId="15705"/>
    <cellStyle name="Input 4 2 3 3" xfId="21729"/>
    <cellStyle name="Input 4 2 3 3 2" xfId="24457"/>
    <cellStyle name="Input 4 2 3 4" xfId="23548"/>
    <cellStyle name="Input 4 2 3 4 2" xfId="25106"/>
    <cellStyle name="Input 4 2 30" xfId="31974"/>
    <cellStyle name="Input 4 2 31" xfId="32121"/>
    <cellStyle name="Input 4 2 32" xfId="32260"/>
    <cellStyle name="Input 4 2 4" xfId="16248"/>
    <cellStyle name="Input 4 2 4 2" xfId="23873"/>
    <cellStyle name="Input 4 2 4 2 2" xfId="23777"/>
    <cellStyle name="Input 4 2 4 3" xfId="24246"/>
    <cellStyle name="Input 4 2 4 3 2" xfId="24621"/>
    <cellStyle name="Input 4 2 4 4" xfId="16091"/>
    <cellStyle name="Input 4 2 4 5" xfId="28234"/>
    <cellStyle name="Input 4 2 4 6" xfId="30040"/>
    <cellStyle name="Input 4 2 4 7" xfId="25941"/>
    <cellStyle name="Input 4 2 5" xfId="16405"/>
    <cellStyle name="Input 4 2 5 2" xfId="23977"/>
    <cellStyle name="Input 4 2 5 2 2" xfId="16751"/>
    <cellStyle name="Input 4 2 5 3" xfId="24365"/>
    <cellStyle name="Input 4 2 5 3 2" xfId="16036"/>
    <cellStyle name="Input 4 2 5 4" xfId="16082"/>
    <cellStyle name="Input 4 2 5 5" xfId="29232"/>
    <cellStyle name="Input 4 2 5 6" xfId="30443"/>
    <cellStyle name="Input 4 2 5 7" xfId="29900"/>
    <cellStyle name="Input 4 2 6" xfId="16187"/>
    <cellStyle name="Input 4 2 6 2" xfId="23834"/>
    <cellStyle name="Input 4 2 6 2 2" xfId="23684"/>
    <cellStyle name="Input 4 2 6 3" xfId="24198"/>
    <cellStyle name="Input 4 2 6 3 2" xfId="16095"/>
    <cellStyle name="Input 4 2 6 4" xfId="15812"/>
    <cellStyle name="Input 4 2 6 5" xfId="28848"/>
    <cellStyle name="Input 4 2 6 6" xfId="30301"/>
    <cellStyle name="Input 4 2 6 7" xfId="29094"/>
    <cellStyle name="Input 4 2 7" xfId="13766"/>
    <cellStyle name="Input 4 2 7 2" xfId="24082"/>
    <cellStyle name="Input 4 2 7 2 2" xfId="16595"/>
    <cellStyle name="Input 4 2 7 3" xfId="24923"/>
    <cellStyle name="Input 4 2 7 4" xfId="28990"/>
    <cellStyle name="Input 4 2 7 5" xfId="30352"/>
    <cellStyle name="Input 4 2 7 6" xfId="25947"/>
    <cellStyle name="Input 4 2 8" xfId="15922"/>
    <cellStyle name="Input 4 2 8 2" xfId="24176"/>
    <cellStyle name="Input 4 2 8 2 2" xfId="23748"/>
    <cellStyle name="Input 4 2 8 3" xfId="24862"/>
    <cellStyle name="Input 4 2 8 4" xfId="28947"/>
    <cellStyle name="Input 4 2 8 5" xfId="30333"/>
    <cellStyle name="Input 4 2 8 6" xfId="26207"/>
    <cellStyle name="Input 4 2 9" xfId="13965"/>
    <cellStyle name="Input 4 2 9 2" xfId="24128"/>
    <cellStyle name="Input 4 2 9 2 2" xfId="24877"/>
    <cellStyle name="Input 4 2 9 3" xfId="16118"/>
    <cellStyle name="Input 4 2 9 4" xfId="28784"/>
    <cellStyle name="Input 4 2 9 5" xfId="30286"/>
    <cellStyle name="Input 4 2 9 6" xfId="26031"/>
    <cellStyle name="Input 4 2_##Keskeiset" xfId="9381"/>
    <cellStyle name="Input 4 20" xfId="31136"/>
    <cellStyle name="Input 4 21" xfId="31113"/>
    <cellStyle name="Input 4 22" xfId="31223"/>
    <cellStyle name="Input 4 23" xfId="31315"/>
    <cellStyle name="Input 4 24" xfId="31500"/>
    <cellStyle name="Input 4 25" xfId="31570"/>
    <cellStyle name="Input 4 26" xfId="31432"/>
    <cellStyle name="Input 4 27" xfId="31887"/>
    <cellStyle name="Input 4 28" xfId="31819"/>
    <cellStyle name="Input 4 29" xfId="31796"/>
    <cellStyle name="Input 4 3" xfId="5253"/>
    <cellStyle name="Input 4 3 2" xfId="5580"/>
    <cellStyle name="Input 4 3 2 2" xfId="15706"/>
    <cellStyle name="Input 4 3 2 3" xfId="21896"/>
    <cellStyle name="Input 4 3 2 3 2" xfId="24941"/>
    <cellStyle name="Input 4 3 2 4" xfId="23509"/>
    <cellStyle name="Input 4 3 2 4 2" xfId="16556"/>
    <cellStyle name="Input 4 3 3" xfId="14114"/>
    <cellStyle name="Input 4 3 4" xfId="21640"/>
    <cellStyle name="Input 4 3 4 2" xfId="23771"/>
    <cellStyle name="Input 4 3 5" xfId="22095"/>
    <cellStyle name="Input 4 3 5 2" xfId="25000"/>
    <cellStyle name="Input 4 3_INVs" xfId="12624"/>
    <cellStyle name="Input 4 30" xfId="31750"/>
    <cellStyle name="Input 4 31" xfId="32120"/>
    <cellStyle name="Input 4 32" xfId="32261"/>
    <cellStyle name="Input 4 4" xfId="5581"/>
    <cellStyle name="Input 4 4 2" xfId="10562"/>
    <cellStyle name="Input 4 4 2 2" xfId="15708"/>
    <cellStyle name="Input 4 4 2 3" xfId="23442"/>
    <cellStyle name="Input 4 4 2 3 2" xfId="25148"/>
    <cellStyle name="Input 4 4 2 4" xfId="24053"/>
    <cellStyle name="Input 4 4 2 4 2" xfId="13843"/>
    <cellStyle name="Input 4 4 3" xfId="15707"/>
    <cellStyle name="Input 4 4 4" xfId="21897"/>
    <cellStyle name="Input 4 4 4 2" xfId="15682"/>
    <cellStyle name="Input 4 4 5" xfId="22027"/>
    <cellStyle name="Input 4 4 5 2" xfId="25203"/>
    <cellStyle name="Input 4 4_Laari" xfId="13411"/>
    <cellStyle name="Input 4 5" xfId="5347"/>
    <cellStyle name="Input 4 5 2" xfId="15709"/>
    <cellStyle name="Input 4 5 3" xfId="21728"/>
    <cellStyle name="Input 4 5 3 2" xfId="14163"/>
    <cellStyle name="Input 4 5 4" xfId="22067"/>
    <cellStyle name="Input 4 5 4 2" xfId="25277"/>
    <cellStyle name="Input 4 6" xfId="16362"/>
    <cellStyle name="Input 4 6 2" xfId="23951"/>
    <cellStyle name="Input 4 6 2 2" xfId="24594"/>
    <cellStyle name="Input 4 6 3" xfId="24339"/>
    <cellStyle name="Input 4 6 3 2" xfId="24944"/>
    <cellStyle name="Input 4 6 4" xfId="16580"/>
    <cellStyle name="Input 4 6 5" xfId="28233"/>
    <cellStyle name="Input 4 6 6" xfId="30039"/>
    <cellStyle name="Input 4 6 7" xfId="25901"/>
    <cellStyle name="Input 4 7" xfId="16424"/>
    <cellStyle name="Input 4 7 2" xfId="23992"/>
    <cellStyle name="Input 4 7 2 2" xfId="24870"/>
    <cellStyle name="Input 4 7 3" xfId="24381"/>
    <cellStyle name="Input 4 7 3 2" xfId="15808"/>
    <cellStyle name="Input 4 7 4" xfId="14174"/>
    <cellStyle name="Input 4 7 5" xfId="29233"/>
    <cellStyle name="Input 4 7 6" xfId="30444"/>
    <cellStyle name="Input 4 7 7" xfId="26072"/>
    <cellStyle name="Input 4 8" xfId="16457"/>
    <cellStyle name="Input 4 8 2" xfId="24012"/>
    <cellStyle name="Input 4 8 2 2" xfId="24929"/>
    <cellStyle name="Input 4 8 3" xfId="24410"/>
    <cellStyle name="Input 4 8 3 2" xfId="14124"/>
    <cellStyle name="Input 4 8 4" xfId="14387"/>
    <cellStyle name="Input 4 8 5" xfId="29432"/>
    <cellStyle name="Input 4 8 6" xfId="30524"/>
    <cellStyle name="Input 4 8 7" xfId="26095"/>
    <cellStyle name="Input 4 9" xfId="13765"/>
    <cellStyle name="Input 4 9 2" xfId="24081"/>
    <cellStyle name="Input 4 9 2 2" xfId="25256"/>
    <cellStyle name="Input 4 9 3" xfId="25239"/>
    <cellStyle name="Input 4 9 4" xfId="29035"/>
    <cellStyle name="Input 4 9 5" xfId="30362"/>
    <cellStyle name="Input 4 9 6" xfId="25979"/>
    <cellStyle name="Input 4_##Keskeiset" xfId="9380"/>
    <cellStyle name="Input 40" xfId="31581"/>
    <cellStyle name="Input 41" xfId="31604"/>
    <cellStyle name="Input 42" xfId="31632"/>
    <cellStyle name="Input 43" xfId="31600"/>
    <cellStyle name="Input 44" xfId="31681"/>
    <cellStyle name="Input 45" xfId="31735"/>
    <cellStyle name="Input 46" xfId="32061"/>
    <cellStyle name="Input 47" xfId="32069"/>
    <cellStyle name="Input 48" xfId="31969"/>
    <cellStyle name="Input 49" xfId="32078"/>
    <cellStyle name="Input 5" xfId="5185"/>
    <cellStyle name="Input 5 2" xfId="5582"/>
    <cellStyle name="Input 5 2 2" xfId="15710"/>
    <cellStyle name="Input 5 2 3" xfId="21898"/>
    <cellStyle name="Input 5 2 3 2" xfId="15783"/>
    <cellStyle name="Input 5 2 4" xfId="23508"/>
    <cellStyle name="Input 5 2 4 2" xfId="14031"/>
    <cellStyle name="Input 5 3" xfId="10561"/>
    <cellStyle name="Input 5 3 2" xfId="15711"/>
    <cellStyle name="Input 5 3 3" xfId="23441"/>
    <cellStyle name="Input 5 3 3 2" xfId="13979"/>
    <cellStyle name="Input 5 3 4" xfId="24052"/>
    <cellStyle name="Input 5 3 4 2" xfId="25295"/>
    <cellStyle name="Input 5 4" xfId="14115"/>
    <cellStyle name="Input 5 5" xfId="21572"/>
    <cellStyle name="Input 5_INVs" xfId="12625"/>
    <cellStyle name="Input 50" xfId="32166"/>
    <cellStyle name="Input 6" xfId="5182"/>
    <cellStyle name="Input 6 2" xfId="5583"/>
    <cellStyle name="Input 6 2 2" xfId="15712"/>
    <cellStyle name="Input 6 2 3" xfId="21899"/>
    <cellStyle name="Input 6 2 3 2" xfId="16798"/>
    <cellStyle name="Input 6 2 4" xfId="22026"/>
    <cellStyle name="Input 6 2 4 2" xfId="14302"/>
    <cellStyle name="Input 6 3" xfId="10560"/>
    <cellStyle name="Input 6 3 2" xfId="15713"/>
    <cellStyle name="Input 6 3 3" xfId="23440"/>
    <cellStyle name="Input 6 3 3 2" xfId="16629"/>
    <cellStyle name="Input 6 3 4" xfId="24051"/>
    <cellStyle name="Input 6 3 4 2" xfId="25193"/>
    <cellStyle name="Input 6 4" xfId="14116"/>
    <cellStyle name="Input 6 5" xfId="21569"/>
    <cellStyle name="Input 6_INVs" xfId="12626"/>
    <cellStyle name="Input 7" xfId="5183"/>
    <cellStyle name="Input 7 2" xfId="5584"/>
    <cellStyle name="Input 7 2 2" xfId="15714"/>
    <cellStyle name="Input 7 2 3" xfId="21900"/>
    <cellStyle name="Input 7 2 3 2" xfId="14366"/>
    <cellStyle name="Input 7 2 4" xfId="23507"/>
    <cellStyle name="Input 7 2 4 2" xfId="24727"/>
    <cellStyle name="Input 7 3" xfId="10559"/>
    <cellStyle name="Input 7 3 2" xfId="15715"/>
    <cellStyle name="Input 7 3 3" xfId="23439"/>
    <cellStyle name="Input 7 3 3 2" xfId="13921"/>
    <cellStyle name="Input 7 3 4" xfId="24050"/>
    <cellStyle name="Input 7 3 4 2" xfId="24603"/>
    <cellStyle name="Input 7 4" xfId="14117"/>
    <cellStyle name="Input 7 5" xfId="21570"/>
    <cellStyle name="Input 7_INVs" xfId="12627"/>
    <cellStyle name="Input 8" xfId="5257"/>
    <cellStyle name="Input 8 2" xfId="9383"/>
    <cellStyle name="Input 8 3" xfId="21644"/>
    <cellStyle name="Input 8 3 2" xfId="16588"/>
    <cellStyle name="Input 8 4" xfId="22094"/>
    <cellStyle name="Input 8 4 2" xfId="25033"/>
    <cellStyle name="Input 8_INVs" xfId="12628"/>
    <cellStyle name="Input 9" xfId="5180"/>
    <cellStyle name="Input 9 2" xfId="9384"/>
    <cellStyle name="Input 9 3" xfId="21567"/>
    <cellStyle name="Input 9_INVs" xfId="12629"/>
    <cellStyle name="Input_##Keskeiset" xfId="5575"/>
    <cellStyle name="JPY" xfId="4203"/>
    <cellStyle name="JPY 2" xfId="9385"/>
    <cellStyle name="JPY 3" xfId="20610"/>
    <cellStyle name="JPY_INVs" xfId="12630"/>
    <cellStyle name="Label" xfId="93"/>
    <cellStyle name="Label 2" xfId="28118"/>
    <cellStyle name="Label 3" xfId="28047"/>
    <cellStyle name="Laskenta 10" xfId="10593"/>
    <cellStyle name="Laskenta 10 2" xfId="15717"/>
    <cellStyle name="Laskenta 10 3" xfId="23473"/>
    <cellStyle name="Laskenta 11" xfId="13728"/>
    <cellStyle name="Laskenta 11 2" xfId="23665"/>
    <cellStyle name="Laskenta 11 2 2" xfId="24969"/>
    <cellStyle name="Laskenta 11 3" xfId="24065"/>
    <cellStyle name="Laskenta 11 3 2" xfId="16623"/>
    <cellStyle name="Laskenta 11 4" xfId="16745"/>
    <cellStyle name="Laskenta 11 5" xfId="28119"/>
    <cellStyle name="Laskenta 11 6" xfId="29992"/>
    <cellStyle name="Laskenta 11 7" xfId="30458"/>
    <cellStyle name="Laskenta 12" xfId="16254"/>
    <cellStyle name="Laskenta 12 2" xfId="23879"/>
    <cellStyle name="Laskenta 12 2 2" xfId="25327"/>
    <cellStyle name="Laskenta 12 3" xfId="24250"/>
    <cellStyle name="Laskenta 12 3 2" xfId="16772"/>
    <cellStyle name="Laskenta 12 4" xfId="24445"/>
    <cellStyle name="Laskenta 12 5" xfId="28758"/>
    <cellStyle name="Laskenta 12 6" xfId="30276"/>
    <cellStyle name="Laskenta 12 7" xfId="25833"/>
    <cellStyle name="Laskenta 13" xfId="16270"/>
    <cellStyle name="Laskenta 13 2" xfId="23887"/>
    <cellStyle name="Laskenta 13 2 2" xfId="16682"/>
    <cellStyle name="Laskenta 13 3" xfId="24259"/>
    <cellStyle name="Laskenta 13 3 2" xfId="16514"/>
    <cellStyle name="Laskenta 13 4" xfId="14125"/>
    <cellStyle name="Laskenta 13 5" xfId="28411"/>
    <cellStyle name="Laskenta 13 6" xfId="30137"/>
    <cellStyle name="Laskenta 13 7" xfId="26162"/>
    <cellStyle name="Laskenta 14" xfId="16959"/>
    <cellStyle name="Laskenta 14 2" xfId="23772"/>
    <cellStyle name="Laskenta 15" xfId="23328"/>
    <cellStyle name="Laskenta 15 2" xfId="16760"/>
    <cellStyle name="Laskenta 16" xfId="25937"/>
    <cellStyle name="Laskenta 17" xfId="31213"/>
    <cellStyle name="Laskenta 18" xfId="355"/>
    <cellStyle name="Laskenta 2" xfId="209"/>
    <cellStyle name="Laskenta 2 10" xfId="5325"/>
    <cellStyle name="Laskenta 2 10 2" xfId="15718"/>
    <cellStyle name="Laskenta 2 10 3" xfId="21706"/>
    <cellStyle name="Laskenta 2 10 3 2" xfId="24458"/>
    <cellStyle name="Laskenta 2 10 4" xfId="22064"/>
    <cellStyle name="Laskenta 2 10 4 2" xfId="24531"/>
    <cellStyle name="Laskenta 2 11" xfId="16173"/>
    <cellStyle name="Laskenta 2 11 2" xfId="23824"/>
    <cellStyle name="Laskenta 2 11 2 2" xfId="13874"/>
    <cellStyle name="Laskenta 2 11 3" xfId="24186"/>
    <cellStyle name="Laskenta 2 11 3 2" xfId="13932"/>
    <cellStyle name="Laskenta 2 11 4" xfId="14262"/>
    <cellStyle name="Laskenta 2 11 5" xfId="28235"/>
    <cellStyle name="Laskenta 2 11 6" xfId="30041"/>
    <cellStyle name="Laskenta 2 11 7" xfId="26113"/>
    <cellStyle name="Laskenta 2 12" xfId="16466"/>
    <cellStyle name="Laskenta 2 12 2" xfId="24016"/>
    <cellStyle name="Laskenta 2 12 2 2" xfId="24552"/>
    <cellStyle name="Laskenta 2 12 3" xfId="24417"/>
    <cellStyle name="Laskenta 2 12 3 2" xfId="23724"/>
    <cellStyle name="Laskenta 2 12 4" xfId="16028"/>
    <cellStyle name="Laskenta 2 12 5" xfId="29231"/>
    <cellStyle name="Laskenta 2 12 6" xfId="30442"/>
    <cellStyle name="Laskenta 2 12 7" xfId="30681"/>
    <cellStyle name="Laskenta 2 13" xfId="16867"/>
    <cellStyle name="Laskenta 2 13 2" xfId="14094"/>
    <cellStyle name="Laskenta 2 13 3" xfId="29378"/>
    <cellStyle name="Laskenta 2 13 4" xfId="30492"/>
    <cellStyle name="Laskenta 2 13 5" xfId="29941"/>
    <cellStyle name="Laskenta 2 14" xfId="23375"/>
    <cellStyle name="Laskenta 2 14 2" xfId="16114"/>
    <cellStyle name="Laskenta 2 15" xfId="23705"/>
    <cellStyle name="Laskenta 2 16" xfId="25410"/>
    <cellStyle name="Laskenta 2 17" xfId="25668"/>
    <cellStyle name="Laskenta 2 18" xfId="25795"/>
    <cellStyle name="Laskenta 2 19" xfId="25720"/>
    <cellStyle name="Laskenta 2 2" xfId="257"/>
    <cellStyle name="Laskenta 2 2 10" xfId="13793"/>
    <cellStyle name="Laskenta 2 2 10 2" xfId="24105"/>
    <cellStyle name="Laskenta 2 2 10 2 2" xfId="14023"/>
    <cellStyle name="Laskenta 2 2 10 3" xfId="15674"/>
    <cellStyle name="Laskenta 2 2 10 4" xfId="28699"/>
    <cellStyle name="Laskenta 2 2 10 5" xfId="30251"/>
    <cellStyle name="Laskenta 2 2 10 6" xfId="26103"/>
    <cellStyle name="Laskenta 2 2 11" xfId="16891"/>
    <cellStyle name="Laskenta 2 2 11 2" xfId="24642"/>
    <cellStyle name="Laskenta 2 2 11 3" xfId="29340"/>
    <cellStyle name="Laskenta 2 2 11 4" xfId="30479"/>
    <cellStyle name="Laskenta 2 2 11 5" xfId="30118"/>
    <cellStyle name="Laskenta 2 2 12" xfId="23904"/>
    <cellStyle name="Laskenta 2 2 12 2" xfId="24927"/>
    <cellStyle name="Laskenta 2 2 13" xfId="14296"/>
    <cellStyle name="Laskenta 2 2 14" xfId="25411"/>
    <cellStyle name="Laskenta 2 2 15" xfId="25667"/>
    <cellStyle name="Laskenta 2 2 16" xfId="25586"/>
    <cellStyle name="Laskenta 2 2 17" xfId="25580"/>
    <cellStyle name="Laskenta 2 2 18" xfId="28114"/>
    <cellStyle name="Laskenta 2 2 19" xfId="30987"/>
    <cellStyle name="Laskenta 2 2 2" xfId="312"/>
    <cellStyle name="Laskenta 2 2 2 10" xfId="16936"/>
    <cellStyle name="Laskenta 2 2 2 10 2" xfId="24453"/>
    <cellStyle name="Laskenta 2 2 2 10 3" xfId="28462"/>
    <cellStyle name="Laskenta 2 2 2 10 4" xfId="30163"/>
    <cellStyle name="Laskenta 2 2 2 10 5" xfId="25877"/>
    <cellStyle name="Laskenta 2 2 2 11" xfId="23339"/>
    <cellStyle name="Laskenta 2 2 2 11 2" xfId="16778"/>
    <cellStyle name="Laskenta 2 2 2 11 3" xfId="29013"/>
    <cellStyle name="Laskenta 2 2 2 11 4" xfId="30354"/>
    <cellStyle name="Laskenta 2 2 2 11 5" xfId="30705"/>
    <cellStyle name="Laskenta 2 2 2 12" xfId="14360"/>
    <cellStyle name="Laskenta 2 2 2 13" xfId="14406"/>
    <cellStyle name="Laskenta 2 2 2 14" xfId="25412"/>
    <cellStyle name="Laskenta 2 2 2 15" xfId="25666"/>
    <cellStyle name="Laskenta 2 2 2 16" xfId="25587"/>
    <cellStyle name="Laskenta 2 2 2 17" xfId="25480"/>
    <cellStyle name="Laskenta 2 2 2 18" xfId="26109"/>
    <cellStyle name="Laskenta 2 2 2 19" xfId="30988"/>
    <cellStyle name="Laskenta 2 2 2 2" xfId="5249"/>
    <cellStyle name="Laskenta 2 2 2 2 2" xfId="9389"/>
    <cellStyle name="Laskenta 2 2 2 2 3" xfId="21636"/>
    <cellStyle name="Laskenta 2 2 2 2 3 2" xfId="25267"/>
    <cellStyle name="Laskenta 2 2 2 2 4" xfId="22097"/>
    <cellStyle name="Laskenta 2 2 2 2 4 2" xfId="21844"/>
    <cellStyle name="Laskenta 2 2 2 2_INVs" xfId="12631"/>
    <cellStyle name="Laskenta 2 2 2 20" xfId="31132"/>
    <cellStyle name="Laskenta 2 2 2 21" xfId="31191"/>
    <cellStyle name="Laskenta 2 2 2 22" xfId="31226"/>
    <cellStyle name="Laskenta 2 2 2 23" xfId="31319"/>
    <cellStyle name="Laskenta 2 2 2 24" xfId="31496"/>
    <cellStyle name="Laskenta 2 2 2 25" xfId="31568"/>
    <cellStyle name="Laskenta 2 2 2 26" xfId="31428"/>
    <cellStyle name="Laskenta 2 2 2 27" xfId="31883"/>
    <cellStyle name="Laskenta 2 2 2 28" xfId="32027"/>
    <cellStyle name="Laskenta 2 2 2 29" xfId="31794"/>
    <cellStyle name="Laskenta 2 2 2 3" xfId="5350"/>
    <cellStyle name="Laskenta 2 2 2 3 2" xfId="15719"/>
    <cellStyle name="Laskenta 2 2 2 3 3" xfId="21731"/>
    <cellStyle name="Laskenta 2 2 2 3 3 2" xfId="25005"/>
    <cellStyle name="Laskenta 2 2 2 3 4" xfId="21800"/>
    <cellStyle name="Laskenta 2 2 2 3 4 2" xfId="23677"/>
    <cellStyle name="Laskenta 2 2 2 30" xfId="31945"/>
    <cellStyle name="Laskenta 2 2 2 31" xfId="32124"/>
    <cellStyle name="Laskenta 2 2 2 32" xfId="32257"/>
    <cellStyle name="Laskenta 2 2 2 4" xfId="16360"/>
    <cellStyle name="Laskenta 2 2 2 4 2" xfId="23949"/>
    <cellStyle name="Laskenta 2 2 2 4 2 2" xfId="16045"/>
    <cellStyle name="Laskenta 2 2 2 4 3" xfId="24337"/>
    <cellStyle name="Laskenta 2 2 2 4 3 2" xfId="24884"/>
    <cellStyle name="Laskenta 2 2 2 4 4" xfId="13980"/>
    <cellStyle name="Laskenta 2 2 2 4 5" xfId="28237"/>
    <cellStyle name="Laskenta 2 2 2 4 6" xfId="30043"/>
    <cellStyle name="Laskenta 2 2 2 4 7" xfId="29917"/>
    <cellStyle name="Laskenta 2 2 2 5" xfId="16285"/>
    <cellStyle name="Laskenta 2 2 2 5 2" xfId="23895"/>
    <cellStyle name="Laskenta 2 2 2 5 2 2" xfId="25167"/>
    <cellStyle name="Laskenta 2 2 2 5 3" xfId="24271"/>
    <cellStyle name="Laskenta 2 2 2 5 3 2" xfId="25012"/>
    <cellStyle name="Laskenta 2 2 2 5 4" xfId="14278"/>
    <cellStyle name="Laskenta 2 2 2 5 5" xfId="29229"/>
    <cellStyle name="Laskenta 2 2 2 5 6" xfId="30440"/>
    <cellStyle name="Laskenta 2 2 2 5 7" xfId="26126"/>
    <cellStyle name="Laskenta 2 2 2 6" xfId="16431"/>
    <cellStyle name="Laskenta 2 2 2 6 2" xfId="23994"/>
    <cellStyle name="Laskenta 2 2 2 6 2 2" xfId="16656"/>
    <cellStyle name="Laskenta 2 2 2 6 3" xfId="24388"/>
    <cellStyle name="Laskenta 2 2 2 6 3 2" xfId="25132"/>
    <cellStyle name="Laskenta 2 2 2 6 4" xfId="13847"/>
    <cellStyle name="Laskenta 2 2 2 6 5" xfId="28849"/>
    <cellStyle name="Laskenta 2 2 2 6 6" xfId="30302"/>
    <cellStyle name="Laskenta 2 2 2 6 7" xfId="25887"/>
    <cellStyle name="Laskenta 2 2 2 7" xfId="13768"/>
    <cellStyle name="Laskenta 2 2 2 7 2" xfId="24084"/>
    <cellStyle name="Laskenta 2 2 2 7 2 2" xfId="24507"/>
    <cellStyle name="Laskenta 2 2 2 7 3" xfId="13825"/>
    <cellStyle name="Laskenta 2 2 2 7 4" xfId="29143"/>
    <cellStyle name="Laskenta 2 2 2 7 5" xfId="30397"/>
    <cellStyle name="Laskenta 2 2 2 7 6" xfId="26120"/>
    <cellStyle name="Laskenta 2 2 2 8" xfId="15920"/>
    <cellStyle name="Laskenta 2 2 2 8 2" xfId="24175"/>
    <cellStyle name="Laskenta 2 2 2 8 2 2" xfId="14298"/>
    <cellStyle name="Laskenta 2 2 2 8 3" xfId="14355"/>
    <cellStyle name="Laskenta 2 2 2 8 4" xfId="29297"/>
    <cellStyle name="Laskenta 2 2 2 8 5" xfId="30470"/>
    <cellStyle name="Laskenta 2 2 2 8 6" xfId="29854"/>
    <cellStyle name="Laskenta 2 2 2 9" xfId="13966"/>
    <cellStyle name="Laskenta 2 2 2 9 2" xfId="24129"/>
    <cellStyle name="Laskenta 2 2 2 9 2 2" xfId="16507"/>
    <cellStyle name="Laskenta 2 2 2 9 3" xfId="25165"/>
    <cellStyle name="Laskenta 2 2 2 9 4" xfId="28975"/>
    <cellStyle name="Laskenta 2 2 2 9 5" xfId="30343"/>
    <cellStyle name="Laskenta 2 2 2 9 6" xfId="30000"/>
    <cellStyle name="Laskenta 2 2 2_##Keskeiset" xfId="9388"/>
    <cellStyle name="Laskenta 2 2 20" xfId="31133"/>
    <cellStyle name="Laskenta 2 2 21" xfId="31115"/>
    <cellStyle name="Laskenta 2 2 22" xfId="31225"/>
    <cellStyle name="Laskenta 2 2 23" xfId="31318"/>
    <cellStyle name="Laskenta 2 2 24" xfId="31497"/>
    <cellStyle name="Laskenta 2 2 25" xfId="31441"/>
    <cellStyle name="Laskenta 2 2 26" xfId="31429"/>
    <cellStyle name="Laskenta 2 2 27" xfId="31884"/>
    <cellStyle name="Laskenta 2 2 28" xfId="31869"/>
    <cellStyle name="Laskenta 2 2 29" xfId="31971"/>
    <cellStyle name="Laskenta 2 2 3" xfId="5250"/>
    <cellStyle name="Laskenta 2 2 3 2" xfId="5585"/>
    <cellStyle name="Laskenta 2 2 3 2 2" xfId="15720"/>
    <cellStyle name="Laskenta 2 2 3 2 3" xfId="21901"/>
    <cellStyle name="Laskenta 2 2 3 2 3 2" xfId="24972"/>
    <cellStyle name="Laskenta 2 2 3 2 4" xfId="22025"/>
    <cellStyle name="Laskenta 2 2 3 2 4 2" xfId="16761"/>
    <cellStyle name="Laskenta 2 2 3 3" xfId="14118"/>
    <cellStyle name="Laskenta 2 2 3 4" xfId="21637"/>
    <cellStyle name="Laskenta 2 2 3 4 2" xfId="25018"/>
    <cellStyle name="Laskenta 2 2 3 5" xfId="23576"/>
    <cellStyle name="Laskenta 2 2 3 5 2" xfId="24855"/>
    <cellStyle name="Laskenta 2 2 3_INVs" xfId="12632"/>
    <cellStyle name="Laskenta 2 2 30" xfId="32016"/>
    <cellStyle name="Laskenta 2 2 31" xfId="32123"/>
    <cellStyle name="Laskenta 2 2 32" xfId="32258"/>
    <cellStyle name="Laskenta 2 2 4" xfId="5586"/>
    <cellStyle name="Laskenta 2 2 4 2" xfId="10558"/>
    <cellStyle name="Laskenta 2 2 4 2 2" xfId="15722"/>
    <cellStyle name="Laskenta 2 2 4 2 3" xfId="23438"/>
    <cellStyle name="Laskenta 2 2 4 2 3 2" xfId="14283"/>
    <cellStyle name="Laskenta 2 2 4 2 4" xfId="24049"/>
    <cellStyle name="Laskenta 2 2 4 2 4 2" xfId="24872"/>
    <cellStyle name="Laskenta 2 2 4 3" xfId="15721"/>
    <cellStyle name="Laskenta 2 2 4 4" xfId="21902"/>
    <cellStyle name="Laskenta 2 2 4 4 2" xfId="15676"/>
    <cellStyle name="Laskenta 2 2 4 5" xfId="23506"/>
    <cellStyle name="Laskenta 2 2 4 5 2" xfId="23783"/>
    <cellStyle name="Laskenta 2 2 4_Laari" xfId="13412"/>
    <cellStyle name="Laskenta 2 2 5" xfId="5349"/>
    <cellStyle name="Laskenta 2 2 5 2" xfId="15723"/>
    <cellStyle name="Laskenta 2 2 5 3" xfId="21730"/>
    <cellStyle name="Laskenta 2 2 5 3 2" xfId="24811"/>
    <cellStyle name="Laskenta 2 2 5 4" xfId="22068"/>
    <cellStyle name="Laskenta 2 2 5 4 2" xfId="25161"/>
    <cellStyle name="Laskenta 2 2 6" xfId="16361"/>
    <cellStyle name="Laskenta 2 2 6 2" xfId="23950"/>
    <cellStyle name="Laskenta 2 2 6 2 2" xfId="16523"/>
    <cellStyle name="Laskenta 2 2 6 3" xfId="24338"/>
    <cellStyle name="Laskenta 2 2 6 3 2" xfId="14172"/>
    <cellStyle name="Laskenta 2 2 6 4" xfId="14100"/>
    <cellStyle name="Laskenta 2 2 6 5" xfId="28236"/>
    <cellStyle name="Laskenta 2 2 6 6" xfId="30042"/>
    <cellStyle name="Laskenta 2 2 6 7" xfId="25998"/>
    <cellStyle name="Laskenta 2 2 7" xfId="16177"/>
    <cellStyle name="Laskenta 2 2 7 2" xfId="23827"/>
    <cellStyle name="Laskenta 2 2 7 2 2" xfId="16086"/>
    <cellStyle name="Laskenta 2 2 7 3" xfId="24188"/>
    <cellStyle name="Laskenta 2 2 7 3 2" xfId="24555"/>
    <cellStyle name="Laskenta 2 2 7 4" xfId="15668"/>
    <cellStyle name="Laskenta 2 2 7 5" xfId="29230"/>
    <cellStyle name="Laskenta 2 2 7 6" xfId="30441"/>
    <cellStyle name="Laskenta 2 2 7 7" xfId="29943"/>
    <cellStyle name="Laskenta 2 2 8" xfId="16307"/>
    <cellStyle name="Laskenta 2 2 8 2" xfId="23910"/>
    <cellStyle name="Laskenta 2 2 8 2 2" xfId="25010"/>
    <cellStyle name="Laskenta 2 2 8 3" xfId="24291"/>
    <cellStyle name="Laskenta 2 2 8 3 2" xfId="24557"/>
    <cellStyle name="Laskenta 2 2 8 4" xfId="13817"/>
    <cellStyle name="Laskenta 2 2 8 5" xfId="28429"/>
    <cellStyle name="Laskenta 2 2 8 6" xfId="30143"/>
    <cellStyle name="Laskenta 2 2 8 7" xfId="30155"/>
    <cellStyle name="Laskenta 2 2 9" xfId="13767"/>
    <cellStyle name="Laskenta 2 2 9 2" xfId="24083"/>
    <cellStyle name="Laskenta 2 2 9 2 2" xfId="14128"/>
    <cellStyle name="Laskenta 2 2 9 3" xfId="14305"/>
    <cellStyle name="Laskenta 2 2 9 4" xfId="28363"/>
    <cellStyle name="Laskenta 2 2 9 5" xfId="30114"/>
    <cellStyle name="Laskenta 2 2 9 6" xfId="26199"/>
    <cellStyle name="Laskenta 2 2_##Keskeiset" xfId="9387"/>
    <cellStyle name="Laskenta 2 20" xfId="29887"/>
    <cellStyle name="Laskenta 2 21" xfId="30986"/>
    <cellStyle name="Laskenta 2 22" xfId="31134"/>
    <cellStyle name="Laskenta 2 23" xfId="31114"/>
    <cellStyle name="Laskenta 2 24" xfId="31219"/>
    <cellStyle name="Laskenta 2 25" xfId="31317"/>
    <cellStyle name="Laskenta 2 26" xfId="31498"/>
    <cellStyle name="Laskenta 2 27" xfId="31518"/>
    <cellStyle name="Laskenta 2 28" xfId="31430"/>
    <cellStyle name="Laskenta 2 29" xfId="31885"/>
    <cellStyle name="Laskenta 2 3" xfId="269"/>
    <cellStyle name="Laskenta 2 3 10" xfId="16903"/>
    <cellStyle name="Laskenta 2 3 10 2" xfId="16744"/>
    <cellStyle name="Laskenta 2 3 10 3" xfId="29625"/>
    <cellStyle name="Laskenta 2 3 10 4" xfId="30605"/>
    <cellStyle name="Laskenta 2 3 10 5" xfId="25832"/>
    <cellStyle name="Laskenta 2 3 11" xfId="16870"/>
    <cellStyle name="Laskenta 2 3 11 2" xfId="16525"/>
    <cellStyle name="Laskenta 2 3 11 3" xfId="28800"/>
    <cellStyle name="Laskenta 2 3 11 4" xfId="30292"/>
    <cellStyle name="Laskenta 2 3 11 5" xfId="30684"/>
    <cellStyle name="Laskenta 2 3 12" xfId="15625"/>
    <cellStyle name="Laskenta 2 3 13" xfId="16687"/>
    <cellStyle name="Laskenta 2 3 14" xfId="25413"/>
    <cellStyle name="Laskenta 2 3 15" xfId="25665"/>
    <cellStyle name="Laskenta 2 3 16" xfId="25789"/>
    <cellStyle name="Laskenta 2 3 17" xfId="25481"/>
    <cellStyle name="Laskenta 2 3 18" xfId="29886"/>
    <cellStyle name="Laskenta 2 3 19" xfId="30989"/>
    <cellStyle name="Laskenta 2 3 2" xfId="5248"/>
    <cellStyle name="Laskenta 2 3 2 2" xfId="9391"/>
    <cellStyle name="Laskenta 2 3 2 3" xfId="21635"/>
    <cellStyle name="Laskenta 2 3 2 3 2" xfId="24988"/>
    <cellStyle name="Laskenta 2 3 2 4" xfId="23577"/>
    <cellStyle name="Laskenta 2 3 2 4 2" xfId="16672"/>
    <cellStyle name="Laskenta 2 3 2_INVs" xfId="12633"/>
    <cellStyle name="Laskenta 2 3 20" xfId="31131"/>
    <cellStyle name="Laskenta 2 3 21" xfId="31116"/>
    <cellStyle name="Laskenta 2 3 22" xfId="31227"/>
    <cellStyle name="Laskenta 2 3 23" xfId="31320"/>
    <cellStyle name="Laskenta 2 3 24" xfId="31495"/>
    <cellStyle name="Laskenta 2 3 25" xfId="31442"/>
    <cellStyle name="Laskenta 2 3 26" xfId="31427"/>
    <cellStyle name="Laskenta 2 3 27" xfId="31717"/>
    <cellStyle name="Laskenta 2 3 28" xfId="32028"/>
    <cellStyle name="Laskenta 2 3 29" xfId="31972"/>
    <cellStyle name="Laskenta 2 3 3" xfId="5351"/>
    <cellStyle name="Laskenta 2 3 3 2" xfId="15724"/>
    <cellStyle name="Laskenta 2 3 3 3" xfId="21732"/>
    <cellStyle name="Laskenta 2 3 3 3 2" xfId="25282"/>
    <cellStyle name="Laskenta 2 3 3 4" xfId="23545"/>
    <cellStyle name="Laskenta 2 3 3 4 2" xfId="25041"/>
    <cellStyle name="Laskenta 2 3 30" xfId="31946"/>
    <cellStyle name="Laskenta 2 3 31" xfId="32125"/>
    <cellStyle name="Laskenta 2 3 32" xfId="32256"/>
    <cellStyle name="Laskenta 2 3 4" xfId="16448"/>
    <cellStyle name="Laskenta 2 3 4 2" xfId="24006"/>
    <cellStyle name="Laskenta 2 3 4 2 2" xfId="24604"/>
    <cellStyle name="Laskenta 2 3 4 3" xfId="24403"/>
    <cellStyle name="Laskenta 2 3 4 3 2" xfId="23745"/>
    <cellStyle name="Laskenta 2 3 4 4" xfId="16752"/>
    <cellStyle name="Laskenta 2 3 4 5" xfId="28238"/>
    <cellStyle name="Laskenta 2 3 4 6" xfId="30044"/>
    <cellStyle name="Laskenta 2 3 4 7" xfId="26053"/>
    <cellStyle name="Laskenta 2 3 5" xfId="16314"/>
    <cellStyle name="Laskenta 2 3 5 2" xfId="23912"/>
    <cellStyle name="Laskenta 2 3 5 2 2" xfId="24975"/>
    <cellStyle name="Laskenta 2 3 5 3" xfId="24292"/>
    <cellStyle name="Laskenta 2 3 5 3 2" xfId="24882"/>
    <cellStyle name="Laskenta 2 3 5 4" xfId="14402"/>
    <cellStyle name="Laskenta 2 3 5 5" xfId="29565"/>
    <cellStyle name="Laskenta 2 3 5 6" xfId="30583"/>
    <cellStyle name="Laskenta 2 3 5 7" xfId="26149"/>
    <cellStyle name="Laskenta 2 3 6" xfId="16369"/>
    <cellStyle name="Laskenta 2 3 6 2" xfId="23957"/>
    <cellStyle name="Laskenta 2 3 6 2 2" xfId="24928"/>
    <cellStyle name="Laskenta 2 3 6 3" xfId="24345"/>
    <cellStyle name="Laskenta 2 3 6 3 2" xfId="15762"/>
    <cellStyle name="Laskenta 2 3 6 4" xfId="14005"/>
    <cellStyle name="Laskenta 2 3 6 5" xfId="29379"/>
    <cellStyle name="Laskenta 2 3 6 6" xfId="30493"/>
    <cellStyle name="Laskenta 2 3 6 7" xfId="29925"/>
    <cellStyle name="Laskenta 2 3 7" xfId="13769"/>
    <cellStyle name="Laskenta 2 3 7 2" xfId="24085"/>
    <cellStyle name="Laskenta 2 3 7 2 2" xfId="14106"/>
    <cellStyle name="Laskenta 2 3 7 3" xfId="24546"/>
    <cellStyle name="Laskenta 2 3 7 4" xfId="28542"/>
    <cellStyle name="Laskenta 2 3 7 5" xfId="30193"/>
    <cellStyle name="Laskenta 2 3 7 6" xfId="25892"/>
    <cellStyle name="Laskenta 2 3 8" xfId="15919"/>
    <cellStyle name="Laskenta 2 3 8 2" xfId="24174"/>
    <cellStyle name="Laskenta 2 3 8 2 2" xfId="16042"/>
    <cellStyle name="Laskenta 2 3 8 3" xfId="16518"/>
    <cellStyle name="Laskenta 2 3 8 4" xfId="29611"/>
    <cellStyle name="Laskenta 2 3 8 5" xfId="30601"/>
    <cellStyle name="Laskenta 2 3 8 6" xfId="26212"/>
    <cellStyle name="Laskenta 2 3 9" xfId="16735"/>
    <cellStyle name="Laskenta 2 3 9 2" xfId="24435"/>
    <cellStyle name="Laskenta 2 3 9 2 2" xfId="16817"/>
    <cellStyle name="Laskenta 2 3 9 3" xfId="14004"/>
    <cellStyle name="Laskenta 2 3 9 4" xfId="29485"/>
    <cellStyle name="Laskenta 2 3 9 5" xfId="30541"/>
    <cellStyle name="Laskenta 2 3 9 6" xfId="25929"/>
    <cellStyle name="Laskenta 2 3_##Keskeiset" xfId="9390"/>
    <cellStyle name="Laskenta 2 30" xfId="32029"/>
    <cellStyle name="Laskenta 2 31" xfId="32050"/>
    <cellStyle name="Laskenta 2 32" xfId="31947"/>
    <cellStyle name="Laskenta 2 33" xfId="32122"/>
    <cellStyle name="Laskenta 2 34" xfId="32259"/>
    <cellStyle name="Laskenta 2 4" xfId="4204"/>
    <cellStyle name="Laskenta 2 4 2" xfId="5587"/>
    <cellStyle name="Laskenta 2 4 2 2" xfId="15725"/>
    <cellStyle name="Laskenta 2 4 2 3" xfId="21903"/>
    <cellStyle name="Laskenta 2 4 2 3 2" xfId="24461"/>
    <cellStyle name="Laskenta 2 4 2 4" xfId="22024"/>
    <cellStyle name="Laskenta 2 4 2 4 2" xfId="16720"/>
    <cellStyle name="Laskenta 2 4 3" xfId="10557"/>
    <cellStyle name="Laskenta 2 4 3 2" xfId="15726"/>
    <cellStyle name="Laskenta 2 4 3 3" xfId="23437"/>
    <cellStyle name="Laskenta 2 4 3 3 2" xfId="24472"/>
    <cellStyle name="Laskenta 2 4 3 4" xfId="24048"/>
    <cellStyle name="Laskenta 2 4 3 4 2" xfId="16841"/>
    <cellStyle name="Laskenta 2 4 4" xfId="14119"/>
    <cellStyle name="Laskenta 2 4 5" xfId="20611"/>
    <cellStyle name="Laskenta 2 4_INVs" xfId="12634"/>
    <cellStyle name="Laskenta 2 5" xfId="5186"/>
    <cellStyle name="Laskenta 2 5 2" xfId="5588"/>
    <cellStyle name="Laskenta 2 5 2 2" xfId="15727"/>
    <cellStyle name="Laskenta 2 5 2 3" xfId="21904"/>
    <cellStyle name="Laskenta 2 5 2 3 2" xfId="23788"/>
    <cellStyle name="Laskenta 2 5 2 4" xfId="23505"/>
    <cellStyle name="Laskenta 2 5 2 4 2" xfId="24474"/>
    <cellStyle name="Laskenta 2 5 3" xfId="10556"/>
    <cellStyle name="Laskenta 2 5 3 2" xfId="15728"/>
    <cellStyle name="Laskenta 2 5 3 3" xfId="23436"/>
    <cellStyle name="Laskenta 2 5 3 3 2" xfId="24540"/>
    <cellStyle name="Laskenta 2 5 3 4" xfId="24047"/>
    <cellStyle name="Laskenta 2 5 3 4 2" xfId="15797"/>
    <cellStyle name="Laskenta 2 5 4" xfId="14120"/>
    <cellStyle name="Laskenta 2 5 5" xfId="21573"/>
    <cellStyle name="Laskenta 2 5_INVs" xfId="12635"/>
    <cellStyle name="Laskenta 2 6" xfId="5181"/>
    <cellStyle name="Laskenta 2 6 2" xfId="9392"/>
    <cellStyle name="Laskenta 2 6 3" xfId="21568"/>
    <cellStyle name="Laskenta 2 6_INVs" xfId="12636"/>
    <cellStyle name="Laskenta 2 7" xfId="5184"/>
    <cellStyle name="Laskenta 2 7 2" xfId="9393"/>
    <cellStyle name="Laskenta 2 7 3" xfId="21571"/>
    <cellStyle name="Laskenta 2 7_INVs" xfId="12637"/>
    <cellStyle name="Laskenta 2 8" xfId="5251"/>
    <cellStyle name="Laskenta 2 8 2" xfId="9394"/>
    <cellStyle name="Laskenta 2 8 3" xfId="21638"/>
    <cellStyle name="Laskenta 2 8 3 2" xfId="25319"/>
    <cellStyle name="Laskenta 2 8 4" xfId="22096"/>
    <cellStyle name="Laskenta 2 8 4 2" xfId="23753"/>
    <cellStyle name="Laskenta 2 8_INVs" xfId="12638"/>
    <cellStyle name="Laskenta 2 9" xfId="5179"/>
    <cellStyle name="Laskenta 2 9 2" xfId="9395"/>
    <cellStyle name="Laskenta 2 9 3" xfId="21566"/>
    <cellStyle name="Laskenta 2 9_INVs" xfId="12639"/>
    <cellStyle name="Laskenta 2_##Keskeiset" xfId="9386"/>
    <cellStyle name="Laskenta 3" xfId="208"/>
    <cellStyle name="Laskenta 3 10" xfId="16866"/>
    <cellStyle name="Laskenta 3 10 2" xfId="23688"/>
    <cellStyle name="Laskenta 3 10 3" xfId="28362"/>
    <cellStyle name="Laskenta 3 10 4" xfId="30113"/>
    <cellStyle name="Laskenta 3 10 5" xfId="26047"/>
    <cellStyle name="Laskenta 3 11" xfId="23377"/>
    <cellStyle name="Laskenta 3 11 2" xfId="25036"/>
    <cellStyle name="Laskenta 3 11 3" xfId="28905"/>
    <cellStyle name="Laskenta 3 11 4" xfId="30321"/>
    <cellStyle name="Laskenta 3 11 5" xfId="26039"/>
    <cellStyle name="Laskenta 3 12" xfId="14020"/>
    <cellStyle name="Laskenta 3 13" xfId="25414"/>
    <cellStyle name="Laskenta 3 14" xfId="25664"/>
    <cellStyle name="Laskenta 3 15" xfId="25796"/>
    <cellStyle name="Laskenta 3 16" xfId="25537"/>
    <cellStyle name="Laskenta 3 17" xfId="25814"/>
    <cellStyle name="Laskenta 3 18" xfId="30990"/>
    <cellStyle name="Laskenta 3 19" xfId="31130"/>
    <cellStyle name="Laskenta 3 2" xfId="298"/>
    <cellStyle name="Laskenta 3 2 10" xfId="25134"/>
    <cellStyle name="Laskenta 3 2 10 2" xfId="29334"/>
    <cellStyle name="Laskenta 3 2 10 3" xfId="30478"/>
    <cellStyle name="Laskenta 3 2 10 4" xfId="26122"/>
    <cellStyle name="Laskenta 3 2 11" xfId="25415"/>
    <cellStyle name="Laskenta 3 2 11 2" xfId="28524"/>
    <cellStyle name="Laskenta 3 2 11 3" xfId="30183"/>
    <cellStyle name="Laskenta 3 2 11 4" xfId="26168"/>
    <cellStyle name="Laskenta 3 2 12" xfId="25663"/>
    <cellStyle name="Laskenta 3 2 13" xfId="25585"/>
    <cellStyle name="Laskenta 3 2 14" xfId="25482"/>
    <cellStyle name="Laskenta 3 2 15" xfId="25939"/>
    <cellStyle name="Laskenta 3 2 16" xfId="30991"/>
    <cellStyle name="Laskenta 3 2 17" xfId="31129"/>
    <cellStyle name="Laskenta 3 2 18" xfId="31322"/>
    <cellStyle name="Laskenta 3 2 19" xfId="31881"/>
    <cellStyle name="Laskenta 3 2 2" xfId="5247"/>
    <cellStyle name="Laskenta 3 2 2 2" xfId="5589"/>
    <cellStyle name="Laskenta 3 2 2 2 2" xfId="15730"/>
    <cellStyle name="Laskenta 3 2 2 2 3" xfId="21905"/>
    <cellStyle name="Laskenta 3 2 2 2 3 2" xfId="14358"/>
    <cellStyle name="Laskenta 3 2 2 2 4" xfId="22023"/>
    <cellStyle name="Laskenta 3 2 2 2 4 2" xfId="16628"/>
    <cellStyle name="Laskenta 3 2 2 3" xfId="14121"/>
    <cellStyle name="Laskenta 3 2 2 4" xfId="21634"/>
    <cellStyle name="Laskenta 3 2 2 4 2" xfId="25324"/>
    <cellStyle name="Laskenta 3 2 2 5" xfId="22098"/>
    <cellStyle name="Laskenta 3 2 2 5 2" xfId="24682"/>
    <cellStyle name="Laskenta 3 2 2_INVs" xfId="12640"/>
    <cellStyle name="Laskenta 3 2 20" xfId="31792"/>
    <cellStyle name="Laskenta 3 2 21" xfId="31787"/>
    <cellStyle name="Laskenta 3 2 22" xfId="32127"/>
    <cellStyle name="Laskenta 3 2 23" xfId="32254"/>
    <cellStyle name="Laskenta 3 2 3" xfId="5590"/>
    <cellStyle name="Laskenta 3 2 3 2" xfId="10555"/>
    <cellStyle name="Laskenta 3 2 3 2 2" xfId="15732"/>
    <cellStyle name="Laskenta 3 2 3 2 3" xfId="23435"/>
    <cellStyle name="Laskenta 3 2 3 2 3 2" xfId="25297"/>
    <cellStyle name="Laskenta 3 2 3 2 4" xfId="24046"/>
    <cellStyle name="Laskenta 3 2 3 2 4 2" xfId="24492"/>
    <cellStyle name="Laskenta 3 2 3 3" xfId="15731"/>
    <cellStyle name="Laskenta 3 2 3 4" xfId="21906"/>
    <cellStyle name="Laskenta 3 2 3 4 2" xfId="25143"/>
    <cellStyle name="Laskenta 3 2 3 5" xfId="23503"/>
    <cellStyle name="Laskenta 3 2 3 5 2" xfId="25163"/>
    <cellStyle name="Laskenta 3 2 3_Laari" xfId="13413"/>
    <cellStyle name="Laskenta 3 2 4" xfId="5353"/>
    <cellStyle name="Laskenta 3 2 4 2" xfId="15733"/>
    <cellStyle name="Laskenta 3 2 4 3" xfId="21734"/>
    <cellStyle name="Laskenta 3 2 4 3 2" xfId="25022"/>
    <cellStyle name="Laskenta 3 2 4 4" xfId="23973"/>
    <cellStyle name="Laskenta 3 2 4 4 2" xfId="13867"/>
    <cellStyle name="Laskenta 3 2 5" xfId="16247"/>
    <cellStyle name="Laskenta 3 2 5 2" xfId="23872"/>
    <cellStyle name="Laskenta 3 2 5 2 2" xfId="25253"/>
    <cellStyle name="Laskenta 3 2 5 3" xfId="24245"/>
    <cellStyle name="Laskenta 3 2 5 3 2" xfId="24499"/>
    <cellStyle name="Laskenta 3 2 5 4" xfId="16115"/>
    <cellStyle name="Laskenta 3 2 5 5" xfId="28240"/>
    <cellStyle name="Laskenta 3 2 5 6" xfId="30046"/>
    <cellStyle name="Laskenta 3 2 5 7" xfId="26037"/>
    <cellStyle name="Laskenta 3 2 6" xfId="16198"/>
    <cellStyle name="Laskenta 3 2 6 2" xfId="23838"/>
    <cellStyle name="Laskenta 3 2 6 2 2" xfId="16526"/>
    <cellStyle name="Laskenta 3 2 6 3" xfId="24203"/>
    <cellStyle name="Laskenta 3 2 6 3 2" xfId="24662"/>
    <cellStyle name="Laskenta 3 2 6 4" xfId="13989"/>
    <cellStyle name="Laskenta 3 2 6 5" xfId="29227"/>
    <cellStyle name="Laskenta 3 2 6 6" xfId="30438"/>
    <cellStyle name="Laskenta 3 2 6 7" xfId="30512"/>
    <cellStyle name="Laskenta 3 2 7" xfId="16230"/>
    <cellStyle name="Laskenta 3 2 7 2" xfId="23861"/>
    <cellStyle name="Laskenta 3 2 7 2 2" xfId="14378"/>
    <cellStyle name="Laskenta 3 2 7 3" xfId="24230"/>
    <cellStyle name="Laskenta 3 2 7 3 2" xfId="16529"/>
    <cellStyle name="Laskenta 3 2 7 4" xfId="16616"/>
    <cellStyle name="Laskenta 3 2 7 5" xfId="29380"/>
    <cellStyle name="Laskenta 3 2 7 6" xfId="30494"/>
    <cellStyle name="Laskenta 3 2 7 7" xfId="26025"/>
    <cellStyle name="Laskenta 3 2 8" xfId="16924"/>
    <cellStyle name="Laskenta 3 2 8 2" xfId="16087"/>
    <cellStyle name="Laskenta 3 2 8 3" xfId="29319"/>
    <cellStyle name="Laskenta 3 2 8 4" xfId="30475"/>
    <cellStyle name="Laskenta 3 2 8 5" xfId="30495"/>
    <cellStyle name="Laskenta 3 2 9" xfId="16871"/>
    <cellStyle name="Laskenta 3 2 9 2" xfId="13968"/>
    <cellStyle name="Laskenta 3 2 9 3" xfId="29495"/>
    <cellStyle name="Laskenta 3 2 9 4" xfId="30544"/>
    <cellStyle name="Laskenta 3 2 9 5" xfId="26007"/>
    <cellStyle name="Laskenta 3 2_##Keskeiset" xfId="9397"/>
    <cellStyle name="Laskenta 3 20" xfId="31321"/>
    <cellStyle name="Laskenta 3 21" xfId="31882"/>
    <cellStyle name="Laskenta 3 22" xfId="31793"/>
    <cellStyle name="Laskenta 3 23" xfId="32017"/>
    <cellStyle name="Laskenta 3 24" xfId="32126"/>
    <cellStyle name="Laskenta 3 25" xfId="32255"/>
    <cellStyle name="Laskenta 3 3" xfId="288"/>
    <cellStyle name="Laskenta 3 3 10" xfId="16918"/>
    <cellStyle name="Laskenta 3 3 10 2" xfId="16636"/>
    <cellStyle name="Laskenta 3 3 10 3" xfId="28653"/>
    <cellStyle name="Laskenta 3 3 10 4" xfId="30232"/>
    <cellStyle name="Laskenta 3 3 10 5" xfId="26192"/>
    <cellStyle name="Laskenta 3 3 11" xfId="16962"/>
    <cellStyle name="Laskenta 3 3 11 2" xfId="13930"/>
    <cellStyle name="Laskenta 3 3 11 3" xfId="28336"/>
    <cellStyle name="Laskenta 3 3 11 4" xfId="30105"/>
    <cellStyle name="Laskenta 3 3 11 5" xfId="29849"/>
    <cellStyle name="Laskenta 3 3 12" xfId="15772"/>
    <cellStyle name="Laskenta 3 3 13" xfId="14108"/>
    <cellStyle name="Laskenta 3 3 14" xfId="25416"/>
    <cellStyle name="Laskenta 3 3 15" xfId="25662"/>
    <cellStyle name="Laskenta 3 3 16" xfId="25584"/>
    <cellStyle name="Laskenta 3 3 17" xfId="25379"/>
    <cellStyle name="Laskenta 3 3 18" xfId="29885"/>
    <cellStyle name="Laskenta 3 3 19" xfId="30992"/>
    <cellStyle name="Laskenta 3 3 2" xfId="5246"/>
    <cellStyle name="Laskenta 3 3 2 2" xfId="9399"/>
    <cellStyle name="Laskenta 3 3 2 3" xfId="21633"/>
    <cellStyle name="Laskenta 3 3 2 3 2" xfId="25241"/>
    <cellStyle name="Laskenta 3 3 2 4" xfId="23578"/>
    <cellStyle name="Laskenta 3 3 2 4 2" xfId="14412"/>
    <cellStyle name="Laskenta 3 3 2_INVs" xfId="12641"/>
    <cellStyle name="Laskenta 3 3 20" xfId="31128"/>
    <cellStyle name="Laskenta 3 3 21" xfId="31117"/>
    <cellStyle name="Laskenta 3 3 22" xfId="31228"/>
    <cellStyle name="Laskenta 3 3 23" xfId="31323"/>
    <cellStyle name="Laskenta 3 3 24" xfId="31494"/>
    <cellStyle name="Laskenta 3 3 25" xfId="31567"/>
    <cellStyle name="Laskenta 3 3 26" xfId="31426"/>
    <cellStyle name="Laskenta 3 3 27" xfId="31880"/>
    <cellStyle name="Laskenta 3 3 28" xfId="32026"/>
    <cellStyle name="Laskenta 3 3 29" xfId="31711"/>
    <cellStyle name="Laskenta 3 3 3" xfId="5354"/>
    <cellStyle name="Laskenta 3 3 3 2" xfId="15734"/>
    <cellStyle name="Laskenta 3 3 3 3" xfId="21735"/>
    <cellStyle name="Laskenta 3 3 3 3 2" xfId="23681"/>
    <cellStyle name="Laskenta 3 3 3 4" xfId="23990"/>
    <cellStyle name="Laskenta 3 3 3 4 2" xfId="23793"/>
    <cellStyle name="Laskenta 3 3 30" xfId="31944"/>
    <cellStyle name="Laskenta 3 3 31" xfId="32128"/>
    <cellStyle name="Laskenta 3 3 32" xfId="32080"/>
    <cellStyle name="Laskenta 3 3 4" xfId="16358"/>
    <cellStyle name="Laskenta 3 3 4 2" xfId="23947"/>
    <cellStyle name="Laskenta 3 3 4 2 2" xfId="16671"/>
    <cellStyle name="Laskenta 3 3 4 3" xfId="24335"/>
    <cellStyle name="Laskenta 3 3 4 3 2" xfId="15664"/>
    <cellStyle name="Laskenta 3 3 4 4" xfId="15685"/>
    <cellStyle name="Laskenta 3 3 4 5" xfId="28241"/>
    <cellStyle name="Laskenta 3 3 4 6" xfId="30047"/>
    <cellStyle name="Laskenta 3 3 4 7" xfId="25906"/>
    <cellStyle name="Laskenta 3 3 5" xfId="16286"/>
    <cellStyle name="Laskenta 3 3 5 2" xfId="23896"/>
    <cellStyle name="Laskenta 3 3 5 2 2" xfId="24803"/>
    <cellStyle name="Laskenta 3 3 5 3" xfId="24272"/>
    <cellStyle name="Laskenta 3 3 5 3 2" xfId="15688"/>
    <cellStyle name="Laskenta 3 3 5 4" xfId="14015"/>
    <cellStyle name="Laskenta 3 3 5 5" xfId="29564"/>
    <cellStyle name="Laskenta 3 3 5 6" xfId="30582"/>
    <cellStyle name="Laskenta 3 3 5 7" xfId="30051"/>
    <cellStyle name="Laskenta 3 3 6" xfId="16186"/>
    <cellStyle name="Laskenta 3 3 6 2" xfId="23833"/>
    <cellStyle name="Laskenta 3 3 6 2 2" xfId="25312"/>
    <cellStyle name="Laskenta 3 3 6 3" xfId="24197"/>
    <cellStyle name="Laskenta 3 3 6 3 2" xfId="24495"/>
    <cellStyle name="Laskenta 3 3 6 4" xfId="14347"/>
    <cellStyle name="Laskenta 3 3 6 5" xfId="28430"/>
    <cellStyle name="Laskenta 3 3 6 6" xfId="30144"/>
    <cellStyle name="Laskenta 3 3 6 7" xfId="29955"/>
    <cellStyle name="Laskenta 3 3 7" xfId="13770"/>
    <cellStyle name="Laskenta 3 3 7 2" xfId="24086"/>
    <cellStyle name="Laskenta 3 3 7 2 2" xfId="16592"/>
    <cellStyle name="Laskenta 3 3 7 3" xfId="24480"/>
    <cellStyle name="Laskenta 3 3 7 4" xfId="29348"/>
    <cellStyle name="Laskenta 3 3 7 5" xfId="30483"/>
    <cellStyle name="Laskenta 3 3 7 6" xfId="25999"/>
    <cellStyle name="Laskenta 3 3 8" xfId="15918"/>
    <cellStyle name="Laskenta 3 3 8 2" xfId="24173"/>
    <cellStyle name="Laskenta 3 3 8 2 2" xfId="24563"/>
    <cellStyle name="Laskenta 3 3 8 3" xfId="25048"/>
    <cellStyle name="Laskenta 3 3 8 4" xfId="28375"/>
    <cellStyle name="Laskenta 3 3 8 5" xfId="30123"/>
    <cellStyle name="Laskenta 3 3 8 6" xfId="26029"/>
    <cellStyle name="Laskenta 3 3 9" xfId="16734"/>
    <cellStyle name="Laskenta 3 3 9 2" xfId="24434"/>
    <cellStyle name="Laskenta 3 3 9 2 2" xfId="25326"/>
    <cellStyle name="Laskenta 3 3 9 3" xfId="16620"/>
    <cellStyle name="Laskenta 3 3 9 4" xfId="29727"/>
    <cellStyle name="Laskenta 3 3 9 5" xfId="30646"/>
    <cellStyle name="Laskenta 3 3 9 6" xfId="26030"/>
    <cellStyle name="Laskenta 3 3_##Keskeiset" xfId="9398"/>
    <cellStyle name="Laskenta 3 4" xfId="4205"/>
    <cellStyle name="Laskenta 3 4 2" xfId="5591"/>
    <cellStyle name="Laskenta 3 4 2 2" xfId="15735"/>
    <cellStyle name="Laskenta 3 4 2 3" xfId="21907"/>
    <cellStyle name="Laskenta 3 4 2 3 2" xfId="13753"/>
    <cellStyle name="Laskenta 3 4 2 4" xfId="22021"/>
    <cellStyle name="Laskenta 3 4 2 4 2" xfId="16565"/>
    <cellStyle name="Laskenta 3 4 3" xfId="14122"/>
    <cellStyle name="Laskenta 3 4 4" xfId="20612"/>
    <cellStyle name="Laskenta 3 4 4 2" xfId="15796"/>
    <cellStyle name="Laskenta 3 4 5" xfId="22194"/>
    <cellStyle name="Laskenta 3 4 5 2" xfId="25304"/>
    <cellStyle name="Laskenta 3 4_INVs" xfId="12642"/>
    <cellStyle name="Laskenta 3 5" xfId="5592"/>
    <cellStyle name="Laskenta 3 5 2" xfId="5302"/>
    <cellStyle name="Laskenta 3 5 2 2" xfId="15737"/>
    <cellStyle name="Laskenta 3 5 2 3" xfId="21683"/>
    <cellStyle name="Laskenta 3 5 2 3 2" xfId="14319"/>
    <cellStyle name="Laskenta 3 5 2 4" xfId="23560"/>
    <cellStyle name="Laskenta 3 5 2 4 2" xfId="16571"/>
    <cellStyle name="Laskenta 3 5 3" xfId="15736"/>
    <cellStyle name="Laskenta 3 5 4" xfId="21908"/>
    <cellStyle name="Laskenta 3 5 4 2" xfId="14349"/>
    <cellStyle name="Laskenta 3 5 5" xfId="23504"/>
    <cellStyle name="Laskenta 3 5 5 2" xfId="24541"/>
    <cellStyle name="Laskenta 3 5_Laari" xfId="13414"/>
    <cellStyle name="Laskenta 3 6" xfId="5352"/>
    <cellStyle name="Laskenta 3 6 2" xfId="15738"/>
    <cellStyle name="Laskenta 3 6 3" xfId="21733"/>
    <cellStyle name="Laskenta 3 6 3 2" xfId="14337"/>
    <cellStyle name="Laskenta 3 6 4" xfId="22065"/>
    <cellStyle name="Laskenta 3 6 4 2" xfId="16702"/>
    <cellStyle name="Laskenta 3 7" xfId="16359"/>
    <cellStyle name="Laskenta 3 7 2" xfId="23948"/>
    <cellStyle name="Laskenta 3 7 2 2" xfId="25286"/>
    <cellStyle name="Laskenta 3 7 3" xfId="24336"/>
    <cellStyle name="Laskenta 3 7 3 2" xfId="25130"/>
    <cellStyle name="Laskenta 3 7 4" xfId="24570"/>
    <cellStyle name="Laskenta 3 7 5" xfId="28239"/>
    <cellStyle name="Laskenta 3 7 6" xfId="30045"/>
    <cellStyle name="Laskenta 3 7 7" xfId="25837"/>
    <cellStyle name="Laskenta 3 8" xfId="16406"/>
    <cellStyle name="Laskenta 3 8 2" xfId="23978"/>
    <cellStyle name="Laskenta 3 8 2 2" xfId="25150"/>
    <cellStyle name="Laskenta 3 8 3" xfId="24366"/>
    <cellStyle name="Laskenta 3 8 3 2" xfId="16749"/>
    <cellStyle name="Laskenta 3 8 4" xfId="16801"/>
    <cellStyle name="Laskenta 3 8 5" xfId="29228"/>
    <cellStyle name="Laskenta 3 8 6" xfId="30439"/>
    <cellStyle name="Laskenta 3 8 7" xfId="29927"/>
    <cellStyle name="Laskenta 3 9" xfId="16465"/>
    <cellStyle name="Laskenta 3 9 2" xfId="24015"/>
    <cellStyle name="Laskenta 3 9 2 2" xfId="24976"/>
    <cellStyle name="Laskenta 3 9 3" xfId="24416"/>
    <cellStyle name="Laskenta 3 9 3 2" xfId="24505"/>
    <cellStyle name="Laskenta 3 9 4" xfId="13940"/>
    <cellStyle name="Laskenta 3 9 5" xfId="29665"/>
    <cellStyle name="Laskenta 3 9 6" xfId="30624"/>
    <cellStyle name="Laskenta 3 9 7" xfId="30518"/>
    <cellStyle name="Laskenta 3_##Keskeiset" xfId="9396"/>
    <cellStyle name="Laskenta 4" xfId="256"/>
    <cellStyle name="Laskenta 4 10" xfId="14231"/>
    <cellStyle name="Laskenta 4 10 2" xfId="24153"/>
    <cellStyle name="Laskenta 4 10 2 2" xfId="24496"/>
    <cellStyle name="Laskenta 4 10 3" xfId="14314"/>
    <cellStyle name="Laskenta 4 10 4" xfId="29402"/>
    <cellStyle name="Laskenta 4 10 5" xfId="30509"/>
    <cellStyle name="Laskenta 4 10 6" xfId="25879"/>
    <cellStyle name="Laskenta 4 11" xfId="16890"/>
    <cellStyle name="Laskenta 4 11 2" xfId="16473"/>
    <cellStyle name="Laskenta 4 11 3" xfId="29718"/>
    <cellStyle name="Laskenta 4 11 4" xfId="30644"/>
    <cellStyle name="Laskenta 4 11 5" xfId="26231"/>
    <cellStyle name="Laskenta 4 12" xfId="23357"/>
    <cellStyle name="Laskenta 4 12 2" xfId="16553"/>
    <cellStyle name="Laskenta 4 13" xfId="14051"/>
    <cellStyle name="Laskenta 4 14" xfId="25417"/>
    <cellStyle name="Laskenta 4 15" xfId="25661"/>
    <cellStyle name="Laskenta 4 16" xfId="25583"/>
    <cellStyle name="Laskenta 4 17" xfId="25483"/>
    <cellStyle name="Laskenta 4 18" xfId="25857"/>
    <cellStyle name="Laskenta 4 19" xfId="30993"/>
    <cellStyle name="Laskenta 4 2" xfId="311"/>
    <cellStyle name="Laskenta 4 2 10" xfId="16935"/>
    <cellStyle name="Laskenta 4 2 10 2" xfId="14073"/>
    <cellStyle name="Laskenta 4 2 10 3" xfId="28474"/>
    <cellStyle name="Laskenta 4 2 10 4" xfId="30170"/>
    <cellStyle name="Laskenta 4 2 10 5" xfId="26175"/>
    <cellStyle name="Laskenta 4 2 11" xfId="23343"/>
    <cellStyle name="Laskenta 4 2 11 2" xfId="24538"/>
    <cellStyle name="Laskenta 4 2 11 3" xfId="29077"/>
    <cellStyle name="Laskenta 4 2 11 4" xfId="30376"/>
    <cellStyle name="Laskenta 4 2 11 5" xfId="26213"/>
    <cellStyle name="Laskenta 4 2 12" xfId="15771"/>
    <cellStyle name="Laskenta 4 2 13" xfId="23791"/>
    <cellStyle name="Laskenta 4 2 14" xfId="25418"/>
    <cellStyle name="Laskenta 4 2 15" xfId="25660"/>
    <cellStyle name="Laskenta 4 2 16" xfId="25582"/>
    <cellStyle name="Laskenta 4 2 17" xfId="25598"/>
    <cellStyle name="Laskenta 4 2 18" xfId="26110"/>
    <cellStyle name="Laskenta 4 2 19" xfId="30994"/>
    <cellStyle name="Laskenta 4 2 2" xfId="5244"/>
    <cellStyle name="Laskenta 4 2 2 2" xfId="9402"/>
    <cellStyle name="Laskenta 4 2 2 3" xfId="21631"/>
    <cellStyle name="Laskenta 4 2 2 3 2" xfId="16066"/>
    <cellStyle name="Laskenta 4 2 2 4" xfId="23579"/>
    <cellStyle name="Laskenta 4 2 2 4 2" xfId="24545"/>
    <cellStyle name="Laskenta 4 2 2_INVs" xfId="12643"/>
    <cellStyle name="Laskenta 4 2 20" xfId="31127"/>
    <cellStyle name="Laskenta 4 2 21" xfId="31190"/>
    <cellStyle name="Laskenta 4 2 22" xfId="31230"/>
    <cellStyle name="Laskenta 4 2 23" xfId="31325"/>
    <cellStyle name="Laskenta 4 2 24" xfId="31493"/>
    <cellStyle name="Laskenta 4 2 25" xfId="31566"/>
    <cellStyle name="Laskenta 4 2 26" xfId="31425"/>
    <cellStyle name="Laskenta 4 2 27" xfId="31879"/>
    <cellStyle name="Laskenta 4 2 28" xfId="32025"/>
    <cellStyle name="Laskenta 4 2 29" xfId="31791"/>
    <cellStyle name="Laskenta 4 2 3" xfId="5356"/>
    <cellStyle name="Laskenta 4 2 3 2" xfId="15739"/>
    <cellStyle name="Laskenta 4 2 3 3" xfId="21737"/>
    <cellStyle name="Laskenta 4 2 3 3 2" xfId="14041"/>
    <cellStyle name="Laskenta 4 2 3 4" xfId="23799"/>
    <cellStyle name="Laskenta 4 2 3 4 2" xfId="16782"/>
    <cellStyle name="Laskenta 4 2 30" xfId="31943"/>
    <cellStyle name="Laskenta 4 2 31" xfId="32130"/>
    <cellStyle name="Laskenta 4 2 32" xfId="32252"/>
    <cellStyle name="Laskenta 4 2 4" xfId="16447"/>
    <cellStyle name="Laskenta 4 2 4 2" xfId="24005"/>
    <cellStyle name="Laskenta 4 2 4 2 2" xfId="14029"/>
    <cellStyle name="Laskenta 4 2 4 3" xfId="24402"/>
    <cellStyle name="Laskenta 4 2 4 3 2" xfId="16084"/>
    <cellStyle name="Laskenta 4 2 4 4" xfId="14127"/>
    <cellStyle name="Laskenta 4 2 4 5" xfId="28243"/>
    <cellStyle name="Laskenta 4 2 4 6" xfId="30049"/>
    <cellStyle name="Laskenta 4 2 4 7" xfId="25839"/>
    <cellStyle name="Laskenta 4 2 5" xfId="16408"/>
    <cellStyle name="Laskenta 4 2 5 2" xfId="23980"/>
    <cellStyle name="Laskenta 4 2 5 2 2" xfId="16555"/>
    <cellStyle name="Laskenta 4 2 5 3" xfId="24368"/>
    <cellStyle name="Laskenta 4 2 5 3 2" xfId="16046"/>
    <cellStyle name="Laskenta 4 2 5 4" xfId="16758"/>
    <cellStyle name="Laskenta 4 2 5 5" xfId="28727"/>
    <cellStyle name="Laskenta 4 2 5 6" xfId="30266"/>
    <cellStyle name="Laskenta 4 2 5 7" xfId="26203"/>
    <cellStyle name="Laskenta 4 2 6" xfId="16324"/>
    <cellStyle name="Laskenta 4 2 6 2" xfId="23917"/>
    <cellStyle name="Laskenta 4 2 6 2 2" xfId="16069"/>
    <cellStyle name="Laskenta 4 2 6 3" xfId="24301"/>
    <cellStyle name="Laskenta 4 2 6 3 2" xfId="13964"/>
    <cellStyle name="Laskenta 4 2 6 4" xfId="16064"/>
    <cellStyle name="Laskenta 4 2 6 5" xfId="28431"/>
    <cellStyle name="Laskenta 4 2 6 6" xfId="30145"/>
    <cellStyle name="Laskenta 4 2 6 7" xfId="29965"/>
    <cellStyle name="Laskenta 4 2 7" xfId="13772"/>
    <cellStyle name="Laskenta 4 2 7 2" xfId="24088"/>
    <cellStyle name="Laskenta 4 2 7 2 2" xfId="15788"/>
    <cellStyle name="Laskenta 4 2 7 3" xfId="25318"/>
    <cellStyle name="Laskenta 4 2 7 4" xfId="28989"/>
    <cellStyle name="Laskenta 4 2 7 5" xfId="30351"/>
    <cellStyle name="Laskenta 4 2 7 6" xfId="26200"/>
    <cellStyle name="Laskenta 4 2 8" xfId="15917"/>
    <cellStyle name="Laskenta 4 2 8 2" xfId="24172"/>
    <cellStyle name="Laskenta 4 2 8 2 2" xfId="24830"/>
    <cellStyle name="Laskenta 4 2 8 3" xfId="16027"/>
    <cellStyle name="Laskenta 4 2 8 4" xfId="29147"/>
    <cellStyle name="Laskenta 4 2 8 5" xfId="30399"/>
    <cellStyle name="Laskenta 4 2 8 6" xfId="30004"/>
    <cellStyle name="Laskenta 4 2 9" xfId="16495"/>
    <cellStyle name="Laskenta 4 2 9 2" xfId="24428"/>
    <cellStyle name="Laskenta 4 2 9 2 2" xfId="16781"/>
    <cellStyle name="Laskenta 4 2 9 3" xfId="16546"/>
    <cellStyle name="Laskenta 4 2 9 4" xfId="28477"/>
    <cellStyle name="Laskenta 4 2 9 5" xfId="30171"/>
    <cellStyle name="Laskenta 4 2 9 6" xfId="29963"/>
    <cellStyle name="Laskenta 4 2_##Keskeiset" xfId="9401"/>
    <cellStyle name="Laskenta 4 20" xfId="30948"/>
    <cellStyle name="Laskenta 4 21" xfId="31118"/>
    <cellStyle name="Laskenta 4 22" xfId="31229"/>
    <cellStyle name="Laskenta 4 23" xfId="31324"/>
    <cellStyle name="Laskenta 4 24" xfId="31277"/>
    <cellStyle name="Laskenta 4 25" xfId="31443"/>
    <cellStyle name="Laskenta 4 26" xfId="31530"/>
    <cellStyle name="Laskenta 4 27" xfId="31716"/>
    <cellStyle name="Laskenta 4 28" xfId="31870"/>
    <cellStyle name="Laskenta 4 29" xfId="31973"/>
    <cellStyle name="Laskenta 4 3" xfId="5245"/>
    <cellStyle name="Laskenta 4 3 2" xfId="5593"/>
    <cellStyle name="Laskenta 4 3 2 2" xfId="15740"/>
    <cellStyle name="Laskenta 4 3 2 3" xfId="21909"/>
    <cellStyle name="Laskenta 4 3 2 3 2" xfId="24706"/>
    <cellStyle name="Laskenta 4 3 2 4" xfId="22022"/>
    <cellStyle name="Laskenta 4 3 2 4 2" xfId="14321"/>
    <cellStyle name="Laskenta 4 3 3" xfId="14123"/>
    <cellStyle name="Laskenta 4 3 4" xfId="21632"/>
    <cellStyle name="Laskenta 4 3 4 2" xfId="24455"/>
    <cellStyle name="Laskenta 4 3 5" xfId="22099"/>
    <cellStyle name="Laskenta 4 3 5 2" xfId="25296"/>
    <cellStyle name="Laskenta 4 3_INVs" xfId="12644"/>
    <cellStyle name="Laskenta 4 30" xfId="31786"/>
    <cellStyle name="Laskenta 4 31" xfId="32129"/>
    <cellStyle name="Laskenta 4 32" xfId="32253"/>
    <cellStyle name="Laskenta 4 4" xfId="5594"/>
    <cellStyle name="Laskenta 4 4 2" xfId="10554"/>
    <cellStyle name="Laskenta 4 4 2 2" xfId="15742"/>
    <cellStyle name="Laskenta 4 4 2 3" xfId="23434"/>
    <cellStyle name="Laskenta 4 4 2 3 2" xfId="14308"/>
    <cellStyle name="Laskenta 4 4 2 4" xfId="24045"/>
    <cellStyle name="Laskenta 4 4 2 4 2" xfId="14333"/>
    <cellStyle name="Laskenta 4 4 3" xfId="15741"/>
    <cellStyle name="Laskenta 4 4 4" xfId="21910"/>
    <cellStyle name="Laskenta 4 4 4 2" xfId="13953"/>
    <cellStyle name="Laskenta 4 4 5" xfId="23502"/>
    <cellStyle name="Laskenta 4 4 5 2" xfId="23685"/>
    <cellStyle name="Laskenta 4 4_Laari" xfId="13415"/>
    <cellStyle name="Laskenta 4 5" xfId="5355"/>
    <cellStyle name="Laskenta 4 5 2" xfId="15743"/>
    <cellStyle name="Laskenta 4 5 3" xfId="21736"/>
    <cellStyle name="Laskenta 4 5 3 2" xfId="16827"/>
    <cellStyle name="Laskenta 4 5 4" xfId="23880"/>
    <cellStyle name="Laskenta 4 5 4 2" xfId="23713"/>
    <cellStyle name="Laskenta 4 6" xfId="16357"/>
    <cellStyle name="Laskenta 4 6 2" xfId="23946"/>
    <cellStyle name="Laskenta 4 6 2 2" xfId="24868"/>
    <cellStyle name="Laskenta 4 6 3" xfId="24334"/>
    <cellStyle name="Laskenta 4 6 3 2" xfId="16605"/>
    <cellStyle name="Laskenta 4 6 4" xfId="15686"/>
    <cellStyle name="Laskenta 4 6 5" xfId="28242"/>
    <cellStyle name="Laskenta 4 6 6" xfId="30048"/>
    <cellStyle name="Laskenta 4 6 7" xfId="26181"/>
    <cellStyle name="Laskenta 4 7" xfId="16407"/>
    <cellStyle name="Laskenta 4 7 2" xfId="23979"/>
    <cellStyle name="Laskenta 4 7 2 2" xfId="16513"/>
    <cellStyle name="Laskenta 4 7 3" xfId="24367"/>
    <cellStyle name="Laskenta 4 7 3 2" xfId="24657"/>
    <cellStyle name="Laskenta 4 7 4" xfId="24572"/>
    <cellStyle name="Laskenta 4 7 5" xfId="29226"/>
    <cellStyle name="Laskenta 4 7 6" xfId="30437"/>
    <cellStyle name="Laskenta 4 7 7" xfId="29980"/>
    <cellStyle name="Laskenta 4 8" xfId="16280"/>
    <cellStyle name="Laskenta 4 8 2" xfId="23892"/>
    <cellStyle name="Laskenta 4 8 2 2" xfId="16676"/>
    <cellStyle name="Laskenta 4 8 3" xfId="24268"/>
    <cellStyle name="Laskenta 4 8 3 2" xfId="16125"/>
    <cellStyle name="Laskenta 4 8 4" xfId="16685"/>
    <cellStyle name="Laskenta 4 8 5" xfId="29664"/>
    <cellStyle name="Laskenta 4 8 6" xfId="30623"/>
    <cellStyle name="Laskenta 4 8 7" xfId="26075"/>
    <cellStyle name="Laskenta 4 9" xfId="13771"/>
    <cellStyle name="Laskenta 4 9 2" xfId="24087"/>
    <cellStyle name="Laskenta 4 9 2 2" xfId="16060"/>
    <cellStyle name="Laskenta 4 9 3" xfId="16512"/>
    <cellStyle name="Laskenta 4 9 4" xfId="29518"/>
    <cellStyle name="Laskenta 4 9 5" xfId="30557"/>
    <cellStyle name="Laskenta 4 9 6" xfId="26065"/>
    <cellStyle name="Laskenta 4_##Keskeiset" xfId="9400"/>
    <cellStyle name="Laskenta 5" xfId="5595"/>
    <cellStyle name="Laskenta 5 2" xfId="10553"/>
    <cellStyle name="Laskenta 5 2 2" xfId="15745"/>
    <cellStyle name="Laskenta 5 2 3" xfId="23433"/>
    <cellStyle name="Laskenta 5 2 3 2" xfId="24850"/>
    <cellStyle name="Laskenta 5 2 4" xfId="24044"/>
    <cellStyle name="Laskenta 5 2 4 2" xfId="15828"/>
    <cellStyle name="Laskenta 5 3" xfId="15744"/>
    <cellStyle name="Laskenta 5 4" xfId="21911"/>
    <cellStyle name="Laskenta 5 4 2" xfId="16797"/>
    <cellStyle name="Laskenta 5 5" xfId="22020"/>
    <cellStyle name="Laskenta 5 5 2" xfId="24532"/>
    <cellStyle name="Laskenta 5 6" xfId="30871"/>
    <cellStyle name="Laskenta 5_Laari" xfId="13416"/>
    <cellStyle name="Laskenta 6" xfId="5305"/>
    <cellStyle name="Laskenta 6 2" xfId="15746"/>
    <cellStyle name="Laskenta 6 3" xfId="21686"/>
    <cellStyle name="Laskenta 7" xfId="5362"/>
    <cellStyle name="Laskenta 7 2" xfId="15747"/>
    <cellStyle name="Laskenta 7 3" xfId="21743"/>
    <cellStyle name="Laskenta 8" xfId="10587"/>
    <cellStyle name="Laskenta 8 2" xfId="15748"/>
    <cellStyle name="Laskenta 8 3" xfId="23467"/>
    <cellStyle name="Laskenta 9" xfId="5317"/>
    <cellStyle name="Laskenta 9 2" xfId="15749"/>
    <cellStyle name="Laskenta 9 3" xfId="21698"/>
    <cellStyle name="Laskentasolu" xfId="210"/>
    <cellStyle name="Laskentasolu 2" xfId="28244"/>
    <cellStyle name="Laskentasolu 3" xfId="28048"/>
    <cellStyle name="Linked Cell" xfId="94"/>
    <cellStyle name="Linked Cell 2" xfId="95"/>
    <cellStyle name="Linked Cell 2 10" xfId="28906"/>
    <cellStyle name="Linked Cell 2 2" xfId="4206"/>
    <cellStyle name="Linked Cell 2 2 2" xfId="9404"/>
    <cellStyle name="Linked Cell 2 2 3" xfId="20613"/>
    <cellStyle name="Linked Cell 2 2_INVs" xfId="12645"/>
    <cellStyle name="Linked Cell 2 3" xfId="28245"/>
    <cellStyle name="Linked Cell 2 4" xfId="29225"/>
    <cellStyle name="Linked Cell 2 5" xfId="28850"/>
    <cellStyle name="Linked Cell 2 6" xfId="28789"/>
    <cellStyle name="Linked Cell 2 7" xfId="29018"/>
    <cellStyle name="Linked Cell 2 8" xfId="28764"/>
    <cellStyle name="Linked Cell 2 9" xfId="28555"/>
    <cellStyle name="Linked Cell 2_##Keskeiset" xfId="9403"/>
    <cellStyle name="Linked Cell 3" xfId="5597"/>
    <cellStyle name="Linked Cell 3 2" xfId="15751"/>
    <cellStyle name="Linked Cell 3 3" xfId="21912"/>
    <cellStyle name="Linked Cell_##Keskeiset" xfId="5596"/>
    <cellStyle name="Linkitetty solu 10" xfId="28897"/>
    <cellStyle name="Linkitetty solu 11" xfId="356"/>
    <cellStyle name="Linkitetty solu 2" xfId="212"/>
    <cellStyle name="Linkitetty solu 2 10" xfId="29271"/>
    <cellStyle name="Linkitetty solu 2 2" xfId="4207"/>
    <cellStyle name="Linkitetty solu 2 2 2" xfId="9406"/>
    <cellStyle name="Linkitetty solu 2 2 3" xfId="20614"/>
    <cellStyle name="Linkitetty solu 2 2_INVs" xfId="12646"/>
    <cellStyle name="Linkitetty solu 2 3" xfId="28246"/>
    <cellStyle name="Linkitetty solu 2 4" xfId="29563"/>
    <cellStyle name="Linkitetty solu 2 5" xfId="29381"/>
    <cellStyle name="Linkitetty solu 2 6" xfId="28774"/>
    <cellStyle name="Linkitetty solu 2 7" xfId="29058"/>
    <cellStyle name="Linkitetty solu 2 8" xfId="28799"/>
    <cellStyle name="Linkitetty solu 2 9" xfId="28666"/>
    <cellStyle name="Linkitetty solu 2_##Keskeiset" xfId="9405"/>
    <cellStyle name="Linkitetty solu 3" xfId="211"/>
    <cellStyle name="Linkitetty solu 3 2" xfId="28247"/>
    <cellStyle name="Linkitetty solu 3 3" xfId="28049"/>
    <cellStyle name="Linkitetty solu 4" xfId="5598"/>
    <cellStyle name="Linkitetty solu 4 2" xfId="15752"/>
    <cellStyle name="Linkitetty solu 4 3" xfId="21913"/>
    <cellStyle name="Linkitetty solu 4 4" xfId="30872"/>
    <cellStyle name="Linkitetty solu 5" xfId="13729"/>
    <cellStyle name="Linkitetty solu 6" xfId="29595"/>
    <cellStyle name="Linkitetty solu 7" xfId="28604"/>
    <cellStyle name="Linkitetty solu 8" xfId="28600"/>
    <cellStyle name="Linkitetty solu 9" xfId="29641"/>
    <cellStyle name="Měna0" xfId="4208"/>
    <cellStyle name="Měna0 2" xfId="9407"/>
    <cellStyle name="Měna0 3" xfId="20615"/>
    <cellStyle name="Měna0_INVs" xfId="12647"/>
    <cellStyle name="měny_Vlada-upraveno 15.6" xfId="4209"/>
    <cellStyle name="Millares [0]_BALPROGRAMA2001R" xfId="4210"/>
    <cellStyle name="Millares_BALPROGRAMA2001R" xfId="4211"/>
    <cellStyle name="Milliers [0]_3A_NumeratorReport_Option1_040611" xfId="4212"/>
    <cellStyle name="Milliers_3A_NumeratorReport_Option1_040611" xfId="4213"/>
    <cellStyle name="Mìna0" xfId="4214"/>
    <cellStyle name="Mìna0 2" xfId="9408"/>
    <cellStyle name="Mìna0 3" xfId="20616"/>
    <cellStyle name="Mìna0_INVs" xfId="12648"/>
    <cellStyle name="Moneda [0]_BALPROGRAMA2001R" xfId="4215"/>
    <cellStyle name="Moneda_BALPROGRAMA2001R" xfId="4216"/>
    <cellStyle name="Monétaire [0]_3A_NumeratorReport_Option1_040611" xfId="4217"/>
    <cellStyle name="Monétaire_3A_NumeratorReport_Option1_040611" xfId="4218"/>
    <cellStyle name="MTW" xfId="4219"/>
    <cellStyle name="MTW 2" xfId="9409"/>
    <cellStyle name="MTW 3" xfId="20617"/>
    <cellStyle name="MTW_INVs" xfId="12649"/>
    <cellStyle name="Navadno_Slo" xfId="4220"/>
    <cellStyle name="Neutraali 10" xfId="28696"/>
    <cellStyle name="Neutraali 11" xfId="357"/>
    <cellStyle name="Neutraali 2" xfId="214"/>
    <cellStyle name="Neutraali 2 10" xfId="29538"/>
    <cellStyle name="Neutraali 2 2" xfId="4221"/>
    <cellStyle name="Neutraali 2 2 2" xfId="9411"/>
    <cellStyle name="Neutraali 2 2 3" xfId="20618"/>
    <cellStyle name="Neutraali 2 2_INVs" xfId="12650"/>
    <cellStyle name="Neutraali 2 3" xfId="28248"/>
    <cellStyle name="Neutraali 2 4" xfId="28726"/>
    <cellStyle name="Neutraali 2 5" xfId="28851"/>
    <cellStyle name="Neutraali 2 6" xfId="28541"/>
    <cellStyle name="Neutraali 2 7" xfId="29715"/>
    <cellStyle name="Neutraali 2 8" xfId="28351"/>
    <cellStyle name="Neutraali 2 9" xfId="29770"/>
    <cellStyle name="Neutraali 2_##Keskeiset" xfId="9410"/>
    <cellStyle name="Neutraali 3" xfId="213"/>
    <cellStyle name="Neutraali 3 2" xfId="28249"/>
    <cellStyle name="Neutraali 3 3" xfId="28050"/>
    <cellStyle name="Neutraali 4" xfId="5599"/>
    <cellStyle name="Neutraali 4 2" xfId="15753"/>
    <cellStyle name="Neutraali 4 3" xfId="21914"/>
    <cellStyle name="Neutraali 4 4" xfId="30873"/>
    <cellStyle name="Neutraali 5" xfId="13730"/>
    <cellStyle name="Neutraali 6" xfId="29283"/>
    <cellStyle name="Neutraali 7" xfId="29688"/>
    <cellStyle name="Neutraali 8" xfId="28549"/>
    <cellStyle name="Neutraali 9" xfId="29014"/>
    <cellStyle name="Neutral" xfId="96"/>
    <cellStyle name="Neutral 2" xfId="97"/>
    <cellStyle name="Neutral 2 10" xfId="28368"/>
    <cellStyle name="Neutral 2 2" xfId="4222"/>
    <cellStyle name="Neutral 2 2 2" xfId="9413"/>
    <cellStyle name="Neutral 2 2 3" xfId="20619"/>
    <cellStyle name="Neutral 2 2_INVs" xfId="12651"/>
    <cellStyle name="Neutral 2 3" xfId="28250"/>
    <cellStyle name="Neutral 2 4" xfId="29224"/>
    <cellStyle name="Neutral 2 5" xfId="28432"/>
    <cellStyle name="Neutral 2 6" xfId="29318"/>
    <cellStyle name="Neutral 2 7" xfId="29157"/>
    <cellStyle name="Neutral 2 8" xfId="29081"/>
    <cellStyle name="Neutral 2 9" xfId="28582"/>
    <cellStyle name="Neutral 2_##Keskeiset" xfId="9412"/>
    <cellStyle name="Neutral 3" xfId="5601"/>
    <cellStyle name="Neutral 3 2" xfId="15754"/>
    <cellStyle name="Neutral 3 3" xfId="21915"/>
    <cellStyle name="Neutral_##Keskeiset" xfId="5600"/>
    <cellStyle name="Normaali" xfId="0" builtinId="0"/>
    <cellStyle name="Normaali 10" xfId="98"/>
    <cellStyle name="Normaali 10 10" xfId="29364"/>
    <cellStyle name="Normaali 10 11" xfId="31620"/>
    <cellStyle name="Normaali 10 2" xfId="4223"/>
    <cellStyle name="Normaali 10 2 2" xfId="4224"/>
    <cellStyle name="Normaali 10 2 2 2" xfId="4225"/>
    <cellStyle name="Normaali 10 2 2 2 2" xfId="9417"/>
    <cellStyle name="Normaali 10 2 2 2 3" xfId="20622"/>
    <cellStyle name="Normaali 10 2 2 2_INVs" xfId="12652"/>
    <cellStyle name="Normaali 10 2 2 3" xfId="9416"/>
    <cellStyle name="Normaali 10 2 2 4" xfId="20621"/>
    <cellStyle name="Normaali 10 2 2 5" xfId="18416"/>
    <cellStyle name="Normaali 10 2 2_esityksen invtaulukot" xfId="12653"/>
    <cellStyle name="Normaali 10 2 3" xfId="4226"/>
    <cellStyle name="Normaali 10 2 3 2" xfId="4227"/>
    <cellStyle name="Normaali 10 2 3 2 2" xfId="9419"/>
    <cellStyle name="Normaali 10 2 3 2 3" xfId="20624"/>
    <cellStyle name="Normaali 10 2 3 2_INVs" xfId="12654"/>
    <cellStyle name="Normaali 10 2 3 3" xfId="9418"/>
    <cellStyle name="Normaali 10 2 3 4" xfId="20623"/>
    <cellStyle name="Normaali 10 2 3_esityksen invtaulukot" xfId="12655"/>
    <cellStyle name="Normaali 10 2 4" xfId="4228"/>
    <cellStyle name="Normaali 10 2 4 2" xfId="4229"/>
    <cellStyle name="Normaali 10 2 4 2 2" xfId="9421"/>
    <cellStyle name="Normaali 10 2 4 2 3" xfId="20626"/>
    <cellStyle name="Normaali 10 2 4 2_INVs" xfId="12656"/>
    <cellStyle name="Normaali 10 2 4 3" xfId="9420"/>
    <cellStyle name="Normaali 10 2 4 4" xfId="20625"/>
    <cellStyle name="Normaali 10 2 4_esityksen invtaulukot" xfId="12657"/>
    <cellStyle name="Normaali 10 2 5" xfId="4230"/>
    <cellStyle name="Normaali 10 2 5 2" xfId="9422"/>
    <cellStyle name="Normaali 10 2 5 3" xfId="20627"/>
    <cellStyle name="Normaali 10 2 5_INVs" xfId="12658"/>
    <cellStyle name="Normaali 10 2 6" xfId="4231"/>
    <cellStyle name="Normaali 10 2 6 2" xfId="9423"/>
    <cellStyle name="Normaali 10 2 6 3" xfId="20628"/>
    <cellStyle name="Normaali 10 2 6_INVs" xfId="12659"/>
    <cellStyle name="Normaali 10 2 7" xfId="9415"/>
    <cellStyle name="Normaali 10 2 8" xfId="20620"/>
    <cellStyle name="Normaali 10 2 9" xfId="18417"/>
    <cellStyle name="Normaali 10 2_esityksen invtaulukot" xfId="12660"/>
    <cellStyle name="Normaali 10 3" xfId="4232"/>
    <cellStyle name="Normaali 10 3 2" xfId="9424"/>
    <cellStyle name="Normaali 10 3 3" xfId="20629"/>
    <cellStyle name="Normaali 10 3_INVs" xfId="12661"/>
    <cellStyle name="Normaali 10 4" xfId="4233"/>
    <cellStyle name="Normaali 10 4 2" xfId="4234"/>
    <cellStyle name="Normaali 10 4 2 2" xfId="9426"/>
    <cellStyle name="Normaali 10 4 2 3" xfId="20631"/>
    <cellStyle name="Normaali 10 4 2_INVs" xfId="12662"/>
    <cellStyle name="Normaali 10 4 3" xfId="9425"/>
    <cellStyle name="Normaali 10 4 4" xfId="20630"/>
    <cellStyle name="Normaali 10 4_esityksen invtaulukot" xfId="12663"/>
    <cellStyle name="Normaali 10 5" xfId="4235"/>
    <cellStyle name="Normaali 10 5 2" xfId="4236"/>
    <cellStyle name="Normaali 10 5 2 2" xfId="9428"/>
    <cellStyle name="Normaali 10 5 2 3" xfId="20633"/>
    <cellStyle name="Normaali 10 5 2_INVs" xfId="12664"/>
    <cellStyle name="Normaali 10 5 3" xfId="9427"/>
    <cellStyle name="Normaali 10 5 4" xfId="20632"/>
    <cellStyle name="Normaali 10 5_esityksen invtaulukot" xfId="12665"/>
    <cellStyle name="Normaali 10 6" xfId="4237"/>
    <cellStyle name="Normaali 10 6 2" xfId="9429"/>
    <cellStyle name="Normaali 10 6 3" xfId="20634"/>
    <cellStyle name="Normaali 10 6_INVs" xfId="12666"/>
    <cellStyle name="Normaali 10 7" xfId="4238"/>
    <cellStyle name="Normaali 10 7 2" xfId="9430"/>
    <cellStyle name="Normaali 10 7 3" xfId="20635"/>
    <cellStyle name="Normaali 10 7_INVs" xfId="12667"/>
    <cellStyle name="Normaali 10 8" xfId="28149"/>
    <cellStyle name="Normaali 10 9" xfId="28747"/>
    <cellStyle name="Normaali 10_##Keskeiset" xfId="9414"/>
    <cellStyle name="Normaali 11" xfId="99"/>
    <cellStyle name="Normaali 11 10" xfId="28345"/>
    <cellStyle name="Normaali 11 2" xfId="4239"/>
    <cellStyle name="Normaali 11 2 2" xfId="4240"/>
    <cellStyle name="Normaali 11 2 2 2" xfId="4241"/>
    <cellStyle name="Normaali 11 2 2 2 2" xfId="9434"/>
    <cellStyle name="Normaali 11 2 2 2 3" xfId="20638"/>
    <cellStyle name="Normaali 11 2 2 2_INVs" xfId="12668"/>
    <cellStyle name="Normaali 11 2 2 3" xfId="4242"/>
    <cellStyle name="Normaali 11 2 2 3 2" xfId="9435"/>
    <cellStyle name="Normaali 11 2 2 3 3" xfId="20639"/>
    <cellStyle name="Normaali 11 2 2 3_INVs" xfId="12669"/>
    <cellStyle name="Normaali 11 2 2 4" xfId="9433"/>
    <cellStyle name="Normaali 11 2 2 5" xfId="20637"/>
    <cellStyle name="Normaali 11 2 2 6" xfId="22191"/>
    <cellStyle name="Normaali 11 2 2_esityksen invtaulukot" xfId="12670"/>
    <cellStyle name="Normaali 11 2 3" xfId="4243"/>
    <cellStyle name="Normaali 11 2 3 2" xfId="4244"/>
    <cellStyle name="Normaali 11 2 3 2 2" xfId="9437"/>
    <cellStyle name="Normaali 11 2 3 2 3" xfId="20641"/>
    <cellStyle name="Normaali 11 2 3 2_INVs" xfId="12671"/>
    <cellStyle name="Normaali 11 2 3 3" xfId="9436"/>
    <cellStyle name="Normaali 11 2 3 4" xfId="20640"/>
    <cellStyle name="Normaali 11 2 3_esityksen invtaulukot" xfId="12672"/>
    <cellStyle name="Normaali 11 2 4" xfId="4245"/>
    <cellStyle name="Normaali 11 2 4 2" xfId="9438"/>
    <cellStyle name="Normaali 11 2 4 3" xfId="20642"/>
    <cellStyle name="Normaali 11 2 4_INVs" xfId="12673"/>
    <cellStyle name="Normaali 11 2 5" xfId="4246"/>
    <cellStyle name="Normaali 11 2 5 2" xfId="9439"/>
    <cellStyle name="Normaali 11 2 5 3" xfId="20643"/>
    <cellStyle name="Normaali 11 2 5_INVs" xfId="12674"/>
    <cellStyle name="Normaali 11 2 6" xfId="9432"/>
    <cellStyle name="Normaali 11 2 7" xfId="20636"/>
    <cellStyle name="Normaali 11 2 8" xfId="22192"/>
    <cellStyle name="Normaali 11 2_esityksen invtaulukot" xfId="12675"/>
    <cellStyle name="Normaali 11 3" xfId="4247"/>
    <cellStyle name="Normaali 11 3 2" xfId="4248"/>
    <cellStyle name="Normaali 11 3 2 2" xfId="9441"/>
    <cellStyle name="Normaali 11 3 2 3" xfId="20645"/>
    <cellStyle name="Normaali 11 3 2_INVs" xfId="12676"/>
    <cellStyle name="Normaali 11 3 3" xfId="9440"/>
    <cellStyle name="Normaali 11 3 4" xfId="20644"/>
    <cellStyle name="Normaali 11 3_esityksen invtaulukot" xfId="12677"/>
    <cellStyle name="Normaali 11 4" xfId="4249"/>
    <cellStyle name="Normaali 11 4 2" xfId="4250"/>
    <cellStyle name="Normaali 11 4 2 2" xfId="9443"/>
    <cellStyle name="Normaali 11 4 2 3" xfId="20647"/>
    <cellStyle name="Normaali 11 4 2_INVs" xfId="12678"/>
    <cellStyle name="Normaali 11 4 3" xfId="9442"/>
    <cellStyle name="Normaali 11 4 4" xfId="20646"/>
    <cellStyle name="Normaali 11 4_esityksen invtaulukot" xfId="12679"/>
    <cellStyle name="Normaali 11 5" xfId="4251"/>
    <cellStyle name="Normaali 11 5 2" xfId="9444"/>
    <cellStyle name="Normaali 11 5 3" xfId="20648"/>
    <cellStyle name="Normaali 11 5_INVs" xfId="12680"/>
    <cellStyle name="Normaali 11 6" xfId="4252"/>
    <cellStyle name="Normaali 11 6 2" xfId="9445"/>
    <cellStyle name="Normaali 11 6 3" xfId="20649"/>
    <cellStyle name="Normaali 11 6_INVs" xfId="12681"/>
    <cellStyle name="Normaali 11 7" xfId="28126"/>
    <cellStyle name="Normaali 11 8" xfId="28754"/>
    <cellStyle name="Normaali 11 9" xfId="29362"/>
    <cellStyle name="Normaali 11_##Keskeiset" xfId="9431"/>
    <cellStyle name="Normaali 12" xfId="323"/>
    <cellStyle name="Normaali 12 10" xfId="4254"/>
    <cellStyle name="Normaali 12 10 2" xfId="9446"/>
    <cellStyle name="Normaali 12 10 3" xfId="20651"/>
    <cellStyle name="Normaali 12 10_Laari" xfId="13417"/>
    <cellStyle name="Normaali 12 11" xfId="4255"/>
    <cellStyle name="Normaali 12 11 2" xfId="9447"/>
    <cellStyle name="Normaali 12 11 3" xfId="20652"/>
    <cellStyle name="Normaali 12 11_Laari" xfId="13418"/>
    <cellStyle name="Normaali 12 12" xfId="4253"/>
    <cellStyle name="Normaali 12 12 2" xfId="9448"/>
    <cellStyle name="Normaali 12 12 3" xfId="20650"/>
    <cellStyle name="Normaali 12 12_Laari" xfId="13419"/>
    <cellStyle name="Normaali 12 13" xfId="5294"/>
    <cellStyle name="Normaali 12 13 2" xfId="9449"/>
    <cellStyle name="Normaali 12 13 3" xfId="21675"/>
    <cellStyle name="Normaali 12 13_INVs" xfId="12682"/>
    <cellStyle name="Normaali 12 14" xfId="5332"/>
    <cellStyle name="Normaali 12 14 2" xfId="15755"/>
    <cellStyle name="Normaali 12 14 3" xfId="21713"/>
    <cellStyle name="Normaali 12 15" xfId="13773"/>
    <cellStyle name="Normaali 12 16" xfId="15905"/>
    <cellStyle name="Normaali 12 17" xfId="16494"/>
    <cellStyle name="Normaali 12 18" xfId="16102"/>
    <cellStyle name="Normaali 12 19" xfId="23795"/>
    <cellStyle name="Normaali 12 2" xfId="4256"/>
    <cellStyle name="Normaali 12 2 2" xfId="4257"/>
    <cellStyle name="Normaali 12 2 2 2" xfId="9451"/>
    <cellStyle name="Normaali 12 2 2 3" xfId="20654"/>
    <cellStyle name="Normaali 12 2 2_Laari" xfId="13420"/>
    <cellStyle name="Normaali 12 2 3" xfId="4258"/>
    <cellStyle name="Normaali 12 2 3 2" xfId="9452"/>
    <cellStyle name="Normaali 12 2 3 3" xfId="20655"/>
    <cellStyle name="Normaali 12 2 3_Laari" xfId="13421"/>
    <cellStyle name="Normaali 12 2 4" xfId="4259"/>
    <cellStyle name="Normaali 12 2 4 2" xfId="9453"/>
    <cellStyle name="Normaali 12 2 4 3" xfId="20656"/>
    <cellStyle name="Normaali 12 2 4_Laari" xfId="13422"/>
    <cellStyle name="Normaali 12 2 5" xfId="5602"/>
    <cellStyle name="Normaali 12 2 5 2" xfId="15756"/>
    <cellStyle name="Normaali 12 2 5 3" xfId="21916"/>
    <cellStyle name="Normaali 12 2 6" xfId="20653"/>
    <cellStyle name="Normaali 12 2_##Keskeiset" xfId="9450"/>
    <cellStyle name="Normaali 12 20" xfId="25209"/>
    <cellStyle name="Normaali 12 21" xfId="16071"/>
    <cellStyle name="Normaali 12 22" xfId="25419"/>
    <cellStyle name="Normaali 12 23" xfId="25659"/>
    <cellStyle name="Normaali 12 24" xfId="25776"/>
    <cellStyle name="Normaali 12 25" xfId="25610"/>
    <cellStyle name="Normaali 12 26" xfId="25759"/>
    <cellStyle name="Normaali 12 27" xfId="25581"/>
    <cellStyle name="Normaali 12 28" xfId="25723"/>
    <cellStyle name="Normaali 12 29" xfId="25546"/>
    <cellStyle name="Normaali 12 3" xfId="4260"/>
    <cellStyle name="Normaali 12 3 2" xfId="4261"/>
    <cellStyle name="Normaali 12 3 2 2" xfId="9455"/>
    <cellStyle name="Normaali 12 3 2 3" xfId="20658"/>
    <cellStyle name="Normaali 12 3 2_Laari" xfId="13423"/>
    <cellStyle name="Normaali 12 3 3" xfId="4262"/>
    <cellStyle name="Normaali 12 3 3 2" xfId="9456"/>
    <cellStyle name="Normaali 12 3 3 3" xfId="20659"/>
    <cellStyle name="Normaali 12 3 3_Laari" xfId="13424"/>
    <cellStyle name="Normaali 12 3 4" xfId="4263"/>
    <cellStyle name="Normaali 12 3 4 2" xfId="9457"/>
    <cellStyle name="Normaali 12 3 4 3" xfId="20660"/>
    <cellStyle name="Normaali 12 3 4_Laari" xfId="13425"/>
    <cellStyle name="Normaali 12 3 5" xfId="9454"/>
    <cellStyle name="Normaali 12 3 6" xfId="20657"/>
    <cellStyle name="Normaali 12 3_esityksen invtaulukot" xfId="12683"/>
    <cellStyle name="Normaali 12 30" xfId="25485"/>
    <cellStyle name="Normaali 12 31" xfId="25773"/>
    <cellStyle name="Normaali 12 32" xfId="25831"/>
    <cellStyle name="Normaali 12 33" xfId="26014"/>
    <cellStyle name="Normaali 12 34" xfId="25858"/>
    <cellStyle name="Normaali 12 35" xfId="26169"/>
    <cellStyle name="Normaali 12 36" xfId="26194"/>
    <cellStyle name="Normaali 12 37" xfId="30724"/>
    <cellStyle name="Normaali 12 38" xfId="30815"/>
    <cellStyle name="Normaali 12 39" xfId="30874"/>
    <cellStyle name="Normaali 12 4" xfId="4264"/>
    <cellStyle name="Normaali 12 4 2" xfId="4265"/>
    <cellStyle name="Normaali 12 4 2 2" xfId="9459"/>
    <cellStyle name="Normaali 12 4 2 3" xfId="20662"/>
    <cellStyle name="Normaali 12 4 2_Laari" xfId="13426"/>
    <cellStyle name="Normaali 12 4 3" xfId="9458"/>
    <cellStyle name="Normaali 12 4 4" xfId="20661"/>
    <cellStyle name="Normaali 12 4_esityksen invtaulukot" xfId="12684"/>
    <cellStyle name="Normaali 12 40" xfId="30888"/>
    <cellStyle name="Normaali 12 41" xfId="30995"/>
    <cellStyle name="Normaali 12 42" xfId="31126"/>
    <cellStyle name="Normaali 12 43" xfId="31189"/>
    <cellStyle name="Normaali 12 44" xfId="31074"/>
    <cellStyle name="Normaali 12 45" xfId="31165"/>
    <cellStyle name="Normaali 12 46" xfId="31067"/>
    <cellStyle name="Normaali 12 47" xfId="31161"/>
    <cellStyle name="Normaali 12 48" xfId="31231"/>
    <cellStyle name="Normaali 12 49" xfId="31268"/>
    <cellStyle name="Normaali 12 5" xfId="4266"/>
    <cellStyle name="Normaali 12 5 2" xfId="9460"/>
    <cellStyle name="Normaali 12 5 3" xfId="20663"/>
    <cellStyle name="Normaali 12 5_Laari" xfId="13427"/>
    <cellStyle name="Normaali 12 50" xfId="31326"/>
    <cellStyle name="Normaali 12 51" xfId="31492"/>
    <cellStyle name="Normaali 12 52" xfId="31478"/>
    <cellStyle name="Normaali 12 53" xfId="31424"/>
    <cellStyle name="Normaali 12 54" xfId="31710"/>
    <cellStyle name="Normaali 12 55" xfId="31878"/>
    <cellStyle name="Normaali 12 56" xfId="31871"/>
    <cellStyle name="Normaali 12 57" xfId="32012"/>
    <cellStyle name="Normaali 12 58" xfId="32013"/>
    <cellStyle name="Normaali 12 59" xfId="32131"/>
    <cellStyle name="Normaali 12 6" xfId="4267"/>
    <cellStyle name="Normaali 12 6 2" xfId="9461"/>
    <cellStyle name="Normaali 12 6 3" xfId="20664"/>
    <cellStyle name="Normaali 12 6_Laari" xfId="13428"/>
    <cellStyle name="Normaali 12 60" xfId="32251"/>
    <cellStyle name="Normaali 12 7" xfId="4268"/>
    <cellStyle name="Normaali 12 7 2" xfId="9462"/>
    <cellStyle name="Normaali 12 7 3" xfId="20665"/>
    <cellStyle name="Normaali 12 7_Laari" xfId="13429"/>
    <cellStyle name="Normaali 12 8" xfId="4269"/>
    <cellStyle name="Normaali 12 8 2" xfId="9463"/>
    <cellStyle name="Normaali 12 8 3" xfId="20666"/>
    <cellStyle name="Normaali 12 8_Laari" xfId="13430"/>
    <cellStyle name="Normaali 12 9" xfId="4270"/>
    <cellStyle name="Normaali 12 9 2" xfId="9464"/>
    <cellStyle name="Normaali 12 9 3" xfId="20667"/>
    <cellStyle name="Normaali 12 9_Laari" xfId="13431"/>
    <cellStyle name="Normaali 12_##Keskeiset" xfId="5417"/>
    <cellStyle name="Normaali 123" xfId="4271"/>
    <cellStyle name="Normaali 123 2" xfId="4272"/>
    <cellStyle name="Normaali 123 2 2" xfId="9466"/>
    <cellStyle name="Normaali 123 2 3" xfId="20669"/>
    <cellStyle name="Normaali 123 2_Laari" xfId="13432"/>
    <cellStyle name="Normaali 123 3" xfId="9465"/>
    <cellStyle name="Normaali 123 4" xfId="20668"/>
    <cellStyle name="Normaali 123_esityksen invtaulukot" xfId="12685"/>
    <cellStyle name="Normaali 125" xfId="4273"/>
    <cellStyle name="Normaali 125 2" xfId="4274"/>
    <cellStyle name="Normaali 125 2 2" xfId="9468"/>
    <cellStyle name="Normaali 125 2 3" xfId="20671"/>
    <cellStyle name="Normaali 125 2_Laari" xfId="13433"/>
    <cellStyle name="Normaali 125 3" xfId="9467"/>
    <cellStyle name="Normaali 125 4" xfId="20670"/>
    <cellStyle name="Normaali 125_esityksen invtaulukot" xfId="12686"/>
    <cellStyle name="Normaali 13" xfId="389"/>
    <cellStyle name="Normaali 13 10" xfId="4275"/>
    <cellStyle name="Normaali 13 10 2" xfId="9470"/>
    <cellStyle name="Normaali 13 10 3" xfId="20672"/>
    <cellStyle name="Normaali 13 10_Laari" xfId="13434"/>
    <cellStyle name="Normaali 13 11" xfId="16983"/>
    <cellStyle name="Normaali 13 12" xfId="23315"/>
    <cellStyle name="Normaali 13 2" xfId="4276"/>
    <cellStyle name="Normaali 13 2 2" xfId="4277"/>
    <cellStyle name="Normaali 13 2 2 2" xfId="9472"/>
    <cellStyle name="Normaali 13 2 2 3" xfId="20674"/>
    <cellStyle name="Normaali 13 2 2_Laari" xfId="13435"/>
    <cellStyle name="Normaali 13 2 3" xfId="4278"/>
    <cellStyle name="Normaali 13 2 3 2" xfId="9473"/>
    <cellStyle name="Normaali 13 2 3 3" xfId="20675"/>
    <cellStyle name="Normaali 13 2 3_Laari" xfId="13436"/>
    <cellStyle name="Normaali 13 2 4" xfId="4279"/>
    <cellStyle name="Normaali 13 2 4 2" xfId="9474"/>
    <cellStyle name="Normaali 13 2 4 3" xfId="20676"/>
    <cellStyle name="Normaali 13 2 4_Laari" xfId="13437"/>
    <cellStyle name="Normaali 13 2 5" xfId="9471"/>
    <cellStyle name="Normaali 13 2 6" xfId="20673"/>
    <cellStyle name="Normaali 13 2_esityksen invtaulukot" xfId="12687"/>
    <cellStyle name="Normaali 13 3" xfId="4280"/>
    <cellStyle name="Normaali 13 3 2" xfId="4281"/>
    <cellStyle name="Normaali 13 3 2 2" xfId="9476"/>
    <cellStyle name="Normaali 13 3 2 3" xfId="20678"/>
    <cellStyle name="Normaali 13 3 2_Laari" xfId="13438"/>
    <cellStyle name="Normaali 13 3 3" xfId="4282"/>
    <cellStyle name="Normaali 13 3 3 2" xfId="9477"/>
    <cellStyle name="Normaali 13 3 3 3" xfId="20679"/>
    <cellStyle name="Normaali 13 3 3_Laari" xfId="13439"/>
    <cellStyle name="Normaali 13 3 4" xfId="4283"/>
    <cellStyle name="Normaali 13 3 4 2" xfId="9478"/>
    <cellStyle name="Normaali 13 3 4 3" xfId="20680"/>
    <cellStyle name="Normaali 13 3 4_Laari" xfId="13440"/>
    <cellStyle name="Normaali 13 3 5" xfId="9475"/>
    <cellStyle name="Normaali 13 3 6" xfId="20677"/>
    <cellStyle name="Normaali 13 3_esityksen invtaulukot" xfId="12688"/>
    <cellStyle name="Normaali 13 4" xfId="4284"/>
    <cellStyle name="Normaali 13 4 2" xfId="4285"/>
    <cellStyle name="Normaali 13 4 2 2" xfId="9480"/>
    <cellStyle name="Normaali 13 4 2 3" xfId="20682"/>
    <cellStyle name="Normaali 13 4 2_Laari" xfId="13441"/>
    <cellStyle name="Normaali 13 4 3" xfId="9479"/>
    <cellStyle name="Normaali 13 4 4" xfId="20681"/>
    <cellStyle name="Normaali 13 4_esityksen invtaulukot" xfId="12689"/>
    <cellStyle name="Normaali 13 5" xfId="4286"/>
    <cellStyle name="Normaali 13 5 2" xfId="9481"/>
    <cellStyle name="Normaali 13 5 3" xfId="20683"/>
    <cellStyle name="Normaali 13 5_Laari" xfId="13442"/>
    <cellStyle name="Normaali 13 6" xfId="4287"/>
    <cellStyle name="Normaali 13 6 2" xfId="9482"/>
    <cellStyle name="Normaali 13 6 3" xfId="20684"/>
    <cellStyle name="Normaali 13 6_Laari" xfId="13443"/>
    <cellStyle name="Normaali 13 7" xfId="4288"/>
    <cellStyle name="Normaali 13 7 2" xfId="9483"/>
    <cellStyle name="Normaali 13 7 3" xfId="20685"/>
    <cellStyle name="Normaali 13 7_Laari" xfId="13444"/>
    <cellStyle name="Normaali 13 8" xfId="4289"/>
    <cellStyle name="Normaali 13 8 2" xfId="9484"/>
    <cellStyle name="Normaali 13 8 3" xfId="20686"/>
    <cellStyle name="Normaali 13 8_Laari" xfId="13445"/>
    <cellStyle name="Normaali 13 9" xfId="4290"/>
    <cellStyle name="Normaali 13 9 2" xfId="9485"/>
    <cellStyle name="Normaali 13 9 3" xfId="20687"/>
    <cellStyle name="Normaali 13 9_Laari" xfId="13446"/>
    <cellStyle name="Normaali 13_##Keskeiset" xfId="9469"/>
    <cellStyle name="Normaali 135 2" xfId="4291"/>
    <cellStyle name="Normaali 135 2 2" xfId="9486"/>
    <cellStyle name="Normaali 135 2 3" xfId="20688"/>
    <cellStyle name="Normaali 135 2_Laari" xfId="13447"/>
    <cellStyle name="Normaali 14" xfId="390"/>
    <cellStyle name="Normaali 14 2" xfId="4293"/>
    <cellStyle name="Normaali 14 2 2" xfId="4294"/>
    <cellStyle name="Normaali 14 2 2 2" xfId="9489"/>
    <cellStyle name="Normaali 14 2 2 3" xfId="20691"/>
    <cellStyle name="Normaali 14 2 2_Laari" xfId="13448"/>
    <cellStyle name="Normaali 14 2 3" xfId="9488"/>
    <cellStyle name="Normaali 14 2 4" xfId="20690"/>
    <cellStyle name="Normaali 14 2_esityksen invtaulukot" xfId="12690"/>
    <cellStyle name="Normaali 14 3" xfId="4295"/>
    <cellStyle name="Normaali 14 3 2" xfId="9490"/>
    <cellStyle name="Normaali 14 3 3" xfId="20692"/>
    <cellStyle name="Normaali 14 3_INVs" xfId="12691"/>
    <cellStyle name="Normaali 14 4" xfId="4296"/>
    <cellStyle name="Normaali 14 4 2" xfId="9491"/>
    <cellStyle name="Normaali 14 4 3" xfId="20693"/>
    <cellStyle name="Normaali 14 4_INVs" xfId="12692"/>
    <cellStyle name="Normaali 14 5" xfId="4292"/>
    <cellStyle name="Normaali 14 5 2" xfId="9492"/>
    <cellStyle name="Normaali 14 5 3" xfId="20689"/>
    <cellStyle name="Normaali 14 5_INVs" xfId="12693"/>
    <cellStyle name="Normaali 14 6" xfId="16984"/>
    <cellStyle name="Normaali 14_##Keskeiset" xfId="9487"/>
    <cellStyle name="Normaali 15" xfId="391"/>
    <cellStyle name="Normaali 15 10" xfId="4298"/>
    <cellStyle name="Normaali 15 10 2" xfId="9494"/>
    <cellStyle name="Normaali 15 10 3" xfId="20695"/>
    <cellStyle name="Normaali 15 10_Laari" xfId="13449"/>
    <cellStyle name="Normaali 15 11" xfId="4299"/>
    <cellStyle name="Normaali 15 11 2" xfId="9495"/>
    <cellStyle name="Normaali 15 11 3" xfId="20696"/>
    <cellStyle name="Normaali 15 11_INVs" xfId="12694"/>
    <cellStyle name="Normaali 15 12" xfId="4300"/>
    <cellStyle name="Normaali 15 12 2" xfId="9496"/>
    <cellStyle name="Normaali 15 12 3" xfId="20697"/>
    <cellStyle name="Normaali 15 12_INVs" xfId="12695"/>
    <cellStyle name="Normaali 15 13" xfId="4297"/>
    <cellStyle name="Normaali 15 13 2" xfId="9497"/>
    <cellStyle name="Normaali 15 13 3" xfId="20694"/>
    <cellStyle name="Normaali 15 13_INVs" xfId="12696"/>
    <cellStyle name="Normaali 15 14" xfId="16985"/>
    <cellStyle name="Normaali 15 15" xfId="23314"/>
    <cellStyle name="Normaali 15 2" xfId="4301"/>
    <cellStyle name="Normaali 15 2 2" xfId="4302"/>
    <cellStyle name="Normaali 15 2 2 2" xfId="4303"/>
    <cellStyle name="Normaali 15 2 2 2 2" xfId="9500"/>
    <cellStyle name="Normaali 15 2 2 2 3" xfId="20700"/>
    <cellStyle name="Normaali 15 2 2 2_INVs" xfId="12697"/>
    <cellStyle name="Normaali 15 2 2 3" xfId="4304"/>
    <cellStyle name="Normaali 15 2 2 3 2" xfId="9501"/>
    <cellStyle name="Normaali 15 2 2 3 3" xfId="20701"/>
    <cellStyle name="Normaali 15 2 2 3_INVs" xfId="12698"/>
    <cellStyle name="Normaali 15 2 2 4" xfId="9499"/>
    <cellStyle name="Normaali 15 2 2 5" xfId="20699"/>
    <cellStyle name="Normaali 15 2 2 6" xfId="21804"/>
    <cellStyle name="Normaali 15 2 2_esityksen invtaulukot" xfId="12699"/>
    <cellStyle name="Normaali 15 2 3" xfId="4305"/>
    <cellStyle name="Normaali 15 2 3 2" xfId="4306"/>
    <cellStyle name="Normaali 15 2 3 2 2" xfId="9503"/>
    <cellStyle name="Normaali 15 2 3 2 3" xfId="20703"/>
    <cellStyle name="Normaali 15 2 3 2_INVs" xfId="12700"/>
    <cellStyle name="Normaali 15 2 3 3" xfId="4307"/>
    <cellStyle name="Normaali 15 2 3 3 2" xfId="9504"/>
    <cellStyle name="Normaali 15 2 3 3 3" xfId="20704"/>
    <cellStyle name="Normaali 15 2 3 3_INVs" xfId="12701"/>
    <cellStyle name="Normaali 15 2 3 4" xfId="9502"/>
    <cellStyle name="Normaali 15 2 3 5" xfId="20702"/>
    <cellStyle name="Normaali 15 2 3 6" xfId="22189"/>
    <cellStyle name="Normaali 15 2 3_esityksen invtaulukot" xfId="12702"/>
    <cellStyle name="Normaali 15 2 4" xfId="4308"/>
    <cellStyle name="Normaali 15 2 4 2" xfId="4309"/>
    <cellStyle name="Normaali 15 2 4 2 2" xfId="9506"/>
    <cellStyle name="Normaali 15 2 4 2 3" xfId="20706"/>
    <cellStyle name="Normaali 15 2 4 2_INVs" xfId="12703"/>
    <cellStyle name="Normaali 15 2 4 3" xfId="9505"/>
    <cellStyle name="Normaali 15 2 4 4" xfId="20705"/>
    <cellStyle name="Normaali 15 2 4 5" xfId="22188"/>
    <cellStyle name="Normaali 15 2 4_esityksen invtaulukot" xfId="12704"/>
    <cellStyle name="Normaali 15 2 5" xfId="4310"/>
    <cellStyle name="Normaali 15 2 5 2" xfId="9507"/>
    <cellStyle name="Normaali 15 2 5 3" xfId="20707"/>
    <cellStyle name="Normaali 15 2 5_INVs" xfId="12705"/>
    <cellStyle name="Normaali 15 2 6" xfId="9498"/>
    <cellStyle name="Normaali 15 2 7" xfId="20698"/>
    <cellStyle name="Normaali 15 2 8" xfId="22190"/>
    <cellStyle name="Normaali 15 2_esityksen invtaulukot" xfId="12706"/>
    <cellStyle name="Normaali 15 3" xfId="4311"/>
    <cellStyle name="Normaali 15 3 2" xfId="4312"/>
    <cellStyle name="Normaali 15 3 2 2" xfId="4313"/>
    <cellStyle name="Normaali 15 3 2 2 2" xfId="9510"/>
    <cellStyle name="Normaali 15 3 2 2 3" xfId="20710"/>
    <cellStyle name="Normaali 15 3 2 2_INVs" xfId="12707"/>
    <cellStyle name="Normaali 15 3 2 3" xfId="9509"/>
    <cellStyle name="Normaali 15 3 2 4" xfId="20709"/>
    <cellStyle name="Normaali 15 3 2 5" xfId="22186"/>
    <cellStyle name="Normaali 15 3 2_esityksen invtaulukot" xfId="12708"/>
    <cellStyle name="Normaali 15 3 3" xfId="4314"/>
    <cellStyle name="Normaali 15 3 3 2" xfId="9511"/>
    <cellStyle name="Normaali 15 3 3 3" xfId="20711"/>
    <cellStyle name="Normaali 15 3 3_Laari" xfId="13450"/>
    <cellStyle name="Normaali 15 3 4" xfId="4315"/>
    <cellStyle name="Normaali 15 3 4 2" xfId="9512"/>
    <cellStyle name="Normaali 15 3 4 3" xfId="20712"/>
    <cellStyle name="Normaali 15 3 4_Laari" xfId="13451"/>
    <cellStyle name="Normaali 15 3 5" xfId="4316"/>
    <cellStyle name="Normaali 15 3 5 2" xfId="9513"/>
    <cellStyle name="Normaali 15 3 5 3" xfId="20713"/>
    <cellStyle name="Normaali 15 3 5_INVs" xfId="12709"/>
    <cellStyle name="Normaali 15 3 6" xfId="9508"/>
    <cellStyle name="Normaali 15 3 7" xfId="20708"/>
    <cellStyle name="Normaali 15 3 8" xfId="22187"/>
    <cellStyle name="Normaali 15 3_esityksen invtaulukot" xfId="12710"/>
    <cellStyle name="Normaali 15 4" xfId="4317"/>
    <cellStyle name="Normaali 15 4 2" xfId="4318"/>
    <cellStyle name="Normaali 15 4 2 2" xfId="4319"/>
    <cellStyle name="Normaali 15 4 2 2 2" xfId="9516"/>
    <cellStyle name="Normaali 15 4 2 2 3" xfId="20716"/>
    <cellStyle name="Normaali 15 4 2 2_INVs" xfId="12711"/>
    <cellStyle name="Normaali 15 4 2 3" xfId="9515"/>
    <cellStyle name="Normaali 15 4 2 4" xfId="20715"/>
    <cellStyle name="Normaali 15 4 2 5" xfId="22184"/>
    <cellStyle name="Normaali 15 4 2_esityksen invtaulukot" xfId="12712"/>
    <cellStyle name="Normaali 15 4 3" xfId="4320"/>
    <cellStyle name="Normaali 15 4 3 2" xfId="9517"/>
    <cellStyle name="Normaali 15 4 3 3" xfId="20717"/>
    <cellStyle name="Normaali 15 4 3_INVs" xfId="12713"/>
    <cellStyle name="Normaali 15 4 4" xfId="9514"/>
    <cellStyle name="Normaali 15 4 5" xfId="20714"/>
    <cellStyle name="Normaali 15 4 6" xfId="22185"/>
    <cellStyle name="Normaali 15 4_esityksen invtaulukot" xfId="12714"/>
    <cellStyle name="Normaali 15 5" xfId="4321"/>
    <cellStyle name="Normaali 15 5 2" xfId="4322"/>
    <cellStyle name="Normaali 15 5 2 2" xfId="9519"/>
    <cellStyle name="Normaali 15 5 2 3" xfId="20719"/>
    <cellStyle name="Normaali 15 5 2_INVs" xfId="12715"/>
    <cellStyle name="Normaali 15 5 3" xfId="9518"/>
    <cellStyle name="Normaali 15 5 4" xfId="20718"/>
    <cellStyle name="Normaali 15 5 5" xfId="22183"/>
    <cellStyle name="Normaali 15 5_esityksen invtaulukot" xfId="12716"/>
    <cellStyle name="Normaali 15 6" xfId="4323"/>
    <cellStyle name="Normaali 15 6 2" xfId="9520"/>
    <cellStyle name="Normaali 15 6 3" xfId="20720"/>
    <cellStyle name="Normaali 15 6_Laari" xfId="13452"/>
    <cellStyle name="Normaali 15 7" xfId="4324"/>
    <cellStyle name="Normaali 15 7 2" xfId="9521"/>
    <cellStyle name="Normaali 15 7 3" xfId="20721"/>
    <cellStyle name="Normaali 15 7_Laari" xfId="13453"/>
    <cellStyle name="Normaali 15 8" xfId="4325"/>
    <cellStyle name="Normaali 15 8 2" xfId="9522"/>
    <cellStyle name="Normaali 15 8 3" xfId="20722"/>
    <cellStyle name="Normaali 15 8_Laari" xfId="13454"/>
    <cellStyle name="Normaali 15 9" xfId="4326"/>
    <cellStyle name="Normaali 15 9 2" xfId="9523"/>
    <cellStyle name="Normaali 15 9 3" xfId="20723"/>
    <cellStyle name="Normaali 15 9_Laari" xfId="13455"/>
    <cellStyle name="Normaali 15_##Keskeiset" xfId="9493"/>
    <cellStyle name="Normaali 16" xfId="4327"/>
    <cellStyle name="Normaali 16 2" xfId="4328"/>
    <cellStyle name="Normaali 16 2 2" xfId="4329"/>
    <cellStyle name="Normaali 16 2 2 2" xfId="4330"/>
    <cellStyle name="Normaali 16 2 2 2 2" xfId="9527"/>
    <cellStyle name="Normaali 16 2 2 2 3" xfId="20727"/>
    <cellStyle name="Normaali 16 2 2 2_INVs" xfId="12717"/>
    <cellStyle name="Normaali 16 2 2 3" xfId="4331"/>
    <cellStyle name="Normaali 16 2 2 3 2" xfId="9528"/>
    <cellStyle name="Normaali 16 2 2 3 3" xfId="20728"/>
    <cellStyle name="Normaali 16 2 2 3_INVs" xfId="12718"/>
    <cellStyle name="Normaali 16 2 2 4" xfId="9526"/>
    <cellStyle name="Normaali 16 2 2 5" xfId="20726"/>
    <cellStyle name="Normaali 16 2 2 6" xfId="22182"/>
    <cellStyle name="Normaali 16 2 2_esityksen invtaulukot" xfId="12719"/>
    <cellStyle name="Normaali 16 2 3" xfId="4332"/>
    <cellStyle name="Normaali 16 2 3 2" xfId="4333"/>
    <cellStyle name="Normaali 16 2 3 2 2" xfId="9530"/>
    <cellStyle name="Normaali 16 2 3 2 3" xfId="20730"/>
    <cellStyle name="Normaali 16 2 3 2_INVs" xfId="12720"/>
    <cellStyle name="Normaali 16 2 3 3" xfId="9529"/>
    <cellStyle name="Normaali 16 2 3 4" xfId="20729"/>
    <cellStyle name="Normaali 16 2 3_esityksen invtaulukot" xfId="12721"/>
    <cellStyle name="Normaali 16 2 4" xfId="4334"/>
    <cellStyle name="Normaali 16 2 4 2" xfId="9531"/>
    <cellStyle name="Normaali 16 2 4 3" xfId="20731"/>
    <cellStyle name="Normaali 16 2 4_INVs" xfId="12722"/>
    <cellStyle name="Normaali 16 2 5" xfId="4335"/>
    <cellStyle name="Normaali 16 2 5 2" xfId="9532"/>
    <cellStyle name="Normaali 16 2 5 3" xfId="20732"/>
    <cellStyle name="Normaali 16 2 5_INVs" xfId="12723"/>
    <cellStyle name="Normaali 16 2 6" xfId="9525"/>
    <cellStyle name="Normaali 16 2 7" xfId="20725"/>
    <cellStyle name="Normaali 16 2 8" xfId="22181"/>
    <cellStyle name="Normaali 16 2_esityksen invtaulukot" xfId="12724"/>
    <cellStyle name="Normaali 16 3" xfId="4336"/>
    <cellStyle name="Normaali 16 3 2" xfId="4337"/>
    <cellStyle name="Normaali 16 3 2 2" xfId="9534"/>
    <cellStyle name="Normaali 16 3 2 3" xfId="20734"/>
    <cellStyle name="Normaali 16 3 2_INVs" xfId="12725"/>
    <cellStyle name="Normaali 16 3 3" xfId="4338"/>
    <cellStyle name="Normaali 16 3 3 2" xfId="9535"/>
    <cellStyle name="Normaali 16 3 3 3" xfId="20735"/>
    <cellStyle name="Normaali 16 3 3_INVs" xfId="12726"/>
    <cellStyle name="Normaali 16 3 4" xfId="9533"/>
    <cellStyle name="Normaali 16 3 5" xfId="20733"/>
    <cellStyle name="Normaali 16 3_esityksen invtaulukot" xfId="12727"/>
    <cellStyle name="Normaali 16 4" xfId="4339"/>
    <cellStyle name="Normaali 16 4 2" xfId="4340"/>
    <cellStyle name="Normaali 16 4 2 2" xfId="9537"/>
    <cellStyle name="Normaali 16 4 2 3" xfId="20737"/>
    <cellStyle name="Normaali 16 4 2_INVs" xfId="12728"/>
    <cellStyle name="Normaali 16 4 3" xfId="9536"/>
    <cellStyle name="Normaali 16 4 4" xfId="20736"/>
    <cellStyle name="Normaali 16 4_esityksen invtaulukot" xfId="12729"/>
    <cellStyle name="Normaali 16 5" xfId="4341"/>
    <cellStyle name="Normaali 16 5 2" xfId="9538"/>
    <cellStyle name="Normaali 16 5 3" xfId="20738"/>
    <cellStyle name="Normaali 16 5_INVs" xfId="12730"/>
    <cellStyle name="Normaali 16 6" xfId="4342"/>
    <cellStyle name="Normaali 16 6 2" xfId="9539"/>
    <cellStyle name="Normaali 16 6 3" xfId="20739"/>
    <cellStyle name="Normaali 16 6_INVs" xfId="12731"/>
    <cellStyle name="Normaali 16 7" xfId="9524"/>
    <cellStyle name="Normaali 16 8" xfId="20724"/>
    <cellStyle name="Normaali 16_datat" xfId="12732"/>
    <cellStyle name="Normaali 17" xfId="4343"/>
    <cellStyle name="Normaali 17 2" xfId="4344"/>
    <cellStyle name="Normaali 17 2 2" xfId="4345"/>
    <cellStyle name="Normaali 17 2 2 2" xfId="4346"/>
    <cellStyle name="Normaali 17 2 2 2 2" xfId="9543"/>
    <cellStyle name="Normaali 17 2 2 2 3" xfId="20743"/>
    <cellStyle name="Normaali 17 2 2 2_INVs" xfId="12733"/>
    <cellStyle name="Normaali 17 2 2 3" xfId="4347"/>
    <cellStyle name="Normaali 17 2 2 3 2" xfId="9544"/>
    <cellStyle name="Normaali 17 2 2 3 3" xfId="20744"/>
    <cellStyle name="Normaali 17 2 2 3_INVs" xfId="12734"/>
    <cellStyle name="Normaali 17 2 2 4" xfId="9542"/>
    <cellStyle name="Normaali 17 2 2 5" xfId="20742"/>
    <cellStyle name="Normaali 17 2 2 6" xfId="22179"/>
    <cellStyle name="Normaali 17 2 2_esityksen invtaulukot" xfId="12735"/>
    <cellStyle name="Normaali 17 2 3" xfId="4348"/>
    <cellStyle name="Normaali 17 2 3 2" xfId="4349"/>
    <cellStyle name="Normaali 17 2 3 2 2" xfId="9546"/>
    <cellStyle name="Normaali 17 2 3 2 3" xfId="20746"/>
    <cellStyle name="Normaali 17 2 3 2_INVs" xfId="12736"/>
    <cellStyle name="Normaali 17 2 3 3" xfId="9545"/>
    <cellStyle name="Normaali 17 2 3 4" xfId="20745"/>
    <cellStyle name="Normaali 17 2 3_esityksen invtaulukot" xfId="12737"/>
    <cellStyle name="Normaali 17 2 4" xfId="4350"/>
    <cellStyle name="Normaali 17 2 4 2" xfId="9547"/>
    <cellStyle name="Normaali 17 2 4 3" xfId="20747"/>
    <cellStyle name="Normaali 17 2 4_INVs" xfId="12738"/>
    <cellStyle name="Normaali 17 2 5" xfId="4351"/>
    <cellStyle name="Normaali 17 2 5 2" xfId="9548"/>
    <cellStyle name="Normaali 17 2 5 3" xfId="20748"/>
    <cellStyle name="Normaali 17 2 5_INVs" xfId="12739"/>
    <cellStyle name="Normaali 17 2 6" xfId="9541"/>
    <cellStyle name="Normaali 17 2 7" xfId="20741"/>
    <cellStyle name="Normaali 17 2 8" xfId="22178"/>
    <cellStyle name="Normaali 17 2_esityksen invtaulukot" xfId="12740"/>
    <cellStyle name="Normaali 17 3" xfId="4352"/>
    <cellStyle name="Normaali 17 3 2" xfId="4353"/>
    <cellStyle name="Normaali 17 3 2 2" xfId="9550"/>
    <cellStyle name="Normaali 17 3 2 3" xfId="20750"/>
    <cellStyle name="Normaali 17 3 2_INVs" xfId="12741"/>
    <cellStyle name="Normaali 17 3 3" xfId="9549"/>
    <cellStyle name="Normaali 17 3 4" xfId="20749"/>
    <cellStyle name="Normaali 17 3_esityksen invtaulukot" xfId="12742"/>
    <cellStyle name="Normaali 17 4" xfId="4354"/>
    <cellStyle name="Normaali 17 4 2" xfId="4355"/>
    <cellStyle name="Normaali 17 4 2 2" xfId="9552"/>
    <cellStyle name="Normaali 17 4 2 3" xfId="20752"/>
    <cellStyle name="Normaali 17 4 2_INVs" xfId="12743"/>
    <cellStyle name="Normaali 17 4 3" xfId="9551"/>
    <cellStyle name="Normaali 17 4 4" xfId="20751"/>
    <cellStyle name="Normaali 17 4_esityksen invtaulukot" xfId="12744"/>
    <cellStyle name="Normaali 17 5" xfId="4356"/>
    <cellStyle name="Normaali 17 5 2" xfId="9553"/>
    <cellStyle name="Normaali 17 5 3" xfId="20753"/>
    <cellStyle name="Normaali 17 5_INVs" xfId="12745"/>
    <cellStyle name="Normaali 17 6" xfId="4357"/>
    <cellStyle name="Normaali 17 6 2" xfId="9554"/>
    <cellStyle name="Normaali 17 6 3" xfId="20754"/>
    <cellStyle name="Normaali 17 6_INVs" xfId="12746"/>
    <cellStyle name="Normaali 17 7" xfId="9540"/>
    <cellStyle name="Normaali 17 8" xfId="20740"/>
    <cellStyle name="Normaali 17 9" xfId="22180"/>
    <cellStyle name="Normaali 17_esityksen invtaulukot" xfId="12747"/>
    <cellStyle name="Normaali 18" xfId="4358"/>
    <cellStyle name="Normaali 18 10" xfId="4359"/>
    <cellStyle name="Normaali 18 10 2" xfId="9556"/>
    <cellStyle name="Normaali 18 10 3" xfId="20756"/>
    <cellStyle name="Normaali 18 10_Laari" xfId="13456"/>
    <cellStyle name="Normaali 18 11" xfId="4360"/>
    <cellStyle name="Normaali 18 11 2" xfId="9557"/>
    <cellStyle name="Normaali 18 11 3" xfId="20757"/>
    <cellStyle name="Normaali 18 11_INVs" xfId="12748"/>
    <cellStyle name="Normaali 18 12" xfId="9555"/>
    <cellStyle name="Normaali 18 13" xfId="20755"/>
    <cellStyle name="Normaali 18 14" xfId="22177"/>
    <cellStyle name="Normaali 18 2" xfId="4361"/>
    <cellStyle name="Normaali 18 2 2" xfId="4362"/>
    <cellStyle name="Normaali 18 2 2 2" xfId="4363"/>
    <cellStyle name="Normaali 18 2 2 2 2" xfId="9560"/>
    <cellStyle name="Normaali 18 2 2 2 3" xfId="20760"/>
    <cellStyle name="Normaali 18 2 2 2_INVs" xfId="12749"/>
    <cellStyle name="Normaali 18 2 2 3" xfId="4364"/>
    <cellStyle name="Normaali 18 2 2 3 2" xfId="9561"/>
    <cellStyle name="Normaali 18 2 2 3 3" xfId="20761"/>
    <cellStyle name="Normaali 18 2 2 3_INVs" xfId="12750"/>
    <cellStyle name="Normaali 18 2 2 4" xfId="9559"/>
    <cellStyle name="Normaali 18 2 2 5" xfId="20759"/>
    <cellStyle name="Normaali 18 2 2 6" xfId="22176"/>
    <cellStyle name="Normaali 18 2 2_esityksen invtaulukot" xfId="12751"/>
    <cellStyle name="Normaali 18 2 3" xfId="4365"/>
    <cellStyle name="Normaali 18 2 3 2" xfId="4366"/>
    <cellStyle name="Normaali 18 2 3 2 2" xfId="9563"/>
    <cellStyle name="Normaali 18 2 3 2 3" xfId="20763"/>
    <cellStyle name="Normaali 18 2 3 2_INVs" xfId="12752"/>
    <cellStyle name="Normaali 18 2 3 3" xfId="4367"/>
    <cellStyle name="Normaali 18 2 3 3 2" xfId="9564"/>
    <cellStyle name="Normaali 18 2 3 3 3" xfId="20764"/>
    <cellStyle name="Normaali 18 2 3 3_INVs" xfId="12753"/>
    <cellStyle name="Normaali 18 2 3 4" xfId="9562"/>
    <cellStyle name="Normaali 18 2 3 5" xfId="20762"/>
    <cellStyle name="Normaali 18 2 3 6" xfId="23651"/>
    <cellStyle name="Normaali 18 2 3_esityksen invtaulukot" xfId="12754"/>
    <cellStyle name="Normaali 18 2 4" xfId="4368"/>
    <cellStyle name="Normaali 18 2 4 2" xfId="4369"/>
    <cellStyle name="Normaali 18 2 4 2 2" xfId="9566"/>
    <cellStyle name="Normaali 18 2 4 2 3" xfId="20766"/>
    <cellStyle name="Normaali 18 2 4 2_INVs" xfId="12755"/>
    <cellStyle name="Normaali 18 2 4 3" xfId="9565"/>
    <cellStyle name="Normaali 18 2 4 4" xfId="20765"/>
    <cellStyle name="Normaali 18 2 4 5" xfId="22174"/>
    <cellStyle name="Normaali 18 2 4_esityksen invtaulukot" xfId="12756"/>
    <cellStyle name="Normaali 18 2 5" xfId="4370"/>
    <cellStyle name="Normaali 18 2 5 2" xfId="9567"/>
    <cellStyle name="Normaali 18 2 5 3" xfId="20767"/>
    <cellStyle name="Normaali 18 2 5_INVs" xfId="12757"/>
    <cellStyle name="Normaali 18 2 6" xfId="9558"/>
    <cellStyle name="Normaali 18 2 7" xfId="20758"/>
    <cellStyle name="Normaali 18 2 8" xfId="23652"/>
    <cellStyle name="Normaali 18 2_esityksen invtaulukot" xfId="12758"/>
    <cellStyle name="Normaali 18 3" xfId="4371"/>
    <cellStyle name="Normaali 18 3 2" xfId="4372"/>
    <cellStyle name="Normaali 18 3 2 2" xfId="4373"/>
    <cellStyle name="Normaali 18 3 2 2 2" xfId="9570"/>
    <cellStyle name="Normaali 18 3 2 2 3" xfId="20770"/>
    <cellStyle name="Normaali 18 3 2 2_INVs" xfId="12759"/>
    <cellStyle name="Normaali 18 3 2 3" xfId="9569"/>
    <cellStyle name="Normaali 18 3 2 4" xfId="20769"/>
    <cellStyle name="Normaali 18 3 2 5" xfId="22175"/>
    <cellStyle name="Normaali 18 3 2_esityksen invtaulukot" xfId="12760"/>
    <cellStyle name="Normaali 18 3 3" xfId="4374"/>
    <cellStyle name="Normaali 18 3 3 2" xfId="9571"/>
    <cellStyle name="Normaali 18 3 3 3" xfId="20771"/>
    <cellStyle name="Normaali 18 3 3_Laari" xfId="13457"/>
    <cellStyle name="Normaali 18 3 4" xfId="4375"/>
    <cellStyle name="Normaali 18 3 4 2" xfId="9572"/>
    <cellStyle name="Normaali 18 3 4 3" xfId="20772"/>
    <cellStyle name="Normaali 18 3 4_Laari" xfId="13458"/>
    <cellStyle name="Normaali 18 3 5" xfId="4376"/>
    <cellStyle name="Normaali 18 3 5 2" xfId="9573"/>
    <cellStyle name="Normaali 18 3 5 3" xfId="20773"/>
    <cellStyle name="Normaali 18 3 5_INVs" xfId="12761"/>
    <cellStyle name="Normaali 18 3 6" xfId="9568"/>
    <cellStyle name="Normaali 18 3 7" xfId="20768"/>
    <cellStyle name="Normaali 18 3 8" xfId="23650"/>
    <cellStyle name="Normaali 18 3_esityksen invtaulukot" xfId="12762"/>
    <cellStyle name="Normaali 18 4" xfId="4377"/>
    <cellStyle name="Normaali 18 4 2" xfId="4378"/>
    <cellStyle name="Normaali 18 4 2 2" xfId="4379"/>
    <cellStyle name="Normaali 18 4 2 2 2" xfId="9576"/>
    <cellStyle name="Normaali 18 4 2 2 3" xfId="20776"/>
    <cellStyle name="Normaali 18 4 2 2_INVs" xfId="12763"/>
    <cellStyle name="Normaali 18 4 2 3" xfId="9575"/>
    <cellStyle name="Normaali 18 4 2 4" xfId="20775"/>
    <cellStyle name="Normaali 18 4 2 5" xfId="23647"/>
    <cellStyle name="Normaali 18 4 2_esityksen invtaulukot" xfId="12764"/>
    <cellStyle name="Normaali 18 4 3" xfId="4380"/>
    <cellStyle name="Normaali 18 4 3 2" xfId="9577"/>
    <cellStyle name="Normaali 18 4 3 3" xfId="20777"/>
    <cellStyle name="Normaali 18 4 3_INVs" xfId="12765"/>
    <cellStyle name="Normaali 18 4 4" xfId="9574"/>
    <cellStyle name="Normaali 18 4 5" xfId="20774"/>
    <cellStyle name="Normaali 18 4 6" xfId="22173"/>
    <cellStyle name="Normaali 18 4_esityksen invtaulukot" xfId="12766"/>
    <cellStyle name="Normaali 18 5" xfId="4381"/>
    <cellStyle name="Normaali 18 5 2" xfId="4382"/>
    <cellStyle name="Normaali 18 5 2 2" xfId="9579"/>
    <cellStyle name="Normaali 18 5 2 3" xfId="20779"/>
    <cellStyle name="Normaali 18 5 2_INVs" xfId="12767"/>
    <cellStyle name="Normaali 18 5 3" xfId="9578"/>
    <cellStyle name="Normaali 18 5 4" xfId="20778"/>
    <cellStyle name="Normaali 18 5 5" xfId="23649"/>
    <cellStyle name="Normaali 18 5_esityksen invtaulukot" xfId="12768"/>
    <cellStyle name="Normaali 18 6" xfId="4383"/>
    <cellStyle name="Normaali 18 6 2" xfId="9580"/>
    <cellStyle name="Normaali 18 6 3" xfId="20780"/>
    <cellStyle name="Normaali 18 6_Laari" xfId="13459"/>
    <cellStyle name="Normaali 18 7" xfId="4384"/>
    <cellStyle name="Normaali 18 7 2" xfId="9581"/>
    <cellStyle name="Normaali 18 7 3" xfId="20781"/>
    <cellStyle name="Normaali 18 7_Laari" xfId="13460"/>
    <cellStyle name="Normaali 18 8" xfId="4385"/>
    <cellStyle name="Normaali 18 8 2" xfId="9582"/>
    <cellStyle name="Normaali 18 8 3" xfId="20782"/>
    <cellStyle name="Normaali 18 8_Laari" xfId="13461"/>
    <cellStyle name="Normaali 18 9" xfId="4386"/>
    <cellStyle name="Normaali 18 9 2" xfId="9583"/>
    <cellStyle name="Normaali 18 9 3" xfId="20783"/>
    <cellStyle name="Normaali 18 9_Laari" xfId="13462"/>
    <cellStyle name="Normaali 18_esityksen invtaulukot" xfId="12769"/>
    <cellStyle name="Normaali 183" xfId="4387"/>
    <cellStyle name="Normaali 183 2" xfId="9584"/>
    <cellStyle name="Normaali 183 3" xfId="20784"/>
    <cellStyle name="Normaali 183_Laari" xfId="13463"/>
    <cellStyle name="Normaali 19" xfId="4388"/>
    <cellStyle name="Normaali 19 2" xfId="4389"/>
    <cellStyle name="Normaali 19 2 2" xfId="4390"/>
    <cellStyle name="Normaali 19 2 2 2" xfId="4391"/>
    <cellStyle name="Normaali 19 2 2 2 2" xfId="9588"/>
    <cellStyle name="Normaali 19 2 2 2 3" xfId="20788"/>
    <cellStyle name="Normaali 19 2 2 2_INVs" xfId="12770"/>
    <cellStyle name="Normaali 19 2 2 3" xfId="4392"/>
    <cellStyle name="Normaali 19 2 2 3 2" xfId="9589"/>
    <cellStyle name="Normaali 19 2 2 3 3" xfId="20789"/>
    <cellStyle name="Normaali 19 2 2 3_INVs" xfId="12771"/>
    <cellStyle name="Normaali 19 2 2 4" xfId="9587"/>
    <cellStyle name="Normaali 19 2 2 5" xfId="20787"/>
    <cellStyle name="Normaali 19 2 2 6" xfId="22172"/>
    <cellStyle name="Normaali 19 2 2_esityksen invtaulukot" xfId="12772"/>
    <cellStyle name="Normaali 19 2 3" xfId="4393"/>
    <cellStyle name="Normaali 19 2 3 2" xfId="4394"/>
    <cellStyle name="Normaali 19 2 3 2 2" xfId="9591"/>
    <cellStyle name="Normaali 19 2 3 2 3" xfId="20791"/>
    <cellStyle name="Normaali 19 2 3 2_INVs" xfId="12773"/>
    <cellStyle name="Normaali 19 2 3 3" xfId="9590"/>
    <cellStyle name="Normaali 19 2 3 4" xfId="20790"/>
    <cellStyle name="Normaali 19 2 3_esityksen invtaulukot" xfId="12774"/>
    <cellStyle name="Normaali 19 2 4" xfId="4395"/>
    <cellStyle name="Normaali 19 2 4 2" xfId="9592"/>
    <cellStyle name="Normaali 19 2 4 3" xfId="20792"/>
    <cellStyle name="Normaali 19 2 4_INVs" xfId="12775"/>
    <cellStyle name="Normaali 19 2 5" xfId="4396"/>
    <cellStyle name="Normaali 19 2 5 2" xfId="9593"/>
    <cellStyle name="Normaali 19 2 5 3" xfId="20793"/>
    <cellStyle name="Normaali 19 2 5_INVs" xfId="12776"/>
    <cellStyle name="Normaali 19 2 6" xfId="9586"/>
    <cellStyle name="Normaali 19 2 7" xfId="20786"/>
    <cellStyle name="Normaali 19 2 8" xfId="23648"/>
    <cellStyle name="Normaali 19 2_esityksen invtaulukot" xfId="12777"/>
    <cellStyle name="Normaali 19 3" xfId="4397"/>
    <cellStyle name="Normaali 19 3 2" xfId="4398"/>
    <cellStyle name="Normaali 19 3 2 2" xfId="9595"/>
    <cellStyle name="Normaali 19 3 2 3" xfId="20795"/>
    <cellStyle name="Normaali 19 3 2_INVs" xfId="12778"/>
    <cellStyle name="Normaali 19 3 3" xfId="9594"/>
    <cellStyle name="Normaali 19 3 4" xfId="20794"/>
    <cellStyle name="Normaali 19 3_esityksen invtaulukot" xfId="12779"/>
    <cellStyle name="Normaali 19 4" xfId="4399"/>
    <cellStyle name="Normaali 19 4 2" xfId="4400"/>
    <cellStyle name="Normaali 19 4 2 2" xfId="9597"/>
    <cellStyle name="Normaali 19 4 2 3" xfId="20797"/>
    <cellStyle name="Normaali 19 4 2_INVs" xfId="12780"/>
    <cellStyle name="Normaali 19 4 3" xfId="9596"/>
    <cellStyle name="Normaali 19 4 4" xfId="20796"/>
    <cellStyle name="Normaali 19 4_esityksen invtaulukot" xfId="12781"/>
    <cellStyle name="Normaali 19 5" xfId="4401"/>
    <cellStyle name="Normaali 19 5 2" xfId="9598"/>
    <cellStyle name="Normaali 19 5 3" xfId="20798"/>
    <cellStyle name="Normaali 19 5_INVs" xfId="12782"/>
    <cellStyle name="Normaali 19 6" xfId="4402"/>
    <cellStyle name="Normaali 19 6 2" xfId="9599"/>
    <cellStyle name="Normaali 19 6 3" xfId="20799"/>
    <cellStyle name="Normaali 19 6_INVs" xfId="12783"/>
    <cellStyle name="Normaali 19 7" xfId="9585"/>
    <cellStyle name="Normaali 19 8" xfId="20785"/>
    <cellStyle name="Normaali 19_esityksen invtaulukot" xfId="12784"/>
    <cellStyle name="Normaali 2" xfId="100"/>
    <cellStyle name="Normaali 2 10" xfId="4404"/>
    <cellStyle name="Normaali 2 10 2" xfId="9600"/>
    <cellStyle name="Normaali 2 10 3" xfId="20801"/>
    <cellStyle name="Normaali 2 10_Laari" xfId="13464"/>
    <cellStyle name="Normaali 2 11" xfId="4405"/>
    <cellStyle name="Normaali 2 11 2" xfId="9601"/>
    <cellStyle name="Normaali 2 11 3" xfId="20802"/>
    <cellStyle name="Normaali 2 11_INVs" xfId="12785"/>
    <cellStyle name="Normaali 2 12" xfId="4406"/>
    <cellStyle name="Normaali 2 12 2" xfId="4407"/>
    <cellStyle name="Normaali 2 12 2 2" xfId="4408"/>
    <cellStyle name="Normaali 2 12 2 2 2" xfId="9604"/>
    <cellStyle name="Normaali 2 12 2 2 3" xfId="20805"/>
    <cellStyle name="Normaali 2 12 2 2_INVs" xfId="12786"/>
    <cellStyle name="Normaali 2 12 2 3" xfId="9603"/>
    <cellStyle name="Normaali 2 12 2 4" xfId="20804"/>
    <cellStyle name="Normaali 2 12 2_esityksen invtaulukot" xfId="12787"/>
    <cellStyle name="Normaali 2 12 3" xfId="4409"/>
    <cellStyle name="Normaali 2 12 3 2" xfId="4410"/>
    <cellStyle name="Normaali 2 12 3 2 2" xfId="9606"/>
    <cellStyle name="Normaali 2 12 3 2 3" xfId="20807"/>
    <cellStyle name="Normaali 2 12 3 2_INVs" xfId="12788"/>
    <cellStyle name="Normaali 2 12 3 3" xfId="9605"/>
    <cellStyle name="Normaali 2 12 3 4" xfId="20806"/>
    <cellStyle name="Normaali 2 12 3_esityksen invtaulukot" xfId="12789"/>
    <cellStyle name="Normaali 2 12 4" xfId="4411"/>
    <cellStyle name="Normaali 2 12 4 2" xfId="9607"/>
    <cellStyle name="Normaali 2 12 4 3" xfId="20808"/>
    <cellStyle name="Normaali 2 12 4_INVs" xfId="12790"/>
    <cellStyle name="Normaali 2 12 5" xfId="9602"/>
    <cellStyle name="Normaali 2 12 6" xfId="20803"/>
    <cellStyle name="Normaali 2 12_esityksen invtaulukot" xfId="12791"/>
    <cellStyle name="Normaali 2 13" xfId="4412"/>
    <cellStyle name="Normaali 2 13 2" xfId="4413"/>
    <cellStyle name="Normaali 2 13 2 2" xfId="9609"/>
    <cellStyle name="Normaali 2 13 2 3" xfId="20810"/>
    <cellStyle name="Normaali 2 13 2_INVs" xfId="12792"/>
    <cellStyle name="Normaali 2 13 3" xfId="9608"/>
    <cellStyle name="Normaali 2 13 4" xfId="20809"/>
    <cellStyle name="Normaali 2 13_esityksen invtaulukot" xfId="12793"/>
    <cellStyle name="Normaali 2 14" xfId="4414"/>
    <cellStyle name="Normaali 2 14 2" xfId="4415"/>
    <cellStyle name="Normaali 2 14 2 2" xfId="9611"/>
    <cellStyle name="Normaali 2 14 2 3" xfId="20812"/>
    <cellStyle name="Normaali 2 14 2_INVs" xfId="12794"/>
    <cellStyle name="Normaali 2 14 3" xfId="9610"/>
    <cellStyle name="Normaali 2 14 4" xfId="20811"/>
    <cellStyle name="Normaali 2 14_esityksen invtaulukot" xfId="12795"/>
    <cellStyle name="Normaali 2 15" xfId="4416"/>
    <cellStyle name="Normaali 2 15 2" xfId="4417"/>
    <cellStyle name="Normaali 2 15 2 2" xfId="9613"/>
    <cellStyle name="Normaali 2 15 2 3" xfId="20814"/>
    <cellStyle name="Normaali 2 15 2_INVs" xfId="12796"/>
    <cellStyle name="Normaali 2 15 3" xfId="9612"/>
    <cellStyle name="Normaali 2 15 4" xfId="20813"/>
    <cellStyle name="Normaali 2 15_esityksen invtaulukot" xfId="12797"/>
    <cellStyle name="Normaali 2 16" xfId="4418"/>
    <cellStyle name="Normaali 2 16 2" xfId="9614"/>
    <cellStyle name="Normaali 2 16 3" xfId="20815"/>
    <cellStyle name="Normaali 2 16_INVs" xfId="12798"/>
    <cellStyle name="Normaali 2 17" xfId="4419"/>
    <cellStyle name="Normaali 2 17 2" xfId="9615"/>
    <cellStyle name="Normaali 2 17 3" xfId="20816"/>
    <cellStyle name="Normaali 2 17_INVs" xfId="12799"/>
    <cellStyle name="Normaali 2 18" xfId="4403"/>
    <cellStyle name="Normaali 2 18 2" xfId="9616"/>
    <cellStyle name="Normaali 2 18 3" xfId="20800"/>
    <cellStyle name="Normaali 2 18_INVs" xfId="12800"/>
    <cellStyle name="Normaali 2 19" xfId="16855"/>
    <cellStyle name="Normaali 2 19 2" xfId="28127"/>
    <cellStyle name="Normaali 2 2" xfId="101"/>
    <cellStyle name="Normaali 2 2 10" xfId="28366"/>
    <cellStyle name="Normaali 2 2 11" xfId="31622"/>
    <cellStyle name="Normaali 2 2 2" xfId="4421"/>
    <cellStyle name="Normaali 2 2 2 2" xfId="4422"/>
    <cellStyle name="Normaali 2 2 2 2 2" xfId="9619"/>
    <cellStyle name="Normaali 2 2 2 2 3" xfId="20819"/>
    <cellStyle name="Normaali 2 2 2 2_INVs" xfId="12801"/>
    <cellStyle name="Normaali 2 2 2 3" xfId="4423"/>
    <cellStyle name="Normaali 2 2 2 3 2" xfId="9620"/>
    <cellStyle name="Normaali 2 2 2 3 3" xfId="20820"/>
    <cellStyle name="Normaali 2 2 2 3_INVs" xfId="12802"/>
    <cellStyle name="Normaali 2 2 2 4" xfId="9618"/>
    <cellStyle name="Normaali 2 2 2 5" xfId="20818"/>
    <cellStyle name="Normaali 2 2 2 6" xfId="23646"/>
    <cellStyle name="Normaali 2 2 2_esityksen invtaulukot" xfId="12803"/>
    <cellStyle name="Normaali 2 2 3" xfId="4424"/>
    <cellStyle name="Normaali 2 2 3 2" xfId="4425"/>
    <cellStyle name="Normaali 2 2 3 2 2" xfId="9622"/>
    <cellStyle name="Normaali 2 2 3 2 3" xfId="20822"/>
    <cellStyle name="Normaali 2 2 3 2_Laari" xfId="13465"/>
    <cellStyle name="Normaali 2 2 3 3" xfId="9621"/>
    <cellStyle name="Normaali 2 2 3 4" xfId="20821"/>
    <cellStyle name="Normaali 2 2 3 5" xfId="22171"/>
    <cellStyle name="Normaali 2 2 3_esityksen invtaulukot" xfId="12804"/>
    <cellStyle name="Normaali 2 2 4" xfId="4426"/>
    <cellStyle name="Normaali 2 2 4 2" xfId="9623"/>
    <cellStyle name="Normaali 2 2 4 3" xfId="20823"/>
    <cellStyle name="Normaali 2 2 4_INVs" xfId="12805"/>
    <cellStyle name="Normaali 2 2 5" xfId="4427"/>
    <cellStyle name="Normaali 2 2 5 2" xfId="9624"/>
    <cellStyle name="Normaali 2 2 5 3" xfId="20824"/>
    <cellStyle name="Normaali 2 2 5_INVs" xfId="12806"/>
    <cellStyle name="Normaali 2 2 6" xfId="4420"/>
    <cellStyle name="Normaali 2 2 6 2" xfId="9625"/>
    <cellStyle name="Normaali 2 2 6 3" xfId="20817"/>
    <cellStyle name="Normaali 2 2 6_INVs" xfId="12807"/>
    <cellStyle name="Normaali 2 2 7" xfId="28128"/>
    <cellStyle name="Normaali 2 2 8" xfId="29279"/>
    <cellStyle name="Normaali 2 2 9" xfId="29684"/>
    <cellStyle name="Normaali 2 2_##Keskeiset" xfId="9617"/>
    <cellStyle name="Normaali 2 20" xfId="16966"/>
    <cellStyle name="Normaali 2 20 2" xfId="29591"/>
    <cellStyle name="Normaali 2 21" xfId="29428"/>
    <cellStyle name="Normaali 2 22" xfId="29351"/>
    <cellStyle name="Normaali 2 23" xfId="28999"/>
    <cellStyle name="Normaali 2 24" xfId="28943"/>
    <cellStyle name="Normaali 2 25" xfId="28473"/>
    <cellStyle name="Normaali 2 26" xfId="28641"/>
    <cellStyle name="Normaali 2 27" xfId="29169"/>
    <cellStyle name="Normaali 2 28" xfId="28781"/>
    <cellStyle name="Normaali 2 29" xfId="29545"/>
    <cellStyle name="Normaali 2 3" xfId="102"/>
    <cellStyle name="Normaali 2 3 10" xfId="31657"/>
    <cellStyle name="Normaali 2 3 2" xfId="4429"/>
    <cellStyle name="Normaali 2 3 2 2" xfId="4430"/>
    <cellStyle name="Normaali 2 3 2 2 2" xfId="9627"/>
    <cellStyle name="Normaali 2 3 2 2 3" xfId="20827"/>
    <cellStyle name="Normaali 2 3 2 2_INVs" xfId="12808"/>
    <cellStyle name="Normaali 2 3 2 3" xfId="9626"/>
    <cellStyle name="Normaali 2 3 2 4" xfId="20826"/>
    <cellStyle name="Normaali 2 3 2 5" xfId="23645"/>
    <cellStyle name="Normaali 2 3 2_esityksen invtaulukot" xfId="12809"/>
    <cellStyle name="Normaali 2 3 3" xfId="4431"/>
    <cellStyle name="Normaali 2 3 3 2" xfId="4432"/>
    <cellStyle name="Normaali 2 3 3 2 2" xfId="9629"/>
    <cellStyle name="Normaali 2 3 3 2 3" xfId="20829"/>
    <cellStyle name="Normaali 2 3 3 2_INVs" xfId="12810"/>
    <cellStyle name="Normaali 2 3 3 3" xfId="9628"/>
    <cellStyle name="Normaali 2 3 3 4" xfId="20828"/>
    <cellStyle name="Normaali 2 3 3_esityksen invtaulukot" xfId="12811"/>
    <cellStyle name="Normaali 2 3 4" xfId="4433"/>
    <cellStyle name="Normaali 2 3 4 2" xfId="4434"/>
    <cellStyle name="Normaali 2 3 4 2 2" xfId="9631"/>
    <cellStyle name="Normaali 2 3 4 2 3" xfId="20831"/>
    <cellStyle name="Normaali 2 3 4 2_INVs" xfId="12812"/>
    <cellStyle name="Normaali 2 3 4 3" xfId="9630"/>
    <cellStyle name="Normaali 2 3 4 4" xfId="20830"/>
    <cellStyle name="Normaali 2 3 4_esityksen invtaulukot" xfId="12813"/>
    <cellStyle name="Normaali 2 3 5" xfId="4435"/>
    <cellStyle name="Normaali 2 3 5 2" xfId="9632"/>
    <cellStyle name="Normaali 2 3 5 3" xfId="20832"/>
    <cellStyle name="Normaali 2 3 5_INVs" xfId="12814"/>
    <cellStyle name="Normaali 2 3 6" xfId="4436"/>
    <cellStyle name="Normaali 2 3 6 2" xfId="9633"/>
    <cellStyle name="Normaali 2 3 6 3" xfId="20833"/>
    <cellStyle name="Normaali 2 3 6_INVs" xfId="12815"/>
    <cellStyle name="Normaali 2 3 7" xfId="4428"/>
    <cellStyle name="Normaali 2 3 7 2" xfId="9634"/>
    <cellStyle name="Normaali 2 3 7 3" xfId="20825"/>
    <cellStyle name="Normaali 2 3 7_Laari" xfId="13466"/>
    <cellStyle name="Normaali 2 3 8" xfId="31639"/>
    <cellStyle name="Normaali 2 3 9" xfId="31654"/>
    <cellStyle name="Normaali 2 3_datat" xfId="12816"/>
    <cellStyle name="Normaali 2 30" xfId="29073"/>
    <cellStyle name="Normaali 2 31" xfId="29491"/>
    <cellStyle name="Normaali 2 32" xfId="28449"/>
    <cellStyle name="Normaali 2 33" xfId="28392"/>
    <cellStyle name="Normaali 2 34" xfId="28636"/>
    <cellStyle name="Normaali 2 35" xfId="31583"/>
    <cellStyle name="Normaali 2 36" xfId="31613"/>
    <cellStyle name="Normaali 2 37" xfId="31627"/>
    <cellStyle name="Normaali 2 4" xfId="4437"/>
    <cellStyle name="Normaali 2 4 10" xfId="4438"/>
    <cellStyle name="Normaali 2 4 10 2" xfId="9636"/>
    <cellStyle name="Normaali 2 4 10 3" xfId="20835"/>
    <cellStyle name="Normaali 2 4 10_INVs" xfId="12817"/>
    <cellStyle name="Normaali 2 4 11" xfId="5603"/>
    <cellStyle name="Normaali 2 4 11 2" xfId="15773"/>
    <cellStyle name="Normaali 2 4 11 3" xfId="21917"/>
    <cellStyle name="Normaali 2 4 12" xfId="20834"/>
    <cellStyle name="Normaali 2 4 13" xfId="23800"/>
    <cellStyle name="Normaali 2 4 2" xfId="4439"/>
    <cellStyle name="Normaali 2 4 2 2" xfId="4440"/>
    <cellStyle name="Normaali 2 4 2 2 2" xfId="4441"/>
    <cellStyle name="Normaali 2 4 2 2 2 2" xfId="9639"/>
    <cellStyle name="Normaali 2 4 2 2 2 3" xfId="20838"/>
    <cellStyle name="Normaali 2 4 2 2 2_INVs" xfId="12818"/>
    <cellStyle name="Normaali 2 4 2 2 3" xfId="9638"/>
    <cellStyle name="Normaali 2 4 2 2 4" xfId="20837"/>
    <cellStyle name="Normaali 2 4 2 2_esityksen invtaulukot" xfId="12819"/>
    <cellStyle name="Normaali 2 4 2 3" xfId="4442"/>
    <cellStyle name="Normaali 2 4 2 3 2" xfId="9640"/>
    <cellStyle name="Normaali 2 4 2 3 3" xfId="20839"/>
    <cellStyle name="Normaali 2 4 2 3_INVs" xfId="12820"/>
    <cellStyle name="Normaali 2 4 2 4" xfId="9637"/>
    <cellStyle name="Normaali 2 4 2 5" xfId="20836"/>
    <cellStyle name="Normaali 2 4 2_esityksen invtaulukot" xfId="12821"/>
    <cellStyle name="Normaali 2 4 3" xfId="4443"/>
    <cellStyle name="Normaali 2 4 3 2" xfId="4444"/>
    <cellStyle name="Normaali 2 4 3 2 2" xfId="9642"/>
    <cellStyle name="Normaali 2 4 3 2 3" xfId="20841"/>
    <cellStyle name="Normaali 2 4 3 2_INVs" xfId="12822"/>
    <cellStyle name="Normaali 2 4 3 3" xfId="9641"/>
    <cellStyle name="Normaali 2 4 3 4" xfId="20840"/>
    <cellStyle name="Normaali 2 4 3_esityksen invtaulukot" xfId="12823"/>
    <cellStyle name="Normaali 2 4 4" xfId="4445"/>
    <cellStyle name="Normaali 2 4 4 2" xfId="9643"/>
    <cellStyle name="Normaali 2 4 4 3" xfId="20842"/>
    <cellStyle name="Normaali 2 4 4_INVs" xfId="12824"/>
    <cellStyle name="Normaali 2 4 5" xfId="4446"/>
    <cellStyle name="Normaali 2 4 5 2" xfId="9644"/>
    <cellStyle name="Normaali 2 4 5 3" xfId="20843"/>
    <cellStyle name="Normaali 2 4 5_INVs" xfId="12825"/>
    <cellStyle name="Normaali 2 4 6" xfId="4447"/>
    <cellStyle name="Normaali 2 4 6 2" xfId="9645"/>
    <cellStyle name="Normaali 2 4 6 3" xfId="20844"/>
    <cellStyle name="Normaali 2 4 6_INVs" xfId="12826"/>
    <cellStyle name="Normaali 2 4 7" xfId="4448"/>
    <cellStyle name="Normaali 2 4 7 2" xfId="9646"/>
    <cellStyle name="Normaali 2 4 7 3" xfId="20845"/>
    <cellStyle name="Normaali 2 4 7_INVs" xfId="12827"/>
    <cellStyle name="Normaali 2 4 8" xfId="4449"/>
    <cellStyle name="Normaali 2 4 8 2" xfId="9647"/>
    <cellStyle name="Normaali 2 4 8 3" xfId="20846"/>
    <cellStyle name="Normaali 2 4 8_INVs" xfId="12828"/>
    <cellStyle name="Normaali 2 4 9" xfId="4450"/>
    <cellStyle name="Normaali 2 4 9 2" xfId="9648"/>
    <cellStyle name="Normaali 2 4 9 3" xfId="20847"/>
    <cellStyle name="Normaali 2 4 9_INVs" xfId="12829"/>
    <cellStyle name="Normaali 2 4_##Keskeiset" xfId="9635"/>
    <cellStyle name="Normaali 2 5" xfId="4451"/>
    <cellStyle name="Normaali 2 5 2" xfId="4452"/>
    <cellStyle name="Normaali 2 5 2 2" xfId="9650"/>
    <cellStyle name="Normaali 2 5 2 3" xfId="20849"/>
    <cellStyle name="Normaali 2 5 2_INVs" xfId="12830"/>
    <cellStyle name="Normaali 2 5 3" xfId="9649"/>
    <cellStyle name="Normaali 2 5 4" xfId="20848"/>
    <cellStyle name="Normaali 2 5 5" xfId="22169"/>
    <cellStyle name="Normaali 2 5_esityksen invtaulukot" xfId="12831"/>
    <cellStyle name="Normaali 2 6" xfId="4453"/>
    <cellStyle name="Normaali 2 6 10" xfId="4454"/>
    <cellStyle name="Normaali 2 6 10 2" xfId="9652"/>
    <cellStyle name="Normaali 2 6 10 3" xfId="20851"/>
    <cellStyle name="Normaali 2 6 10_INVs" xfId="12832"/>
    <cellStyle name="Normaali 2 6 11" xfId="9651"/>
    <cellStyle name="Normaali 2 6 12" xfId="20850"/>
    <cellStyle name="Normaali 2 6 13" xfId="22170"/>
    <cellStyle name="Normaali 2 6 2" xfId="4455"/>
    <cellStyle name="Normaali 2 6 2 2" xfId="4456"/>
    <cellStyle name="Normaali 2 6 2 2 2" xfId="9654"/>
    <cellStyle name="Normaali 2 6 2 2 3" xfId="20853"/>
    <cellStyle name="Normaali 2 6 2 2_INVs" xfId="12833"/>
    <cellStyle name="Normaali 2 6 2 3" xfId="9653"/>
    <cellStyle name="Normaali 2 6 2 4" xfId="20852"/>
    <cellStyle name="Normaali 2 6 2_esityksen invtaulukot" xfId="12834"/>
    <cellStyle name="Normaali 2 6 3" xfId="4457"/>
    <cellStyle name="Normaali 2 6 3 2" xfId="9655"/>
    <cellStyle name="Normaali 2 6 3 3" xfId="20854"/>
    <cellStyle name="Normaali 2 6 3_INVs" xfId="12835"/>
    <cellStyle name="Normaali 2 6 4" xfId="4458"/>
    <cellStyle name="Normaali 2 6 4 2" xfId="9656"/>
    <cellStyle name="Normaali 2 6 4 3" xfId="20855"/>
    <cellStyle name="Normaali 2 6 4_INVs" xfId="12836"/>
    <cellStyle name="Normaali 2 6 5" xfId="4459"/>
    <cellStyle name="Normaali 2 6 5 2" xfId="9657"/>
    <cellStyle name="Normaali 2 6 5 3" xfId="20856"/>
    <cellStyle name="Normaali 2 6 5_INVs" xfId="12837"/>
    <cellStyle name="Normaali 2 6 6" xfId="4460"/>
    <cellStyle name="Normaali 2 6 6 2" xfId="9658"/>
    <cellStyle name="Normaali 2 6 6 3" xfId="20857"/>
    <cellStyle name="Normaali 2 6 6_INVs" xfId="12838"/>
    <cellStyle name="Normaali 2 6 7" xfId="4461"/>
    <cellStyle name="Normaali 2 6 7 2" xfId="9659"/>
    <cellStyle name="Normaali 2 6 7 3" xfId="20858"/>
    <cellStyle name="Normaali 2 6 7_INVs" xfId="12839"/>
    <cellStyle name="Normaali 2 6 8" xfId="4462"/>
    <cellStyle name="Normaali 2 6 8 2" xfId="9660"/>
    <cellStyle name="Normaali 2 6 8 3" xfId="20859"/>
    <cellStyle name="Normaali 2 6 8_INVs" xfId="12840"/>
    <cellStyle name="Normaali 2 6 9" xfId="4463"/>
    <cellStyle name="Normaali 2 6 9 2" xfId="9661"/>
    <cellStyle name="Normaali 2 6 9 3" xfId="20860"/>
    <cellStyle name="Normaali 2 6 9_INVs" xfId="12841"/>
    <cellStyle name="Normaali 2 6_esityksen invtaulukot" xfId="12842"/>
    <cellStyle name="Normaali 2 7" xfId="4464"/>
    <cellStyle name="Normaali 2 7 2" xfId="4465"/>
    <cellStyle name="Normaali 2 7 2 2" xfId="9663"/>
    <cellStyle name="Normaali 2 7 2 3" xfId="20862"/>
    <cellStyle name="Normaali 2 7 2_INVs" xfId="12843"/>
    <cellStyle name="Normaali 2 7 3" xfId="9662"/>
    <cellStyle name="Normaali 2 7 4" xfId="20861"/>
    <cellStyle name="Normaali 2 7 5" xfId="23644"/>
    <cellStyle name="Normaali 2 7_esityksen invtaulukot" xfId="12844"/>
    <cellStyle name="Normaali 2 8" xfId="4466"/>
    <cellStyle name="Normaali 2 8 2" xfId="4467"/>
    <cellStyle name="Normaali 2 8 2 2" xfId="9665"/>
    <cellStyle name="Normaali 2 8 2 3" xfId="20864"/>
    <cellStyle name="Normaali 2 8 2_INVs" xfId="12845"/>
    <cellStyle name="Normaali 2 8 3" xfId="9664"/>
    <cellStyle name="Normaali 2 8 4" xfId="20863"/>
    <cellStyle name="Normaali 2 8 5" xfId="23639"/>
    <cellStyle name="Normaali 2 8_esityksen invtaulukot" xfId="12846"/>
    <cellStyle name="Normaali 2 9" xfId="4468"/>
    <cellStyle name="Normaali 2 9 2" xfId="9666"/>
    <cellStyle name="Normaali 2 9 3" xfId="20865"/>
    <cellStyle name="Normaali 2 9_INVs" xfId="12847"/>
    <cellStyle name="Normaali 2_##KansantalKehitys" xfId="5410"/>
    <cellStyle name="Normaali 20" xfId="4469"/>
    <cellStyle name="Normaali 20 10" xfId="4470"/>
    <cellStyle name="Normaali 20 10 2" xfId="9668"/>
    <cellStyle name="Normaali 20 10 3" xfId="20867"/>
    <cellStyle name="Normaali 20 10_Laari" xfId="13467"/>
    <cellStyle name="Normaali 20 11" xfId="9667"/>
    <cellStyle name="Normaali 20 12" xfId="20866"/>
    <cellStyle name="Normaali 20 13" xfId="23643"/>
    <cellStyle name="Normaali 20 2" xfId="4471"/>
    <cellStyle name="Normaali 20 2 2" xfId="4472"/>
    <cellStyle name="Normaali 20 2 2 2" xfId="4473"/>
    <cellStyle name="Normaali 20 2 2 2 2" xfId="9671"/>
    <cellStyle name="Normaali 20 2 2 2 3" xfId="20870"/>
    <cellStyle name="Normaali 20 2 2 2_INVs" xfId="12848"/>
    <cellStyle name="Normaali 20 2 2 3" xfId="4474"/>
    <cellStyle name="Normaali 20 2 2 3 2" xfId="9672"/>
    <cellStyle name="Normaali 20 2 2 3 3" xfId="20871"/>
    <cellStyle name="Normaali 20 2 2 3_INVs" xfId="12849"/>
    <cellStyle name="Normaali 20 2 2 4" xfId="9670"/>
    <cellStyle name="Normaali 20 2 2 5" xfId="20869"/>
    <cellStyle name="Normaali 20 2 2 6" xfId="22168"/>
    <cellStyle name="Normaali 20 2 2_esityksen invtaulukot" xfId="12850"/>
    <cellStyle name="Normaali 20 2 3" xfId="4475"/>
    <cellStyle name="Normaali 20 2 3 2" xfId="4476"/>
    <cellStyle name="Normaali 20 2 3 2 2" xfId="9674"/>
    <cellStyle name="Normaali 20 2 3 2 3" xfId="20873"/>
    <cellStyle name="Normaali 20 2 3 2_INVs" xfId="12851"/>
    <cellStyle name="Normaali 20 2 3 3" xfId="4477"/>
    <cellStyle name="Normaali 20 2 3 3 2" xfId="9675"/>
    <cellStyle name="Normaali 20 2 3 3 3" xfId="20874"/>
    <cellStyle name="Normaali 20 2 3 3_INVs" xfId="12852"/>
    <cellStyle name="Normaali 20 2 3 4" xfId="9673"/>
    <cellStyle name="Normaali 20 2 3 5" xfId="20872"/>
    <cellStyle name="Normaali 20 2 3 6" xfId="23641"/>
    <cellStyle name="Normaali 20 2 3_esityksen invtaulukot" xfId="12853"/>
    <cellStyle name="Normaali 20 2 4" xfId="4478"/>
    <cellStyle name="Normaali 20 2 4 2" xfId="4479"/>
    <cellStyle name="Normaali 20 2 4 2 2" xfId="9677"/>
    <cellStyle name="Normaali 20 2 4 2 3" xfId="20876"/>
    <cellStyle name="Normaali 20 2 4 2_INVs" xfId="12854"/>
    <cellStyle name="Normaali 20 2 4 3" xfId="9676"/>
    <cellStyle name="Normaali 20 2 4 4" xfId="20875"/>
    <cellStyle name="Normaali 20 2 4 5" xfId="22167"/>
    <cellStyle name="Normaali 20 2 4_esityksen invtaulukot" xfId="12855"/>
    <cellStyle name="Normaali 20 2 5" xfId="4480"/>
    <cellStyle name="Normaali 20 2 5 2" xfId="9678"/>
    <cellStyle name="Normaali 20 2 5 3" xfId="20877"/>
    <cellStyle name="Normaali 20 2 5_INVs" xfId="12856"/>
    <cellStyle name="Normaali 20 2 6" xfId="9669"/>
    <cellStyle name="Normaali 20 2 7" xfId="20868"/>
    <cellStyle name="Normaali 20 2 8" xfId="23642"/>
    <cellStyle name="Normaali 20 2_esityksen invtaulukot" xfId="12857"/>
    <cellStyle name="Normaali 20 3" xfId="4481"/>
    <cellStyle name="Normaali 20 3 2" xfId="4482"/>
    <cellStyle name="Normaali 20 3 2 2" xfId="4483"/>
    <cellStyle name="Normaali 20 3 2 2 2" xfId="9681"/>
    <cellStyle name="Normaali 20 3 2 2 3" xfId="20880"/>
    <cellStyle name="Normaali 20 3 2 2_INVs" xfId="12858"/>
    <cellStyle name="Normaali 20 3 2 3" xfId="9680"/>
    <cellStyle name="Normaali 20 3 2 4" xfId="20879"/>
    <cellStyle name="Normaali 20 3 2 5" xfId="22166"/>
    <cellStyle name="Normaali 20 3 2_esityksen invtaulukot" xfId="12859"/>
    <cellStyle name="Normaali 20 3 3" xfId="4484"/>
    <cellStyle name="Normaali 20 3 3 2" xfId="9682"/>
    <cellStyle name="Normaali 20 3 3 3" xfId="20881"/>
    <cellStyle name="Normaali 20 3 3_Laari" xfId="13468"/>
    <cellStyle name="Normaali 20 3 4" xfId="4485"/>
    <cellStyle name="Normaali 20 3 4 2" xfId="9683"/>
    <cellStyle name="Normaali 20 3 4 3" xfId="20882"/>
    <cellStyle name="Normaali 20 3 4_Laari" xfId="13469"/>
    <cellStyle name="Normaali 20 3 5" xfId="4486"/>
    <cellStyle name="Normaali 20 3 5 2" xfId="9684"/>
    <cellStyle name="Normaali 20 3 5 3" xfId="20883"/>
    <cellStyle name="Normaali 20 3 5_INVs" xfId="12860"/>
    <cellStyle name="Normaali 20 3 6" xfId="9679"/>
    <cellStyle name="Normaali 20 3 7" xfId="20878"/>
    <cellStyle name="Normaali 20 3 8" xfId="23640"/>
    <cellStyle name="Normaali 20 3_esityksen invtaulukot" xfId="12861"/>
    <cellStyle name="Normaali 20 4" xfId="4487"/>
    <cellStyle name="Normaali 20 4 2" xfId="4488"/>
    <cellStyle name="Normaali 20 4 2 2" xfId="4489"/>
    <cellStyle name="Normaali 20 4 2 2 2" xfId="9687"/>
    <cellStyle name="Normaali 20 4 2 2 3" xfId="20886"/>
    <cellStyle name="Normaali 20 4 2 2_INVs" xfId="12862"/>
    <cellStyle name="Normaali 20 4 2 3" xfId="9686"/>
    <cellStyle name="Normaali 20 4 2 4" xfId="20885"/>
    <cellStyle name="Normaali 20 4 2 5" xfId="23638"/>
    <cellStyle name="Normaali 20 4 2_esityksen invtaulukot" xfId="12863"/>
    <cellStyle name="Normaali 20 4 3" xfId="4490"/>
    <cellStyle name="Normaali 20 4 3 2" xfId="9688"/>
    <cellStyle name="Normaali 20 4 3 3" xfId="20887"/>
    <cellStyle name="Normaali 20 4 3_INVs" xfId="12864"/>
    <cellStyle name="Normaali 20 4 4" xfId="9685"/>
    <cellStyle name="Normaali 20 4 5" xfId="20884"/>
    <cellStyle name="Normaali 20 4 6" xfId="22165"/>
    <cellStyle name="Normaali 20 4_esityksen invtaulukot" xfId="12865"/>
    <cellStyle name="Normaali 20 5" xfId="4491"/>
    <cellStyle name="Normaali 20 5 2" xfId="4492"/>
    <cellStyle name="Normaali 20 5 2 2" xfId="9690"/>
    <cellStyle name="Normaali 20 5 2 3" xfId="20889"/>
    <cellStyle name="Normaali 20 5 2_INVs" xfId="12866"/>
    <cellStyle name="Normaali 20 5 3" xfId="9689"/>
    <cellStyle name="Normaali 20 5 4" xfId="20888"/>
    <cellStyle name="Normaali 20 5 5" xfId="22164"/>
    <cellStyle name="Normaali 20 5_esityksen invtaulukot" xfId="12867"/>
    <cellStyle name="Normaali 20 6" xfId="4493"/>
    <cellStyle name="Normaali 20 6 2" xfId="9691"/>
    <cellStyle name="Normaali 20 6 3" xfId="20890"/>
    <cellStyle name="Normaali 20 6_Laari" xfId="13470"/>
    <cellStyle name="Normaali 20 7" xfId="4494"/>
    <cellStyle name="Normaali 20 7 2" xfId="9692"/>
    <cellStyle name="Normaali 20 7 3" xfId="20891"/>
    <cellStyle name="Normaali 20 7_Laari" xfId="13471"/>
    <cellStyle name="Normaali 20 8" xfId="4495"/>
    <cellStyle name="Normaali 20 8 2" xfId="9693"/>
    <cellStyle name="Normaali 20 8 3" xfId="20892"/>
    <cellStyle name="Normaali 20 8_Laari" xfId="13472"/>
    <cellStyle name="Normaali 20 9" xfId="4496"/>
    <cellStyle name="Normaali 20 9 2" xfId="9694"/>
    <cellStyle name="Normaali 20 9 3" xfId="20893"/>
    <cellStyle name="Normaali 20 9_Laari" xfId="13473"/>
    <cellStyle name="Normaali 20_esityksen invtaulukot" xfId="12868"/>
    <cellStyle name="Normaali 21" xfId="4497"/>
    <cellStyle name="Normaali 21 10" xfId="4498"/>
    <cellStyle name="Normaali 21 10 2" xfId="9696"/>
    <cellStyle name="Normaali 21 10 3" xfId="20895"/>
    <cellStyle name="Normaali 21 10_Laari" xfId="13474"/>
    <cellStyle name="Normaali 21 11" xfId="4499"/>
    <cellStyle name="Normaali 21 11 2" xfId="9697"/>
    <cellStyle name="Normaali 21 11 3" xfId="20896"/>
    <cellStyle name="Normaali 21 11_INVs" xfId="12869"/>
    <cellStyle name="Normaali 21 12" xfId="9695"/>
    <cellStyle name="Normaali 21 13" xfId="20894"/>
    <cellStyle name="Normaali 21 14" xfId="22163"/>
    <cellStyle name="Normaali 21 2" xfId="4500"/>
    <cellStyle name="Normaali 21 2 2" xfId="4501"/>
    <cellStyle name="Normaali 21 2 2 2" xfId="4502"/>
    <cellStyle name="Normaali 21 2 2 2 2" xfId="9700"/>
    <cellStyle name="Normaali 21 2 2 2 3" xfId="20899"/>
    <cellStyle name="Normaali 21 2 2 2_INVs" xfId="12870"/>
    <cellStyle name="Normaali 21 2 2 3" xfId="4503"/>
    <cellStyle name="Normaali 21 2 2 3 2" xfId="9701"/>
    <cellStyle name="Normaali 21 2 2 3 3" xfId="20900"/>
    <cellStyle name="Normaali 21 2 2 3_INVs" xfId="12871"/>
    <cellStyle name="Normaali 21 2 2 4" xfId="9699"/>
    <cellStyle name="Normaali 21 2 2 5" xfId="20898"/>
    <cellStyle name="Normaali 21 2 2 6" xfId="22162"/>
    <cellStyle name="Normaali 21 2 2_esityksen invtaulukot" xfId="12872"/>
    <cellStyle name="Normaali 21 2 3" xfId="4504"/>
    <cellStyle name="Normaali 21 2 3 2" xfId="4505"/>
    <cellStyle name="Normaali 21 2 3 2 2" xfId="9703"/>
    <cellStyle name="Normaali 21 2 3 2 3" xfId="20902"/>
    <cellStyle name="Normaali 21 2 3 2_INVs" xfId="12873"/>
    <cellStyle name="Normaali 21 2 3 3" xfId="4506"/>
    <cellStyle name="Normaali 21 2 3 3 2" xfId="9704"/>
    <cellStyle name="Normaali 21 2 3 3 3" xfId="20903"/>
    <cellStyle name="Normaali 21 2 3 3_INVs" xfId="12874"/>
    <cellStyle name="Normaali 21 2 3 4" xfId="9702"/>
    <cellStyle name="Normaali 21 2 3 5" xfId="20901"/>
    <cellStyle name="Normaali 21 2 3 6" xfId="23636"/>
    <cellStyle name="Normaali 21 2 3_esityksen invtaulukot" xfId="12875"/>
    <cellStyle name="Normaali 21 2 4" xfId="4507"/>
    <cellStyle name="Normaali 21 2 4 2" xfId="4508"/>
    <cellStyle name="Normaali 21 2 4 2 2" xfId="9706"/>
    <cellStyle name="Normaali 21 2 4 2 3" xfId="20905"/>
    <cellStyle name="Normaali 21 2 4 2_INVs" xfId="12876"/>
    <cellStyle name="Normaali 21 2 4 3" xfId="9705"/>
    <cellStyle name="Normaali 21 2 4 4" xfId="20904"/>
    <cellStyle name="Normaali 21 2 4 5" xfId="22161"/>
    <cellStyle name="Normaali 21 2 4_esityksen invtaulukot" xfId="12877"/>
    <cellStyle name="Normaali 21 2 5" xfId="4509"/>
    <cellStyle name="Normaali 21 2 5 2" xfId="9707"/>
    <cellStyle name="Normaali 21 2 5 3" xfId="20906"/>
    <cellStyle name="Normaali 21 2 5_INVs" xfId="12878"/>
    <cellStyle name="Normaali 21 2 6" xfId="9698"/>
    <cellStyle name="Normaali 21 2 7" xfId="20897"/>
    <cellStyle name="Normaali 21 2 8" xfId="23637"/>
    <cellStyle name="Normaali 21 2_esityksen invtaulukot" xfId="12879"/>
    <cellStyle name="Normaali 21 3" xfId="4510"/>
    <cellStyle name="Normaali 21 3 2" xfId="4511"/>
    <cellStyle name="Normaali 21 3 2 2" xfId="4512"/>
    <cellStyle name="Normaali 21 3 2 2 2" xfId="9710"/>
    <cellStyle name="Normaali 21 3 2 2 3" xfId="20909"/>
    <cellStyle name="Normaali 21 3 2 2_INVs" xfId="12880"/>
    <cellStyle name="Normaali 21 3 2 3" xfId="9709"/>
    <cellStyle name="Normaali 21 3 2 4" xfId="20908"/>
    <cellStyle name="Normaali 21 3 2 5" xfId="22160"/>
    <cellStyle name="Normaali 21 3 2_esityksen invtaulukot" xfId="12881"/>
    <cellStyle name="Normaali 21 3 3" xfId="4513"/>
    <cellStyle name="Normaali 21 3 3 2" xfId="9711"/>
    <cellStyle name="Normaali 21 3 3 3" xfId="20910"/>
    <cellStyle name="Normaali 21 3 3_Laari" xfId="13475"/>
    <cellStyle name="Normaali 21 3 4" xfId="4514"/>
    <cellStyle name="Normaali 21 3 4 2" xfId="9712"/>
    <cellStyle name="Normaali 21 3 4 3" xfId="20911"/>
    <cellStyle name="Normaali 21 3 4_Laari" xfId="13476"/>
    <cellStyle name="Normaali 21 3 5" xfId="4515"/>
    <cellStyle name="Normaali 21 3 5 2" xfId="9713"/>
    <cellStyle name="Normaali 21 3 5 3" xfId="20912"/>
    <cellStyle name="Normaali 21 3 5_INVs" xfId="12882"/>
    <cellStyle name="Normaali 21 3 6" xfId="9708"/>
    <cellStyle name="Normaali 21 3 7" xfId="20907"/>
    <cellStyle name="Normaali 21 3 8" xfId="23635"/>
    <cellStyle name="Normaali 21 3_esityksen invtaulukot" xfId="12883"/>
    <cellStyle name="Normaali 21 4" xfId="4516"/>
    <cellStyle name="Normaali 21 4 2" xfId="4517"/>
    <cellStyle name="Normaali 21 4 2 2" xfId="4518"/>
    <cellStyle name="Normaali 21 4 2 2 2" xfId="9716"/>
    <cellStyle name="Normaali 21 4 2 2 3" xfId="20915"/>
    <cellStyle name="Normaali 21 4 2 2_INVs" xfId="12884"/>
    <cellStyle name="Normaali 21 4 2 3" xfId="9715"/>
    <cellStyle name="Normaali 21 4 2 4" xfId="20914"/>
    <cellStyle name="Normaali 21 4 2 5" xfId="23634"/>
    <cellStyle name="Normaali 21 4 2_esityksen invtaulukot" xfId="12885"/>
    <cellStyle name="Normaali 21 4 3" xfId="4519"/>
    <cellStyle name="Normaali 21 4 3 2" xfId="9717"/>
    <cellStyle name="Normaali 21 4 3 3" xfId="20916"/>
    <cellStyle name="Normaali 21 4 3_INVs" xfId="12886"/>
    <cellStyle name="Normaali 21 4 4" xfId="9714"/>
    <cellStyle name="Normaali 21 4 5" xfId="20913"/>
    <cellStyle name="Normaali 21 4 6" xfId="22159"/>
    <cellStyle name="Normaali 21 4_esityksen invtaulukot" xfId="12887"/>
    <cellStyle name="Normaali 21 5" xfId="4520"/>
    <cellStyle name="Normaali 21 5 2" xfId="4521"/>
    <cellStyle name="Normaali 21 5 2 2" xfId="9719"/>
    <cellStyle name="Normaali 21 5 2 3" xfId="20918"/>
    <cellStyle name="Normaali 21 5 2_INVs" xfId="12888"/>
    <cellStyle name="Normaali 21 5 3" xfId="9718"/>
    <cellStyle name="Normaali 21 5 4" xfId="20917"/>
    <cellStyle name="Normaali 21 5 5" xfId="22158"/>
    <cellStyle name="Normaali 21 5_esityksen invtaulukot" xfId="12889"/>
    <cellStyle name="Normaali 21 6" xfId="4522"/>
    <cellStyle name="Normaali 21 6 2" xfId="9720"/>
    <cellStyle name="Normaali 21 6 3" xfId="20919"/>
    <cellStyle name="Normaali 21 6_Laari" xfId="13477"/>
    <cellStyle name="Normaali 21 7" xfId="4523"/>
    <cellStyle name="Normaali 21 7 2" xfId="9721"/>
    <cellStyle name="Normaali 21 7 3" xfId="20920"/>
    <cellStyle name="Normaali 21 7_Laari" xfId="13478"/>
    <cellStyle name="Normaali 21 8" xfId="4524"/>
    <cellStyle name="Normaali 21 8 2" xfId="9722"/>
    <cellStyle name="Normaali 21 8 3" xfId="20921"/>
    <cellStyle name="Normaali 21 8_Laari" xfId="13479"/>
    <cellStyle name="Normaali 21 9" xfId="4525"/>
    <cellStyle name="Normaali 21 9 2" xfId="9723"/>
    <cellStyle name="Normaali 21 9 3" xfId="20922"/>
    <cellStyle name="Normaali 21 9_Laari" xfId="13480"/>
    <cellStyle name="Normaali 21_esityksen invtaulukot" xfId="12890"/>
    <cellStyle name="Normaali 22" xfId="4526"/>
    <cellStyle name="Normaali 22 2" xfId="4527"/>
    <cellStyle name="Normaali 22 2 2" xfId="4528"/>
    <cellStyle name="Normaali 22 2 2 2" xfId="4529"/>
    <cellStyle name="Normaali 22 2 2 2 2" xfId="9727"/>
    <cellStyle name="Normaali 22 2 2 2 3" xfId="20926"/>
    <cellStyle name="Normaali 22 2 2 2_INVs" xfId="12891"/>
    <cellStyle name="Normaali 22 2 2 3" xfId="4530"/>
    <cellStyle name="Normaali 22 2 2 3 2" xfId="9728"/>
    <cellStyle name="Normaali 22 2 2 3 3" xfId="20927"/>
    <cellStyle name="Normaali 22 2 2 3_INVs" xfId="12892"/>
    <cellStyle name="Normaali 22 2 2 4" xfId="9726"/>
    <cellStyle name="Normaali 22 2 2 5" xfId="20925"/>
    <cellStyle name="Normaali 22 2 2 6" xfId="23632"/>
    <cellStyle name="Normaali 22 2 2_esityksen invtaulukot" xfId="12893"/>
    <cellStyle name="Normaali 22 2 3" xfId="4531"/>
    <cellStyle name="Normaali 22 2 3 2" xfId="4532"/>
    <cellStyle name="Normaali 22 2 3 2 2" xfId="9730"/>
    <cellStyle name="Normaali 22 2 3 2 3" xfId="20929"/>
    <cellStyle name="Normaali 22 2 3 2_INVs" xfId="12894"/>
    <cellStyle name="Normaali 22 2 3 3" xfId="9729"/>
    <cellStyle name="Normaali 22 2 3 4" xfId="20928"/>
    <cellStyle name="Normaali 22 2 3_esityksen invtaulukot" xfId="12895"/>
    <cellStyle name="Normaali 22 2 4" xfId="4533"/>
    <cellStyle name="Normaali 22 2 4 2" xfId="9731"/>
    <cellStyle name="Normaali 22 2 4 3" xfId="20930"/>
    <cellStyle name="Normaali 22 2 4_INVs" xfId="12896"/>
    <cellStyle name="Normaali 22 2 5" xfId="4534"/>
    <cellStyle name="Normaali 22 2 5 2" xfId="9732"/>
    <cellStyle name="Normaali 22 2 5 3" xfId="20931"/>
    <cellStyle name="Normaali 22 2 5_INVs" xfId="12897"/>
    <cellStyle name="Normaali 22 2 6" xfId="9725"/>
    <cellStyle name="Normaali 22 2 7" xfId="20924"/>
    <cellStyle name="Normaali 22 2 8" xfId="22157"/>
    <cellStyle name="Normaali 22 2_esityksen invtaulukot" xfId="12898"/>
    <cellStyle name="Normaali 22 3" xfId="4535"/>
    <cellStyle name="Normaali 22 3 2" xfId="4536"/>
    <cellStyle name="Normaali 22 3 2 2" xfId="9734"/>
    <cellStyle name="Normaali 22 3 2 3" xfId="20933"/>
    <cellStyle name="Normaali 22 3 2_INVs" xfId="12899"/>
    <cellStyle name="Normaali 22 3 3" xfId="9733"/>
    <cellStyle name="Normaali 22 3 4" xfId="20932"/>
    <cellStyle name="Normaali 22 3_esityksen invtaulukot" xfId="12900"/>
    <cellStyle name="Normaali 22 4" xfId="4537"/>
    <cellStyle name="Normaali 22 4 2" xfId="4538"/>
    <cellStyle name="Normaali 22 4 2 2" xfId="9736"/>
    <cellStyle name="Normaali 22 4 2 3" xfId="20935"/>
    <cellStyle name="Normaali 22 4 2_INVs" xfId="12901"/>
    <cellStyle name="Normaali 22 4 3" xfId="9735"/>
    <cellStyle name="Normaali 22 4 4" xfId="20934"/>
    <cellStyle name="Normaali 22 4_esityksen invtaulukot" xfId="12902"/>
    <cellStyle name="Normaali 22 5" xfId="4539"/>
    <cellStyle name="Normaali 22 5 2" xfId="9737"/>
    <cellStyle name="Normaali 22 5 3" xfId="20936"/>
    <cellStyle name="Normaali 22 5_INVs" xfId="12903"/>
    <cellStyle name="Normaali 22 6" xfId="4540"/>
    <cellStyle name="Normaali 22 6 2" xfId="9738"/>
    <cellStyle name="Normaali 22 6 3" xfId="20937"/>
    <cellStyle name="Normaali 22 6_INVs" xfId="12904"/>
    <cellStyle name="Normaali 22 7" xfId="9724"/>
    <cellStyle name="Normaali 22 8" xfId="20923"/>
    <cellStyle name="Normaali 22 9" xfId="23633"/>
    <cellStyle name="Normaali 22_esityksen invtaulukot" xfId="12905"/>
    <cellStyle name="Normaali 23" xfId="4541"/>
    <cellStyle name="Normaali 23 2" xfId="4542"/>
    <cellStyle name="Normaali 23 2 2" xfId="4543"/>
    <cellStyle name="Normaali 23 2 2 2" xfId="9741"/>
    <cellStyle name="Normaali 23 2 2 3" xfId="20940"/>
    <cellStyle name="Normaali 23 2 2_Laari" xfId="13481"/>
    <cellStyle name="Normaali 23 2 3" xfId="4544"/>
    <cellStyle name="Normaali 23 2 3 2" xfId="9742"/>
    <cellStyle name="Normaali 23 2 3 3" xfId="20941"/>
    <cellStyle name="Normaali 23 2 3_Laari" xfId="13482"/>
    <cellStyle name="Normaali 23 2 4" xfId="4545"/>
    <cellStyle name="Normaali 23 2 4 2" xfId="9743"/>
    <cellStyle name="Normaali 23 2 4 3" xfId="20942"/>
    <cellStyle name="Normaali 23 2 4_Laari" xfId="13483"/>
    <cellStyle name="Normaali 23 2 5" xfId="9740"/>
    <cellStyle name="Normaali 23 2 6" xfId="20939"/>
    <cellStyle name="Normaali 23 2_esityksen invtaulukot" xfId="12906"/>
    <cellStyle name="Normaali 23 3" xfId="4546"/>
    <cellStyle name="Normaali 23 3 2" xfId="4547"/>
    <cellStyle name="Normaali 23 3 2 2" xfId="9745"/>
    <cellStyle name="Normaali 23 3 2 3" xfId="20944"/>
    <cellStyle name="Normaali 23 3 2_Laari" xfId="13484"/>
    <cellStyle name="Normaali 23 3 3" xfId="4548"/>
    <cellStyle name="Normaali 23 3 3 2" xfId="9746"/>
    <cellStyle name="Normaali 23 3 3 3" xfId="20945"/>
    <cellStyle name="Normaali 23 3 3_Laari" xfId="13485"/>
    <cellStyle name="Normaali 23 3 4" xfId="4549"/>
    <cellStyle name="Normaali 23 3 4 2" xfId="9747"/>
    <cellStyle name="Normaali 23 3 4 3" xfId="20946"/>
    <cellStyle name="Normaali 23 3 4_Laari" xfId="13486"/>
    <cellStyle name="Normaali 23 3 5" xfId="9744"/>
    <cellStyle name="Normaali 23 3 6" xfId="20943"/>
    <cellStyle name="Normaali 23 3_esityksen invtaulukot" xfId="12907"/>
    <cellStyle name="Normaali 23 4" xfId="4550"/>
    <cellStyle name="Normaali 23 4 2" xfId="4551"/>
    <cellStyle name="Normaali 23 4 2 2" xfId="9749"/>
    <cellStyle name="Normaali 23 4 2 3" xfId="20948"/>
    <cellStyle name="Normaali 23 4 2_Laari" xfId="13487"/>
    <cellStyle name="Normaali 23 4 3" xfId="9748"/>
    <cellStyle name="Normaali 23 4 4" xfId="20947"/>
    <cellStyle name="Normaali 23 4_esityksen invtaulukot" xfId="12908"/>
    <cellStyle name="Normaali 23 5" xfId="4552"/>
    <cellStyle name="Normaali 23 5 2" xfId="9750"/>
    <cellStyle name="Normaali 23 5 3" xfId="20949"/>
    <cellStyle name="Normaali 23 5_Laari" xfId="13488"/>
    <cellStyle name="Normaali 23 6" xfId="9739"/>
    <cellStyle name="Normaali 23 7" xfId="20938"/>
    <cellStyle name="Normaali 23 8" xfId="22153"/>
    <cellStyle name="Normaali 23_esityksen invtaulukot" xfId="12909"/>
    <cellStyle name="Normaali 24" xfId="4553"/>
    <cellStyle name="Normaali 24 2" xfId="4554"/>
    <cellStyle name="Normaali 24 2 2" xfId="4555"/>
    <cellStyle name="Normaali 24 2 2 2" xfId="9753"/>
    <cellStyle name="Normaali 24 2 2 3" xfId="20952"/>
    <cellStyle name="Normaali 24 2 2_Laari" xfId="13489"/>
    <cellStyle name="Normaali 24 2 3" xfId="9752"/>
    <cellStyle name="Normaali 24 2 4" xfId="20951"/>
    <cellStyle name="Normaali 24 2_esityksen invtaulukot" xfId="12910"/>
    <cellStyle name="Normaali 24 3" xfId="20950"/>
    <cellStyle name="Normaali 24 4" xfId="22156"/>
    <cellStyle name="Normaali 24_##Keskeiset" xfId="9751"/>
    <cellStyle name="Normaali 25" xfId="4556"/>
    <cellStyle name="Normaali 25 2" xfId="4557"/>
    <cellStyle name="Normaali 25 2 2" xfId="4558"/>
    <cellStyle name="Normaali 25 2 2 2" xfId="4559"/>
    <cellStyle name="Normaali 25 2 2 2 2" xfId="9757"/>
    <cellStyle name="Normaali 25 2 2 2 3" xfId="20956"/>
    <cellStyle name="Normaali 25 2 2 2_INVs" xfId="12911"/>
    <cellStyle name="Normaali 25 2 2 3" xfId="9756"/>
    <cellStyle name="Normaali 25 2 2 4" xfId="20955"/>
    <cellStyle name="Normaali 25 2 2 5" xfId="22154"/>
    <cellStyle name="Normaali 25 2 2_esityksen invtaulukot" xfId="12912"/>
    <cellStyle name="Normaali 25 2 3" xfId="4560"/>
    <cellStyle name="Normaali 25 2 3 2" xfId="9758"/>
    <cellStyle name="Normaali 25 2 3 3" xfId="20957"/>
    <cellStyle name="Normaali 25 2 3_INVs" xfId="12913"/>
    <cellStyle name="Normaali 25 2 4" xfId="9755"/>
    <cellStyle name="Normaali 25 2 5" xfId="20954"/>
    <cellStyle name="Normaali 25 2 6" xfId="23631"/>
    <cellStyle name="Normaali 25 2_esityksen invtaulukot" xfId="12914"/>
    <cellStyle name="Normaali 25 3" xfId="4561"/>
    <cellStyle name="Normaali 25 3 2" xfId="4562"/>
    <cellStyle name="Normaali 25 3 2 2" xfId="9760"/>
    <cellStyle name="Normaali 25 3 2 3" xfId="20959"/>
    <cellStyle name="Normaali 25 3 2_INVs" xfId="12915"/>
    <cellStyle name="Normaali 25 3 3" xfId="4563"/>
    <cellStyle name="Normaali 25 3 3 2" xfId="9761"/>
    <cellStyle name="Normaali 25 3 3 3" xfId="20960"/>
    <cellStyle name="Normaali 25 3 3_INVs" xfId="12916"/>
    <cellStyle name="Normaali 25 3 4" xfId="9759"/>
    <cellStyle name="Normaali 25 3 5" xfId="20958"/>
    <cellStyle name="Normaali 25 3 6" xfId="23630"/>
    <cellStyle name="Normaali 25 3_esityksen invtaulukot" xfId="12917"/>
    <cellStyle name="Normaali 25 4" xfId="4564"/>
    <cellStyle name="Normaali 25 4 2" xfId="9762"/>
    <cellStyle name="Normaali 25 4 3" xfId="20961"/>
    <cellStyle name="Normaali 25 4_INVs" xfId="12918"/>
    <cellStyle name="Normaali 25 5" xfId="4565"/>
    <cellStyle name="Normaali 25 5 2" xfId="9763"/>
    <cellStyle name="Normaali 25 5 3" xfId="20962"/>
    <cellStyle name="Normaali 25 5_INVs" xfId="12919"/>
    <cellStyle name="Normaali 25 6" xfId="9754"/>
    <cellStyle name="Normaali 25 7" xfId="20953"/>
    <cellStyle name="Normaali 25 8" xfId="22155"/>
    <cellStyle name="Normaali 25_esityksen invtaulukot" xfId="12920"/>
    <cellStyle name="Normaali 26" xfId="4566"/>
    <cellStyle name="Normaali 26 2" xfId="4567"/>
    <cellStyle name="Normaali 26 2 2" xfId="4568"/>
    <cellStyle name="Normaali 26 2 2 2" xfId="9766"/>
    <cellStyle name="Normaali 26 2 2 3" xfId="20965"/>
    <cellStyle name="Normaali 26 2 2_Laari" xfId="13490"/>
    <cellStyle name="Normaali 26 2 3" xfId="9765"/>
    <cellStyle name="Normaali 26 2 4" xfId="20964"/>
    <cellStyle name="Normaali 26 2_esityksen invtaulukot" xfId="12921"/>
    <cellStyle name="Normaali 26 3" xfId="9764"/>
    <cellStyle name="Normaali 26 4" xfId="20963"/>
    <cellStyle name="Normaali 26 5" xfId="23629"/>
    <cellStyle name="Normaali 26_esityksen invtaulukot" xfId="12922"/>
    <cellStyle name="Normaali 27" xfId="4569"/>
    <cellStyle name="Normaali 27 10" xfId="4570"/>
    <cellStyle name="Normaali 27 10 2" xfId="9768"/>
    <cellStyle name="Normaali 27 10 3" xfId="20967"/>
    <cellStyle name="Normaali 27 10_Laari" xfId="13491"/>
    <cellStyle name="Normaali 27 11" xfId="4571"/>
    <cellStyle name="Normaali 27 11 2" xfId="9769"/>
    <cellStyle name="Normaali 27 11 3" xfId="20968"/>
    <cellStyle name="Normaali 27 11_Laari" xfId="13492"/>
    <cellStyle name="Normaali 27 12" xfId="9767"/>
    <cellStyle name="Normaali 27 13" xfId="20966"/>
    <cellStyle name="Normaali 27 14" xfId="23628"/>
    <cellStyle name="Normaali 27 2" xfId="4572"/>
    <cellStyle name="Normaali 27 2 2" xfId="4573"/>
    <cellStyle name="Normaali 27 2 2 2" xfId="9771"/>
    <cellStyle name="Normaali 27 2 2 3" xfId="20970"/>
    <cellStyle name="Normaali 27 2 2_Laari" xfId="13493"/>
    <cellStyle name="Normaali 27 2 3" xfId="4574"/>
    <cellStyle name="Normaali 27 2 3 2" xfId="9772"/>
    <cellStyle name="Normaali 27 2 3 3" xfId="20971"/>
    <cellStyle name="Normaali 27 2 3_Laari" xfId="13494"/>
    <cellStyle name="Normaali 27 2 4" xfId="4575"/>
    <cellStyle name="Normaali 27 2 4 2" xfId="9773"/>
    <cellStyle name="Normaali 27 2 4 3" xfId="20972"/>
    <cellStyle name="Normaali 27 2 4_Laari" xfId="13495"/>
    <cellStyle name="Normaali 27 2 5" xfId="9770"/>
    <cellStyle name="Normaali 27 2 6" xfId="20969"/>
    <cellStyle name="Normaali 27 2_esityksen invtaulukot" xfId="12923"/>
    <cellStyle name="Normaali 27 3" xfId="4576"/>
    <cellStyle name="Normaali 27 3 2" xfId="4577"/>
    <cellStyle name="Normaali 27 3 2 2" xfId="9775"/>
    <cellStyle name="Normaali 27 3 2 3" xfId="20974"/>
    <cellStyle name="Normaali 27 3 2_Laari" xfId="13496"/>
    <cellStyle name="Normaali 27 3 3" xfId="4578"/>
    <cellStyle name="Normaali 27 3 3 2" xfId="9776"/>
    <cellStyle name="Normaali 27 3 3 3" xfId="20975"/>
    <cellStyle name="Normaali 27 3 3_Laari" xfId="13497"/>
    <cellStyle name="Normaali 27 3 4" xfId="4579"/>
    <cellStyle name="Normaali 27 3 4 2" xfId="9777"/>
    <cellStyle name="Normaali 27 3 4 3" xfId="20976"/>
    <cellStyle name="Normaali 27 3 4_Laari" xfId="13498"/>
    <cellStyle name="Normaali 27 3 5" xfId="9774"/>
    <cellStyle name="Normaali 27 3 6" xfId="20973"/>
    <cellStyle name="Normaali 27 3_esityksen invtaulukot" xfId="12924"/>
    <cellStyle name="Normaali 27 4" xfId="4580"/>
    <cellStyle name="Normaali 27 4 2" xfId="4581"/>
    <cellStyle name="Normaali 27 4 2 2" xfId="9779"/>
    <cellStyle name="Normaali 27 4 2 3" xfId="20978"/>
    <cellStyle name="Normaali 27 4 2_Laari" xfId="13499"/>
    <cellStyle name="Normaali 27 4 3" xfId="9778"/>
    <cellStyle name="Normaali 27 4 4" xfId="20977"/>
    <cellStyle name="Normaali 27 4_esityksen invtaulukot" xfId="12925"/>
    <cellStyle name="Normaali 27 5" xfId="4582"/>
    <cellStyle name="Normaali 27 5 2" xfId="9780"/>
    <cellStyle name="Normaali 27 5 3" xfId="20979"/>
    <cellStyle name="Normaali 27 5_Laari" xfId="13500"/>
    <cellStyle name="Normaali 27 6" xfId="4583"/>
    <cellStyle name="Normaali 27 6 2" xfId="9781"/>
    <cellStyle name="Normaali 27 6 3" xfId="20980"/>
    <cellStyle name="Normaali 27 6_Laari" xfId="13501"/>
    <cellStyle name="Normaali 27 7" xfId="4584"/>
    <cellStyle name="Normaali 27 7 2" xfId="9782"/>
    <cellStyle name="Normaali 27 7 3" xfId="20981"/>
    <cellStyle name="Normaali 27 7_Laari" xfId="13502"/>
    <cellStyle name="Normaali 27 8" xfId="4585"/>
    <cellStyle name="Normaali 27 8 2" xfId="9783"/>
    <cellStyle name="Normaali 27 8 3" xfId="20982"/>
    <cellStyle name="Normaali 27 8_Laari" xfId="13503"/>
    <cellStyle name="Normaali 27 9" xfId="4586"/>
    <cellStyle name="Normaali 27 9 2" xfId="9784"/>
    <cellStyle name="Normaali 27 9 3" xfId="20983"/>
    <cellStyle name="Normaali 27 9_Laari" xfId="13504"/>
    <cellStyle name="Normaali 27_esityksen invtaulukot" xfId="12926"/>
    <cellStyle name="Normaali 28" xfId="4587"/>
    <cellStyle name="Normaali 28 2" xfId="4588"/>
    <cellStyle name="Normaali 28 2 2" xfId="4589"/>
    <cellStyle name="Normaali 28 2 2 2" xfId="9787"/>
    <cellStyle name="Normaali 28 2 2 3" xfId="20986"/>
    <cellStyle name="Normaali 28 2 2_Laari" xfId="13505"/>
    <cellStyle name="Normaali 28 2 3" xfId="9786"/>
    <cellStyle name="Normaali 28 2 4" xfId="20985"/>
    <cellStyle name="Normaali 28 2_esityksen invtaulukot" xfId="12927"/>
    <cellStyle name="Normaali 28 3" xfId="4590"/>
    <cellStyle name="Normaali 28 3 2" xfId="9788"/>
    <cellStyle name="Normaali 28 3 3" xfId="20987"/>
    <cellStyle name="Normaali 28 3_Laari" xfId="13506"/>
    <cellStyle name="Normaali 28 4" xfId="9785"/>
    <cellStyle name="Normaali 28 5" xfId="20984"/>
    <cellStyle name="Normaali 28 6" xfId="22152"/>
    <cellStyle name="Normaali 28_esityksen invtaulukot" xfId="12928"/>
    <cellStyle name="Normaali 29" xfId="4591"/>
    <cellStyle name="Normaali 29 2" xfId="4592"/>
    <cellStyle name="Normaali 29 2 2" xfId="4593"/>
    <cellStyle name="Normaali 29 2 2 2" xfId="9791"/>
    <cellStyle name="Normaali 29 2 2 3" xfId="20990"/>
    <cellStyle name="Normaali 29 2 2_Laari" xfId="13507"/>
    <cellStyle name="Normaali 29 2 3" xfId="9790"/>
    <cellStyle name="Normaali 29 2 4" xfId="20989"/>
    <cellStyle name="Normaali 29 2_esityksen invtaulukot" xfId="12929"/>
    <cellStyle name="Normaali 29 3" xfId="4594"/>
    <cellStyle name="Normaali 29 3 2" xfId="9792"/>
    <cellStyle name="Normaali 29 3 3" xfId="20991"/>
    <cellStyle name="Normaali 29 3_Laari" xfId="13508"/>
    <cellStyle name="Normaali 29 4" xfId="9789"/>
    <cellStyle name="Normaali 29 5" xfId="20988"/>
    <cellStyle name="Normaali 29 6" xfId="22151"/>
    <cellStyle name="Normaali 29_esityksen invtaulukot" xfId="12930"/>
    <cellStyle name="Normaali 3" xfId="103"/>
    <cellStyle name="Normaali 3 10" xfId="4596"/>
    <cellStyle name="Normaali 3 10 2" xfId="4597"/>
    <cellStyle name="Normaali 3 10 2 2" xfId="4598"/>
    <cellStyle name="Normaali 3 10 2 2 2" xfId="9796"/>
    <cellStyle name="Normaali 3 10 2 2 3" xfId="20995"/>
    <cellStyle name="Normaali 3 10 2 2_INVs" xfId="12931"/>
    <cellStyle name="Normaali 3 10 2 3" xfId="9795"/>
    <cellStyle name="Normaali 3 10 2 4" xfId="20994"/>
    <cellStyle name="Normaali 3 10 2_esityksen invtaulukot" xfId="12932"/>
    <cellStyle name="Normaali 3 10 3" xfId="4599"/>
    <cellStyle name="Normaali 3 10 3 2" xfId="4600"/>
    <cellStyle name="Normaali 3 10 3 2 2" xfId="9798"/>
    <cellStyle name="Normaali 3 10 3 2 3" xfId="20997"/>
    <cellStyle name="Normaali 3 10 3 2_INVs" xfId="12933"/>
    <cellStyle name="Normaali 3 10 3 3" xfId="9797"/>
    <cellStyle name="Normaali 3 10 3 4" xfId="20996"/>
    <cellStyle name="Normaali 3 10 3_esityksen invtaulukot" xfId="12934"/>
    <cellStyle name="Normaali 3 10 4" xfId="4601"/>
    <cellStyle name="Normaali 3 10 4 2" xfId="9799"/>
    <cellStyle name="Normaali 3 10 4 3" xfId="20998"/>
    <cellStyle name="Normaali 3 10 4_INVs" xfId="12935"/>
    <cellStyle name="Normaali 3 10 5" xfId="9794"/>
    <cellStyle name="Normaali 3 10 6" xfId="20993"/>
    <cellStyle name="Normaali 3 10_esityksen invtaulukot" xfId="12936"/>
    <cellStyle name="Normaali 3 11" xfId="4595"/>
    <cellStyle name="Normaali 3 11 2" xfId="9800"/>
    <cellStyle name="Normaali 3 11 3" xfId="20992"/>
    <cellStyle name="Normaali 3 11_Laari" xfId="13509"/>
    <cellStyle name="Normaali 3 12" xfId="28102"/>
    <cellStyle name="Normaali 3 12 2" xfId="30739"/>
    <cellStyle name="Normaali 3 12 3" xfId="30831"/>
    <cellStyle name="Normaali 3 12 4" xfId="30916"/>
    <cellStyle name="Normaali 3 13" xfId="28105"/>
    <cellStyle name="Normaali 3 13 2" xfId="30741"/>
    <cellStyle name="Normaali 3 13 3" xfId="30833"/>
    <cellStyle name="Normaali 3 13 4" xfId="30917"/>
    <cellStyle name="Normaali 3 14" xfId="28129"/>
    <cellStyle name="Normaali 3 15" xfId="28753"/>
    <cellStyle name="Normaali 3 16" xfId="28830"/>
    <cellStyle name="Normaali 3 17" xfId="29098"/>
    <cellStyle name="Normaali 3 18" xfId="28383"/>
    <cellStyle name="Normaali 3 19" xfId="28623"/>
    <cellStyle name="Normaali 3 2" xfId="104"/>
    <cellStyle name="Normaali 3 2 10" xfId="28678"/>
    <cellStyle name="Normaali 3 2 2" xfId="4602"/>
    <cellStyle name="Normaali 3 2 2 2" xfId="9802"/>
    <cellStyle name="Normaali 3 2 2 3" xfId="20999"/>
    <cellStyle name="Normaali 3 2 2_INVs" xfId="12937"/>
    <cellStyle name="Normaali 3 2 3" xfId="4603"/>
    <cellStyle name="Normaali 3 2 3 2" xfId="9803"/>
    <cellStyle name="Normaali 3 2 3 3" xfId="21000"/>
    <cellStyle name="Normaali 3 2 3_Laari" xfId="13510"/>
    <cellStyle name="Normaali 3 2 4" xfId="28130"/>
    <cellStyle name="Normaali 3 2 5" xfId="29590"/>
    <cellStyle name="Normaali 3 2 6" xfId="28605"/>
    <cellStyle name="Normaali 3 2 7" xfId="29415"/>
    <cellStyle name="Normaali 3 2 8" xfId="28490"/>
    <cellStyle name="Normaali 3 2 9" xfId="28980"/>
    <cellStyle name="Normaali 3 2_##Keskeiset" xfId="9801"/>
    <cellStyle name="Normaali 3 20" xfId="28476"/>
    <cellStyle name="Normaali 3 21" xfId="28625"/>
    <cellStyle name="Normaali 3 22" xfId="29040"/>
    <cellStyle name="Normaali 3 23" xfId="28444"/>
    <cellStyle name="Normaali 3 24" xfId="29186"/>
    <cellStyle name="Normaali 3 25" xfId="29150"/>
    <cellStyle name="Normaali 3 26" xfId="29505"/>
    <cellStyle name="Normaali 3 27" xfId="28949"/>
    <cellStyle name="Normaali 3 28" xfId="29357"/>
    <cellStyle name="Normaali 3 29" xfId="28480"/>
    <cellStyle name="Normaali 3 3" xfId="105"/>
    <cellStyle name="Normaali 3 3 10" xfId="28818"/>
    <cellStyle name="Normaali 3 3 2" xfId="4605"/>
    <cellStyle name="Normaali 3 3 2 2" xfId="9805"/>
    <cellStyle name="Normaali 3 3 2 3" xfId="21002"/>
    <cellStyle name="Normaali 3 3 2_Laari" xfId="13511"/>
    <cellStyle name="Normaali 3 3 3" xfId="4606"/>
    <cellStyle name="Normaali 3 3 3 2" xfId="9806"/>
    <cellStyle name="Normaali 3 3 3 3" xfId="21003"/>
    <cellStyle name="Normaali 3 3 3_INVs" xfId="12938"/>
    <cellStyle name="Normaali 3 3 4" xfId="4604"/>
    <cellStyle name="Normaali 3 3 4 2" xfId="9807"/>
    <cellStyle name="Normaali 3 3 4 3" xfId="21001"/>
    <cellStyle name="Normaali 3 3 4_Laari" xfId="13512"/>
    <cellStyle name="Normaali 3 3 5" xfId="28251"/>
    <cellStyle name="Normaali 3 3 6" xfId="28725"/>
    <cellStyle name="Normaali 3 3 7" xfId="28852"/>
    <cellStyle name="Normaali 3 3 8" xfId="28988"/>
    <cellStyle name="Normaali 3 3 9" xfId="28571"/>
    <cellStyle name="Normaali 3 3_##Keskeiset" xfId="9804"/>
    <cellStyle name="Normaali 3 30" xfId="31584"/>
    <cellStyle name="Normaali 3 31" xfId="31612"/>
    <cellStyle name="Normaali 3 32" xfId="31628"/>
    <cellStyle name="Normaali 3 4" xfId="324"/>
    <cellStyle name="Normaali 3 4 10" xfId="28333"/>
    <cellStyle name="Normaali 3 4 2" xfId="4608"/>
    <cellStyle name="Normaali 3 4 2 2" xfId="9809"/>
    <cellStyle name="Normaali 3 4 2 3" xfId="21005"/>
    <cellStyle name="Normaali 3 4 2_INVs" xfId="12939"/>
    <cellStyle name="Normaali 3 4 3" xfId="4607"/>
    <cellStyle name="Normaali 3 4 3 2" xfId="9810"/>
    <cellStyle name="Normaali 3 4 3 3" xfId="21004"/>
    <cellStyle name="Normaali 3 4 3_Laari" xfId="13513"/>
    <cellStyle name="Normaali 3 4 4" xfId="28252"/>
    <cellStyle name="Normaali 3 4 5" xfId="29223"/>
    <cellStyle name="Normaali 3 4 6" xfId="29433"/>
    <cellStyle name="Normaali 3 4 7" xfId="28595"/>
    <cellStyle name="Normaali 3 4 8" xfId="28628"/>
    <cellStyle name="Normaali 3 4 9" xfId="29628"/>
    <cellStyle name="Normaali 3 4_##Keskeiset" xfId="9808"/>
    <cellStyle name="Normaali 3 5" xfId="4609"/>
    <cellStyle name="Normaali 3 5 2" xfId="4610"/>
    <cellStyle name="Normaali 3 5 2 2" xfId="9812"/>
    <cellStyle name="Normaali 3 5 2 3" xfId="21007"/>
    <cellStyle name="Normaali 3 5 2_INVs" xfId="12940"/>
    <cellStyle name="Normaali 3 5 3" xfId="9811"/>
    <cellStyle name="Normaali 3 5 4" xfId="21006"/>
    <cellStyle name="Normaali 3 5 5" xfId="22150"/>
    <cellStyle name="Normaali 3 5_esityksen invtaulukot" xfId="12941"/>
    <cellStyle name="Normaali 3 6" xfId="4611"/>
    <cellStyle name="Normaali 3 6 2" xfId="9813"/>
    <cellStyle name="Normaali 3 6 3" xfId="21008"/>
    <cellStyle name="Normaali 3 6_INVs" xfId="12942"/>
    <cellStyle name="Normaali 3 7" xfId="4612"/>
    <cellStyle name="Normaali 3 7 2" xfId="9814"/>
    <cellStyle name="Normaali 3 7 3" xfId="21009"/>
    <cellStyle name="Normaali 3 7_INVs" xfId="12943"/>
    <cellStyle name="Normaali 3 8" xfId="4613"/>
    <cellStyle name="Normaali 3 8 2" xfId="9815"/>
    <cellStyle name="Normaali 3 8 3" xfId="21010"/>
    <cellStyle name="Normaali 3 8_INVs" xfId="12944"/>
    <cellStyle name="Normaali 3 9" xfId="4614"/>
    <cellStyle name="Normaali 3 9 2" xfId="9816"/>
    <cellStyle name="Normaali 3 9 3" xfId="21011"/>
    <cellStyle name="Normaali 3 9_INVs" xfId="12945"/>
    <cellStyle name="Normaali 3_##Keskeiset" xfId="9793"/>
    <cellStyle name="Normaali 30" xfId="4615"/>
    <cellStyle name="Normaali 30 10" xfId="4616"/>
    <cellStyle name="Normaali 30 10 2" xfId="9818"/>
    <cellStyle name="Normaali 30 10 3" xfId="21013"/>
    <cellStyle name="Normaali 30 10_Laari" xfId="13514"/>
    <cellStyle name="Normaali 30 11" xfId="9817"/>
    <cellStyle name="Normaali 30 12" xfId="21012"/>
    <cellStyle name="Normaali 30 13" xfId="22149"/>
    <cellStyle name="Normaali 30 2" xfId="4617"/>
    <cellStyle name="Normaali 30 2 2" xfId="4618"/>
    <cellStyle name="Normaali 30 2 2 2" xfId="9820"/>
    <cellStyle name="Normaali 30 2 2 3" xfId="21015"/>
    <cellStyle name="Normaali 30 2 2_Laari" xfId="13515"/>
    <cellStyle name="Normaali 30 2 3" xfId="4619"/>
    <cellStyle name="Normaali 30 2 3 2" xfId="9821"/>
    <cellStyle name="Normaali 30 2 3 3" xfId="21016"/>
    <cellStyle name="Normaali 30 2 3_Laari" xfId="13516"/>
    <cellStyle name="Normaali 30 2 4" xfId="4620"/>
    <cellStyle name="Normaali 30 2 4 2" xfId="9822"/>
    <cellStyle name="Normaali 30 2 4 3" xfId="21017"/>
    <cellStyle name="Normaali 30 2 4_Laari" xfId="13517"/>
    <cellStyle name="Normaali 30 2 5" xfId="9819"/>
    <cellStyle name="Normaali 30 2 6" xfId="21014"/>
    <cellStyle name="Normaali 30 2_esityksen invtaulukot" xfId="12946"/>
    <cellStyle name="Normaali 30 3" xfId="4621"/>
    <cellStyle name="Normaali 30 3 2" xfId="4622"/>
    <cellStyle name="Normaali 30 3 2 2" xfId="9824"/>
    <cellStyle name="Normaali 30 3 2 3" xfId="21019"/>
    <cellStyle name="Normaali 30 3 2_Laari" xfId="13518"/>
    <cellStyle name="Normaali 30 3 3" xfId="4623"/>
    <cellStyle name="Normaali 30 3 3 2" xfId="9825"/>
    <cellStyle name="Normaali 30 3 3 3" xfId="21020"/>
    <cellStyle name="Normaali 30 3 3_Laari" xfId="13519"/>
    <cellStyle name="Normaali 30 3 4" xfId="4624"/>
    <cellStyle name="Normaali 30 3 4 2" xfId="9826"/>
    <cellStyle name="Normaali 30 3 4 3" xfId="21021"/>
    <cellStyle name="Normaali 30 3 4_Laari" xfId="13520"/>
    <cellStyle name="Normaali 30 3 5" xfId="9823"/>
    <cellStyle name="Normaali 30 3 6" xfId="21018"/>
    <cellStyle name="Normaali 30 3_esityksen invtaulukot" xfId="12947"/>
    <cellStyle name="Normaali 30 4" xfId="4625"/>
    <cellStyle name="Normaali 30 4 2" xfId="4626"/>
    <cellStyle name="Normaali 30 4 2 2" xfId="9828"/>
    <cellStyle name="Normaali 30 4 2 3" xfId="21023"/>
    <cellStyle name="Normaali 30 4 2_Laari" xfId="13521"/>
    <cellStyle name="Normaali 30 4 3" xfId="9827"/>
    <cellStyle name="Normaali 30 4 4" xfId="21022"/>
    <cellStyle name="Normaali 30 4_esityksen invtaulukot" xfId="12948"/>
    <cellStyle name="Normaali 30 5" xfId="4627"/>
    <cellStyle name="Normaali 30 5 2" xfId="9829"/>
    <cellStyle name="Normaali 30 5 3" xfId="21024"/>
    <cellStyle name="Normaali 30 5_Laari" xfId="13522"/>
    <cellStyle name="Normaali 30 6" xfId="4628"/>
    <cellStyle name="Normaali 30 6 2" xfId="9830"/>
    <cellStyle name="Normaali 30 6 3" xfId="21025"/>
    <cellStyle name="Normaali 30 6_Laari" xfId="13523"/>
    <cellStyle name="Normaali 30 7" xfId="4629"/>
    <cellStyle name="Normaali 30 7 2" xfId="9831"/>
    <cellStyle name="Normaali 30 7 3" xfId="21026"/>
    <cellStyle name="Normaali 30 7_Laari" xfId="13524"/>
    <cellStyle name="Normaali 30 8" xfId="4630"/>
    <cellStyle name="Normaali 30 8 2" xfId="9832"/>
    <cellStyle name="Normaali 30 8 3" xfId="21027"/>
    <cellStyle name="Normaali 30 8_Laari" xfId="13525"/>
    <cellStyle name="Normaali 30 9" xfId="4631"/>
    <cellStyle name="Normaali 30 9 2" xfId="9833"/>
    <cellStyle name="Normaali 30 9 3" xfId="21028"/>
    <cellStyle name="Normaali 30 9_Laari" xfId="13526"/>
    <cellStyle name="Normaali 30_esityksen invtaulukot" xfId="12949"/>
    <cellStyle name="Normaali 31" xfId="4632"/>
    <cellStyle name="Normaali 31 2" xfId="4633"/>
    <cellStyle name="Normaali 31 2 2" xfId="4634"/>
    <cellStyle name="Normaali 31 2 2 2" xfId="9836"/>
    <cellStyle name="Normaali 31 2 2 3" xfId="21031"/>
    <cellStyle name="Normaali 31 2 2_Laari" xfId="13527"/>
    <cellStyle name="Normaali 31 2 3" xfId="9835"/>
    <cellStyle name="Normaali 31 2 4" xfId="21030"/>
    <cellStyle name="Normaali 31 2_esityksen invtaulukot" xfId="12950"/>
    <cellStyle name="Normaali 31 3" xfId="4635"/>
    <cellStyle name="Normaali 31 3 2" xfId="9837"/>
    <cellStyle name="Normaali 31 3 3" xfId="21032"/>
    <cellStyle name="Normaali 31 3_Laari" xfId="13528"/>
    <cellStyle name="Normaali 31 4" xfId="9834"/>
    <cellStyle name="Normaali 31 5" xfId="21029"/>
    <cellStyle name="Normaali 31 6" xfId="23627"/>
    <cellStyle name="Normaali 31_esityksen invtaulukot" xfId="12951"/>
    <cellStyle name="Normaali 32" xfId="4636"/>
    <cellStyle name="Normaali 32 10" xfId="4637"/>
    <cellStyle name="Normaali 32 10 2" xfId="9839"/>
    <cellStyle name="Normaali 32 10 3" xfId="21034"/>
    <cellStyle name="Normaali 32 10_Laari" xfId="13529"/>
    <cellStyle name="Normaali 32 11" xfId="9838"/>
    <cellStyle name="Normaali 32 12" xfId="21033"/>
    <cellStyle name="Normaali 32 13" xfId="23626"/>
    <cellStyle name="Normaali 32 2" xfId="4638"/>
    <cellStyle name="Normaali 32 2 2" xfId="4639"/>
    <cellStyle name="Normaali 32 2 2 2" xfId="9841"/>
    <cellStyle name="Normaali 32 2 2 3" xfId="21036"/>
    <cellStyle name="Normaali 32 2 2_Laari" xfId="13530"/>
    <cellStyle name="Normaali 32 2 3" xfId="4640"/>
    <cellStyle name="Normaali 32 2 3 2" xfId="9842"/>
    <cellStyle name="Normaali 32 2 3 3" xfId="21037"/>
    <cellStyle name="Normaali 32 2 3_Laari" xfId="13531"/>
    <cellStyle name="Normaali 32 2 4" xfId="4641"/>
    <cellStyle name="Normaali 32 2 4 2" xfId="9843"/>
    <cellStyle name="Normaali 32 2 4 3" xfId="21038"/>
    <cellStyle name="Normaali 32 2 4_Laari" xfId="13532"/>
    <cellStyle name="Normaali 32 2 5" xfId="9840"/>
    <cellStyle name="Normaali 32 2 6" xfId="21035"/>
    <cellStyle name="Normaali 32 2_esityksen invtaulukot" xfId="12952"/>
    <cellStyle name="Normaali 32 3" xfId="4642"/>
    <cellStyle name="Normaali 32 3 2" xfId="4643"/>
    <cellStyle name="Normaali 32 3 2 2" xfId="9845"/>
    <cellStyle name="Normaali 32 3 2 3" xfId="21040"/>
    <cellStyle name="Normaali 32 3 2_Laari" xfId="13533"/>
    <cellStyle name="Normaali 32 3 3" xfId="4644"/>
    <cellStyle name="Normaali 32 3 3 2" xfId="9846"/>
    <cellStyle name="Normaali 32 3 3 3" xfId="21041"/>
    <cellStyle name="Normaali 32 3 3_Laari" xfId="13534"/>
    <cellStyle name="Normaali 32 3 4" xfId="4645"/>
    <cellStyle name="Normaali 32 3 4 2" xfId="9847"/>
    <cellStyle name="Normaali 32 3 4 3" xfId="21042"/>
    <cellStyle name="Normaali 32 3 4_Laari" xfId="13535"/>
    <cellStyle name="Normaali 32 3 5" xfId="9844"/>
    <cellStyle name="Normaali 32 3 6" xfId="21039"/>
    <cellStyle name="Normaali 32 3_esityksen invtaulukot" xfId="12953"/>
    <cellStyle name="Normaali 32 4" xfId="4646"/>
    <cellStyle name="Normaali 32 4 2" xfId="4647"/>
    <cellStyle name="Normaali 32 4 2 2" xfId="9849"/>
    <cellStyle name="Normaali 32 4 2 3" xfId="21044"/>
    <cellStyle name="Normaali 32 4 2_Laari" xfId="13536"/>
    <cellStyle name="Normaali 32 4 3" xfId="9848"/>
    <cellStyle name="Normaali 32 4 4" xfId="21043"/>
    <cellStyle name="Normaali 32 4_esityksen invtaulukot" xfId="12954"/>
    <cellStyle name="Normaali 32 5" xfId="4648"/>
    <cellStyle name="Normaali 32 5 2" xfId="9850"/>
    <cellStyle name="Normaali 32 5 3" xfId="21045"/>
    <cellStyle name="Normaali 32 5_Laari" xfId="13537"/>
    <cellStyle name="Normaali 32 6" xfId="4649"/>
    <cellStyle name="Normaali 32 6 2" xfId="9851"/>
    <cellStyle name="Normaali 32 6 3" xfId="21046"/>
    <cellStyle name="Normaali 32 6_Laari" xfId="13538"/>
    <cellStyle name="Normaali 32 7" xfId="4650"/>
    <cellStyle name="Normaali 32 7 2" xfId="9852"/>
    <cellStyle name="Normaali 32 7 3" xfId="21047"/>
    <cellStyle name="Normaali 32 7_Laari" xfId="13539"/>
    <cellStyle name="Normaali 32 8" xfId="4651"/>
    <cellStyle name="Normaali 32 8 2" xfId="9853"/>
    <cellStyle name="Normaali 32 8 3" xfId="21048"/>
    <cellStyle name="Normaali 32 8_Laari" xfId="13540"/>
    <cellStyle name="Normaali 32 9" xfId="4652"/>
    <cellStyle name="Normaali 32 9 2" xfId="9854"/>
    <cellStyle name="Normaali 32 9 3" xfId="21049"/>
    <cellStyle name="Normaali 32 9_Laari" xfId="13541"/>
    <cellStyle name="Normaali 32_esityksen invtaulukot" xfId="12955"/>
    <cellStyle name="Normaali 33" xfId="4653"/>
    <cellStyle name="Normaali 33 2" xfId="4654"/>
    <cellStyle name="Normaali 33 2 2" xfId="4655"/>
    <cellStyle name="Normaali 33 2 2 2" xfId="9857"/>
    <cellStyle name="Normaali 33 2 2 3" xfId="21052"/>
    <cellStyle name="Normaali 33 2 2_Laari" xfId="13542"/>
    <cellStyle name="Normaali 33 2 3" xfId="9856"/>
    <cellStyle name="Normaali 33 2 4" xfId="21051"/>
    <cellStyle name="Normaali 33 2_esityksen invtaulukot" xfId="12956"/>
    <cellStyle name="Normaali 33 3" xfId="4656"/>
    <cellStyle name="Normaali 33 3 2" xfId="9858"/>
    <cellStyle name="Normaali 33 3 3" xfId="21053"/>
    <cellStyle name="Normaali 33 3_Laari" xfId="13543"/>
    <cellStyle name="Normaali 33 4" xfId="9855"/>
    <cellStyle name="Normaali 33 5" xfId="21050"/>
    <cellStyle name="Normaali 33 6" xfId="22148"/>
    <cellStyle name="Normaali 33_esityksen invtaulukot" xfId="12957"/>
    <cellStyle name="Normaali 34" xfId="5295"/>
    <cellStyle name="Normaali 34 2" xfId="4657"/>
    <cellStyle name="Normaali 34 2 2" xfId="4658"/>
    <cellStyle name="Normaali 34 2 2 2" xfId="9861"/>
    <cellStyle name="Normaali 34 2 2 3" xfId="21055"/>
    <cellStyle name="Normaali 34 2 2_Laari" xfId="13544"/>
    <cellStyle name="Normaali 34 2 3" xfId="9860"/>
    <cellStyle name="Normaali 34 2 4" xfId="21054"/>
    <cellStyle name="Normaali 34 2_esityksen invtaulukot" xfId="12958"/>
    <cellStyle name="Normaali 34 3" xfId="4659"/>
    <cellStyle name="Normaali 34 3 2" xfId="9862"/>
    <cellStyle name="Normaali 34 3 3" xfId="21056"/>
    <cellStyle name="Normaali 34 3_Laari" xfId="13545"/>
    <cellStyle name="Normaali 34 4" xfId="9859"/>
    <cellStyle name="Normaali 34 5" xfId="21676"/>
    <cellStyle name="Normaali 34 6" xfId="23562"/>
    <cellStyle name="Normaali 34_esityksen invtaulukot" xfId="12959"/>
    <cellStyle name="Normaali 35" xfId="5299"/>
    <cellStyle name="Normaali 35 2" xfId="4660"/>
    <cellStyle name="Normaali 35 2 2" xfId="9864"/>
    <cellStyle name="Normaali 35 2 3" xfId="21057"/>
    <cellStyle name="Normaali 35 2_Laari" xfId="13546"/>
    <cellStyle name="Normaali 35 3" xfId="9863"/>
    <cellStyle name="Normaali 35 4" xfId="21680"/>
    <cellStyle name="Normaali 35 5" xfId="22082"/>
    <cellStyle name="Normaali 35_esityksen invtaulukot" xfId="12960"/>
    <cellStyle name="Normaali 36" xfId="5300"/>
    <cellStyle name="Normaali 36 2" xfId="4661"/>
    <cellStyle name="Normaali 36 2 2" xfId="4662"/>
    <cellStyle name="Normaali 36 2 2 2" xfId="9867"/>
    <cellStyle name="Normaali 36 2 2 3" xfId="21059"/>
    <cellStyle name="Normaali 36 2 2_Laari" xfId="13547"/>
    <cellStyle name="Normaali 36 2 3" xfId="9866"/>
    <cellStyle name="Normaali 36 2 4" xfId="21058"/>
    <cellStyle name="Normaali 36 2_esityksen invtaulukot" xfId="12961"/>
    <cellStyle name="Normaali 36 3" xfId="4663"/>
    <cellStyle name="Normaali 36 3 2" xfId="9868"/>
    <cellStyle name="Normaali 36 3 3" xfId="21060"/>
    <cellStyle name="Normaali 36 3_Laari" xfId="13548"/>
    <cellStyle name="Normaali 36 4" xfId="9865"/>
    <cellStyle name="Normaali 36 5" xfId="21681"/>
    <cellStyle name="Normaali 36 6" xfId="23561"/>
    <cellStyle name="Normaali 36_esityksen invtaulukot" xfId="12962"/>
    <cellStyle name="Normaali 37" xfId="5301"/>
    <cellStyle name="Normaali 37 2" xfId="4664"/>
    <cellStyle name="Normaali 37 2 2" xfId="4665"/>
    <cellStyle name="Normaali 37 2 2 2" xfId="9871"/>
    <cellStyle name="Normaali 37 2 2 3" xfId="21062"/>
    <cellStyle name="Normaali 37 2 2_Laari" xfId="13549"/>
    <cellStyle name="Normaali 37 2 3" xfId="9870"/>
    <cellStyle name="Normaali 37 2 4" xfId="21061"/>
    <cellStyle name="Normaali 37 2_esityksen invtaulukot" xfId="12963"/>
    <cellStyle name="Normaali 37 3" xfId="4666"/>
    <cellStyle name="Normaali 37 3 2" xfId="9872"/>
    <cellStyle name="Normaali 37 3 3" xfId="21063"/>
    <cellStyle name="Normaali 37 3_Laari" xfId="13550"/>
    <cellStyle name="Normaali 37 4" xfId="9869"/>
    <cellStyle name="Normaali 37 5" xfId="21682"/>
    <cellStyle name="Normaali 37 6" xfId="22081"/>
    <cellStyle name="Normaali 37_esityksen invtaulukot" xfId="12964"/>
    <cellStyle name="Normaali 38" xfId="13403"/>
    <cellStyle name="Normaali 38 2" xfId="4667"/>
    <cellStyle name="Normaali 38 2 2" xfId="4668"/>
    <cellStyle name="Normaali 38 2 2 2" xfId="9874"/>
    <cellStyle name="Normaali 38 2 2 3" xfId="21065"/>
    <cellStyle name="Normaali 38 2 2_Laari" xfId="13551"/>
    <cellStyle name="Normaali 38 2 3" xfId="9873"/>
    <cellStyle name="Normaali 38 2 4" xfId="21064"/>
    <cellStyle name="Normaali 38 2_esityksen invtaulukot" xfId="12965"/>
    <cellStyle name="Normaali 38 3" xfId="28065"/>
    <cellStyle name="Normaali 38 3 2" xfId="30737"/>
    <cellStyle name="Normaali 38 3 3" xfId="30829"/>
    <cellStyle name="Normaali 38 3 4" xfId="30915"/>
    <cellStyle name="Normaali 38 4" xfId="26249"/>
    <cellStyle name="Normaali 38 4 2" xfId="30732"/>
    <cellStyle name="Normaali 38 4 3" xfId="30824"/>
    <cellStyle name="Normaali 38 4 4" xfId="30900"/>
    <cellStyle name="Normaali 38 5" xfId="28041"/>
    <cellStyle name="Normaali 38 5 2" xfId="30736"/>
    <cellStyle name="Normaali 38 5 3" xfId="30828"/>
    <cellStyle name="Normaali 38 5 4" xfId="30914"/>
    <cellStyle name="Normaali 38 6" xfId="26257"/>
    <cellStyle name="Normaali 38 6 2" xfId="30733"/>
    <cellStyle name="Normaali 38 6 3" xfId="30825"/>
    <cellStyle name="Normaali 38 6 4" xfId="30901"/>
    <cellStyle name="Normaali 38 7" xfId="28029"/>
    <cellStyle name="Normaali 38 7 2" xfId="30735"/>
    <cellStyle name="Normaali 38 7 3" xfId="30827"/>
    <cellStyle name="Normaali 38 7 4" xfId="30913"/>
    <cellStyle name="Normaali 38 8" xfId="26266"/>
    <cellStyle name="Normaali 38 8 2" xfId="30734"/>
    <cellStyle name="Normaali 38 8 3" xfId="30826"/>
    <cellStyle name="Normaali 38 8 4" xfId="30902"/>
    <cellStyle name="Normaali 38 9" xfId="30842"/>
    <cellStyle name="Normaali 38_060617_hinnat" xfId="28066"/>
    <cellStyle name="Normaali 39" xfId="13698"/>
    <cellStyle name="Normaali 39 10" xfId="30830"/>
    <cellStyle name="Normaali 39 2" xfId="4669"/>
    <cellStyle name="Normaali 39 2 2" xfId="4670"/>
    <cellStyle name="Normaali 39 2 2 2" xfId="9876"/>
    <cellStyle name="Normaali 39 2 2 3" xfId="21067"/>
    <cellStyle name="Normaali 39 2 2_Laari" xfId="13552"/>
    <cellStyle name="Normaali 39 2 3" xfId="9875"/>
    <cellStyle name="Normaali 39 2 4" xfId="21066"/>
    <cellStyle name="Normaali 39 2_esityksen invtaulukot" xfId="12966"/>
    <cellStyle name="Normaali 39 3" xfId="4671"/>
    <cellStyle name="Normaali 39 3 2" xfId="9877"/>
    <cellStyle name="Normaali 39 3 3" xfId="21068"/>
    <cellStyle name="Normaali 39 3_Laari" xfId="13553"/>
    <cellStyle name="Normaali 39 4" xfId="28101"/>
    <cellStyle name="Normaali 39 5" xfId="29988"/>
    <cellStyle name="Normaali 39 6" xfId="25846"/>
    <cellStyle name="Normaali 39 7" xfId="26000"/>
    <cellStyle name="Normaali 39 8" xfId="30553"/>
    <cellStyle name="Normaali 39 9" xfId="30738"/>
    <cellStyle name="Normaali 4" xfId="106"/>
    <cellStyle name="Normaali 4 10" xfId="4673"/>
    <cellStyle name="Normaali 4 10 2" xfId="9879"/>
    <cellStyle name="Normaali 4 10 3" xfId="21070"/>
    <cellStyle name="Normaali 4 10_Laari" xfId="13554"/>
    <cellStyle name="Normaali 4 11" xfId="4674"/>
    <cellStyle name="Normaali 4 11 2" xfId="4675"/>
    <cellStyle name="Normaali 4 11 2 2" xfId="9881"/>
    <cellStyle name="Normaali 4 11 2 3" xfId="21072"/>
    <cellStyle name="Normaali 4 11 2_INVs" xfId="12967"/>
    <cellStyle name="Normaali 4 11 3" xfId="9880"/>
    <cellStyle name="Normaali 4 11 4" xfId="21071"/>
    <cellStyle name="Normaali 4 11_esityksen invtaulukot" xfId="12968"/>
    <cellStyle name="Normaali 4 12" xfId="4676"/>
    <cellStyle name="Normaali 4 12 2" xfId="9882"/>
    <cellStyle name="Normaali 4 12 3" xfId="21073"/>
    <cellStyle name="Normaali 4 12_INVs" xfId="12969"/>
    <cellStyle name="Normaali 4 13" xfId="4677"/>
    <cellStyle name="Normaali 4 13 2" xfId="9883"/>
    <cellStyle name="Normaali 4 13 3" xfId="21074"/>
    <cellStyle name="Normaali 4 13_INVs" xfId="12970"/>
    <cellStyle name="Normaali 4 14" xfId="4678"/>
    <cellStyle name="Normaali 4 14 2" xfId="9884"/>
    <cellStyle name="Normaali 4 14 3" xfId="21075"/>
    <cellStyle name="Normaali 4 14_INVs" xfId="12971"/>
    <cellStyle name="Normaali 4 15" xfId="4679"/>
    <cellStyle name="Normaali 4 15 2" xfId="9885"/>
    <cellStyle name="Normaali 4 15 3" xfId="21076"/>
    <cellStyle name="Normaali 4 15_INVs" xfId="12972"/>
    <cellStyle name="Normaali 4 16" xfId="4680"/>
    <cellStyle name="Normaali 4 16 2" xfId="9886"/>
    <cellStyle name="Normaali 4 16 3" xfId="21077"/>
    <cellStyle name="Normaali 4 16_INVs" xfId="12973"/>
    <cellStyle name="Normaali 4 17" xfId="4681"/>
    <cellStyle name="Normaali 4 17 2" xfId="9887"/>
    <cellStyle name="Normaali 4 17 3" xfId="21078"/>
    <cellStyle name="Normaali 4 17_INVs" xfId="12974"/>
    <cellStyle name="Normaali 4 18" xfId="4682"/>
    <cellStyle name="Normaali 4 18 2" xfId="9888"/>
    <cellStyle name="Normaali 4 18 3" xfId="21079"/>
    <cellStyle name="Normaali 4 18_INVs" xfId="12975"/>
    <cellStyle name="Normaali 4 19" xfId="4683"/>
    <cellStyle name="Normaali 4 19 2" xfId="9889"/>
    <cellStyle name="Normaali 4 19 3" xfId="21080"/>
    <cellStyle name="Normaali 4 19_INVs" xfId="12976"/>
    <cellStyle name="Normaali 4 2" xfId="107"/>
    <cellStyle name="Normaali 4 2 10" xfId="28788"/>
    <cellStyle name="Normaali 4 2 2" xfId="4685"/>
    <cellStyle name="Normaali 4 2 2 2" xfId="4686"/>
    <cellStyle name="Normaali 4 2 2 2 2" xfId="9892"/>
    <cellStyle name="Normaali 4 2 2 2 3" xfId="21083"/>
    <cellStyle name="Normaali 4 2 2 2_INVs" xfId="12977"/>
    <cellStyle name="Normaali 4 2 2 3" xfId="4687"/>
    <cellStyle name="Normaali 4 2 2 3 2" xfId="9893"/>
    <cellStyle name="Normaali 4 2 2 3 3" xfId="21084"/>
    <cellStyle name="Normaali 4 2 2 3_INVs" xfId="12978"/>
    <cellStyle name="Normaali 4 2 2 4" xfId="5604"/>
    <cellStyle name="Normaali 4 2 2 4 2" xfId="15790"/>
    <cellStyle name="Normaali 4 2 2 4 3" xfId="21918"/>
    <cellStyle name="Normaali 4 2 2 5" xfId="21082"/>
    <cellStyle name="Normaali 4 2 2 6" xfId="22147"/>
    <cellStyle name="Normaali 4 2 2_##Keskeiset" xfId="9891"/>
    <cellStyle name="Normaali 4 2 3" xfId="4688"/>
    <cellStyle name="Normaali 4 2 3 2" xfId="4689"/>
    <cellStyle name="Normaali 4 2 3 2 2" xfId="9895"/>
    <cellStyle name="Normaali 4 2 3 2 3" xfId="21086"/>
    <cellStyle name="Normaali 4 2 3 2_INVs" xfId="12979"/>
    <cellStyle name="Normaali 4 2 3 3" xfId="4690"/>
    <cellStyle name="Normaali 4 2 3 3 2" xfId="9896"/>
    <cellStyle name="Normaali 4 2 3 3 3" xfId="21087"/>
    <cellStyle name="Normaali 4 2 3 3_INVs" xfId="12980"/>
    <cellStyle name="Normaali 4 2 3 4" xfId="9894"/>
    <cellStyle name="Normaali 4 2 3 5" xfId="21085"/>
    <cellStyle name="Normaali 4 2 3 6" xfId="23625"/>
    <cellStyle name="Normaali 4 2 3_esityksen invtaulukot" xfId="12981"/>
    <cellStyle name="Normaali 4 2 4" xfId="4691"/>
    <cellStyle name="Normaali 4 2 4 2" xfId="4692"/>
    <cellStyle name="Normaali 4 2 4 2 2" xfId="9898"/>
    <cellStyle name="Normaali 4 2 4 2 3" xfId="21089"/>
    <cellStyle name="Normaali 4 2 4 2_INVs" xfId="12982"/>
    <cellStyle name="Normaali 4 2 4 3" xfId="9897"/>
    <cellStyle name="Normaali 4 2 4 4" xfId="21088"/>
    <cellStyle name="Normaali 4 2 4 5" xfId="22146"/>
    <cellStyle name="Normaali 4 2 4_esityksen invtaulukot" xfId="12983"/>
    <cellStyle name="Normaali 4 2 5" xfId="4693"/>
    <cellStyle name="Normaali 4 2 5 2" xfId="9899"/>
    <cellStyle name="Normaali 4 2 5 3" xfId="21090"/>
    <cellStyle name="Normaali 4 2 5_INVs" xfId="12984"/>
    <cellStyle name="Normaali 4 2 6" xfId="4684"/>
    <cellStyle name="Normaali 4 2 6 2" xfId="9900"/>
    <cellStyle name="Normaali 4 2 6 3" xfId="21081"/>
    <cellStyle name="Normaali 4 2 6_Laari" xfId="13555"/>
    <cellStyle name="Normaali 4 2 7" xfId="28253"/>
    <cellStyle name="Normaali 4 2 8" xfId="29561"/>
    <cellStyle name="Normaali 4 2 9" xfId="29382"/>
    <cellStyle name="Normaali 4 2_##Keskeiset" xfId="9890"/>
    <cellStyle name="Normaali 4 20" xfId="4694"/>
    <cellStyle name="Normaali 4 20 2" xfId="9901"/>
    <cellStyle name="Normaali 4 20 3" xfId="21091"/>
    <cellStyle name="Normaali 4 20_INVs" xfId="12985"/>
    <cellStyle name="Normaali 4 21" xfId="4695"/>
    <cellStyle name="Normaali 4 21 2" xfId="9902"/>
    <cellStyle name="Normaali 4 21 3" xfId="21092"/>
    <cellStyle name="Normaali 4 21_INVs" xfId="12986"/>
    <cellStyle name="Normaali 4 22" xfId="4696"/>
    <cellStyle name="Normaali 4 22 2" xfId="9903"/>
    <cellStyle name="Normaali 4 22 3" xfId="21093"/>
    <cellStyle name="Normaali 4 22_INVs" xfId="12987"/>
    <cellStyle name="Normaali 4 23" xfId="4697"/>
    <cellStyle name="Normaali 4 23 2" xfId="9904"/>
    <cellStyle name="Normaali 4 23 3" xfId="21094"/>
    <cellStyle name="Normaali 4 23_INVs" xfId="12988"/>
    <cellStyle name="Normaali 4 24" xfId="4698"/>
    <cellStyle name="Normaali 4 24 2" xfId="9905"/>
    <cellStyle name="Normaali 4 24 3" xfId="21095"/>
    <cellStyle name="Normaali 4 24_INVs" xfId="12989"/>
    <cellStyle name="Normaali 4 25" xfId="4699"/>
    <cellStyle name="Normaali 4 25 2" xfId="9906"/>
    <cellStyle name="Normaali 4 25 3" xfId="21096"/>
    <cellStyle name="Normaali 4 25_INVs" xfId="12990"/>
    <cellStyle name="Normaali 4 26" xfId="4672"/>
    <cellStyle name="Normaali 4 26 2" xfId="9907"/>
    <cellStyle name="Normaali 4 26 3" xfId="21069"/>
    <cellStyle name="Normaali 4 26_INVs" xfId="12991"/>
    <cellStyle name="Normaali 4 27" xfId="28131"/>
    <cellStyle name="Normaali 4 28" xfId="29278"/>
    <cellStyle name="Normaali 4 29" xfId="29683"/>
    <cellStyle name="Normaali 4 3" xfId="327"/>
    <cellStyle name="Normaali 4 3 10" xfId="28647"/>
    <cellStyle name="Normaali 4 3 2" xfId="4701"/>
    <cellStyle name="Normaali 4 3 2 2" xfId="4702"/>
    <cellStyle name="Normaali 4 3 2 2 2" xfId="9910"/>
    <cellStyle name="Normaali 4 3 2 2 3" xfId="21099"/>
    <cellStyle name="Normaali 4 3 2 2_INVs" xfId="12992"/>
    <cellStyle name="Normaali 4 3 2 3" xfId="4703"/>
    <cellStyle name="Normaali 4 3 2 3 2" xfId="9911"/>
    <cellStyle name="Normaali 4 3 2 3 3" xfId="21100"/>
    <cellStyle name="Normaali 4 3 2 3_INVs" xfId="12993"/>
    <cellStyle name="Normaali 4 3 2 4" xfId="9909"/>
    <cellStyle name="Normaali 4 3 2 5" xfId="21098"/>
    <cellStyle name="Normaali 4 3 2 6" xfId="22145"/>
    <cellStyle name="Normaali 4 3 2_esityksen invtaulukot" xfId="12994"/>
    <cellStyle name="Normaali 4 3 3" xfId="4704"/>
    <cellStyle name="Normaali 4 3 3 2" xfId="4705"/>
    <cellStyle name="Normaali 4 3 3 2 2" xfId="9913"/>
    <cellStyle name="Normaali 4 3 3 2 3" xfId="21102"/>
    <cellStyle name="Normaali 4 3 3 2_INVs" xfId="12995"/>
    <cellStyle name="Normaali 4 3 3 3" xfId="4706"/>
    <cellStyle name="Normaali 4 3 3 3 2" xfId="9914"/>
    <cellStyle name="Normaali 4 3 3 3 3" xfId="21103"/>
    <cellStyle name="Normaali 4 3 3 3_INVs" xfId="12996"/>
    <cellStyle name="Normaali 4 3 3 4" xfId="9912"/>
    <cellStyle name="Normaali 4 3 3 5" xfId="21101"/>
    <cellStyle name="Normaali 4 3 3 6" xfId="23624"/>
    <cellStyle name="Normaali 4 3 3_esityksen invtaulukot" xfId="12997"/>
    <cellStyle name="Normaali 4 3 4" xfId="4707"/>
    <cellStyle name="Normaali 4 3 4 2" xfId="4708"/>
    <cellStyle name="Normaali 4 3 4 2 2" xfId="9916"/>
    <cellStyle name="Normaali 4 3 4 2 3" xfId="21105"/>
    <cellStyle name="Normaali 4 3 4 2_INVs" xfId="12998"/>
    <cellStyle name="Normaali 4 3 4 3" xfId="9915"/>
    <cellStyle name="Normaali 4 3 4 4" xfId="21104"/>
    <cellStyle name="Normaali 4 3 4 5" xfId="22144"/>
    <cellStyle name="Normaali 4 3 4_esityksen invtaulukot" xfId="12999"/>
    <cellStyle name="Normaali 4 3 5" xfId="4709"/>
    <cellStyle name="Normaali 4 3 5 2" xfId="9917"/>
    <cellStyle name="Normaali 4 3 5 3" xfId="21106"/>
    <cellStyle name="Normaali 4 3 5_INVs" xfId="13000"/>
    <cellStyle name="Normaali 4 3 6" xfId="4700"/>
    <cellStyle name="Normaali 4 3 6 2" xfId="9918"/>
    <cellStyle name="Normaali 4 3 6 3" xfId="21097"/>
    <cellStyle name="Normaali 4 3 6_Laari" xfId="13556"/>
    <cellStyle name="Normaali 4 3 7" xfId="28254"/>
    <cellStyle name="Normaali 4 3 8" xfId="29222"/>
    <cellStyle name="Normaali 4 3 9" xfId="29663"/>
    <cellStyle name="Normaali 4 3_##Keskeiset" xfId="9908"/>
    <cellStyle name="Normaali 4 30" xfId="28690"/>
    <cellStyle name="Normaali 4 31" xfId="29401"/>
    <cellStyle name="Normaali 4 32" xfId="28671"/>
    <cellStyle name="Normaali 4 33" xfId="29296"/>
    <cellStyle name="Normaali 4 34" xfId="29500"/>
    <cellStyle name="Normaali 4 35" xfId="29689"/>
    <cellStyle name="Normaali 4 36" xfId="29343"/>
    <cellStyle name="Normaali 4 37" xfId="29089"/>
    <cellStyle name="Normaali 4 38" xfId="28829"/>
    <cellStyle name="Normaali 4 39" xfId="29801"/>
    <cellStyle name="Normaali 4 4" xfId="4710"/>
    <cellStyle name="Normaali 4 4 2" xfId="4711"/>
    <cellStyle name="Normaali 4 4 2 2" xfId="4712"/>
    <cellStyle name="Normaali 4 4 2 2 2" xfId="9921"/>
    <cellStyle name="Normaali 4 4 2 2 3" xfId="21109"/>
    <cellStyle name="Normaali 4 4 2 2_INVs" xfId="13001"/>
    <cellStyle name="Normaali 4 4 2 3" xfId="9920"/>
    <cellStyle name="Normaali 4 4 2 4" xfId="21108"/>
    <cellStyle name="Normaali 4 4 2 5" xfId="22143"/>
    <cellStyle name="Normaali 4 4 2_esityksen invtaulukot" xfId="13002"/>
    <cellStyle name="Normaali 4 4 3" xfId="4713"/>
    <cellStyle name="Normaali 4 4 3 2" xfId="9922"/>
    <cellStyle name="Normaali 4 4 3 3" xfId="21110"/>
    <cellStyle name="Normaali 4 4 3_INVs" xfId="13003"/>
    <cellStyle name="Normaali 4 4 4" xfId="9919"/>
    <cellStyle name="Normaali 4 4 5" xfId="21107"/>
    <cellStyle name="Normaali 4 4 6" xfId="23623"/>
    <cellStyle name="Normaali 4 4_esityksen invtaulukot" xfId="13004"/>
    <cellStyle name="Normaali 4 40" xfId="28443"/>
    <cellStyle name="Normaali 4 41" xfId="28190"/>
    <cellStyle name="Normaali 4 42" xfId="28691"/>
    <cellStyle name="Normaali 4 43" xfId="31585"/>
    <cellStyle name="Normaali 4 44" xfId="31610"/>
    <cellStyle name="Normaali 4 45" xfId="31650"/>
    <cellStyle name="Normaali 4 5" xfId="4714"/>
    <cellStyle name="Normaali 4 5 2" xfId="4715"/>
    <cellStyle name="Normaali 4 5 2 2" xfId="9924"/>
    <cellStyle name="Normaali 4 5 2 3" xfId="21112"/>
    <cellStyle name="Normaali 4 5 2_INVs" xfId="13005"/>
    <cellStyle name="Normaali 4 5 3" xfId="4716"/>
    <cellStyle name="Normaali 4 5 3 2" xfId="9925"/>
    <cellStyle name="Normaali 4 5 3 3" xfId="21113"/>
    <cellStyle name="Normaali 4 5 3_INVs" xfId="13006"/>
    <cellStyle name="Normaali 4 5 4" xfId="9923"/>
    <cellStyle name="Normaali 4 5 5" xfId="21111"/>
    <cellStyle name="Normaali 4 5 6" xfId="23622"/>
    <cellStyle name="Normaali 4 5_esityksen invtaulukot" xfId="13007"/>
    <cellStyle name="Normaali 4 6" xfId="4717"/>
    <cellStyle name="Normaali 4 6 2" xfId="4718"/>
    <cellStyle name="Normaali 4 6 2 2" xfId="9927"/>
    <cellStyle name="Normaali 4 6 2 3" xfId="21115"/>
    <cellStyle name="Normaali 4 6 2_INVs" xfId="13008"/>
    <cellStyle name="Normaali 4 6 3" xfId="9926"/>
    <cellStyle name="Normaali 4 6 4" xfId="21114"/>
    <cellStyle name="Normaali 4 6 5" xfId="22142"/>
    <cellStyle name="Normaali 4 6_esityksen invtaulukot" xfId="13009"/>
    <cellStyle name="Normaali 4 7" xfId="4719"/>
    <cellStyle name="Normaali 4 7 2" xfId="9928"/>
    <cellStyle name="Normaali 4 7 3" xfId="21116"/>
    <cellStyle name="Normaali 4 7_Laari" xfId="13557"/>
    <cellStyle name="Normaali 4 8" xfId="4720"/>
    <cellStyle name="Normaali 4 8 2" xfId="9929"/>
    <cellStyle name="Normaali 4 8 3" xfId="21117"/>
    <cellStyle name="Normaali 4 8_Laari" xfId="13558"/>
    <cellStyle name="Normaali 4 9" xfId="4721"/>
    <cellStyle name="Normaali 4 9 2" xfId="9930"/>
    <cellStyle name="Normaali 4 9 3" xfId="21118"/>
    <cellStyle name="Normaali 4 9_Laari" xfId="13559"/>
    <cellStyle name="Normaali 4_##Keskeiset" xfId="9878"/>
    <cellStyle name="Normaali 40" xfId="16138"/>
    <cellStyle name="Normaali 40 10" xfId="30832"/>
    <cellStyle name="Normaali 40 2" xfId="4722"/>
    <cellStyle name="Normaali 40 2 2" xfId="4723"/>
    <cellStyle name="Normaali 40 2 2 2" xfId="9932"/>
    <cellStyle name="Normaali 40 2 2 3" xfId="21120"/>
    <cellStyle name="Normaali 40 2 2_Laari" xfId="13560"/>
    <cellStyle name="Normaali 40 2 3" xfId="9931"/>
    <cellStyle name="Normaali 40 2 4" xfId="21119"/>
    <cellStyle name="Normaali 40 2_esityksen invtaulukot" xfId="13010"/>
    <cellStyle name="Normaali 40 3" xfId="4724"/>
    <cellStyle name="Normaali 40 3 2" xfId="9933"/>
    <cellStyle name="Normaali 40 3 3" xfId="21121"/>
    <cellStyle name="Normaali 40 3_Laari" xfId="13561"/>
    <cellStyle name="Normaali 40 4" xfId="28104"/>
    <cellStyle name="Normaali 40 5" xfId="29989"/>
    <cellStyle name="Normaali 40 6" xfId="26165"/>
    <cellStyle name="Normaali 40 7" xfId="26078"/>
    <cellStyle name="Normaali 40 8" xfId="26012"/>
    <cellStyle name="Normaali 40 9" xfId="30740"/>
    <cellStyle name="Normaali 41" xfId="16260"/>
    <cellStyle name="Normaali 41 10" xfId="4725"/>
    <cellStyle name="Normaali 41 10 2" xfId="9934"/>
    <cellStyle name="Normaali 41 10 3" xfId="21122"/>
    <cellStyle name="Normaali 41 10_Laari" xfId="13562"/>
    <cellStyle name="Normaali 41 2" xfId="4726"/>
    <cellStyle name="Normaali 41 2 2" xfId="4727"/>
    <cellStyle name="Normaali 41 2 2 2" xfId="9936"/>
    <cellStyle name="Normaali 41 2 2 3" xfId="21124"/>
    <cellStyle name="Normaali 41 2 2_Laari" xfId="13563"/>
    <cellStyle name="Normaali 41 2 3" xfId="4728"/>
    <cellStyle name="Normaali 41 2 3 2" xfId="9937"/>
    <cellStyle name="Normaali 41 2 3 3" xfId="21125"/>
    <cellStyle name="Normaali 41 2 3_Laari" xfId="13564"/>
    <cellStyle name="Normaali 41 2 4" xfId="4729"/>
    <cellStyle name="Normaali 41 2 4 2" xfId="9938"/>
    <cellStyle name="Normaali 41 2 4 3" xfId="21126"/>
    <cellStyle name="Normaali 41 2 4_Laari" xfId="13565"/>
    <cellStyle name="Normaali 41 2 5" xfId="9935"/>
    <cellStyle name="Normaali 41 2 6" xfId="21123"/>
    <cellStyle name="Normaali 41 2_esityksen invtaulukot" xfId="13011"/>
    <cellStyle name="Normaali 41 3" xfId="4730"/>
    <cellStyle name="Normaali 41 3 2" xfId="4731"/>
    <cellStyle name="Normaali 41 3 2 2" xfId="9940"/>
    <cellStyle name="Normaali 41 3 2 3" xfId="21128"/>
    <cellStyle name="Normaali 41 3 2_Laari" xfId="13566"/>
    <cellStyle name="Normaali 41 3 3" xfId="4732"/>
    <cellStyle name="Normaali 41 3 3 2" xfId="9941"/>
    <cellStyle name="Normaali 41 3 3 3" xfId="21129"/>
    <cellStyle name="Normaali 41 3 3_Laari" xfId="13567"/>
    <cellStyle name="Normaali 41 3 4" xfId="4733"/>
    <cellStyle name="Normaali 41 3 4 2" xfId="9942"/>
    <cellStyle name="Normaali 41 3 4 3" xfId="21130"/>
    <cellStyle name="Normaali 41 3 4_Laari" xfId="13568"/>
    <cellStyle name="Normaali 41 3 5" xfId="9939"/>
    <cellStyle name="Normaali 41 3 6" xfId="21127"/>
    <cellStyle name="Normaali 41 3_esityksen invtaulukot" xfId="13012"/>
    <cellStyle name="Normaali 41 4" xfId="4734"/>
    <cellStyle name="Normaali 41 4 2" xfId="4735"/>
    <cellStyle name="Normaali 41 4 2 2" xfId="9944"/>
    <cellStyle name="Normaali 41 4 2 3" xfId="21132"/>
    <cellStyle name="Normaali 41 4 2_Laari" xfId="13569"/>
    <cellStyle name="Normaali 41 4 3" xfId="9943"/>
    <cellStyle name="Normaali 41 4 4" xfId="21131"/>
    <cellStyle name="Normaali 41 4_esityksen invtaulukot" xfId="13013"/>
    <cellStyle name="Normaali 41 5" xfId="4736"/>
    <cellStyle name="Normaali 41 5 2" xfId="9945"/>
    <cellStyle name="Normaali 41 5 3" xfId="21133"/>
    <cellStyle name="Normaali 41 5_Laari" xfId="13570"/>
    <cellStyle name="Normaali 41 6" xfId="4737"/>
    <cellStyle name="Normaali 41 6 2" xfId="9946"/>
    <cellStyle name="Normaali 41 6 3" xfId="21134"/>
    <cellStyle name="Normaali 41 6_Laari" xfId="13571"/>
    <cellStyle name="Normaali 41 7" xfId="4738"/>
    <cellStyle name="Normaali 41 7 2" xfId="9947"/>
    <cellStyle name="Normaali 41 7 3" xfId="21135"/>
    <cellStyle name="Normaali 41 7_Laari" xfId="13572"/>
    <cellStyle name="Normaali 41 8" xfId="4739"/>
    <cellStyle name="Normaali 41 8 2" xfId="9948"/>
    <cellStyle name="Normaali 41 8 3" xfId="21136"/>
    <cellStyle name="Normaali 41 8_Laari" xfId="13573"/>
    <cellStyle name="Normaali 41 9" xfId="4740"/>
    <cellStyle name="Normaali 41 9 2" xfId="9949"/>
    <cellStyle name="Normaali 41 9 3" xfId="21137"/>
    <cellStyle name="Normaali 41 9_Laari" xfId="13574"/>
    <cellStyle name="Normaali 42" xfId="16308"/>
    <cellStyle name="Normaali 42 2" xfId="4741"/>
    <cellStyle name="Normaali 42 2 2" xfId="4742"/>
    <cellStyle name="Normaali 42 2 2 2" xfId="9951"/>
    <cellStyle name="Normaali 42 2 2 3" xfId="21139"/>
    <cellStyle name="Normaali 42 2 2_Laari" xfId="13575"/>
    <cellStyle name="Normaali 42 2 3" xfId="9950"/>
    <cellStyle name="Normaali 42 2 4" xfId="21138"/>
    <cellStyle name="Normaali 42 2_esityksen invtaulukot" xfId="13014"/>
    <cellStyle name="Normaali 42 3" xfId="4743"/>
    <cellStyle name="Normaali 42 3 2" xfId="9952"/>
    <cellStyle name="Normaali 42 3 3" xfId="21140"/>
    <cellStyle name="Normaali 42 3_Laari" xfId="13576"/>
    <cellStyle name="Normaali 43" xfId="16212"/>
    <cellStyle name="Normaali 43 2" xfId="4744"/>
    <cellStyle name="Normaali 43 2 2" xfId="4745"/>
    <cellStyle name="Normaali 43 2 2 2" xfId="9954"/>
    <cellStyle name="Normaali 43 2 2 3" xfId="21142"/>
    <cellStyle name="Normaali 43 2 2_Laari" xfId="13577"/>
    <cellStyle name="Normaali 43 2 3" xfId="9953"/>
    <cellStyle name="Normaali 43 2 4" xfId="21141"/>
    <cellStyle name="Normaali 43 2_esityksen invtaulukot" xfId="13015"/>
    <cellStyle name="Normaali 43 3" xfId="4746"/>
    <cellStyle name="Normaali 43 3 2" xfId="9955"/>
    <cellStyle name="Normaali 43 3 3" xfId="21143"/>
    <cellStyle name="Normaali 43 3_Laari" xfId="13578"/>
    <cellStyle name="Normaali 44" xfId="13697"/>
    <cellStyle name="Normaali 44 2" xfId="4747"/>
    <cellStyle name="Normaali 44 2 2" xfId="4748"/>
    <cellStyle name="Normaali 44 2 2 2" xfId="9957"/>
    <cellStyle name="Normaali 44 2 2 3" xfId="21145"/>
    <cellStyle name="Normaali 44 2 2_Laari" xfId="13579"/>
    <cellStyle name="Normaali 44 2 3" xfId="9956"/>
    <cellStyle name="Normaali 44 2 4" xfId="21144"/>
    <cellStyle name="Normaali 44 2_esityksen invtaulukot" xfId="13016"/>
    <cellStyle name="Normaali 44 3" xfId="4749"/>
    <cellStyle name="Normaali 44 3 2" xfId="9958"/>
    <cellStyle name="Normaali 44 3 3" xfId="21146"/>
    <cellStyle name="Normaali 44 3_Laari" xfId="13580"/>
    <cellStyle name="Normaali 45" xfId="16024"/>
    <cellStyle name="Normaali 45 2" xfId="4750"/>
    <cellStyle name="Normaali 45 2 2" xfId="4751"/>
    <cellStyle name="Normaali 45 2 2 2" xfId="9960"/>
    <cellStyle name="Normaali 45 2 2 3" xfId="21148"/>
    <cellStyle name="Normaali 45 2 2_Laari" xfId="13581"/>
    <cellStyle name="Normaali 45 2 3" xfId="9959"/>
    <cellStyle name="Normaali 45 2 4" xfId="21147"/>
    <cellStyle name="Normaali 45 2_esityksen invtaulukot" xfId="13017"/>
    <cellStyle name="Normaali 45 3" xfId="4752"/>
    <cellStyle name="Normaali 45 3 2" xfId="9961"/>
    <cellStyle name="Normaali 45 3 3" xfId="21149"/>
    <cellStyle name="Normaali 45 3_Laari" xfId="13582"/>
    <cellStyle name="Normaali 46" xfId="13957"/>
    <cellStyle name="Normaali 46 2" xfId="4753"/>
    <cellStyle name="Normaali 46 2 2" xfId="9962"/>
    <cellStyle name="Normaali 46 2 3" xfId="21150"/>
    <cellStyle name="Normaali 46 2_Laari" xfId="13583"/>
    <cellStyle name="Normaali 47" xfId="16847"/>
    <cellStyle name="Normaali 48" xfId="23381"/>
    <cellStyle name="Normaali 48 2" xfId="4754"/>
    <cellStyle name="Normaali 48 2 2" xfId="9963"/>
    <cellStyle name="Normaali 48 2 3" xfId="21151"/>
    <cellStyle name="Normaali 48 2_Laari" xfId="13584"/>
    <cellStyle name="Normaali 49" xfId="13926"/>
    <cellStyle name="Normaali 49 2" xfId="4755"/>
    <cellStyle name="Normaali 49 2 2" xfId="4756"/>
    <cellStyle name="Normaali 49 2 2 2" xfId="9965"/>
    <cellStyle name="Normaali 49 2 2 3" xfId="21153"/>
    <cellStyle name="Normaali 49 2 2_Laari" xfId="13585"/>
    <cellStyle name="Normaali 49 2 3" xfId="9964"/>
    <cellStyle name="Normaali 49 2 4" xfId="21152"/>
    <cellStyle name="Normaali 49 2_esityksen invtaulukot" xfId="13018"/>
    <cellStyle name="Normaali 49 3" xfId="4757"/>
    <cellStyle name="Normaali 49 3 2" xfId="9966"/>
    <cellStyle name="Normaali 49 3 3" xfId="21154"/>
    <cellStyle name="Normaali 49 3_Laari" xfId="13586"/>
    <cellStyle name="Normaali 5" xfId="108"/>
    <cellStyle name="Normaali 5 10" xfId="28752"/>
    <cellStyle name="Normaali 5 2" xfId="392"/>
    <cellStyle name="Normaali 5 2 2" xfId="393"/>
    <cellStyle name="Normaali 5 2 2 2" xfId="4761"/>
    <cellStyle name="Normaali 5 2 2 2 2" xfId="9970"/>
    <cellStyle name="Normaali 5 2 2 2 3" xfId="21158"/>
    <cellStyle name="Normaali 5 2 2 2_INVs" xfId="13019"/>
    <cellStyle name="Normaali 5 2 2 3" xfId="4762"/>
    <cellStyle name="Normaali 5 2 2 3 2" xfId="9971"/>
    <cellStyle name="Normaali 5 2 2 3 3" xfId="21159"/>
    <cellStyle name="Normaali 5 2 2 3_INVs" xfId="13020"/>
    <cellStyle name="Normaali 5 2 2 4" xfId="4760"/>
    <cellStyle name="Normaali 5 2 2 4 2" xfId="9972"/>
    <cellStyle name="Normaali 5 2 2 4 3" xfId="21157"/>
    <cellStyle name="Normaali 5 2 2 4_Laari" xfId="13587"/>
    <cellStyle name="Normaali 5 2 2 5" xfId="16987"/>
    <cellStyle name="Normaali 5 2 2 6" xfId="23655"/>
    <cellStyle name="Normaali 5 2 2_##Keskeiset" xfId="9969"/>
    <cellStyle name="Normaali 5 2 3" xfId="4763"/>
    <cellStyle name="Normaali 5 2 3 2" xfId="4764"/>
    <cellStyle name="Normaali 5 2 3 2 2" xfId="9974"/>
    <cellStyle name="Normaali 5 2 3 2 3" xfId="21161"/>
    <cellStyle name="Normaali 5 2 3 2_INVs" xfId="13021"/>
    <cellStyle name="Normaali 5 2 3 3" xfId="4765"/>
    <cellStyle name="Normaali 5 2 3 3 2" xfId="9975"/>
    <cellStyle name="Normaali 5 2 3 3 3" xfId="21162"/>
    <cellStyle name="Normaali 5 2 3 3_INVs" xfId="13022"/>
    <cellStyle name="Normaali 5 2 3 4" xfId="9973"/>
    <cellStyle name="Normaali 5 2 3 5" xfId="21160"/>
    <cellStyle name="Normaali 5 2 3 6" xfId="22141"/>
    <cellStyle name="Normaali 5 2 3_esityksen invtaulukot" xfId="13023"/>
    <cellStyle name="Normaali 5 2 4" xfId="4766"/>
    <cellStyle name="Normaali 5 2 4 2" xfId="4767"/>
    <cellStyle name="Normaali 5 2 4 2 2" xfId="9977"/>
    <cellStyle name="Normaali 5 2 4 2 3" xfId="21164"/>
    <cellStyle name="Normaali 5 2 4 2_INVs" xfId="13024"/>
    <cellStyle name="Normaali 5 2 4 3" xfId="9976"/>
    <cellStyle name="Normaali 5 2 4 4" xfId="21163"/>
    <cellStyle name="Normaali 5 2 4 5" xfId="23621"/>
    <cellStyle name="Normaali 5 2 4_esityksen invtaulukot" xfId="13025"/>
    <cellStyle name="Normaali 5 2 5" xfId="4768"/>
    <cellStyle name="Normaali 5 2 5 2" xfId="9978"/>
    <cellStyle name="Normaali 5 2 5 3" xfId="21165"/>
    <cellStyle name="Normaali 5 2 5_Laari" xfId="13588"/>
    <cellStyle name="Normaali 5 2 6" xfId="4769"/>
    <cellStyle name="Normaali 5 2 6 2" xfId="9979"/>
    <cellStyle name="Normaali 5 2 6 3" xfId="21166"/>
    <cellStyle name="Normaali 5 2 6_INVs" xfId="13026"/>
    <cellStyle name="Normaali 5 2 7" xfId="4759"/>
    <cellStyle name="Normaali 5 2 7 2" xfId="9980"/>
    <cellStyle name="Normaali 5 2 7 3" xfId="21156"/>
    <cellStyle name="Normaali 5 2 7_Laari" xfId="13589"/>
    <cellStyle name="Normaali 5 2 8" xfId="16986"/>
    <cellStyle name="Normaali 5 2 9" xfId="23309"/>
    <cellStyle name="Normaali 5 2_##Keskeiset" xfId="9968"/>
    <cellStyle name="Normaali 5 3" xfId="394"/>
    <cellStyle name="Normaali 5 3 2" xfId="4771"/>
    <cellStyle name="Normaali 5 3 2 2" xfId="4772"/>
    <cellStyle name="Normaali 5 3 2 2 2" xfId="9983"/>
    <cellStyle name="Normaali 5 3 2 2 3" xfId="21169"/>
    <cellStyle name="Normaali 5 3 2 2_INVs" xfId="13027"/>
    <cellStyle name="Normaali 5 3 2 3" xfId="9982"/>
    <cellStyle name="Normaali 5 3 2 4" xfId="21168"/>
    <cellStyle name="Normaali 5 3 2_esityksen invtaulukot" xfId="13028"/>
    <cellStyle name="Normaali 5 3 3" xfId="4773"/>
    <cellStyle name="Normaali 5 3 3 2" xfId="4774"/>
    <cellStyle name="Normaali 5 3 3 2 2" xfId="9985"/>
    <cellStyle name="Normaali 5 3 3 2 3" xfId="21171"/>
    <cellStyle name="Normaali 5 3 3 2_INVs" xfId="13029"/>
    <cellStyle name="Normaali 5 3 3 3" xfId="9984"/>
    <cellStyle name="Normaali 5 3 3 4" xfId="21170"/>
    <cellStyle name="Normaali 5 3 3_esityksen invtaulukot" xfId="13030"/>
    <cellStyle name="Normaali 5 3 4" xfId="4775"/>
    <cellStyle name="Normaali 5 3 4 2" xfId="9986"/>
    <cellStyle name="Normaali 5 3 4 3" xfId="21172"/>
    <cellStyle name="Normaali 5 3 4_INVs" xfId="13031"/>
    <cellStyle name="Normaali 5 3 5" xfId="4776"/>
    <cellStyle name="Normaali 5 3 5 2" xfId="9987"/>
    <cellStyle name="Normaali 5 3 5 3" xfId="21173"/>
    <cellStyle name="Normaali 5 3 5_INVs" xfId="13032"/>
    <cellStyle name="Normaali 5 3 6" xfId="4770"/>
    <cellStyle name="Normaali 5 3 6 2" xfId="9988"/>
    <cellStyle name="Normaali 5 3 6 3" xfId="21167"/>
    <cellStyle name="Normaali 5 3 6_Laari" xfId="13590"/>
    <cellStyle name="Normaali 5 3 7" xfId="16988"/>
    <cellStyle name="Normaali 5 3 8" xfId="23312"/>
    <cellStyle name="Normaali 5 3_##Keskeiset" xfId="9981"/>
    <cellStyle name="Normaali 5 4" xfId="4777"/>
    <cellStyle name="Normaali 5 4 2" xfId="4778"/>
    <cellStyle name="Normaali 5 4 2 2" xfId="9990"/>
    <cellStyle name="Normaali 5 4 2 3" xfId="21175"/>
    <cellStyle name="Normaali 5 4 2_INVs" xfId="13033"/>
    <cellStyle name="Normaali 5 4 3" xfId="4779"/>
    <cellStyle name="Normaali 5 4 3 2" xfId="9991"/>
    <cellStyle name="Normaali 5 4 3 3" xfId="21176"/>
    <cellStyle name="Normaali 5 4 3_INVs" xfId="13034"/>
    <cellStyle name="Normaali 5 4 4" xfId="5605"/>
    <cellStyle name="Normaali 5 4 4 2" xfId="15794"/>
    <cellStyle name="Normaali 5 4 4 3" xfId="21919"/>
    <cellStyle name="Normaali 5 4 5" xfId="21174"/>
    <cellStyle name="Normaali 5 4 6" xfId="22140"/>
    <cellStyle name="Normaali 5 4_##Keskeiset" xfId="9989"/>
    <cellStyle name="Normaali 5 5" xfId="4780"/>
    <cellStyle name="Normaali 5 5 2" xfId="4781"/>
    <cellStyle name="Normaali 5 5 2 2" xfId="9993"/>
    <cellStyle name="Normaali 5 5 2 3" xfId="21178"/>
    <cellStyle name="Normaali 5 5 2_INVs" xfId="13035"/>
    <cellStyle name="Normaali 5 5 3" xfId="4782"/>
    <cellStyle name="Normaali 5 5 3 2" xfId="9994"/>
    <cellStyle name="Normaali 5 5 3 3" xfId="21179"/>
    <cellStyle name="Normaali 5 5 3_INVs" xfId="13036"/>
    <cellStyle name="Normaali 5 5 4" xfId="9992"/>
    <cellStyle name="Normaali 5 5 5" xfId="21177"/>
    <cellStyle name="Normaali 5 5 6" xfId="22139"/>
    <cellStyle name="Normaali 5 5_esityksen invtaulukot" xfId="13037"/>
    <cellStyle name="Normaali 5 6" xfId="4783"/>
    <cellStyle name="Normaali 5 6 2" xfId="4784"/>
    <cellStyle name="Normaali 5 6 2 2" xfId="9996"/>
    <cellStyle name="Normaali 5 6 2 3" xfId="21181"/>
    <cellStyle name="Normaali 5 6 2_INVs" xfId="13038"/>
    <cellStyle name="Normaali 5 6 3" xfId="9995"/>
    <cellStyle name="Normaali 5 6 4" xfId="21180"/>
    <cellStyle name="Normaali 5 6 5" xfId="23620"/>
    <cellStyle name="Normaali 5 6_esityksen invtaulukot" xfId="13039"/>
    <cellStyle name="Normaali 5 7" xfId="4785"/>
    <cellStyle name="Normaali 5 7 2" xfId="9997"/>
    <cellStyle name="Normaali 5 7 3" xfId="21182"/>
    <cellStyle name="Normaali 5 7_INVs" xfId="13040"/>
    <cellStyle name="Normaali 5 8" xfId="4758"/>
    <cellStyle name="Normaali 5 8 2" xfId="9998"/>
    <cellStyle name="Normaali 5 8 3" xfId="21155"/>
    <cellStyle name="Normaali 5 8_Laari" xfId="13591"/>
    <cellStyle name="Normaali 5 9" xfId="28132"/>
    <cellStyle name="Normaali 5_##Keskeiset" xfId="9967"/>
    <cellStyle name="Normaali 50" xfId="14232"/>
    <cellStyle name="Normaali 50 2" xfId="4786"/>
    <cellStyle name="Normaali 50 2 2" xfId="4787"/>
    <cellStyle name="Normaali 50 2 2 2" xfId="10000"/>
    <cellStyle name="Normaali 50 2 2 3" xfId="21184"/>
    <cellStyle name="Normaali 50 2 2_Laari" xfId="13592"/>
    <cellStyle name="Normaali 50 2 3" xfId="9999"/>
    <cellStyle name="Normaali 50 2 4" xfId="21183"/>
    <cellStyle name="Normaali 50 2_esityksen invtaulukot" xfId="13041"/>
    <cellStyle name="Normaali 50 3" xfId="4788"/>
    <cellStyle name="Normaali 50 3 2" xfId="10001"/>
    <cellStyle name="Normaali 50 3 3" xfId="21185"/>
    <cellStyle name="Normaali 50 3_Laari" xfId="13593"/>
    <cellStyle name="Normaali 51" xfId="14386"/>
    <cellStyle name="Normaali 51 2" xfId="4789"/>
    <cellStyle name="Normaali 51 2 2" xfId="4790"/>
    <cellStyle name="Normaali 51 2 2 2" xfId="10003"/>
    <cellStyle name="Normaali 51 2 2 3" xfId="21187"/>
    <cellStyle name="Normaali 51 2 2_Laari" xfId="13594"/>
    <cellStyle name="Normaali 51 2 3" xfId="10002"/>
    <cellStyle name="Normaali 51 2 4" xfId="21186"/>
    <cellStyle name="Normaali 51 2_esityksen invtaulukot" xfId="13042"/>
    <cellStyle name="Normaali 51 3" xfId="4791"/>
    <cellStyle name="Normaali 51 3 2" xfId="10004"/>
    <cellStyle name="Normaali 51 3 3" xfId="21188"/>
    <cellStyle name="Normaali 51 3_Laari" xfId="13595"/>
    <cellStyle name="Normaali 52" xfId="24630"/>
    <cellStyle name="Normaali 52 2" xfId="4792"/>
    <cellStyle name="Normaali 52 2 2" xfId="4793"/>
    <cellStyle name="Normaali 52 2 2 2" xfId="10006"/>
    <cellStyle name="Normaali 52 2 2 3" xfId="21190"/>
    <cellStyle name="Normaali 52 2 2_Laari" xfId="13596"/>
    <cellStyle name="Normaali 52 2 3" xfId="10005"/>
    <cellStyle name="Normaali 52 2 4" xfId="21189"/>
    <cellStyle name="Normaali 52 2_esityksen invtaulukot" xfId="13043"/>
    <cellStyle name="Normaali 53" xfId="30841"/>
    <cellStyle name="Normaali 53 2" xfId="4794"/>
    <cellStyle name="Normaali 53 2 2" xfId="10007"/>
    <cellStyle name="Normaali 53 2 3" xfId="21191"/>
    <cellStyle name="Normaali 53 2_Laari" xfId="13597"/>
    <cellStyle name="Normaali 54" xfId="31658"/>
    <cellStyle name="Normaali 54 2" xfId="4795"/>
    <cellStyle name="Normaali 54 2 2" xfId="10008"/>
    <cellStyle name="Normaali 54 2 3" xfId="21192"/>
    <cellStyle name="Normaali 54 2_Laari" xfId="13598"/>
    <cellStyle name="Normaali 55" xfId="31659"/>
    <cellStyle name="Normaali 55 2" xfId="4796"/>
    <cellStyle name="Normaali 55 2 2" xfId="10009"/>
    <cellStyle name="Normaali 55 2 3" xfId="21193"/>
    <cellStyle name="Normaali 55 2_Laari" xfId="13599"/>
    <cellStyle name="Normaali 56" xfId="31660"/>
    <cellStyle name="Normaali 56 2" xfId="4797"/>
    <cellStyle name="Normaali 56 2 2" xfId="4798"/>
    <cellStyle name="Normaali 56 2 2 2" xfId="10011"/>
    <cellStyle name="Normaali 56 2 2 3" xfId="21195"/>
    <cellStyle name="Normaali 56 2 2_Laari" xfId="13600"/>
    <cellStyle name="Normaali 56 2 3" xfId="4799"/>
    <cellStyle name="Normaali 56 2 3 2" xfId="10012"/>
    <cellStyle name="Normaali 56 2 3 3" xfId="21196"/>
    <cellStyle name="Normaali 56 2 3_Laari" xfId="13601"/>
    <cellStyle name="Normaali 56 2 4" xfId="4800"/>
    <cellStyle name="Normaali 56 2 4 2" xfId="10013"/>
    <cellStyle name="Normaali 56 2 4 3" xfId="21197"/>
    <cellStyle name="Normaali 56 2 4_Laari" xfId="13602"/>
    <cellStyle name="Normaali 56 2 5" xfId="10010"/>
    <cellStyle name="Normaali 56 2 6" xfId="21194"/>
    <cellStyle name="Normaali 56 2_esityksen invtaulukot" xfId="13044"/>
    <cellStyle name="Normaali 56 3" xfId="4801"/>
    <cellStyle name="Normaali 56 3 2" xfId="4802"/>
    <cellStyle name="Normaali 56 3 2 2" xfId="10015"/>
    <cellStyle name="Normaali 56 3 2 3" xfId="21199"/>
    <cellStyle name="Normaali 56 3 2_Laari" xfId="13603"/>
    <cellStyle name="Normaali 56 3 3" xfId="4803"/>
    <cellStyle name="Normaali 56 3 3 2" xfId="10016"/>
    <cellStyle name="Normaali 56 3 3 3" xfId="21200"/>
    <cellStyle name="Normaali 56 3 3_Laari" xfId="13604"/>
    <cellStyle name="Normaali 56 3 4" xfId="4804"/>
    <cellStyle name="Normaali 56 3 4 2" xfId="10017"/>
    <cellStyle name="Normaali 56 3 4 3" xfId="21201"/>
    <cellStyle name="Normaali 56 3 4_Laari" xfId="13605"/>
    <cellStyle name="Normaali 56 3 5" xfId="10014"/>
    <cellStyle name="Normaali 56 3 6" xfId="21198"/>
    <cellStyle name="Normaali 56 3_esityksen invtaulukot" xfId="13045"/>
    <cellStyle name="Normaali 56 4" xfId="4805"/>
    <cellStyle name="Normaali 56 4 2" xfId="10018"/>
    <cellStyle name="Normaali 56 4 3" xfId="21202"/>
    <cellStyle name="Normaali 56 4_Laari" xfId="13606"/>
    <cellStyle name="Normaali 57" xfId="31661"/>
    <cellStyle name="Normaali 57 2" xfId="4806"/>
    <cellStyle name="Normaali 57 2 2" xfId="10019"/>
    <cellStyle name="Normaali 57 2 3" xfId="21203"/>
    <cellStyle name="Normaali 57 2_Laari" xfId="13607"/>
    <cellStyle name="Normaali 58" xfId="31662"/>
    <cellStyle name="Normaali 58 2" xfId="4807"/>
    <cellStyle name="Normaali 58 2 2" xfId="10020"/>
    <cellStyle name="Normaali 58 2 3" xfId="21204"/>
    <cellStyle name="Normaali 58 2_Laari" xfId="13608"/>
    <cellStyle name="Normaali 59" xfId="31663"/>
    <cellStyle name="Normaali 59 2" xfId="4808"/>
    <cellStyle name="Normaali 59 2 2" xfId="10021"/>
    <cellStyle name="Normaali 59 2 3" xfId="21205"/>
    <cellStyle name="Normaali 59 2_Laari" xfId="13609"/>
    <cellStyle name="Normaali 6" xfId="109"/>
    <cellStyle name="Normaali 6 10" xfId="4810"/>
    <cellStyle name="Normaali 6 10 2" xfId="10023"/>
    <cellStyle name="Normaali 6 10 3" xfId="21207"/>
    <cellStyle name="Normaali 6 10_INVs" xfId="13046"/>
    <cellStyle name="Normaali 6 11" xfId="4811"/>
    <cellStyle name="Normaali 6 11 2" xfId="10024"/>
    <cellStyle name="Normaali 6 11 3" xfId="21208"/>
    <cellStyle name="Normaali 6 11_INVs" xfId="13047"/>
    <cellStyle name="Normaali 6 12" xfId="4809"/>
    <cellStyle name="Normaali 6 12 2" xfId="10025"/>
    <cellStyle name="Normaali 6 12 3" xfId="21206"/>
    <cellStyle name="Normaali 6 12_Laari" xfId="13610"/>
    <cellStyle name="Normaali 6 13" xfId="28255"/>
    <cellStyle name="Normaali 6 14" xfId="28724"/>
    <cellStyle name="Normaali 6 15" xfId="28853"/>
    <cellStyle name="Normaali 6 16" xfId="28686"/>
    <cellStyle name="Normaali 6 17" xfId="28376"/>
    <cellStyle name="Normaali 6 18" xfId="28468"/>
    <cellStyle name="Normaali 6 19" xfId="29697"/>
    <cellStyle name="Normaali 6 2" xfId="215"/>
    <cellStyle name="Normaali 6 2 10" xfId="28822"/>
    <cellStyle name="Normaali 6 2 2" xfId="4813"/>
    <cellStyle name="Normaali 6 2 2 2" xfId="4814"/>
    <cellStyle name="Normaali 6 2 2 2 2" xfId="10028"/>
    <cellStyle name="Normaali 6 2 2 2 3" xfId="21211"/>
    <cellStyle name="Normaali 6 2 2 2_INVs" xfId="13048"/>
    <cellStyle name="Normaali 6 2 2 3" xfId="4815"/>
    <cellStyle name="Normaali 6 2 2 3 2" xfId="10029"/>
    <cellStyle name="Normaali 6 2 2 3 3" xfId="21212"/>
    <cellStyle name="Normaali 6 2 2 3_INVs" xfId="13049"/>
    <cellStyle name="Normaali 6 2 2 4" xfId="10027"/>
    <cellStyle name="Normaali 6 2 2 5" xfId="21210"/>
    <cellStyle name="Normaali 6 2 2 6" xfId="22138"/>
    <cellStyle name="Normaali 6 2 2_esityksen invtaulukot" xfId="13050"/>
    <cellStyle name="Normaali 6 2 3" xfId="4816"/>
    <cellStyle name="Normaali 6 2 3 2" xfId="4817"/>
    <cellStyle name="Normaali 6 2 3 2 2" xfId="10031"/>
    <cellStyle name="Normaali 6 2 3 2 3" xfId="21214"/>
    <cellStyle name="Normaali 6 2 3 2_INVs" xfId="13051"/>
    <cellStyle name="Normaali 6 2 3 3" xfId="10030"/>
    <cellStyle name="Normaali 6 2 3 4" xfId="21213"/>
    <cellStyle name="Normaali 6 2 3_esityksen invtaulukot" xfId="13052"/>
    <cellStyle name="Normaali 6 2 4" xfId="4818"/>
    <cellStyle name="Normaali 6 2 4 2" xfId="10032"/>
    <cellStyle name="Normaali 6 2 4 3" xfId="21215"/>
    <cellStyle name="Normaali 6 2 4_INVs" xfId="13053"/>
    <cellStyle name="Normaali 6 2 5" xfId="4819"/>
    <cellStyle name="Normaali 6 2 5 2" xfId="10033"/>
    <cellStyle name="Normaali 6 2 5 3" xfId="21216"/>
    <cellStyle name="Normaali 6 2 5_INVs" xfId="13054"/>
    <cellStyle name="Normaali 6 2 6" xfId="4812"/>
    <cellStyle name="Normaali 6 2 6 2" xfId="10034"/>
    <cellStyle name="Normaali 6 2 6 3" xfId="21209"/>
    <cellStyle name="Normaali 6 2 6_Laari" xfId="13611"/>
    <cellStyle name="Normaali 6 2 7" xfId="28256"/>
    <cellStyle name="Normaali 6 2 8" xfId="29560"/>
    <cellStyle name="Normaali 6 2 9" xfId="29049"/>
    <cellStyle name="Normaali 6 2_##Keskeiset" xfId="10026"/>
    <cellStyle name="Normaali 6 20" xfId="29767"/>
    <cellStyle name="Normaali 6 21" xfId="28530"/>
    <cellStyle name="Normaali 6 22" xfId="29305"/>
    <cellStyle name="Normaali 6 23" xfId="29330"/>
    <cellStyle name="Normaali 6 24" xfId="28802"/>
    <cellStyle name="Normaali 6 25" xfId="29606"/>
    <cellStyle name="Normaali 6 26" xfId="28827"/>
    <cellStyle name="Normaali 6 27" xfId="29694"/>
    <cellStyle name="Normaali 6 28" xfId="29806"/>
    <cellStyle name="Normaali 6 3" xfId="216"/>
    <cellStyle name="Normaali 6 3 10" xfId="28540"/>
    <cellStyle name="Normaali 6 3 2" xfId="4821"/>
    <cellStyle name="Normaali 6 3 2 2" xfId="4822"/>
    <cellStyle name="Normaali 6 3 2 2 2" xfId="10037"/>
    <cellStyle name="Normaali 6 3 2 2 3" xfId="21219"/>
    <cellStyle name="Normaali 6 3 2 2_INVs" xfId="13055"/>
    <cellStyle name="Normaali 6 3 2 3" xfId="10036"/>
    <cellStyle name="Normaali 6 3 2 4" xfId="21218"/>
    <cellStyle name="Normaali 6 3 2_esityksen invtaulukot" xfId="13056"/>
    <cellStyle name="Normaali 6 3 3" xfId="4823"/>
    <cellStyle name="Normaali 6 3 3 2" xfId="4824"/>
    <cellStyle name="Normaali 6 3 3 2 2" xfId="10039"/>
    <cellStyle name="Normaali 6 3 3 2 3" xfId="21221"/>
    <cellStyle name="Normaali 6 3 3 2_INVs" xfId="13057"/>
    <cellStyle name="Normaali 6 3 3 3" xfId="10038"/>
    <cellStyle name="Normaali 6 3 3 4" xfId="21220"/>
    <cellStyle name="Normaali 6 3 3_esityksen invtaulukot" xfId="13058"/>
    <cellStyle name="Normaali 6 3 4" xfId="4825"/>
    <cellStyle name="Normaali 6 3 4 2" xfId="10040"/>
    <cellStyle name="Normaali 6 3 4 3" xfId="21222"/>
    <cellStyle name="Normaali 6 3 4_INVs" xfId="13059"/>
    <cellStyle name="Normaali 6 3 5" xfId="4826"/>
    <cellStyle name="Normaali 6 3 5 2" xfId="10041"/>
    <cellStyle name="Normaali 6 3 5 3" xfId="21223"/>
    <cellStyle name="Normaali 6 3 5_INVs" xfId="13060"/>
    <cellStyle name="Normaali 6 3 6" xfId="4820"/>
    <cellStyle name="Normaali 6 3 6 2" xfId="10042"/>
    <cellStyle name="Normaali 6 3 6 3" xfId="21217"/>
    <cellStyle name="Normaali 6 3 6_Laari" xfId="13612"/>
    <cellStyle name="Normaali 6 3 7" xfId="28257"/>
    <cellStyle name="Normaali 6 3 8" xfId="29221"/>
    <cellStyle name="Normaali 6 3 9" xfId="29662"/>
    <cellStyle name="Normaali 6 3_##Keskeiset" xfId="10035"/>
    <cellStyle name="Normaali 6 4" xfId="4827"/>
    <cellStyle name="Normaali 6 4 2" xfId="4828"/>
    <cellStyle name="Normaali 6 4 2 2" xfId="10044"/>
    <cellStyle name="Normaali 6 4 2 3" xfId="21225"/>
    <cellStyle name="Normaali 6 4 2_INVs" xfId="13061"/>
    <cellStyle name="Normaali 6 4 3" xfId="4829"/>
    <cellStyle name="Normaali 6 4 3 2" xfId="10045"/>
    <cellStyle name="Normaali 6 4 3 3" xfId="21226"/>
    <cellStyle name="Normaali 6 4 3_INVs" xfId="13062"/>
    <cellStyle name="Normaali 6 4 4" xfId="10043"/>
    <cellStyle name="Normaali 6 4 5" xfId="21224"/>
    <cellStyle name="Normaali 6 4 6" xfId="22137"/>
    <cellStyle name="Normaali 6 4_esityksen invtaulukot" xfId="13063"/>
    <cellStyle name="Normaali 6 5" xfId="4830"/>
    <cellStyle name="Normaali 6 5 2" xfId="4831"/>
    <cellStyle name="Normaali 6 5 2 2" xfId="4832"/>
    <cellStyle name="Normaali 6 5 2 2 2" xfId="10048"/>
    <cellStyle name="Normaali 6 5 2 2 3" xfId="21229"/>
    <cellStyle name="Normaali 6 5 2 2_INVs" xfId="13064"/>
    <cellStyle name="Normaali 6 5 2 3" xfId="10047"/>
    <cellStyle name="Normaali 6 5 2 4" xfId="21228"/>
    <cellStyle name="Normaali 6 5 2_esityksen invtaulukot" xfId="13065"/>
    <cellStyle name="Normaali 6 5 3" xfId="4833"/>
    <cellStyle name="Normaali 6 5 3 2" xfId="10049"/>
    <cellStyle name="Normaali 6 5 3 3" xfId="21230"/>
    <cellStyle name="Normaali 6 5 3_INVs" xfId="13066"/>
    <cellStyle name="Normaali 6 5 4" xfId="10046"/>
    <cellStyle name="Normaali 6 5 5" xfId="21227"/>
    <cellStyle name="Normaali 6 5_esityksen invtaulukot" xfId="13067"/>
    <cellStyle name="Normaali 6 6" xfId="4834"/>
    <cellStyle name="Normaali 6 6 2" xfId="4835"/>
    <cellStyle name="Normaali 6 6 2 2" xfId="10051"/>
    <cellStyle name="Normaali 6 6 2 3" xfId="21232"/>
    <cellStyle name="Normaali 6 6 2_INVs" xfId="13068"/>
    <cellStyle name="Normaali 6 6 3" xfId="4836"/>
    <cellStyle name="Normaali 6 6 3 2" xfId="10052"/>
    <cellStyle name="Normaali 6 6 3 3" xfId="21233"/>
    <cellStyle name="Normaali 6 6 3_INVs" xfId="13069"/>
    <cellStyle name="Normaali 6 6 4" xfId="10050"/>
    <cellStyle name="Normaali 6 6 5" xfId="21231"/>
    <cellStyle name="Normaali 6 6_esityksen invtaulukot" xfId="13070"/>
    <cellStyle name="Normaali 6 7" xfId="4837"/>
    <cellStyle name="Normaali 6 7 2" xfId="4838"/>
    <cellStyle name="Normaali 6 7 2 2" xfId="10054"/>
    <cellStyle name="Normaali 6 7 2 3" xfId="21235"/>
    <cellStyle name="Normaali 6 7 2_INVs" xfId="13071"/>
    <cellStyle name="Normaali 6 7 3" xfId="10053"/>
    <cellStyle name="Normaali 6 7 4" xfId="21234"/>
    <cellStyle name="Normaali 6 7_esityksen invtaulukot" xfId="13072"/>
    <cellStyle name="Normaali 6 8" xfId="4839"/>
    <cellStyle name="Normaali 6 8 2" xfId="10055"/>
    <cellStyle name="Normaali 6 8 3" xfId="21236"/>
    <cellStyle name="Normaali 6 8_Laari" xfId="13613"/>
    <cellStyle name="Normaali 6 9" xfId="4840"/>
    <cellStyle name="Normaali 6 9 2" xfId="10056"/>
    <cellStyle name="Normaali 6 9 3" xfId="21237"/>
    <cellStyle name="Normaali 6 9_INVs" xfId="13073"/>
    <cellStyle name="Normaali 6_##Keskeiset" xfId="10022"/>
    <cellStyle name="Normaali 60" xfId="31664"/>
    <cellStyle name="Normaali 60 2" xfId="4841"/>
    <cellStyle name="Normaali 60 2 2" xfId="10057"/>
    <cellStyle name="Normaali 60 2 3" xfId="21238"/>
    <cellStyle name="Normaali 60 2_Laari" xfId="13614"/>
    <cellStyle name="Normaali 61" xfId="31665"/>
    <cellStyle name="Normaali 61 2" xfId="4842"/>
    <cellStyle name="Normaali 61 2 2" xfId="10058"/>
    <cellStyle name="Normaali 61 2 3" xfId="21239"/>
    <cellStyle name="Normaali 61 2_Laari" xfId="13615"/>
    <cellStyle name="Normaali 62" xfId="31666"/>
    <cellStyle name="Normaali 62 2" xfId="4843"/>
    <cellStyle name="Normaali 62 2 2" xfId="10059"/>
    <cellStyle name="Normaali 62 2 3" xfId="21240"/>
    <cellStyle name="Normaali 62 2_Laari" xfId="13616"/>
    <cellStyle name="Normaali 63" xfId="31667"/>
    <cellStyle name="Normaali 63 2" xfId="4844"/>
    <cellStyle name="Normaali 63 2 2" xfId="10060"/>
    <cellStyle name="Normaali 63 2 3" xfId="21241"/>
    <cellStyle name="Normaali 63 2_Laari" xfId="13617"/>
    <cellStyle name="Normaali 64" xfId="31668"/>
    <cellStyle name="Normaali 64 2" xfId="4845"/>
    <cellStyle name="Normaali 64 2 2" xfId="10061"/>
    <cellStyle name="Normaali 64 2 3" xfId="21242"/>
    <cellStyle name="Normaali 64 2_Laari" xfId="13618"/>
    <cellStyle name="Normaali 65" xfId="31669"/>
    <cellStyle name="Normaali 65 2" xfId="4846"/>
    <cellStyle name="Normaali 65 2 2" xfId="10062"/>
    <cellStyle name="Normaali 65 2 3" xfId="21243"/>
    <cellStyle name="Normaali 65 2_Laari" xfId="13619"/>
    <cellStyle name="Normaali 66" xfId="31670"/>
    <cellStyle name="Normaali 66 2" xfId="4847"/>
    <cellStyle name="Normaali 66 2 2" xfId="10063"/>
    <cellStyle name="Normaali 66 2 3" xfId="21244"/>
    <cellStyle name="Normaali 66 2_Laari" xfId="13620"/>
    <cellStyle name="Normaali 67" xfId="31671"/>
    <cellStyle name="Normaali 67 2" xfId="4848"/>
    <cellStyle name="Normaali 67 2 2" xfId="10064"/>
    <cellStyle name="Normaali 67 2 3" xfId="21245"/>
    <cellStyle name="Normaali 67 2_Laari" xfId="13621"/>
    <cellStyle name="Normaali 68" xfId="31672"/>
    <cellStyle name="Normaali 68 2" xfId="4849"/>
    <cellStyle name="Normaali 68 2 2" xfId="4850"/>
    <cellStyle name="Normaali 68 2 2 2" xfId="10066"/>
    <cellStyle name="Normaali 68 2 2 3" xfId="21247"/>
    <cellStyle name="Normaali 68 2 2_Laari" xfId="13622"/>
    <cellStyle name="Normaali 68 2 3" xfId="4851"/>
    <cellStyle name="Normaali 68 2 3 2" xfId="10067"/>
    <cellStyle name="Normaali 68 2 3 3" xfId="21248"/>
    <cellStyle name="Normaali 68 2 3_Laari" xfId="13623"/>
    <cellStyle name="Normaali 68 2 4" xfId="4852"/>
    <cellStyle name="Normaali 68 2 4 2" xfId="10068"/>
    <cellStyle name="Normaali 68 2 4 3" xfId="21249"/>
    <cellStyle name="Normaali 68 2 4_Laari" xfId="13624"/>
    <cellStyle name="Normaali 68 2 5" xfId="10065"/>
    <cellStyle name="Normaali 68 2 6" xfId="21246"/>
    <cellStyle name="Normaali 68 2_esityksen invtaulukot" xfId="13074"/>
    <cellStyle name="Normaali 68 3" xfId="4853"/>
    <cellStyle name="Normaali 68 3 2" xfId="4854"/>
    <cellStyle name="Normaali 68 3 2 2" xfId="10070"/>
    <cellStyle name="Normaali 68 3 2 3" xfId="21251"/>
    <cellStyle name="Normaali 68 3 2_Laari" xfId="13625"/>
    <cellStyle name="Normaali 68 3 3" xfId="4855"/>
    <cellStyle name="Normaali 68 3 3 2" xfId="10071"/>
    <cellStyle name="Normaali 68 3 3 3" xfId="21252"/>
    <cellStyle name="Normaali 68 3 3_Laari" xfId="13626"/>
    <cellStyle name="Normaali 68 3 4" xfId="4856"/>
    <cellStyle name="Normaali 68 3 4 2" xfId="10072"/>
    <cellStyle name="Normaali 68 3 4 3" xfId="21253"/>
    <cellStyle name="Normaali 68 3 4_Laari" xfId="13627"/>
    <cellStyle name="Normaali 68 3 5" xfId="10069"/>
    <cellStyle name="Normaali 68 3 6" xfId="21250"/>
    <cellStyle name="Normaali 68 3_esityksen invtaulukot" xfId="13075"/>
    <cellStyle name="Normaali 68 4" xfId="4857"/>
    <cellStyle name="Normaali 68 4 2" xfId="10073"/>
    <cellStyle name="Normaali 68 4 3" xfId="21254"/>
    <cellStyle name="Normaali 68 4_Laari" xfId="13628"/>
    <cellStyle name="Normaali 69" xfId="31673"/>
    <cellStyle name="Normaali 69 2" xfId="4858"/>
    <cellStyle name="Normaali 69 2 2" xfId="10074"/>
    <cellStyle name="Normaali 69 2 3" xfId="21255"/>
    <cellStyle name="Normaali 69 2_Laari" xfId="13629"/>
    <cellStyle name="Normaali 7" xfId="110"/>
    <cellStyle name="Normaali 7 10" xfId="28606"/>
    <cellStyle name="Normaali 7 2" xfId="4859"/>
    <cellStyle name="Normaali 7 2 2" xfId="4860"/>
    <cellStyle name="Normaali 7 2 2 2" xfId="4861"/>
    <cellStyle name="Normaali 7 2 2 2 2" xfId="10078"/>
    <cellStyle name="Normaali 7 2 2 2 3" xfId="21258"/>
    <cellStyle name="Normaali 7 2 2 2_INVs" xfId="13076"/>
    <cellStyle name="Normaali 7 2 2 3" xfId="4862"/>
    <cellStyle name="Normaali 7 2 2 3 2" xfId="10079"/>
    <cellStyle name="Normaali 7 2 2 3 3" xfId="21259"/>
    <cellStyle name="Normaali 7 2 2 3_INVs" xfId="13077"/>
    <cellStyle name="Normaali 7 2 2 4" xfId="10077"/>
    <cellStyle name="Normaali 7 2 2 5" xfId="21257"/>
    <cellStyle name="Normaali 7 2 2 6" xfId="23619"/>
    <cellStyle name="Normaali 7 2 2_esityksen invtaulukot" xfId="13078"/>
    <cellStyle name="Normaali 7 2 3" xfId="4863"/>
    <cellStyle name="Normaali 7 2 3 2" xfId="4864"/>
    <cellStyle name="Normaali 7 2 3 2 2" xfId="4865"/>
    <cellStyle name="Normaali 7 2 3 2 2 2" xfId="10082"/>
    <cellStyle name="Normaali 7 2 3 2 2 3" xfId="21262"/>
    <cellStyle name="Normaali 7 2 3 2 2_INVs" xfId="13079"/>
    <cellStyle name="Normaali 7 2 3 2 3" xfId="10081"/>
    <cellStyle name="Normaali 7 2 3 2 4" xfId="21261"/>
    <cellStyle name="Normaali 7 2 3 2_esityksen invtaulukot" xfId="13080"/>
    <cellStyle name="Normaali 7 2 3 3" xfId="4866"/>
    <cellStyle name="Normaali 7 2 3 3 2" xfId="10083"/>
    <cellStyle name="Normaali 7 2 3 3 3" xfId="21263"/>
    <cellStyle name="Normaali 7 2 3 3_INVs" xfId="13081"/>
    <cellStyle name="Normaali 7 2 3 4" xfId="10080"/>
    <cellStyle name="Normaali 7 2 3 5" xfId="21260"/>
    <cellStyle name="Normaali 7 2 3_esityksen invtaulukot" xfId="13082"/>
    <cellStyle name="Normaali 7 2 4" xfId="4867"/>
    <cellStyle name="Normaali 7 2 4 2" xfId="4868"/>
    <cellStyle name="Normaali 7 2 4 2 2" xfId="10085"/>
    <cellStyle name="Normaali 7 2 4 2 3" xfId="21265"/>
    <cellStyle name="Normaali 7 2 4 2_INVs" xfId="13083"/>
    <cellStyle name="Normaali 7 2 4 3" xfId="10084"/>
    <cellStyle name="Normaali 7 2 4 4" xfId="21264"/>
    <cellStyle name="Normaali 7 2 4_esityksen invtaulukot" xfId="13084"/>
    <cellStyle name="Normaali 7 2 5" xfId="4869"/>
    <cellStyle name="Normaali 7 2 5 2" xfId="10086"/>
    <cellStyle name="Normaali 7 2 5 3" xfId="21266"/>
    <cellStyle name="Normaali 7 2 5_INVs" xfId="13085"/>
    <cellStyle name="Normaali 7 2 6" xfId="10076"/>
    <cellStyle name="Normaali 7 2 7" xfId="21256"/>
    <cellStyle name="Normaali 7 2_esityksen invtaulukot" xfId="13086"/>
    <cellStyle name="Normaali 7 3" xfId="4870"/>
    <cellStyle name="Normaali 7 3 2" xfId="4871"/>
    <cellStyle name="Normaali 7 3 2 2" xfId="4872"/>
    <cellStyle name="Normaali 7 3 2 2 2" xfId="10089"/>
    <cellStyle name="Normaali 7 3 2 2 3" xfId="21269"/>
    <cellStyle name="Normaali 7 3 2 2_INVs" xfId="13087"/>
    <cellStyle name="Normaali 7 3 2 3" xfId="10088"/>
    <cellStyle name="Normaali 7 3 2 4" xfId="21268"/>
    <cellStyle name="Normaali 7 3 2_esityksen invtaulukot" xfId="13088"/>
    <cellStyle name="Normaali 7 3 3" xfId="4873"/>
    <cellStyle name="Normaali 7 3 3 2" xfId="4874"/>
    <cellStyle name="Normaali 7 3 3 2 2" xfId="10091"/>
    <cellStyle name="Normaali 7 3 3 2 3" xfId="21271"/>
    <cellStyle name="Normaali 7 3 3 2_INVs" xfId="13089"/>
    <cellStyle name="Normaali 7 3 3 3" xfId="10090"/>
    <cellStyle name="Normaali 7 3 3 4" xfId="21270"/>
    <cellStyle name="Normaali 7 3 3_esityksen invtaulukot" xfId="13090"/>
    <cellStyle name="Normaali 7 3 4" xfId="4875"/>
    <cellStyle name="Normaali 7 3 4 2" xfId="10092"/>
    <cellStyle name="Normaali 7 3 4 3" xfId="21272"/>
    <cellStyle name="Normaali 7 3 4_INVs" xfId="13091"/>
    <cellStyle name="Normaali 7 3 5" xfId="4876"/>
    <cellStyle name="Normaali 7 3 5 2" xfId="10093"/>
    <cellStyle name="Normaali 7 3 5 3" xfId="21273"/>
    <cellStyle name="Normaali 7 3 5_INVs" xfId="13092"/>
    <cellStyle name="Normaali 7 3 6" xfId="10087"/>
    <cellStyle name="Normaali 7 3 7" xfId="21267"/>
    <cellStyle name="Normaali 7 3 8" xfId="23618"/>
    <cellStyle name="Normaali 7 3_esityksen invtaulukot" xfId="13093"/>
    <cellStyle name="Normaali 7 4" xfId="4877"/>
    <cellStyle name="Normaali 7 4 2" xfId="4878"/>
    <cellStyle name="Normaali 7 4 2 2" xfId="10095"/>
    <cellStyle name="Normaali 7 4 2 3" xfId="21275"/>
    <cellStyle name="Normaali 7 4 2_INVs" xfId="13094"/>
    <cellStyle name="Normaali 7 4 3" xfId="10094"/>
    <cellStyle name="Normaali 7 4 4" xfId="21274"/>
    <cellStyle name="Normaali 7 4_esityksen invtaulukot" xfId="13095"/>
    <cellStyle name="Normaali 7 5" xfId="4879"/>
    <cellStyle name="Normaali 7 5 2" xfId="4880"/>
    <cellStyle name="Normaali 7 5 2 2" xfId="10097"/>
    <cellStyle name="Normaali 7 5 2 3" xfId="21277"/>
    <cellStyle name="Normaali 7 5 2_INVs" xfId="13096"/>
    <cellStyle name="Normaali 7 5 3" xfId="10096"/>
    <cellStyle name="Normaali 7 5 4" xfId="21276"/>
    <cellStyle name="Normaali 7 5_esityksen invtaulukot" xfId="13097"/>
    <cellStyle name="Normaali 7 6" xfId="4881"/>
    <cellStyle name="Normaali 7 6 2" xfId="10098"/>
    <cellStyle name="Normaali 7 6 3" xfId="21278"/>
    <cellStyle name="Normaali 7 6_INVs" xfId="13098"/>
    <cellStyle name="Normaali 7 7" xfId="4882"/>
    <cellStyle name="Normaali 7 7 2" xfId="10099"/>
    <cellStyle name="Normaali 7 7 3" xfId="21279"/>
    <cellStyle name="Normaali 7 7_INVs" xfId="13099"/>
    <cellStyle name="Normaali 7 8" xfId="28133"/>
    <cellStyle name="Normaali 7 9" xfId="29589"/>
    <cellStyle name="Normaali 7_##Keskeiset" xfId="10075"/>
    <cellStyle name="Normaali 70" xfId="31674"/>
    <cellStyle name="Normaali 70 2" xfId="4883"/>
    <cellStyle name="Normaali 70 2 2" xfId="10100"/>
    <cellStyle name="Normaali 70 2 3" xfId="21280"/>
    <cellStyle name="Normaali 70 2_Laari" xfId="13630"/>
    <cellStyle name="Normaali 71" xfId="31675"/>
    <cellStyle name="Normaali 71 2" xfId="4884"/>
    <cellStyle name="Normaali 71 2 2" xfId="10101"/>
    <cellStyle name="Normaali 71 2 3" xfId="21281"/>
    <cellStyle name="Normaali 71 2_Laari" xfId="13631"/>
    <cellStyle name="Normaali 72" xfId="31676"/>
    <cellStyle name="Normaali 72 2" xfId="4885"/>
    <cellStyle name="Normaali 72 2 2" xfId="10102"/>
    <cellStyle name="Normaali 72 2 3" xfId="21282"/>
    <cellStyle name="Normaali 72 2_Laari" xfId="13632"/>
    <cellStyle name="Normaali 73" xfId="31677"/>
    <cellStyle name="Normaali 73 2" xfId="4886"/>
    <cellStyle name="Normaali 73 2 2" xfId="10103"/>
    <cellStyle name="Normaali 73 2 3" xfId="21283"/>
    <cellStyle name="Normaali 73 2_Laari" xfId="13633"/>
    <cellStyle name="Normaali 74 2" xfId="4887"/>
    <cellStyle name="Normaali 74 2 2" xfId="4888"/>
    <cellStyle name="Normaali 74 2 2 2" xfId="10105"/>
    <cellStyle name="Normaali 74 2 2 3" xfId="21285"/>
    <cellStyle name="Normaali 74 2 2_Laari" xfId="13634"/>
    <cellStyle name="Normaali 74 2 3" xfId="4889"/>
    <cellStyle name="Normaali 74 2 3 2" xfId="10106"/>
    <cellStyle name="Normaali 74 2 3 3" xfId="21286"/>
    <cellStyle name="Normaali 74 2 3_Laari" xfId="13635"/>
    <cellStyle name="Normaali 74 2 4" xfId="4890"/>
    <cellStyle name="Normaali 74 2 4 2" xfId="10107"/>
    <cellStyle name="Normaali 74 2 4 3" xfId="21287"/>
    <cellStyle name="Normaali 74 2 4_Laari" xfId="13636"/>
    <cellStyle name="Normaali 74 2 5" xfId="10104"/>
    <cellStyle name="Normaali 74 2 6" xfId="21284"/>
    <cellStyle name="Normaali 74 2_esityksen invtaulukot" xfId="13100"/>
    <cellStyle name="Normaali 74 3" xfId="4891"/>
    <cellStyle name="Normaali 74 3 2" xfId="4892"/>
    <cellStyle name="Normaali 74 3 2 2" xfId="10109"/>
    <cellStyle name="Normaali 74 3 2 3" xfId="21289"/>
    <cellStyle name="Normaali 74 3 2_Laari" xfId="13637"/>
    <cellStyle name="Normaali 74 3 3" xfId="4893"/>
    <cellStyle name="Normaali 74 3 3 2" xfId="10110"/>
    <cellStyle name="Normaali 74 3 3 3" xfId="21290"/>
    <cellStyle name="Normaali 74 3 3_Laari" xfId="13638"/>
    <cellStyle name="Normaali 74 3 4" xfId="4894"/>
    <cellStyle name="Normaali 74 3 4 2" xfId="10111"/>
    <cellStyle name="Normaali 74 3 4 3" xfId="21291"/>
    <cellStyle name="Normaali 74 3 4_Laari" xfId="13639"/>
    <cellStyle name="Normaali 74 3 5" xfId="10108"/>
    <cellStyle name="Normaali 74 3 6" xfId="21288"/>
    <cellStyle name="Normaali 74 3_esityksen invtaulukot" xfId="13101"/>
    <cellStyle name="Normaali 75" xfId="4895"/>
    <cellStyle name="Normaali 75 2" xfId="4896"/>
    <cellStyle name="Normaali 75 2 2" xfId="10113"/>
    <cellStyle name="Normaali 75 2 3" xfId="21293"/>
    <cellStyle name="Normaali 75 2_Laari" xfId="13640"/>
    <cellStyle name="Normaali 75 3" xfId="10112"/>
    <cellStyle name="Normaali 75 4" xfId="21292"/>
    <cellStyle name="Normaali 75_esityksen invtaulukot" xfId="13102"/>
    <cellStyle name="Normaali 76" xfId="4897"/>
    <cellStyle name="Normaali 76 2" xfId="4898"/>
    <cellStyle name="Normaali 76 2 2" xfId="10115"/>
    <cellStyle name="Normaali 76 2 3" xfId="21295"/>
    <cellStyle name="Normaali 76 2_Laari" xfId="13641"/>
    <cellStyle name="Normaali 76 3" xfId="4899"/>
    <cellStyle name="Normaali 76 3 2" xfId="4900"/>
    <cellStyle name="Normaali 76 3 2 2" xfId="10117"/>
    <cellStyle name="Normaali 76 3 2 3" xfId="21297"/>
    <cellStyle name="Normaali 76 3 2_INVs" xfId="13103"/>
    <cellStyle name="Normaali 76 3 3" xfId="10116"/>
    <cellStyle name="Normaali 76 3 4" xfId="21296"/>
    <cellStyle name="Normaali 76 3_esityksen invtaulukot" xfId="13104"/>
    <cellStyle name="Normaali 76 4" xfId="4901"/>
    <cellStyle name="Normaali 76 4 2" xfId="10118"/>
    <cellStyle name="Normaali 76 4 3" xfId="21298"/>
    <cellStyle name="Normaali 76 4_INVs" xfId="13105"/>
    <cellStyle name="Normaali 76 5" xfId="10114"/>
    <cellStyle name="Normaali 76 6" xfId="21294"/>
    <cellStyle name="Normaali 76 7" xfId="23617"/>
    <cellStyle name="Normaali 76_esityksen invtaulukot" xfId="13106"/>
    <cellStyle name="Normaali 77 2" xfId="4902"/>
    <cellStyle name="Normaali 77 2 2" xfId="10119"/>
    <cellStyle name="Normaali 77 2 3" xfId="21299"/>
    <cellStyle name="Normaali 77 2_Laari" xfId="13642"/>
    <cellStyle name="Normaali 78 2" xfId="4903"/>
    <cellStyle name="Normaali 78 2 2" xfId="10120"/>
    <cellStyle name="Normaali 78 2 3" xfId="21300"/>
    <cellStyle name="Normaali 78 2_Laari" xfId="13643"/>
    <cellStyle name="Normaali 79 2" xfId="4904"/>
    <cellStyle name="Normaali 79 2 2" xfId="10121"/>
    <cellStyle name="Normaali 79 2 3" xfId="21301"/>
    <cellStyle name="Normaali 79 2_Laari" xfId="13644"/>
    <cellStyle name="Normaali 8" xfId="130"/>
    <cellStyle name="Normaali 8 10" xfId="5321"/>
    <cellStyle name="Normaali 8 10 2" xfId="15803"/>
    <cellStyle name="Normaali 8 10 3" xfId="21702"/>
    <cellStyle name="Normaali 8 11" xfId="28258"/>
    <cellStyle name="Normaali 8 2" xfId="217"/>
    <cellStyle name="Normaali 8 2 10" xfId="10516"/>
    <cellStyle name="Normaali 8 2 10 2" xfId="15804"/>
    <cellStyle name="Normaali 8 2 10 3" xfId="23396"/>
    <cellStyle name="Normaali 8 2 11" xfId="28259"/>
    <cellStyle name="Normaali 8 2 2" xfId="4907"/>
    <cellStyle name="Normaali 8 2 2 2" xfId="4908"/>
    <cellStyle name="Normaali 8 2 2 2 2" xfId="10123"/>
    <cellStyle name="Normaali 8 2 2 2 3" xfId="21305"/>
    <cellStyle name="Normaali 8 2 2 2_INVs" xfId="13107"/>
    <cellStyle name="Normaali 8 2 2 3" xfId="4909"/>
    <cellStyle name="Normaali 8 2 2 3 2" xfId="10124"/>
    <cellStyle name="Normaali 8 2 2 3 3" xfId="21306"/>
    <cellStyle name="Normaali 8 2 2 3_INVs" xfId="13108"/>
    <cellStyle name="Normaali 8 2 2 4" xfId="5606"/>
    <cellStyle name="Normaali 8 2 2 4 2" xfId="15806"/>
    <cellStyle name="Normaali 8 2 2 4 3" xfId="21920"/>
    <cellStyle name="Normaali 8 2 2 5" xfId="21304"/>
    <cellStyle name="Normaali 8 2 2 6" xfId="23616"/>
    <cellStyle name="Normaali 8 2 2_##Keskeiset" xfId="10122"/>
    <cellStyle name="Normaali 8 2 3" xfId="4910"/>
    <cellStyle name="Normaali 8 2 3 2" xfId="4911"/>
    <cellStyle name="Normaali 8 2 3 2 2" xfId="10126"/>
    <cellStyle name="Normaali 8 2 3 2 3" xfId="21308"/>
    <cellStyle name="Normaali 8 2 3 2_INVs" xfId="13109"/>
    <cellStyle name="Normaali 8 2 3 3" xfId="10125"/>
    <cellStyle name="Normaali 8 2 3 4" xfId="21307"/>
    <cellStyle name="Normaali 8 2 3_esityksen invtaulukot" xfId="13110"/>
    <cellStyle name="Normaali 8 2 4" xfId="4912"/>
    <cellStyle name="Normaali 8 2 4 2" xfId="10127"/>
    <cellStyle name="Normaali 8 2 4 3" xfId="21309"/>
    <cellStyle name="Normaali 8 2 4_INVs" xfId="13111"/>
    <cellStyle name="Normaali 8 2 5" xfId="4913"/>
    <cellStyle name="Normaali 8 2 5 2" xfId="10128"/>
    <cellStyle name="Normaali 8 2 5 3" xfId="21310"/>
    <cellStyle name="Normaali 8 2 5_INVs" xfId="13112"/>
    <cellStyle name="Normaali 8 2 6" xfId="4906"/>
    <cellStyle name="Normaali 8 2 6 2" xfId="10129"/>
    <cellStyle name="Normaali 8 2 6 3" xfId="21303"/>
    <cellStyle name="Normaali 8 2 6_Laari" xfId="13645"/>
    <cellStyle name="Normaali 8 2 7" xfId="5333"/>
    <cellStyle name="Normaali 8 2 7 2" xfId="15809"/>
    <cellStyle name="Normaali 8 2 7 3" xfId="21714"/>
    <cellStyle name="Normaali 8 2 8" xfId="8608"/>
    <cellStyle name="Normaali 8 2 8 2" xfId="15810"/>
    <cellStyle name="Normaali 8 2 8 3" xfId="23307"/>
    <cellStyle name="Normaali 8 2 9" xfId="10583"/>
    <cellStyle name="Normaali 8 2 9 2" xfId="15811"/>
    <cellStyle name="Normaali 8 2 9 3" xfId="23463"/>
    <cellStyle name="Normaali 8 2_##Keskeiset" xfId="5418"/>
    <cellStyle name="Normaali 8 3" xfId="274"/>
    <cellStyle name="Normaali 8 3 10" xfId="29446"/>
    <cellStyle name="Normaali 8 3 2" xfId="4915"/>
    <cellStyle name="Normaali 8 3 2 2" xfId="10131"/>
    <cellStyle name="Normaali 8 3 2 3" xfId="21312"/>
    <cellStyle name="Normaali 8 3 2_INVs" xfId="13113"/>
    <cellStyle name="Normaali 8 3 3" xfId="4916"/>
    <cellStyle name="Normaali 8 3 3 2" xfId="10132"/>
    <cellStyle name="Normaali 8 3 3 3" xfId="21313"/>
    <cellStyle name="Normaali 8 3 3_Laari" xfId="13646"/>
    <cellStyle name="Normaali 8 3 4" xfId="4914"/>
    <cellStyle name="Normaali 8 3 4 2" xfId="10133"/>
    <cellStyle name="Normaali 8 3 4 3" xfId="21311"/>
    <cellStyle name="Normaali 8 3 4_INVs" xfId="13114"/>
    <cellStyle name="Normaali 8 3 5" xfId="28260"/>
    <cellStyle name="Normaali 8 3 6" xfId="29559"/>
    <cellStyle name="Normaali 8 3 7" xfId="28433"/>
    <cellStyle name="Normaali 8 3 8" xfId="28361"/>
    <cellStyle name="Normaali 8 3 9" xfId="28519"/>
    <cellStyle name="Normaali 8 3_##Keskeiset" xfId="10130"/>
    <cellStyle name="Normaali 8 4" xfId="4917"/>
    <cellStyle name="Normaali 8 4 2" xfId="4918"/>
    <cellStyle name="Normaali 8 4 2 2" xfId="10135"/>
    <cellStyle name="Normaali 8 4 2 3" xfId="21315"/>
    <cellStyle name="Normaali 8 4 2_INVs" xfId="13115"/>
    <cellStyle name="Normaali 8 4 3" xfId="4919"/>
    <cellStyle name="Normaali 8 4 3 2" xfId="10136"/>
    <cellStyle name="Normaali 8 4 3 3" xfId="21316"/>
    <cellStyle name="Normaali 8 4 3_INVs" xfId="13116"/>
    <cellStyle name="Normaali 8 4 4" xfId="5607"/>
    <cellStyle name="Normaali 8 4 4 2" xfId="15813"/>
    <cellStyle name="Normaali 8 4 4 3" xfId="21921"/>
    <cellStyle name="Normaali 8 4 5" xfId="21314"/>
    <cellStyle name="Normaali 8 4 6" xfId="23615"/>
    <cellStyle name="Normaali 8 4_##Keskeiset" xfId="10134"/>
    <cellStyle name="Normaali 8 5" xfId="4920"/>
    <cellStyle name="Normaali 8 5 2" xfId="4921"/>
    <cellStyle name="Normaali 8 5 2 2" xfId="4922"/>
    <cellStyle name="Normaali 8 5 2 2 2" xfId="10139"/>
    <cellStyle name="Normaali 8 5 2 2 3" xfId="21319"/>
    <cellStyle name="Normaali 8 5 2 2_INVs" xfId="13117"/>
    <cellStyle name="Normaali 8 5 2 3" xfId="4923"/>
    <cellStyle name="Normaali 8 5 2 3 2" xfId="10140"/>
    <cellStyle name="Normaali 8 5 2 3 3" xfId="21320"/>
    <cellStyle name="Normaali 8 5 2 3_INVs" xfId="13118"/>
    <cellStyle name="Normaali 8 5 2 4" xfId="10138"/>
    <cellStyle name="Normaali 8 5 2 5" xfId="21318"/>
    <cellStyle name="Normaali 8 5 2_esityksen invtaulukot" xfId="13119"/>
    <cellStyle name="Normaali 8 5 3" xfId="4924"/>
    <cellStyle name="Normaali 8 5 3 2" xfId="10141"/>
    <cellStyle name="Normaali 8 5 3 3" xfId="21321"/>
    <cellStyle name="Normaali 8 5 3_INVs" xfId="13120"/>
    <cellStyle name="Normaali 8 5 4" xfId="4925"/>
    <cellStyle name="Normaali 8 5 4 2" xfId="10142"/>
    <cellStyle name="Normaali 8 5 4 3" xfId="21322"/>
    <cellStyle name="Normaali 8 5 4_INVs" xfId="13121"/>
    <cellStyle name="Normaali 8 5 5" xfId="10137"/>
    <cellStyle name="Normaali 8 5 6" xfId="21317"/>
    <cellStyle name="Normaali 8 5_esityksen invtaulukot" xfId="13122"/>
    <cellStyle name="Normaali 8 6" xfId="4926"/>
    <cellStyle name="Normaali 8 6 2" xfId="4927"/>
    <cellStyle name="Normaali 8 6 2 2" xfId="10144"/>
    <cellStyle name="Normaali 8 6 2 3" xfId="21324"/>
    <cellStyle name="Normaali 8 6 2_INVs" xfId="13123"/>
    <cellStyle name="Normaali 8 6 3" xfId="10143"/>
    <cellStyle name="Normaali 8 6 4" xfId="21323"/>
    <cellStyle name="Normaali 8 6_esityksen invtaulukot" xfId="13124"/>
    <cellStyle name="Normaali 8 7" xfId="4928"/>
    <cellStyle name="Normaali 8 7 2" xfId="10145"/>
    <cellStyle name="Normaali 8 7 3" xfId="21325"/>
    <cellStyle name="Normaali 8 7_INVs" xfId="13125"/>
    <cellStyle name="Normaali 8 8" xfId="4929"/>
    <cellStyle name="Normaali 8 8 2" xfId="10146"/>
    <cellStyle name="Normaali 8 8 3" xfId="21326"/>
    <cellStyle name="Normaali 8 8_INVs" xfId="13126"/>
    <cellStyle name="Normaali 8 9" xfId="4905"/>
    <cellStyle name="Normaali 8 9 2" xfId="10147"/>
    <cellStyle name="Normaali 8 9 3" xfId="21302"/>
    <cellStyle name="Normaali 8 9_INVs" xfId="13127"/>
    <cellStyle name="Normaali 8_##KansantalKehitys" xfId="5411"/>
    <cellStyle name="Normaali 80 2" xfId="4930"/>
    <cellStyle name="Normaali 80 2 2" xfId="10148"/>
    <cellStyle name="Normaali 80 2 3" xfId="21327"/>
    <cellStyle name="Normaali 80 2_Laari" xfId="13647"/>
    <cellStyle name="Normaali 81 2" xfId="4931"/>
    <cellStyle name="Normaali 81 2 2" xfId="10149"/>
    <cellStyle name="Normaali 81 2 3" xfId="21328"/>
    <cellStyle name="Normaali 81 2_Laari" xfId="13648"/>
    <cellStyle name="Normaali 82 2" xfId="4932"/>
    <cellStyle name="Normaali 82 2 2" xfId="10150"/>
    <cellStyle name="Normaali 82 2 3" xfId="21329"/>
    <cellStyle name="Normaali 82 2_Laari" xfId="13649"/>
    <cellStyle name="Normaali 85 2" xfId="4933"/>
    <cellStyle name="Normaali 85 2 2" xfId="10151"/>
    <cellStyle name="Normaali 85 2 3" xfId="21330"/>
    <cellStyle name="Normaali 85 2_Laari" xfId="13650"/>
    <cellStyle name="Normaali 86" xfId="4934"/>
    <cellStyle name="Normaali 86 2" xfId="10152"/>
    <cellStyle name="Normaali 86 3" xfId="21331"/>
    <cellStyle name="Normaali 86_Laari" xfId="13651"/>
    <cellStyle name="Normaali 88 2" xfId="4935"/>
    <cellStyle name="Normaali 88 2 2" xfId="10153"/>
    <cellStyle name="Normaali 88 2 3" xfId="21332"/>
    <cellStyle name="Normaali 88 2_Laari" xfId="13652"/>
    <cellStyle name="Normaali 9" xfId="131"/>
    <cellStyle name="Normaali 9 10" xfId="28341"/>
    <cellStyle name="Normaali 9 11" xfId="31619"/>
    <cellStyle name="Normaali 9 2" xfId="218"/>
    <cellStyle name="Normaali 9 2 10" xfId="28685"/>
    <cellStyle name="Normaali 9 2 11" xfId="31638"/>
    <cellStyle name="Normaali 9 2 2" xfId="4937"/>
    <cellStyle name="Normaali 9 2 2 2" xfId="4938"/>
    <cellStyle name="Normaali 9 2 2 2 2" xfId="10156"/>
    <cellStyle name="Normaali 9 2 2 2 3" xfId="21335"/>
    <cellStyle name="Normaali 9 2 2 2_INVs" xfId="13128"/>
    <cellStyle name="Normaali 9 2 2 3" xfId="4939"/>
    <cellStyle name="Normaali 9 2 2 3 2" xfId="10157"/>
    <cellStyle name="Normaali 9 2 2 3 3" xfId="21336"/>
    <cellStyle name="Normaali 9 2 2 3_INVs" xfId="13129"/>
    <cellStyle name="Normaali 9 2 2 4" xfId="10155"/>
    <cellStyle name="Normaali 9 2 2 5" xfId="21334"/>
    <cellStyle name="Normaali 9 2 2 6" xfId="22136"/>
    <cellStyle name="Normaali 9 2 2_esityksen invtaulukot" xfId="13130"/>
    <cellStyle name="Normaali 9 2 3" xfId="4940"/>
    <cellStyle name="Normaali 9 2 3 2" xfId="4941"/>
    <cellStyle name="Normaali 9 2 3 2 2" xfId="10159"/>
    <cellStyle name="Normaali 9 2 3 2 3" xfId="21338"/>
    <cellStyle name="Normaali 9 2 3 2_INVs" xfId="13131"/>
    <cellStyle name="Normaali 9 2 3 3" xfId="10158"/>
    <cellStyle name="Normaali 9 2 3 4" xfId="21337"/>
    <cellStyle name="Normaali 9 2 3_esityksen invtaulukot" xfId="13132"/>
    <cellStyle name="Normaali 9 2 4" xfId="4942"/>
    <cellStyle name="Normaali 9 2 4 2" xfId="10160"/>
    <cellStyle name="Normaali 9 2 4 3" xfId="21339"/>
    <cellStyle name="Normaali 9 2 4_INVs" xfId="13133"/>
    <cellStyle name="Normaali 9 2 5" xfId="4943"/>
    <cellStyle name="Normaali 9 2 5 2" xfId="10161"/>
    <cellStyle name="Normaali 9 2 5 3" xfId="21340"/>
    <cellStyle name="Normaali 9 2 5_INVs" xfId="13134"/>
    <cellStyle name="Normaali 9 2 6" xfId="4936"/>
    <cellStyle name="Normaali 9 2 6 2" xfId="10162"/>
    <cellStyle name="Normaali 9 2 6 3" xfId="21333"/>
    <cellStyle name="Normaali 9 2 6_Laari" xfId="13653"/>
    <cellStyle name="Normaali 9 2 7" xfId="28262"/>
    <cellStyle name="Normaali 9 2 8" xfId="28723"/>
    <cellStyle name="Normaali 9 2 9" xfId="28854"/>
    <cellStyle name="Normaali 9 2_##Keskeiset" xfId="10154"/>
    <cellStyle name="Normaali 9 3" xfId="4944"/>
    <cellStyle name="Normaali 9 3 2" xfId="4945"/>
    <cellStyle name="Normaali 9 3 2 2" xfId="4946"/>
    <cellStyle name="Normaali 9 3 2 2 2" xfId="10165"/>
    <cellStyle name="Normaali 9 3 2 2 3" xfId="21343"/>
    <cellStyle name="Normaali 9 3 2 2_INVs" xfId="13135"/>
    <cellStyle name="Normaali 9 3 2 3" xfId="10164"/>
    <cellStyle name="Normaali 9 3 2 4" xfId="21342"/>
    <cellStyle name="Normaali 9 3 2_esityksen invtaulukot" xfId="13136"/>
    <cellStyle name="Normaali 9 3 3" xfId="4947"/>
    <cellStyle name="Normaali 9 3 3 2" xfId="10166"/>
    <cellStyle name="Normaali 9 3 3 3" xfId="21344"/>
    <cellStyle name="Normaali 9 3 3_INVs" xfId="13137"/>
    <cellStyle name="Normaali 9 3 4" xfId="5608"/>
    <cellStyle name="Normaali 9 3 4 2" xfId="15816"/>
    <cellStyle name="Normaali 9 3 4 3" xfId="21922"/>
    <cellStyle name="Normaali 9 3 5" xfId="21341"/>
    <cellStyle name="Normaali 9 3_##Keskeiset" xfId="10163"/>
    <cellStyle name="Normaali 9 4" xfId="4948"/>
    <cellStyle name="Normaali 9 4 2" xfId="4949"/>
    <cellStyle name="Normaali 9 4 2 2" xfId="10168"/>
    <cellStyle name="Normaali 9 4 2 3" xfId="21346"/>
    <cellStyle name="Normaali 9 4 2_INVs" xfId="13138"/>
    <cellStyle name="Normaali 9 4 3" xfId="4950"/>
    <cellStyle name="Normaali 9 4 3 2" xfId="10169"/>
    <cellStyle name="Normaali 9 4 3 3" xfId="21347"/>
    <cellStyle name="Normaali 9 4 3_INVs" xfId="13139"/>
    <cellStyle name="Normaali 9 4 4" xfId="10167"/>
    <cellStyle name="Normaali 9 4 5" xfId="21345"/>
    <cellStyle name="Normaali 9 4_esityksen invtaulukot" xfId="13140"/>
    <cellStyle name="Normaali 9 5" xfId="4951"/>
    <cellStyle name="Normaali 9 5 2" xfId="4952"/>
    <cellStyle name="Normaali 9 5 2 2" xfId="10171"/>
    <cellStyle name="Normaali 9 5 2 3" xfId="21349"/>
    <cellStyle name="Normaali 9 5 2_INVs" xfId="13141"/>
    <cellStyle name="Normaali 9 5 3" xfId="10170"/>
    <cellStyle name="Normaali 9 5 4" xfId="21348"/>
    <cellStyle name="Normaali 9 5 5" xfId="23614"/>
    <cellStyle name="Normaali 9 5_esityksen invtaulukot" xfId="13142"/>
    <cellStyle name="Normaali 9 6" xfId="4953"/>
    <cellStyle name="Normaali 9 6 2" xfId="10172"/>
    <cellStyle name="Normaali 9 6 3" xfId="21350"/>
    <cellStyle name="Normaali 9 6_INVs" xfId="13143"/>
    <cellStyle name="Normaali 9 7" xfId="28261"/>
    <cellStyle name="Normaali 9 8" xfId="29220"/>
    <cellStyle name="Normaali 9 9" xfId="29661"/>
    <cellStyle name="Normaali 9_##KansantalKehitys" xfId="5412"/>
    <cellStyle name="Normaali 91 2" xfId="4954"/>
    <cellStyle name="Normaali 91 2 2" xfId="10173"/>
    <cellStyle name="Normaali 91 2 3" xfId="21351"/>
    <cellStyle name="Normaali 91 2_Laari" xfId="13654"/>
    <cellStyle name="Normal - Style1" xfId="4955"/>
    <cellStyle name="Normal - Style1 2" xfId="4956"/>
    <cellStyle name="Normal - Style1 2 2" xfId="10175"/>
    <cellStyle name="Normal - Style1 2 3" xfId="21353"/>
    <cellStyle name="Normal - Style1 2_INVs" xfId="13144"/>
    <cellStyle name="Normal - Style1 3" xfId="4957"/>
    <cellStyle name="Normal - Style1 3 2" xfId="10176"/>
    <cellStyle name="Normal - Style1 3 3" xfId="21354"/>
    <cellStyle name="Normal - Style1 3_INVs" xfId="13145"/>
    <cellStyle name="Normal - Style1 4" xfId="10174"/>
    <cellStyle name="Normal - Style1 5" xfId="21352"/>
    <cellStyle name="Normal - Style1_esityksen invtaulukot" xfId="13146"/>
    <cellStyle name="Normal - Style3" xfId="395"/>
    <cellStyle name="Normal - Style3 2" xfId="14173"/>
    <cellStyle name="Normal - Style3 3" xfId="16989"/>
    <cellStyle name="Normal - Style3_Laari" xfId="25361"/>
    <cellStyle name="Normal 10" xfId="4958"/>
    <cellStyle name="Normal 10 2" xfId="4959"/>
    <cellStyle name="Normal 10 2 2" xfId="10178"/>
    <cellStyle name="Normal 10 2 3" xfId="21356"/>
    <cellStyle name="Normal 10 2_Laari" xfId="13655"/>
    <cellStyle name="Normal 10 3" xfId="4960"/>
    <cellStyle name="Normal 10 3 2" xfId="10179"/>
    <cellStyle name="Normal 10 3 3" xfId="21357"/>
    <cellStyle name="Normal 10 3_Laari" xfId="13656"/>
    <cellStyle name="Normal 10 4" xfId="4961"/>
    <cellStyle name="Normal 10 4 2" xfId="10180"/>
    <cellStyle name="Normal 10 4 3" xfId="21358"/>
    <cellStyle name="Normal 10 4_INVs" xfId="13147"/>
    <cellStyle name="Normal 10 5" xfId="10177"/>
    <cellStyle name="Normal 10 6" xfId="21355"/>
    <cellStyle name="Normal 10 7" xfId="22135"/>
    <cellStyle name="Normal 10_esityksen invtaulukot" xfId="13148"/>
    <cellStyle name="Normal 11" xfId="4962"/>
    <cellStyle name="Normal 11 2" xfId="4963"/>
    <cellStyle name="Normal 11 2 2" xfId="10182"/>
    <cellStyle name="Normal 11 2 3" xfId="21360"/>
    <cellStyle name="Normal 11 2_Laari" xfId="13657"/>
    <cellStyle name="Normal 11 3" xfId="10181"/>
    <cellStyle name="Normal 11 4" xfId="21359"/>
    <cellStyle name="Normal 11_esityksen invtaulukot" xfId="13149"/>
    <cellStyle name="Normal 12" xfId="4964"/>
    <cellStyle name="Normal 12 2" xfId="4965"/>
    <cellStyle name="Normal 12 2 2" xfId="10184"/>
    <cellStyle name="Normal 12 2 3" xfId="21362"/>
    <cellStyle name="Normal 12 2_Laari" xfId="13658"/>
    <cellStyle name="Normal 12 3" xfId="4966"/>
    <cellStyle name="Normal 12 3 2" xfId="10185"/>
    <cellStyle name="Normal 12 3 3" xfId="21363"/>
    <cellStyle name="Normal 12 3_INVs" xfId="13150"/>
    <cellStyle name="Normal 12 4" xfId="10183"/>
    <cellStyle name="Normal 12 5" xfId="21361"/>
    <cellStyle name="Normal 12_esityksen invtaulukot" xfId="13151"/>
    <cellStyle name="Normal 13" xfId="4967"/>
    <cellStyle name="Normal 13 2" xfId="10186"/>
    <cellStyle name="Normal 13 3" xfId="21364"/>
    <cellStyle name="Normal 13_INVs" xfId="13152"/>
    <cellStyle name="Normal 14" xfId="4968"/>
    <cellStyle name="Normal 14 2" xfId="10187"/>
    <cellStyle name="Normal 14 3" xfId="21365"/>
    <cellStyle name="Normal 14_Laari" xfId="13659"/>
    <cellStyle name="Normal 15" xfId="4969"/>
    <cellStyle name="Normal 15 2" xfId="10188"/>
    <cellStyle name="Normal 15 3" xfId="21366"/>
    <cellStyle name="Normal 15_Laari" xfId="13660"/>
    <cellStyle name="Normal 16" xfId="26238"/>
    <cellStyle name="Normal 16 2" xfId="29597"/>
    <cellStyle name="Normal 16 2 2" xfId="30803"/>
    <cellStyle name="Normal 16 2 3" xfId="30834"/>
    <cellStyle name="Normal 16 2 4" xfId="30918"/>
    <cellStyle name="Normal 16 3" xfId="28106"/>
    <cellStyle name="Normal 16 4" xfId="30725"/>
    <cellStyle name="Normal 16 5" xfId="30817"/>
    <cellStyle name="Normal 16 6" xfId="30893"/>
    <cellStyle name="Normal 17" xfId="26239"/>
    <cellStyle name="Normal 17 2" xfId="29598"/>
    <cellStyle name="Normal 17 2 2" xfId="30804"/>
    <cellStyle name="Normal 17 2 3" xfId="30835"/>
    <cellStyle name="Normal 17 2 4" xfId="30919"/>
    <cellStyle name="Normal 17 3" xfId="28107"/>
    <cellStyle name="Normal 17 4" xfId="30726"/>
    <cellStyle name="Normal 17 5" xfId="30818"/>
    <cellStyle name="Normal 17 6" xfId="30894"/>
    <cellStyle name="Normal 17 7" xfId="31270"/>
    <cellStyle name="Normal 18" xfId="26240"/>
    <cellStyle name="Normal 18 2" xfId="29599"/>
    <cellStyle name="Normal 18 2 2" xfId="30805"/>
    <cellStyle name="Normal 18 2 3" xfId="30836"/>
    <cellStyle name="Normal 18 2 4" xfId="30920"/>
    <cellStyle name="Normal 18 3" xfId="28108"/>
    <cellStyle name="Normal 18 4" xfId="30727"/>
    <cellStyle name="Normal 18 5" xfId="30819"/>
    <cellStyle name="Normal 18 6" xfId="30895"/>
    <cellStyle name="Normal 18 7" xfId="31272"/>
    <cellStyle name="Normal 19" xfId="26241"/>
    <cellStyle name="Normal 19 2" xfId="29600"/>
    <cellStyle name="Normal 19 2 2" xfId="30806"/>
    <cellStyle name="Normal 19 2 3" xfId="30837"/>
    <cellStyle name="Normal 19 2 4" xfId="30921"/>
    <cellStyle name="Normal 19 3" xfId="28109"/>
    <cellStyle name="Normal 19 4" xfId="30728"/>
    <cellStyle name="Normal 19 5" xfId="30820"/>
    <cellStyle name="Normal 19 6" xfId="30896"/>
    <cellStyle name="Normal 2" xfId="111"/>
    <cellStyle name="Normal 2 10" xfId="4970"/>
    <cellStyle name="Normal 2 10 2" xfId="10190"/>
    <cellStyle name="Normal 2 10 3" xfId="21367"/>
    <cellStyle name="Normal 2 10_Laari" xfId="13661"/>
    <cellStyle name="Normal 2 11" xfId="4971"/>
    <cellStyle name="Normal 2 11 2" xfId="4972"/>
    <cellStyle name="Normal 2 11 2 2" xfId="4973"/>
    <cellStyle name="Normal 2 11 2 2 2" xfId="10193"/>
    <cellStyle name="Normal 2 11 2 2 3" xfId="21370"/>
    <cellStyle name="Normal 2 11 2 2_INVs" xfId="13153"/>
    <cellStyle name="Normal 2 11 2 3" xfId="10192"/>
    <cellStyle name="Normal 2 11 2 4" xfId="21369"/>
    <cellStyle name="Normal 2 11 2_esityksen invtaulukot" xfId="13154"/>
    <cellStyle name="Normal 2 11 3" xfId="4974"/>
    <cellStyle name="Normal 2 11 3 2" xfId="4975"/>
    <cellStyle name="Normal 2 11 3 2 2" xfId="10195"/>
    <cellStyle name="Normal 2 11 3 2 3" xfId="21372"/>
    <cellStyle name="Normal 2 11 3 2_INVs" xfId="13155"/>
    <cellStyle name="Normal 2 11 3 3" xfId="10194"/>
    <cellStyle name="Normal 2 11 3 4" xfId="21371"/>
    <cellStyle name="Normal 2 11 3_esityksen invtaulukot" xfId="13156"/>
    <cellStyle name="Normal 2 11 4" xfId="4976"/>
    <cellStyle name="Normal 2 11 4 2" xfId="10196"/>
    <cellStyle name="Normal 2 11 4 3" xfId="21373"/>
    <cellStyle name="Normal 2 11 4_INVs" xfId="13157"/>
    <cellStyle name="Normal 2 11 5" xfId="10191"/>
    <cellStyle name="Normal 2 11 6" xfId="21368"/>
    <cellStyle name="Normal 2 11_esityksen invtaulukot" xfId="13158"/>
    <cellStyle name="Normal 2 12" xfId="28113"/>
    <cellStyle name="Normal 2 13" xfId="28761"/>
    <cellStyle name="Normal 2 14" xfId="29359"/>
    <cellStyle name="Normal 2 15" xfId="28652"/>
    <cellStyle name="Normal 2 16" xfId="28898"/>
    <cellStyle name="Normal 2 17" xfId="28937"/>
    <cellStyle name="Normal 2 18" xfId="28551"/>
    <cellStyle name="Normal 2 19" xfId="29070"/>
    <cellStyle name="Normal 2 2" xfId="4977"/>
    <cellStyle name="Normal 2 2 2" xfId="4978"/>
    <cellStyle name="Normal 2 2 2 2" xfId="10198"/>
    <cellStyle name="Normal 2 2 2 3" xfId="21375"/>
    <cellStyle name="Normal 2 2 2_Laari" xfId="13662"/>
    <cellStyle name="Normal 2 2 3" xfId="4979"/>
    <cellStyle name="Normal 2 2 3 2" xfId="4980"/>
    <cellStyle name="Normal 2 2 3 2 2" xfId="4981"/>
    <cellStyle name="Normal 2 2 3 2 2 2" xfId="10201"/>
    <cellStyle name="Normal 2 2 3 2 2 3" xfId="21378"/>
    <cellStyle name="Normal 2 2 3 2 2_INVs" xfId="13159"/>
    <cellStyle name="Normal 2 2 3 2 3" xfId="10200"/>
    <cellStyle name="Normal 2 2 3 2 4" xfId="21377"/>
    <cellStyle name="Normal 2 2 3 2_esityksen invtaulukot" xfId="13160"/>
    <cellStyle name="Normal 2 2 3 3" xfId="4982"/>
    <cellStyle name="Normal 2 2 3 3 2" xfId="4983"/>
    <cellStyle name="Normal 2 2 3 3 2 2" xfId="10203"/>
    <cellStyle name="Normal 2 2 3 3 2 3" xfId="21380"/>
    <cellStyle name="Normal 2 2 3 3 2_INVs" xfId="13161"/>
    <cellStyle name="Normal 2 2 3 3 3" xfId="10202"/>
    <cellStyle name="Normal 2 2 3 3 4" xfId="21379"/>
    <cellStyle name="Normal 2 2 3 3_esityksen invtaulukot" xfId="13162"/>
    <cellStyle name="Normal 2 2 3 4" xfId="4984"/>
    <cellStyle name="Normal 2 2 3 4 2" xfId="10204"/>
    <cellStyle name="Normal 2 2 3 4 3" xfId="21381"/>
    <cellStyle name="Normal 2 2 3 4_INVs" xfId="13163"/>
    <cellStyle name="Normal 2 2 3 5" xfId="10199"/>
    <cellStyle name="Normal 2 2 3 6" xfId="21376"/>
    <cellStyle name="Normal 2 2 3_esityksen invtaulukot" xfId="13164"/>
    <cellStyle name="Normal 2 2 4" xfId="4985"/>
    <cellStyle name="Normal 2 2 4 2" xfId="4986"/>
    <cellStyle name="Normal 2 2 4 2 2" xfId="4987"/>
    <cellStyle name="Normal 2 2 4 2 2 2" xfId="10207"/>
    <cellStyle name="Normal 2 2 4 2 2 3" xfId="21384"/>
    <cellStyle name="Normal 2 2 4 2 2_INVs" xfId="13165"/>
    <cellStyle name="Normal 2 2 4 2 3" xfId="10206"/>
    <cellStyle name="Normal 2 2 4 2 4" xfId="21383"/>
    <cellStyle name="Normal 2 2 4 2_esityksen invtaulukot" xfId="13166"/>
    <cellStyle name="Normal 2 2 4 3" xfId="4988"/>
    <cellStyle name="Normal 2 2 4 3 2" xfId="4989"/>
    <cellStyle name="Normal 2 2 4 3 2 2" xfId="10209"/>
    <cellStyle name="Normal 2 2 4 3 2 3" xfId="21386"/>
    <cellStyle name="Normal 2 2 4 3 2_INVs" xfId="13167"/>
    <cellStyle name="Normal 2 2 4 3 3" xfId="10208"/>
    <cellStyle name="Normal 2 2 4 3 4" xfId="21385"/>
    <cellStyle name="Normal 2 2 4 3_esityksen invtaulukot" xfId="13168"/>
    <cellStyle name="Normal 2 2 4 4" xfId="4990"/>
    <cellStyle name="Normal 2 2 4 4 2" xfId="10210"/>
    <cellStyle name="Normal 2 2 4 4 3" xfId="21387"/>
    <cellStyle name="Normal 2 2 4 4_INVs" xfId="13169"/>
    <cellStyle name="Normal 2 2 4 5" xfId="10205"/>
    <cellStyle name="Normal 2 2 4 6" xfId="21382"/>
    <cellStyle name="Normal 2 2 4_esityksen invtaulukot" xfId="13170"/>
    <cellStyle name="Normal 2 2 5" xfId="4991"/>
    <cellStyle name="Normal 2 2 5 2" xfId="10211"/>
    <cellStyle name="Normal 2 2 5 3" xfId="21388"/>
    <cellStyle name="Normal 2 2 5_Laari" xfId="13663"/>
    <cellStyle name="Normal 2 2 6" xfId="10197"/>
    <cellStyle name="Normal 2 2 7" xfId="21374"/>
    <cellStyle name="Normal 2 2 8" xfId="22134"/>
    <cellStyle name="Normal 2 2_esityksen invtaulukot" xfId="13171"/>
    <cellStyle name="Normal 2 20" xfId="29420"/>
    <cellStyle name="Normal 2 21" xfId="29118"/>
    <cellStyle name="Normal 2 22" xfId="29087"/>
    <cellStyle name="Normal 2 23" xfId="28458"/>
    <cellStyle name="Normal 2 24" xfId="29449"/>
    <cellStyle name="Normal 2 25" xfId="29284"/>
    <cellStyle name="Normal 2 26" xfId="28807"/>
    <cellStyle name="Normal 2 27" xfId="29115"/>
    <cellStyle name="Normal 2 3" xfId="4992"/>
    <cellStyle name="Normal 2 3 2" xfId="10212"/>
    <cellStyle name="Normal 2 3 3" xfId="21389"/>
    <cellStyle name="Normal 2 3_Laari" xfId="13664"/>
    <cellStyle name="Normal 2 4" xfId="4993"/>
    <cellStyle name="Normal 2 4 2" xfId="10213"/>
    <cellStyle name="Normal 2 4 3" xfId="21390"/>
    <cellStyle name="Normal 2 4_Laari" xfId="13665"/>
    <cellStyle name="Normal 2 5" xfId="4994"/>
    <cellStyle name="Normal 2 5 2" xfId="10214"/>
    <cellStyle name="Normal 2 5 3" xfId="21391"/>
    <cellStyle name="Normal 2 5_Laari" xfId="13666"/>
    <cellStyle name="Normal 2 6" xfId="4995"/>
    <cellStyle name="Normal 2 6 2" xfId="10215"/>
    <cellStyle name="Normal 2 6 3" xfId="21392"/>
    <cellStyle name="Normal 2 6_Laari" xfId="13667"/>
    <cellStyle name="Normal 2 7" xfId="4996"/>
    <cellStyle name="Normal 2 7 2" xfId="10216"/>
    <cellStyle name="Normal 2 7 3" xfId="21393"/>
    <cellStyle name="Normal 2 7_Laari" xfId="13668"/>
    <cellStyle name="Normal 2 8" xfId="4997"/>
    <cellStyle name="Normal 2 8 2" xfId="4998"/>
    <cellStyle name="Normal 2 8 2 2" xfId="10218"/>
    <cellStyle name="Normal 2 8 2 3" xfId="21395"/>
    <cellStyle name="Normal 2 8 2_Laari" xfId="13669"/>
    <cellStyle name="Normal 2 8 3" xfId="4999"/>
    <cellStyle name="Normal 2 8 3 2" xfId="5000"/>
    <cellStyle name="Normal 2 8 3 2 2" xfId="5001"/>
    <cellStyle name="Normal 2 8 3 2 2 2" xfId="10221"/>
    <cellStyle name="Normal 2 8 3 2 2 3" xfId="21398"/>
    <cellStyle name="Normal 2 8 3 2 2_INVs" xfId="13172"/>
    <cellStyle name="Normal 2 8 3 2 3" xfId="10220"/>
    <cellStyle name="Normal 2 8 3 2 4" xfId="21397"/>
    <cellStyle name="Normal 2 8 3 2_esityksen invtaulukot" xfId="13173"/>
    <cellStyle name="Normal 2 8 3 3" xfId="5002"/>
    <cellStyle name="Normal 2 8 3 3 2" xfId="5003"/>
    <cellStyle name="Normal 2 8 3 3 2 2" xfId="10223"/>
    <cellStyle name="Normal 2 8 3 3 2 3" xfId="21400"/>
    <cellStyle name="Normal 2 8 3 3 2_INVs" xfId="13174"/>
    <cellStyle name="Normal 2 8 3 3 3" xfId="10222"/>
    <cellStyle name="Normal 2 8 3 3 4" xfId="21399"/>
    <cellStyle name="Normal 2 8 3 3_esityksen invtaulukot" xfId="13175"/>
    <cellStyle name="Normal 2 8 3 4" xfId="5004"/>
    <cellStyle name="Normal 2 8 3 4 2" xfId="10224"/>
    <cellStyle name="Normal 2 8 3 4 3" xfId="21401"/>
    <cellStyle name="Normal 2 8 3 4_INVs" xfId="13176"/>
    <cellStyle name="Normal 2 8 3 5" xfId="10219"/>
    <cellStyle name="Normal 2 8 3 6" xfId="21396"/>
    <cellStyle name="Normal 2 8 3_esityksen invtaulukot" xfId="13177"/>
    <cellStyle name="Normal 2 8 4" xfId="5005"/>
    <cellStyle name="Normal 2 8 4 2" xfId="5006"/>
    <cellStyle name="Normal 2 8 4 2 2" xfId="10226"/>
    <cellStyle name="Normal 2 8 4 2 3" xfId="21403"/>
    <cellStyle name="Normal 2 8 4 2_INVs" xfId="13178"/>
    <cellStyle name="Normal 2 8 4 3" xfId="10225"/>
    <cellStyle name="Normal 2 8 4 4" xfId="21402"/>
    <cellStyle name="Normal 2 8 4_esityksen invtaulukot" xfId="13179"/>
    <cellStyle name="Normal 2 8 5" xfId="5007"/>
    <cellStyle name="Normal 2 8 5 2" xfId="5008"/>
    <cellStyle name="Normal 2 8 5 2 2" xfId="10228"/>
    <cellStyle name="Normal 2 8 5 2 3" xfId="21405"/>
    <cellStyle name="Normal 2 8 5 2_INVs" xfId="13180"/>
    <cellStyle name="Normal 2 8 5 3" xfId="10227"/>
    <cellStyle name="Normal 2 8 5 4" xfId="21404"/>
    <cellStyle name="Normal 2 8 5_esityksen invtaulukot" xfId="13181"/>
    <cellStyle name="Normal 2 8 6" xfId="5009"/>
    <cellStyle name="Normal 2 8 6 2" xfId="10229"/>
    <cellStyle name="Normal 2 8 6 3" xfId="21406"/>
    <cellStyle name="Normal 2 8 6_INVs" xfId="13182"/>
    <cellStyle name="Normal 2 8 7" xfId="10217"/>
    <cellStyle name="Normal 2 8 8" xfId="21394"/>
    <cellStyle name="Normal 2 8 9" xfId="16864"/>
    <cellStyle name="Normal 2 8_esityksen invtaulukot" xfId="13183"/>
    <cellStyle name="Normal 2 9" xfId="5010"/>
    <cellStyle name="Normal 2 9 2" xfId="10230"/>
    <cellStyle name="Normal 2 9 3" xfId="21407"/>
    <cellStyle name="Normal 2 9_Laari" xfId="13670"/>
    <cellStyle name="Normal 2_##Keskeiset" xfId="10189"/>
    <cellStyle name="Normal 20" xfId="26242"/>
    <cellStyle name="Normal 20 2" xfId="29601"/>
    <cellStyle name="Normal 20 2 2" xfId="30807"/>
    <cellStyle name="Normal 20 2 3" xfId="30838"/>
    <cellStyle name="Normal 20 2 4" xfId="30922"/>
    <cellStyle name="Normal 20 3" xfId="28110"/>
    <cellStyle name="Normal 20 4" xfId="30729"/>
    <cellStyle name="Normal 20 5" xfId="30821"/>
    <cellStyle name="Normal 20 6" xfId="30897"/>
    <cellStyle name="Normal 21" xfId="26243"/>
    <cellStyle name="Normal 21 2" xfId="29602"/>
    <cellStyle name="Normal 21 2 2" xfId="30808"/>
    <cellStyle name="Normal 21 2 3" xfId="30839"/>
    <cellStyle name="Normal 21 2 4" xfId="30923"/>
    <cellStyle name="Normal 21 3" xfId="28111"/>
    <cellStyle name="Normal 21 4" xfId="30730"/>
    <cellStyle name="Normal 21 5" xfId="30822"/>
    <cellStyle name="Normal 21 6" xfId="30898"/>
    <cellStyle name="Normal 22" xfId="26244"/>
    <cellStyle name="Normal 22 2" xfId="29603"/>
    <cellStyle name="Normal 22 2 2" xfId="30809"/>
    <cellStyle name="Normal 22 2 3" xfId="30840"/>
    <cellStyle name="Normal 22 2 4" xfId="30924"/>
    <cellStyle name="Normal 22 3" xfId="28112"/>
    <cellStyle name="Normal 22 4" xfId="30731"/>
    <cellStyle name="Normal 22 5" xfId="30823"/>
    <cellStyle name="Normal 22 6" xfId="30899"/>
    <cellStyle name="Normal 23" xfId="30925"/>
    <cellStyle name="Normal 24" xfId="30926"/>
    <cellStyle name="Normal 25" xfId="30927"/>
    <cellStyle name="Normal 26" xfId="30928"/>
    <cellStyle name="Normal 27" xfId="30929"/>
    <cellStyle name="Normal 28" xfId="30930"/>
    <cellStyle name="Normal 29" xfId="30931"/>
    <cellStyle name="Normal 3" xfId="5011"/>
    <cellStyle name="Normal 3 2" xfId="5012"/>
    <cellStyle name="Normal 3 2 2" xfId="10232"/>
    <cellStyle name="Normal 3 2 3" xfId="21409"/>
    <cellStyle name="Normal 3 2 4" xfId="31633"/>
    <cellStyle name="Normal 3 2_Laari" xfId="13671"/>
    <cellStyle name="Normal 3 3" xfId="5013"/>
    <cellStyle name="Normal 3 3 2" xfId="10233"/>
    <cellStyle name="Normal 3 3 3" xfId="21410"/>
    <cellStyle name="Normal 3 3_Laari" xfId="13672"/>
    <cellStyle name="Normal 3 4" xfId="5014"/>
    <cellStyle name="Normal 3 4 2" xfId="10234"/>
    <cellStyle name="Normal 3 4 3" xfId="21411"/>
    <cellStyle name="Normal 3 4_INVs" xfId="13184"/>
    <cellStyle name="Normal 3 5" xfId="10231"/>
    <cellStyle name="Normal 3 6" xfId="21408"/>
    <cellStyle name="Normal 3 7" xfId="31608"/>
    <cellStyle name="Normal 3_Data_ASHI_2010=100" xfId="31621"/>
    <cellStyle name="Normal 30" xfId="30932"/>
    <cellStyle name="Normal 31" xfId="30933"/>
    <cellStyle name="Normal 32" xfId="30934"/>
    <cellStyle name="Normal 33" xfId="30935"/>
    <cellStyle name="Normal 34" xfId="30936"/>
    <cellStyle name="Normal 35" xfId="30937"/>
    <cellStyle name="Normal 36" xfId="30938"/>
    <cellStyle name="Normal 37" xfId="30939"/>
    <cellStyle name="Normal 38" xfId="30940"/>
    <cellStyle name="Normal 39" xfId="30941"/>
    <cellStyle name="Normal 4" xfId="5015"/>
    <cellStyle name="Normal 4 10" xfId="21412"/>
    <cellStyle name="Normal 4 11" xfId="31640"/>
    <cellStyle name="Normal 4 2" xfId="5016"/>
    <cellStyle name="Normal 4 2 2" xfId="10236"/>
    <cellStyle name="Normal 4 2 3" xfId="21413"/>
    <cellStyle name="Normal 4 2_Laari" xfId="13673"/>
    <cellStyle name="Normal 4 3" xfId="5017"/>
    <cellStyle name="Normal 4 3 2" xfId="10237"/>
    <cellStyle name="Normal 4 3 3" xfId="21414"/>
    <cellStyle name="Normal 4 3_Laari" xfId="13674"/>
    <cellStyle name="Normal 4 4" xfId="5018"/>
    <cellStyle name="Normal 4 4 2" xfId="10238"/>
    <cellStyle name="Normal 4 4 3" xfId="21415"/>
    <cellStyle name="Normal 4 4_Laari" xfId="13675"/>
    <cellStyle name="Normal 4 5" xfId="5019"/>
    <cellStyle name="Normal 4 5 2" xfId="10239"/>
    <cellStyle name="Normal 4 5 3" xfId="21416"/>
    <cellStyle name="Normal 4 5_Laari" xfId="13676"/>
    <cellStyle name="Normal 4 6" xfId="5020"/>
    <cellStyle name="Normal 4 6 2" xfId="10240"/>
    <cellStyle name="Normal 4 6 3" xfId="21417"/>
    <cellStyle name="Normal 4 6_INVs" xfId="13185"/>
    <cellStyle name="Normal 4 7" xfId="5021"/>
    <cellStyle name="Normal 4 7 2" xfId="10241"/>
    <cellStyle name="Normal 4 7 3" xfId="21418"/>
    <cellStyle name="Normal 4 7_Laari" xfId="13677"/>
    <cellStyle name="Normal 4 8" xfId="5022"/>
    <cellStyle name="Normal 4 8 2" xfId="10242"/>
    <cellStyle name="Normal 4 8 3" xfId="21419"/>
    <cellStyle name="Normal 4 8_INVs" xfId="13186"/>
    <cellStyle name="Normal 4 9" xfId="10235"/>
    <cellStyle name="Normal 4_esityksen invtaulukot" xfId="13187"/>
    <cellStyle name="Normal 40" xfId="30942"/>
    <cellStyle name="Normal 41" xfId="31582"/>
    <cellStyle name="Normal 42" xfId="31614"/>
    <cellStyle name="Normal 43" xfId="31626"/>
    <cellStyle name="Normal 5" xfId="112"/>
    <cellStyle name="Normal 5 10" xfId="28355"/>
    <cellStyle name="Normal 5 2" xfId="396"/>
    <cellStyle name="Normal 5 2 2" xfId="397"/>
    <cellStyle name="Normal 5 2 2 2" xfId="14181"/>
    <cellStyle name="Normal 5 2 2 3" xfId="16991"/>
    <cellStyle name="Normal 5 2 2_Laari" xfId="25362"/>
    <cellStyle name="Normal 5 2 3" xfId="5023"/>
    <cellStyle name="Normal 5 2 3 2" xfId="10245"/>
    <cellStyle name="Normal 5 2 3 3" xfId="21420"/>
    <cellStyle name="Normal 5 2 3_INVs" xfId="13188"/>
    <cellStyle name="Normal 5 2 4" xfId="5024"/>
    <cellStyle name="Normal 5 2 4 2" xfId="10246"/>
    <cellStyle name="Normal 5 2 4 3" xfId="21421"/>
    <cellStyle name="Normal 5 2 4_Laari" xfId="13678"/>
    <cellStyle name="Normal 5 2 5" xfId="16990"/>
    <cellStyle name="Normal 5 2_##Keskeiset" xfId="10244"/>
    <cellStyle name="Normal 5 3" xfId="398"/>
    <cellStyle name="Normal 5 3 2" xfId="5025"/>
    <cellStyle name="Normal 5 3 2 2" xfId="10248"/>
    <cellStyle name="Normal 5 3 2 3" xfId="21422"/>
    <cellStyle name="Normal 5 3 2_Laari" xfId="13679"/>
    <cellStyle name="Normal 5 3 3" xfId="16992"/>
    <cellStyle name="Normal 5 3 4" xfId="23311"/>
    <cellStyle name="Normal 5 3_##Keskeiset" xfId="10247"/>
    <cellStyle name="Normal 5 4" xfId="5026"/>
    <cellStyle name="Normal 5 4 2" xfId="5027"/>
    <cellStyle name="Normal 5 4 2 2" xfId="10250"/>
    <cellStyle name="Normal 5 4 2 3" xfId="21424"/>
    <cellStyle name="Normal 5 4 2_INVs" xfId="13189"/>
    <cellStyle name="Normal 5 4 3" xfId="21423"/>
    <cellStyle name="Normal 5 4 4" xfId="23613"/>
    <cellStyle name="Normal 5 4_##Keskeiset" xfId="10249"/>
    <cellStyle name="Normal 5 5" xfId="28150"/>
    <cellStyle name="Normal 5 6" xfId="29583"/>
    <cellStyle name="Normal 5 7" xfId="28608"/>
    <cellStyle name="Normal 5 8" xfId="28401"/>
    <cellStyle name="Normal 5 9" xfId="29640"/>
    <cellStyle name="Normal 5_##Keskeiset" xfId="10243"/>
    <cellStyle name="Normal 6" xfId="5028"/>
    <cellStyle name="Normal 6 2" xfId="5029"/>
    <cellStyle name="Normal 6 2 2" xfId="10252"/>
    <cellStyle name="Normal 6 2 3" xfId="21426"/>
    <cellStyle name="Normal 6 2_Laari" xfId="13680"/>
    <cellStyle name="Normal 6 3" xfId="5030"/>
    <cellStyle name="Normal 6 3 2" xfId="10253"/>
    <cellStyle name="Normal 6 3 3" xfId="21427"/>
    <cellStyle name="Normal 6 3_Laari" xfId="13681"/>
    <cellStyle name="Normal 6 4" xfId="5031"/>
    <cellStyle name="Normal 6 4 2" xfId="10254"/>
    <cellStyle name="Normal 6 4 3" xfId="21428"/>
    <cellStyle name="Normal 6 4_INVs" xfId="13190"/>
    <cellStyle name="Normal 6 5" xfId="10251"/>
    <cellStyle name="Normal 6 6" xfId="21425"/>
    <cellStyle name="Normal 6 7" xfId="23612"/>
    <cellStyle name="Normal 6_esityksen invtaulukot" xfId="13191"/>
    <cellStyle name="Normal 7" xfId="5032"/>
    <cellStyle name="Normal 7 2" xfId="5033"/>
    <cellStyle name="Normal 7 2 2" xfId="10256"/>
    <cellStyle name="Normal 7 2 3" xfId="21430"/>
    <cellStyle name="Normal 7 2_Laari" xfId="13682"/>
    <cellStyle name="Normal 7 3" xfId="5034"/>
    <cellStyle name="Normal 7 3 2" xfId="10257"/>
    <cellStyle name="Normal 7 3 3" xfId="21431"/>
    <cellStyle name="Normal 7 3_Laari" xfId="13683"/>
    <cellStyle name="Normal 7 4" xfId="5035"/>
    <cellStyle name="Normal 7 4 2" xfId="10258"/>
    <cellStyle name="Normal 7 4 3" xfId="21432"/>
    <cellStyle name="Normal 7 4_INVs" xfId="13192"/>
    <cellStyle name="Normal 7 5" xfId="10255"/>
    <cellStyle name="Normal 7 6" xfId="21429"/>
    <cellStyle name="Normal 7 7" xfId="23611"/>
    <cellStyle name="Normal 7_esityksen invtaulukot" xfId="13193"/>
    <cellStyle name="Normal 8" xfId="5036"/>
    <cellStyle name="Normal 8 2" xfId="5037"/>
    <cellStyle name="Normal 8 2 2" xfId="10260"/>
    <cellStyle name="Normal 8 2 3" xfId="21434"/>
    <cellStyle name="Normal 8 2_Laari" xfId="13684"/>
    <cellStyle name="Normal 8 3" xfId="5038"/>
    <cellStyle name="Normal 8 3 2" xfId="10261"/>
    <cellStyle name="Normal 8 3 3" xfId="21435"/>
    <cellStyle name="Normal 8 3_Laari" xfId="13685"/>
    <cellStyle name="Normal 8 4" xfId="10259"/>
    <cellStyle name="Normal 8 5" xfId="21433"/>
    <cellStyle name="Normal 8 6" xfId="22133"/>
    <cellStyle name="Normal 8_esityksen invtaulukot" xfId="13194"/>
    <cellStyle name="Normal 9" xfId="5039"/>
    <cellStyle name="Normal 9 2" xfId="5040"/>
    <cellStyle name="Normal 9 2 2" xfId="10263"/>
    <cellStyle name="Normal 9 2 3" xfId="21437"/>
    <cellStyle name="Normal 9 2_Laari" xfId="13686"/>
    <cellStyle name="Normal 9 3" xfId="5041"/>
    <cellStyle name="Normal 9 3 2" xfId="10264"/>
    <cellStyle name="Normal 9 3 3" xfId="21438"/>
    <cellStyle name="Normal 9 3_Laari" xfId="13687"/>
    <cellStyle name="Normal 9 4" xfId="5042"/>
    <cellStyle name="Normal 9 4 2" xfId="10265"/>
    <cellStyle name="Normal 9 4 3" xfId="21439"/>
    <cellStyle name="Normal 9 4_INVs" xfId="13195"/>
    <cellStyle name="Normal 9 5" xfId="10262"/>
    <cellStyle name="Normal 9 6" xfId="21436"/>
    <cellStyle name="Normal 9 7" xfId="23610"/>
    <cellStyle name="Normal 9_esityksen invtaulukot" xfId="13196"/>
    <cellStyle name="Normal GHG whole table" xfId="113"/>
    <cellStyle name="Normal GHG whole table 10" xfId="31216"/>
    <cellStyle name="Normal GHG whole table 11" xfId="31686"/>
    <cellStyle name="Normal GHG whole table 12" xfId="32081"/>
    <cellStyle name="Normal GHG whole table 2" xfId="219"/>
    <cellStyle name="Normal GHG whole table 2 10" xfId="31328"/>
    <cellStyle name="Normal GHG whole table 2 11" xfId="31491"/>
    <cellStyle name="Normal GHG whole table 2 12" xfId="31479"/>
    <cellStyle name="Normal GHG whole table 2 13" xfId="31712"/>
    <cellStyle name="Normal GHG whole table 2 14" xfId="32133"/>
    <cellStyle name="Normal GHG whole table 2 15" xfId="32250"/>
    <cellStyle name="Normal GHG whole table 2 2" xfId="301"/>
    <cellStyle name="Normal GHG whole table 2 2 10" xfId="31480"/>
    <cellStyle name="Normal GHG whole table 2 2 11" xfId="31713"/>
    <cellStyle name="Normal GHG whole table 2 2 12" xfId="32134"/>
    <cellStyle name="Normal GHG whole table 2 2 13" xfId="32249"/>
    <cellStyle name="Normal GHG whole table 2 2 2" xfId="5241"/>
    <cellStyle name="Normal GHG whole table 2 2 2 2" xfId="14182"/>
    <cellStyle name="Normal GHG whole table 2 2 2 3" xfId="21628"/>
    <cellStyle name="Normal GHG whole table 2 2 2_Laari" xfId="25363"/>
    <cellStyle name="Normal GHG whole table 2 2 3" xfId="25423"/>
    <cellStyle name="Normal GHG whole table 2 2 3 2" xfId="28264"/>
    <cellStyle name="Normal GHG whole table 2 2 4" xfId="30998"/>
    <cellStyle name="Normal GHG whole table 2 2 5" xfId="31124"/>
    <cellStyle name="Normal GHG whole table 2 2 6" xfId="31233"/>
    <cellStyle name="Normal GHG whole table 2 2 7" xfId="31266"/>
    <cellStyle name="Normal GHG whole table 2 2 8" xfId="31329"/>
    <cellStyle name="Normal GHG whole table 2 2 9" xfId="31490"/>
    <cellStyle name="Normal GHG whole table 2 2_##Keskeiset" xfId="10268"/>
    <cellStyle name="Normal GHG whole table 2 3" xfId="268"/>
    <cellStyle name="Normal GHG whole table 2 3 10" xfId="29329"/>
    <cellStyle name="Normal GHG whole table 2 3 11" xfId="30999"/>
    <cellStyle name="Normal GHG whole table 2 3 12" xfId="31123"/>
    <cellStyle name="Normal GHG whole table 2 3 13" xfId="31234"/>
    <cellStyle name="Normal GHG whole table 2 3 14" xfId="31330"/>
    <cellStyle name="Normal GHG whole table 2 3 15" xfId="31489"/>
    <cellStyle name="Normal GHG whole table 2 3 16" xfId="31714"/>
    <cellStyle name="Normal GHG whole table 2 3 17" xfId="32248"/>
    <cellStyle name="Normal GHG whole table 2 3 2" xfId="5240"/>
    <cellStyle name="Normal GHG whole table 2 3 2 2" xfId="10270"/>
    <cellStyle name="Normal GHG whole table 2 3 2 3" xfId="21627"/>
    <cellStyle name="Normal GHG whole table 2 3 2_INVs" xfId="13197"/>
    <cellStyle name="Normal GHG whole table 2 3 3" xfId="25424"/>
    <cellStyle name="Normal GHG whole table 2 3 3 2" xfId="28265"/>
    <cellStyle name="Normal GHG whole table 2 3 4" xfId="29219"/>
    <cellStyle name="Normal GHG whole table 2 3 5" xfId="29383"/>
    <cellStyle name="Normal GHG whole table 2 3 6" xfId="29650"/>
    <cellStyle name="Normal GHG whole table 2 3 7" xfId="28881"/>
    <cellStyle name="Normal GHG whole table 2 3 8" xfId="29287"/>
    <cellStyle name="Normal GHG whole table 2 3 9" xfId="28523"/>
    <cellStyle name="Normal GHG whole table 2 3_##Keskeiset" xfId="10269"/>
    <cellStyle name="Normal GHG whole table 2 4" xfId="5242"/>
    <cellStyle name="Normal GHG whole table 2 4 2" xfId="14183"/>
    <cellStyle name="Normal GHG whole table 2 4 3" xfId="21629"/>
    <cellStyle name="Normal GHG whole table 2 4_Laari" xfId="25364"/>
    <cellStyle name="Normal GHG whole table 2 5" xfId="25422"/>
    <cellStyle name="Normal GHG whole table 2 5 2" xfId="28263"/>
    <cellStyle name="Normal GHG whole table 2 6" xfId="30997"/>
    <cellStyle name="Normal GHG whole table 2 7" xfId="31125"/>
    <cellStyle name="Normal GHG whole table 2 8" xfId="31232"/>
    <cellStyle name="Normal GHG whole table 2 9" xfId="31267"/>
    <cellStyle name="Normal GHG whole table 2_##Keskeiset" xfId="10267"/>
    <cellStyle name="Normal GHG whole table 3" xfId="258"/>
    <cellStyle name="Normal GHG whole table 3 10" xfId="31481"/>
    <cellStyle name="Normal GHG whole table 3 11" xfId="31715"/>
    <cellStyle name="Normal GHG whole table 3 12" xfId="32135"/>
    <cellStyle name="Normal GHG whole table 3 13" xfId="32247"/>
    <cellStyle name="Normal GHG whole table 3 2" xfId="5239"/>
    <cellStyle name="Normal GHG whole table 3 2 2" xfId="14184"/>
    <cellStyle name="Normal GHG whole table 3 2 3" xfId="21626"/>
    <cellStyle name="Normal GHG whole table 3 2_Laari" xfId="25365"/>
    <cellStyle name="Normal GHG whole table 3 3" xfId="25425"/>
    <cellStyle name="Normal GHG whole table 3 3 2" xfId="28266"/>
    <cellStyle name="Normal GHG whole table 3 4" xfId="31000"/>
    <cellStyle name="Normal GHG whole table 3 5" xfId="31122"/>
    <cellStyle name="Normal GHG whole table 3 6" xfId="31235"/>
    <cellStyle name="Normal GHG whole table 3 7" xfId="31265"/>
    <cellStyle name="Normal GHG whole table 3 8" xfId="31331"/>
    <cellStyle name="Normal GHG whole table 3 9" xfId="31488"/>
    <cellStyle name="Normal GHG whole table 3_##Keskeiset" xfId="10271"/>
    <cellStyle name="Normal GHG whole table 4" xfId="5043"/>
    <cellStyle name="Normal GHG whole table 4 2" xfId="10272"/>
    <cellStyle name="Normal GHG whole table 4 3" xfId="21440"/>
    <cellStyle name="Normal GHG whole table 4_INVs" xfId="13198"/>
    <cellStyle name="Normal GHG whole table 5" xfId="5279"/>
    <cellStyle name="Normal GHG whole table 5 2" xfId="10273"/>
    <cellStyle name="Normal GHG whole table 5 3" xfId="21660"/>
    <cellStyle name="Normal GHG whole table 5_INVs" xfId="13199"/>
    <cellStyle name="Normal GHG whole table 6" xfId="5178"/>
    <cellStyle name="Normal GHG whole table 6 2" xfId="10274"/>
    <cellStyle name="Normal GHG whole table 6 3" xfId="21565"/>
    <cellStyle name="Normal GHG whole table 6_INVs" xfId="13200"/>
    <cellStyle name="Normal GHG whole table 7" xfId="5278"/>
    <cellStyle name="Normal GHG whole table 7 2" xfId="10275"/>
    <cellStyle name="Normal GHG whole table 7 3" xfId="21659"/>
    <cellStyle name="Normal GHG whole table 7_INVs" xfId="13201"/>
    <cellStyle name="Normal GHG whole table 8" xfId="5243"/>
    <cellStyle name="Normal GHG whole table 8 2" xfId="10276"/>
    <cellStyle name="Normal GHG whole table 8 3" xfId="21630"/>
    <cellStyle name="Normal GHG whole table 8_INVs" xfId="13202"/>
    <cellStyle name="Normal GHG whole table 9" xfId="28134"/>
    <cellStyle name="Normal GHG whole table_##Keskeiset" xfId="10266"/>
    <cellStyle name="normal number" xfId="5044"/>
    <cellStyle name="normal number 2" xfId="10277"/>
    <cellStyle name="normal number 3" xfId="21441"/>
    <cellStyle name="normal number_INVs" xfId="13203"/>
    <cellStyle name="Normal_Kv-Q" xfId="369"/>
    <cellStyle name="normální_Fiskrámce2-březen2000" xfId="5045"/>
    <cellStyle name="Normßl - Style1" xfId="5046"/>
    <cellStyle name="Normßl - Style1 2" xfId="5047"/>
    <cellStyle name="Normßl - Style1 2 2" xfId="10279"/>
    <cellStyle name="Normßl - Style1 2 3" xfId="21443"/>
    <cellStyle name="Normßl - Style1 2_INVs" xfId="13204"/>
    <cellStyle name="Normßl - Style1 3" xfId="10278"/>
    <cellStyle name="Normßl - Style1 4" xfId="21442"/>
    <cellStyle name="Normßl - Style1_esityksen invtaulukot" xfId="13205"/>
    <cellStyle name="Note" xfId="114"/>
    <cellStyle name="Note 10" xfId="5238"/>
    <cellStyle name="Note 10 2" xfId="10280"/>
    <cellStyle name="Note 10 3" xfId="21625"/>
    <cellStyle name="Note 10 3 2" xfId="24680"/>
    <cellStyle name="Note 10 3 3" xfId="24834"/>
    <cellStyle name="Note 10 4" xfId="22100"/>
    <cellStyle name="Note 10 4 2" xfId="24950"/>
    <cellStyle name="Note 10_INVs" xfId="13206"/>
    <cellStyle name="Note 11" xfId="5419"/>
    <cellStyle name="Note 11 2" xfId="15823"/>
    <cellStyle name="Note 11 3" xfId="21792"/>
    <cellStyle name="Note 11 3 2" xfId="24733"/>
    <cellStyle name="Note 11 3 3" xfId="16547"/>
    <cellStyle name="Note 11 4" xfId="22039"/>
    <cellStyle name="Note 11 4 2" xfId="25243"/>
    <cellStyle name="Note 12" xfId="16858"/>
    <cellStyle name="Note 13" xfId="13745"/>
    <cellStyle name="Note 14" xfId="25703"/>
    <cellStyle name="Note 15" xfId="25787"/>
    <cellStyle name="Note 16" xfId="25797"/>
    <cellStyle name="Note 17" xfId="25769"/>
    <cellStyle name="Note 18" xfId="25749"/>
    <cellStyle name="Note 19" xfId="25643"/>
    <cellStyle name="Note 2" xfId="115"/>
    <cellStyle name="Note 2 10" xfId="28910"/>
    <cellStyle name="Note 2 2" xfId="220"/>
    <cellStyle name="Note 2 2 10" xfId="28711"/>
    <cellStyle name="Note 2 2 2" xfId="5050"/>
    <cellStyle name="Note 2 2 2 2" xfId="10283"/>
    <cellStyle name="Note 2 2 2 3" xfId="21446"/>
    <cellStyle name="Note 2 2 2_INVs" xfId="13207"/>
    <cellStyle name="Note 2 2 3" xfId="28268"/>
    <cellStyle name="Note 2 2 4" xfId="29218"/>
    <cellStyle name="Note 2 2 5" xfId="28855"/>
    <cellStyle name="Note 2 2 6" xfId="28483"/>
    <cellStyle name="Note 2 2 7" xfId="28870"/>
    <cellStyle name="Note 2 2 8" xfId="29714"/>
    <cellStyle name="Note 2 2 9" xfId="28354"/>
    <cellStyle name="Note 2 2_##Keskeiset" xfId="10282"/>
    <cellStyle name="Note 2 3" xfId="5049"/>
    <cellStyle name="Note 2 3 2" xfId="10284"/>
    <cellStyle name="Note 2 3 3" xfId="21445"/>
    <cellStyle name="Note 2 3_INVs" xfId="13208"/>
    <cellStyle name="Note 2 4" xfId="28267"/>
    <cellStyle name="Note 2 5" xfId="29558"/>
    <cellStyle name="Note 2 6" xfId="28434"/>
    <cellStyle name="Note 2 7" xfId="29317"/>
    <cellStyle name="Note 2 8" xfId="28357"/>
    <cellStyle name="Note 2 9" xfId="29739"/>
    <cellStyle name="Note 2_##Keskeiset" xfId="10281"/>
    <cellStyle name="Note 20" xfId="25809"/>
    <cellStyle name="Note 21" xfId="25534"/>
    <cellStyle name="Note 22" xfId="25527"/>
    <cellStyle name="Note 23" xfId="31020"/>
    <cellStyle name="Note 24" xfId="31206"/>
    <cellStyle name="Note 25" xfId="31168"/>
    <cellStyle name="Note 26" xfId="31166"/>
    <cellStyle name="Note 27" xfId="30946"/>
    <cellStyle name="Note 28" xfId="31162"/>
    <cellStyle name="Note 29" xfId="31352"/>
    <cellStyle name="Note 3" xfId="272"/>
    <cellStyle name="Note 3 10" xfId="16875"/>
    <cellStyle name="Note 3 10 2" xfId="14368"/>
    <cellStyle name="Note 3 10 3" xfId="30600"/>
    <cellStyle name="Note 3 10 4" xfId="25852"/>
    <cellStyle name="Note 3 11" xfId="16748"/>
    <cellStyle name="Note 3 11 2" xfId="29061"/>
    <cellStyle name="Note 3 11 3" xfId="30370"/>
    <cellStyle name="Note 3 11 4" xfId="26226"/>
    <cellStyle name="Note 3 12" xfId="25426"/>
    <cellStyle name="Note 3 13" xfId="25657"/>
    <cellStyle name="Note 3 14" xfId="25579"/>
    <cellStyle name="Note 3 15" xfId="25486"/>
    <cellStyle name="Note 3 16" xfId="31001"/>
    <cellStyle name="Note 3 17" xfId="31121"/>
    <cellStyle name="Note 3 18" xfId="31333"/>
    <cellStyle name="Note 3 19" xfId="31874"/>
    <cellStyle name="Note 3 2" xfId="5052"/>
    <cellStyle name="Note 3 2 2" xfId="5611"/>
    <cellStyle name="Note 3 2 2 2" xfId="15825"/>
    <cellStyle name="Note 3 2 2 3" xfId="21924"/>
    <cellStyle name="Note 3 2 2 3 2" xfId="24777"/>
    <cellStyle name="Note 3 2 2 3 3" xfId="25027"/>
    <cellStyle name="Note 3 2 2 4" xfId="22019"/>
    <cellStyle name="Note 3 2 2 4 2" xfId="24954"/>
    <cellStyle name="Note 3 2 3" xfId="14185"/>
    <cellStyle name="Note 3 2 4" xfId="21448"/>
    <cellStyle name="Note 3 2_INVs" xfId="13209"/>
    <cellStyle name="Note 3 20" xfId="31788"/>
    <cellStyle name="Note 3 21" xfId="31734"/>
    <cellStyle name="Note 3 22" xfId="32137"/>
    <cellStyle name="Note 3 23" xfId="32246"/>
    <cellStyle name="Note 3 3" xfId="5051"/>
    <cellStyle name="Note 3 3 2" xfId="5612"/>
    <cellStyle name="Note 3 3 2 2" xfId="15826"/>
    <cellStyle name="Note 3 3 2 3" xfId="21925"/>
    <cellStyle name="Note 3 3 2 3 2" xfId="24778"/>
    <cellStyle name="Note 3 3 2 3 3" xfId="25251"/>
    <cellStyle name="Note 3 3 2 4" xfId="23500"/>
    <cellStyle name="Note 3 3 2 4 2" xfId="24918"/>
    <cellStyle name="Note 3 3 3" xfId="14186"/>
    <cellStyle name="Note 3 3 4" xfId="21447"/>
    <cellStyle name="Note 3 3_INVs" xfId="13210"/>
    <cellStyle name="Note 3 4" xfId="5237"/>
    <cellStyle name="Note 3 4 2" xfId="10286"/>
    <cellStyle name="Note 3 4 3" xfId="21624"/>
    <cellStyle name="Note 3 4 3 2" xfId="24679"/>
    <cellStyle name="Note 3 4 3 3" xfId="24737"/>
    <cellStyle name="Note 3 4 4" xfId="22103"/>
    <cellStyle name="Note 3 4 4 2" xfId="25096"/>
    <cellStyle name="Note 3 4_INVs" xfId="13211"/>
    <cellStyle name="Note 3 5" xfId="5360"/>
    <cellStyle name="Note 3 5 2" xfId="15827"/>
    <cellStyle name="Note 3 5 3" xfId="21741"/>
    <cellStyle name="Note 3 5 3 2" xfId="24715"/>
    <cellStyle name="Note 3 5 3 3" xfId="23770"/>
    <cellStyle name="Note 3 5 4" xfId="22063"/>
    <cellStyle name="Note 3 5 4 2" xfId="14065"/>
    <cellStyle name="Note 3 6" xfId="16172"/>
    <cellStyle name="Note 3 6 2" xfId="23823"/>
    <cellStyle name="Note 3 6 2 2" xfId="25182"/>
    <cellStyle name="Note 3 6 2 3" xfId="24483"/>
    <cellStyle name="Note 3 6 3" xfId="24185"/>
    <cellStyle name="Note 3 6 3 2" xfId="16061"/>
    <cellStyle name="Note 3 6 4" xfId="16603"/>
    <cellStyle name="Note 3 6 5" xfId="30053"/>
    <cellStyle name="Note 3 6 6" xfId="26193"/>
    <cellStyle name="Note 3 7" xfId="16335"/>
    <cellStyle name="Note 3 7 2" xfId="23924"/>
    <cellStyle name="Note 3 7 2 2" xfId="25214"/>
    <cellStyle name="Note 3 7 2 3" xfId="24600"/>
    <cellStyle name="Note 3 7 3" xfId="24312"/>
    <cellStyle name="Note 3 7 3 2" xfId="24503"/>
    <cellStyle name="Note 3 7 4" xfId="14282"/>
    <cellStyle name="Note 3 7 5" xfId="30264"/>
    <cellStyle name="Note 3 7 6" xfId="26054"/>
    <cellStyle name="Note 3 8" xfId="16464"/>
    <cellStyle name="Note 3 8 2" xfId="24415"/>
    <cellStyle name="Note 3 8 2 2" xfId="24754"/>
    <cellStyle name="Note 3 8 3" xfId="13941"/>
    <cellStyle name="Note 3 8 4" xfId="30418"/>
    <cellStyle name="Note 3 8 5" xfId="26217"/>
    <cellStyle name="Note 3 9" xfId="16906"/>
    <cellStyle name="Note 3 9 2" xfId="16802"/>
    <cellStyle name="Note 3 9 3" xfId="16622"/>
    <cellStyle name="Note 3 9 4" xfId="30396"/>
    <cellStyle name="Note 3 9 5" xfId="26235"/>
    <cellStyle name="Note 3_##Keskeiset" xfId="10285"/>
    <cellStyle name="Note 30" xfId="31579"/>
    <cellStyle name="Note 31" xfId="31440"/>
    <cellStyle name="Note 32" xfId="31609"/>
    <cellStyle name="Note 33" xfId="31629"/>
    <cellStyle name="Note 34" xfId="31601"/>
    <cellStyle name="Note 35" xfId="31687"/>
    <cellStyle name="Note 36" xfId="32060"/>
    <cellStyle name="Note 37" xfId="32068"/>
    <cellStyle name="Note 38" xfId="31732"/>
    <cellStyle name="Note 39" xfId="32292"/>
    <cellStyle name="Note 4" xfId="299"/>
    <cellStyle name="Note 4 10" xfId="15888"/>
    <cellStyle name="Note 4 10 2" xfId="24171"/>
    <cellStyle name="Note 4 10 2 2" xfId="25061"/>
    <cellStyle name="Note 4 10 3" xfId="15954"/>
    <cellStyle name="Note 4 10 4" xfId="30563"/>
    <cellStyle name="Note 4 10 5" xfId="29923"/>
    <cellStyle name="Note 4 11" xfId="16925"/>
    <cellStyle name="Note 4 11 2" xfId="16504"/>
    <cellStyle name="Note 4 11 3" xfId="14038"/>
    <cellStyle name="Note 4 11 4" xfId="30121"/>
    <cellStyle name="Note 4 11 5" xfId="30638"/>
    <cellStyle name="Note 4 12" xfId="16961"/>
    <cellStyle name="Note 4 12 2" xfId="16107"/>
    <cellStyle name="Note 4 13" xfId="13894"/>
    <cellStyle name="Note 4 14" xfId="25427"/>
    <cellStyle name="Note 4 15" xfId="25656"/>
    <cellStyle name="Note 4 16" xfId="25578"/>
    <cellStyle name="Note 4 17" xfId="25487"/>
    <cellStyle name="Note 4 18" xfId="31002"/>
    <cellStyle name="Note 4 19" xfId="31120"/>
    <cellStyle name="Note 4 2" xfId="5054"/>
    <cellStyle name="Note 4 2 2" xfId="10288"/>
    <cellStyle name="Note 4 2 3" xfId="21450"/>
    <cellStyle name="Note 4 2_INVs" xfId="13212"/>
    <cellStyle name="Note 4 20" xfId="31334"/>
    <cellStyle name="Note 4 21" xfId="31485"/>
    <cellStyle name="Note 4 22" xfId="31482"/>
    <cellStyle name="Note 4 23" xfId="31563"/>
    <cellStyle name="Note 4 24" xfId="31873"/>
    <cellStyle name="Note 4 25" xfId="32020"/>
    <cellStyle name="Note 4 26" xfId="32015"/>
    <cellStyle name="Note 4 27" xfId="31942"/>
    <cellStyle name="Note 4 28" xfId="32138"/>
    <cellStyle name="Note 4 29" xfId="32245"/>
    <cellStyle name="Note 4 3" xfId="5053"/>
    <cellStyle name="Note 4 3 2" xfId="10289"/>
    <cellStyle name="Note 4 3 3" xfId="21449"/>
    <cellStyle name="Note 4 3_INVs" xfId="13213"/>
    <cellStyle name="Note 4 4" xfId="5236"/>
    <cellStyle name="Note 4 4 2" xfId="10290"/>
    <cellStyle name="Note 4 4 3" xfId="21623"/>
    <cellStyle name="Note 4 4 3 2" xfId="24678"/>
    <cellStyle name="Note 4 4 3 3" xfId="25224"/>
    <cellStyle name="Note 4 4 4" xfId="23583"/>
    <cellStyle name="Note 4 4 4 2" xfId="24477"/>
    <cellStyle name="Note 4 4_INVs" xfId="13214"/>
    <cellStyle name="Note 4 5" xfId="5361"/>
    <cellStyle name="Note 4 5 2" xfId="15829"/>
    <cellStyle name="Note 4 5 3" xfId="21742"/>
    <cellStyle name="Note 4 5 3 2" xfId="24716"/>
    <cellStyle name="Note 4 5 3 3" xfId="24957"/>
    <cellStyle name="Note 4 5 4" xfId="23544"/>
    <cellStyle name="Note 4 5 4 2" xfId="16469"/>
    <cellStyle name="Note 4 6" xfId="16356"/>
    <cellStyle name="Note 4 6 2" xfId="23945"/>
    <cellStyle name="Note 4 6 2 2" xfId="25222"/>
    <cellStyle name="Note 4 6 2 3" xfId="23750"/>
    <cellStyle name="Note 4 6 3" xfId="24333"/>
    <cellStyle name="Note 4 6 3 2" xfId="25068"/>
    <cellStyle name="Note 4 6 4" xfId="16615"/>
    <cellStyle name="Note 4 6 5" xfId="30054"/>
    <cellStyle name="Note 4 6 6" xfId="25838"/>
    <cellStyle name="Note 4 7" xfId="16387"/>
    <cellStyle name="Note 4 7 2" xfId="23968"/>
    <cellStyle name="Note 4 7 2 2" xfId="25232"/>
    <cellStyle name="Note 4 7 2 3" xfId="24869"/>
    <cellStyle name="Note 4 7 3" xfId="24354"/>
    <cellStyle name="Note 4 7 3 2" xfId="16668"/>
    <cellStyle name="Note 4 7 4" xfId="24573"/>
    <cellStyle name="Note 4 7 5" xfId="30436"/>
    <cellStyle name="Note 4 7 6" xfId="25934"/>
    <cellStyle name="Note 4 8" xfId="16269"/>
    <cellStyle name="Note 4 8 2" xfId="24258"/>
    <cellStyle name="Note 4 8 2 2" xfId="25127"/>
    <cellStyle name="Note 4 8 3" xfId="14374"/>
    <cellStyle name="Note 4 8 4" xfId="30496"/>
    <cellStyle name="Note 4 8 5" xfId="25904"/>
    <cellStyle name="Note 4 9" xfId="13776"/>
    <cellStyle name="Note 4 9 2" xfId="24089"/>
    <cellStyle name="Note 4 9 2 2" xfId="24871"/>
    <cellStyle name="Note 4 9 3" xfId="25045"/>
    <cellStyle name="Note 4 9 4" xfId="30192"/>
    <cellStyle name="Note 4 9 5" xfId="26153"/>
    <cellStyle name="Note 4_##Keskeiset" xfId="10287"/>
    <cellStyle name="Note 5" xfId="5055"/>
    <cellStyle name="Note 5 2" xfId="5613"/>
    <cellStyle name="Note 5 2 2" xfId="15830"/>
    <cellStyle name="Note 5 2 3" xfId="21926"/>
    <cellStyle name="Note 5 2 3 2" xfId="24779"/>
    <cellStyle name="Note 5 2 3 3" xfId="13821"/>
    <cellStyle name="Note 5 2 4" xfId="22018"/>
    <cellStyle name="Note 5 2 4 2" xfId="25315"/>
    <cellStyle name="Note 5 3" xfId="14187"/>
    <cellStyle name="Note 5 4" xfId="21451"/>
    <cellStyle name="Note 5_INVs" xfId="13215"/>
    <cellStyle name="Note 6" xfId="5056"/>
    <cellStyle name="Note 6 2" xfId="5614"/>
    <cellStyle name="Note 6 2 2" xfId="15831"/>
    <cellStyle name="Note 6 2 3" xfId="21927"/>
    <cellStyle name="Note 6 2 3 2" xfId="24780"/>
    <cellStyle name="Note 6 2 3 3" xfId="23717"/>
    <cellStyle name="Note 6 2 4" xfId="23499"/>
    <cellStyle name="Note 6 2 4 2" xfId="23714"/>
    <cellStyle name="Note 6 3" xfId="14188"/>
    <cellStyle name="Note 6 4" xfId="21452"/>
    <cellStyle name="Note 6_INVs" xfId="13216"/>
    <cellStyle name="Note 7" xfId="5057"/>
    <cellStyle name="Note 7 2" xfId="10291"/>
    <cellStyle name="Note 7 3" xfId="21453"/>
    <cellStyle name="Note 7_INVs" xfId="13217"/>
    <cellStyle name="Note 8" xfId="5058"/>
    <cellStyle name="Note 8 2" xfId="10292"/>
    <cellStyle name="Note 8 3" xfId="21454"/>
    <cellStyle name="Note 8_INVs" xfId="13218"/>
    <cellStyle name="Note 9" xfId="5048"/>
    <cellStyle name="Note 9 2" xfId="10293"/>
    <cellStyle name="Note 9 3" xfId="21444"/>
    <cellStyle name="Note 9_INVs" xfId="13219"/>
    <cellStyle name="Note_##Keskeiset" xfId="5610"/>
    <cellStyle name="Notes" xfId="5059"/>
    <cellStyle name="Notes 2" xfId="10294"/>
    <cellStyle name="Notes 3" xfId="21455"/>
    <cellStyle name="Notes_INVs" xfId="13220"/>
    <cellStyle name="Otsikko 1 10" xfId="28624"/>
    <cellStyle name="Otsikko 1 11" xfId="359"/>
    <cellStyle name="Otsikko 1 2" xfId="223"/>
    <cellStyle name="Otsikko 1 2 10" xfId="29065"/>
    <cellStyle name="Otsikko 1 2 2" xfId="5060"/>
    <cellStyle name="Otsikko 1 2 2 2" xfId="10296"/>
    <cellStyle name="Otsikko 1 2 2 3" xfId="21456"/>
    <cellStyle name="Otsikko 1 2 2_INVs" xfId="13221"/>
    <cellStyle name="Otsikko 1 2 3" xfId="28269"/>
    <cellStyle name="Otsikko 1 2 4" xfId="29217"/>
    <cellStyle name="Otsikko 1 2 5" xfId="29660"/>
    <cellStyle name="Otsikko 1 2 6" xfId="29052"/>
    <cellStyle name="Otsikko 1 2 7" xfId="28663"/>
    <cellStyle name="Otsikko 1 2 8" xfId="29005"/>
    <cellStyle name="Otsikko 1 2 9" xfId="29723"/>
    <cellStyle name="Otsikko 1 2_##Keskeiset" xfId="10295"/>
    <cellStyle name="Otsikko 1 3" xfId="222"/>
    <cellStyle name="Otsikko 1 3 2" xfId="28270"/>
    <cellStyle name="Otsikko 1 3 3" xfId="28082"/>
    <cellStyle name="Otsikko 1 4" xfId="5615"/>
    <cellStyle name="Otsikko 1 4 2" xfId="15832"/>
    <cellStyle name="Otsikko 1 4 3" xfId="21928"/>
    <cellStyle name="Otsikko 1 4 4" xfId="30876"/>
    <cellStyle name="Otsikko 1 5" xfId="13732"/>
    <cellStyle name="Otsikko 1 6" xfId="29594"/>
    <cellStyle name="Otsikko 1 7" xfId="29042"/>
    <cellStyle name="Otsikko 1 8" xfId="28825"/>
    <cellStyle name="Otsikko 1 9" xfId="28489"/>
    <cellStyle name="Otsikko 10" xfId="5306"/>
    <cellStyle name="Otsikko 10 2" xfId="15833"/>
    <cellStyle name="Otsikko 10 3" xfId="21687"/>
    <cellStyle name="Otsikko 11" xfId="5326"/>
    <cellStyle name="Otsikko 11 2" xfId="15834"/>
    <cellStyle name="Otsikko 11 3" xfId="21707"/>
    <cellStyle name="Otsikko 12" xfId="10586"/>
    <cellStyle name="Otsikko 12 2" xfId="15835"/>
    <cellStyle name="Otsikko 12 3" xfId="23466"/>
    <cellStyle name="Otsikko 13" xfId="10513"/>
    <cellStyle name="Otsikko 13 2" xfId="15836"/>
    <cellStyle name="Otsikko 13 3" xfId="23393"/>
    <cellStyle name="Otsikko 14" xfId="10592"/>
    <cellStyle name="Otsikko 14 2" xfId="15837"/>
    <cellStyle name="Otsikko 14 3" xfId="23472"/>
    <cellStyle name="Otsikko 15" xfId="13731"/>
    <cellStyle name="Otsikko 16" xfId="16150"/>
    <cellStyle name="Otsikko 17" xfId="16253"/>
    <cellStyle name="Otsikko 18" xfId="16311"/>
    <cellStyle name="Otsikko 19" xfId="16211"/>
    <cellStyle name="Otsikko 2 10" xfId="29138"/>
    <cellStyle name="Otsikko 2 11" xfId="360"/>
    <cellStyle name="Otsikko 2 2" xfId="225"/>
    <cellStyle name="Otsikko 2 2 10" xfId="29469"/>
    <cellStyle name="Otsikko 2 2 2" xfId="5061"/>
    <cellStyle name="Otsikko 2 2 2 2" xfId="10298"/>
    <cellStyle name="Otsikko 2 2 2 3" xfId="21457"/>
    <cellStyle name="Otsikko 2 2 2_INVs" xfId="13222"/>
    <cellStyle name="Otsikko 2 2 3" xfId="28271"/>
    <cellStyle name="Otsikko 2 2 4" xfId="29216"/>
    <cellStyle name="Otsikko 2 2 5" xfId="29050"/>
    <cellStyle name="Otsikko 2 2 6" xfId="29540"/>
    <cellStyle name="Otsikko 2 2 7" xfId="29177"/>
    <cellStyle name="Otsikko 2 2 8" xfId="29409"/>
    <cellStyle name="Otsikko 2 2 9" xfId="29725"/>
    <cellStyle name="Otsikko 2 2_##Keskeiset" xfId="10297"/>
    <cellStyle name="Otsikko 2 3" xfId="224"/>
    <cellStyle name="Otsikko 2 3 2" xfId="28272"/>
    <cellStyle name="Otsikko 2 3 3" xfId="28083"/>
    <cellStyle name="Otsikko 2 4" xfId="5616"/>
    <cellStyle name="Otsikko 2 4 2" xfId="15838"/>
    <cellStyle name="Otsikko 2 4 3" xfId="21929"/>
    <cellStyle name="Otsikko 2 4 4" xfId="30877"/>
    <cellStyle name="Otsikko 2 5" xfId="13733"/>
    <cellStyle name="Otsikko 2 6" xfId="29282"/>
    <cellStyle name="Otsikko 2 7" xfId="29687"/>
    <cellStyle name="Otsikko 2 8" xfId="29326"/>
    <cellStyle name="Otsikko 2 9" xfId="29534"/>
    <cellStyle name="Otsikko 20" xfId="16960"/>
    <cellStyle name="Otsikko 21" xfId="23661"/>
    <cellStyle name="Otsikko 22" xfId="25428"/>
    <cellStyle name="Otsikko 22 2" xfId="29121"/>
    <cellStyle name="Otsikko 23" xfId="25655"/>
    <cellStyle name="Otsikko 23 2" xfId="28388"/>
    <cellStyle name="Otsikko 24" xfId="25774"/>
    <cellStyle name="Otsikko 24 2" xfId="29117"/>
    <cellStyle name="Otsikko 25" xfId="25609"/>
    <cellStyle name="Otsikko 25 2" xfId="29724"/>
    <cellStyle name="Otsikko 26" xfId="25757"/>
    <cellStyle name="Otsikko 26 2" xfId="28580"/>
    <cellStyle name="Otsikko 27" xfId="25577"/>
    <cellStyle name="Otsikko 27 2" xfId="29417"/>
    <cellStyle name="Otsikko 28" xfId="25722"/>
    <cellStyle name="Otsikko 28 2" xfId="29168"/>
    <cellStyle name="Otsikko 29" xfId="25803"/>
    <cellStyle name="Otsikko 29 2" xfId="29104"/>
    <cellStyle name="Otsikko 3 10" xfId="28452"/>
    <cellStyle name="Otsikko 3 11" xfId="361"/>
    <cellStyle name="Otsikko 3 2" xfId="227"/>
    <cellStyle name="Otsikko 3 2 10" xfId="28499"/>
    <cellStyle name="Otsikko 3 2 2" xfId="5062"/>
    <cellStyle name="Otsikko 3 2 2 2" xfId="10300"/>
    <cellStyle name="Otsikko 3 2 2 3" xfId="21458"/>
    <cellStyle name="Otsikko 3 2 2_INVs" xfId="13223"/>
    <cellStyle name="Otsikko 3 2 3" xfId="28273"/>
    <cellStyle name="Otsikko 3 2 4" xfId="29215"/>
    <cellStyle name="Otsikko 3 2 5" xfId="29384"/>
    <cellStyle name="Otsikko 3 2 6" xfId="29298"/>
    <cellStyle name="Otsikko 3 2 7" xfId="28932"/>
    <cellStyle name="Otsikko 3 2 8" xfId="29511"/>
    <cellStyle name="Otsikko 3 2 9" xfId="29472"/>
    <cellStyle name="Otsikko 3 2_##Keskeiset" xfId="10299"/>
    <cellStyle name="Otsikko 3 3" xfId="226"/>
    <cellStyle name="Otsikko 3 3 2" xfId="28274"/>
    <cellStyle name="Otsikko 3 3 3" xfId="28084"/>
    <cellStyle name="Otsikko 3 4" xfId="5617"/>
    <cellStyle name="Otsikko 3 4 2" xfId="15839"/>
    <cellStyle name="Otsikko 3 4 3" xfId="21930"/>
    <cellStyle name="Otsikko 3 4 4" xfId="30878"/>
    <cellStyle name="Otsikko 3 5" xfId="13734"/>
    <cellStyle name="Otsikko 3 6" xfId="28757"/>
    <cellStyle name="Otsikko 3 7" xfId="29361"/>
    <cellStyle name="Otsikko 3 8" xfId="28777"/>
    <cellStyle name="Otsikko 3 9" xfId="28570"/>
    <cellStyle name="Otsikko 30" xfId="25488"/>
    <cellStyle name="Otsikko 30 2" xfId="28890"/>
    <cellStyle name="Otsikko 31" xfId="25525"/>
    <cellStyle name="Otsikko 32" xfId="31003"/>
    <cellStyle name="Otsikko 33" xfId="31119"/>
    <cellStyle name="Otsikko 34" xfId="31187"/>
    <cellStyle name="Otsikko 35" xfId="31073"/>
    <cellStyle name="Otsikko 36" xfId="31164"/>
    <cellStyle name="Otsikko 37" xfId="31188"/>
    <cellStyle name="Otsikko 38" xfId="31160"/>
    <cellStyle name="Otsikko 39" xfId="31335"/>
    <cellStyle name="Otsikko 4 10" xfId="29092"/>
    <cellStyle name="Otsikko 4 11" xfId="362"/>
    <cellStyle name="Otsikko 4 2" xfId="229"/>
    <cellStyle name="Otsikko 4 2 10" xfId="28445"/>
    <cellStyle name="Otsikko 4 2 2" xfId="5063"/>
    <cellStyle name="Otsikko 4 2 2 2" xfId="10302"/>
    <cellStyle name="Otsikko 4 2 2 3" xfId="21459"/>
    <cellStyle name="Otsikko 4 2 2_INVs" xfId="13224"/>
    <cellStyle name="Otsikko 4 2 3" xfId="28275"/>
    <cellStyle name="Otsikko 4 2 4" xfId="29214"/>
    <cellStyle name="Otsikko 4 2 5" xfId="28856"/>
    <cellStyle name="Otsikko 4 2 6" xfId="29316"/>
    <cellStyle name="Otsikko 4 2 7" xfId="29085"/>
    <cellStyle name="Otsikko 4 2 8" xfId="29728"/>
    <cellStyle name="Otsikko 4 2 9" xfId="29172"/>
    <cellStyle name="Otsikko 4 2_##Keskeiset" xfId="10301"/>
    <cellStyle name="Otsikko 4 3" xfId="228"/>
    <cellStyle name="Otsikko 4 3 2" xfId="28276"/>
    <cellStyle name="Otsikko 4 3 3" xfId="28085"/>
    <cellStyle name="Otsikko 4 4" xfId="5618"/>
    <cellStyle name="Otsikko 4 4 2" xfId="15840"/>
    <cellStyle name="Otsikko 4 4 3" xfId="21931"/>
    <cellStyle name="Otsikko 4 4 4" xfId="30879"/>
    <cellStyle name="Otsikko 4 5" xfId="13735"/>
    <cellStyle name="Otsikko 4 6" xfId="29593"/>
    <cellStyle name="Otsikko 4 7" xfId="29426"/>
    <cellStyle name="Otsikko 4 8" xfId="29416"/>
    <cellStyle name="Otsikko 4 9" xfId="29526"/>
    <cellStyle name="Otsikko 40" xfId="31484"/>
    <cellStyle name="Otsikko 41" xfId="31483"/>
    <cellStyle name="Otsikko 42" xfId="31423"/>
    <cellStyle name="Otsikko 43" xfId="31718"/>
    <cellStyle name="Otsikko 44" xfId="31872"/>
    <cellStyle name="Otsikko 45" xfId="32019"/>
    <cellStyle name="Otsikko 46" xfId="32014"/>
    <cellStyle name="Otsikko 47" xfId="31941"/>
    <cellStyle name="Otsikko 48" xfId="32139"/>
    <cellStyle name="Otsikko 49" xfId="32244"/>
    <cellStyle name="Otsikko 5" xfId="230"/>
    <cellStyle name="Otsikko 5 2" xfId="28277"/>
    <cellStyle name="Otsikko 5 3" xfId="28086"/>
    <cellStyle name="Otsikko 50" xfId="358"/>
    <cellStyle name="Otsikko 6" xfId="221"/>
    <cellStyle name="Otsikko 6 2" xfId="28278"/>
    <cellStyle name="Otsikko 6 3" xfId="28087"/>
    <cellStyle name="Otsikko 7" xfId="5619"/>
    <cellStyle name="Otsikko 7 2" xfId="15841"/>
    <cellStyle name="Otsikko 7 3" xfId="21932"/>
    <cellStyle name="Otsikko 7 4" xfId="30875"/>
    <cellStyle name="Otsikko 8" xfId="5620"/>
    <cellStyle name="Otsikko 8 2" xfId="15842"/>
    <cellStyle name="Otsikko 8 3" xfId="21933"/>
    <cellStyle name="Otsikko 9" xfId="5621"/>
    <cellStyle name="Otsikko 9 2" xfId="15843"/>
    <cellStyle name="Otsikko 9 3" xfId="21934"/>
    <cellStyle name="Output" xfId="116"/>
    <cellStyle name="Output 10" xfId="10518"/>
    <cellStyle name="Output 10 2" xfId="15844"/>
    <cellStyle name="Output 10 3" xfId="23398"/>
    <cellStyle name="Output 10 3 2" xfId="24580"/>
    <cellStyle name="Output 10 4" xfId="24033"/>
    <cellStyle name="Output 10 4 2" xfId="24966"/>
    <cellStyle name="Output 11" xfId="16860"/>
    <cellStyle name="Output 12" xfId="23773"/>
    <cellStyle name="Output 13" xfId="25786"/>
    <cellStyle name="Output 14" xfId="25743"/>
    <cellStyle name="Output 15" xfId="31156"/>
    <cellStyle name="Output 16" xfId="31071"/>
    <cellStyle name="Output 17" xfId="31525"/>
    <cellStyle name="Output 18" xfId="31733"/>
    <cellStyle name="Output 19" xfId="32058"/>
    <cellStyle name="Output 2" xfId="117"/>
    <cellStyle name="Output 2 10" xfId="28689"/>
    <cellStyle name="Output 2 2" xfId="5064"/>
    <cellStyle name="Output 2 2 2" xfId="10304"/>
    <cellStyle name="Output 2 2 3" xfId="21460"/>
    <cellStyle name="Output 2 2_INVs" xfId="13225"/>
    <cellStyle name="Output 2 3" xfId="28279"/>
    <cellStyle name="Output 2 4" xfId="29213"/>
    <cellStyle name="Output 2 5" xfId="28857"/>
    <cellStyle name="Output 2 6" xfId="29034"/>
    <cellStyle name="Output 2 7" xfId="29019"/>
    <cellStyle name="Output 2 8" xfId="28603"/>
    <cellStyle name="Output 2 9" xfId="29010"/>
    <cellStyle name="Output 2_##Keskeiset" xfId="10303"/>
    <cellStyle name="Output 20" xfId="31968"/>
    <cellStyle name="Output 21" xfId="32291"/>
    <cellStyle name="Output 3" xfId="231"/>
    <cellStyle name="Output 3 10" xfId="16877"/>
    <cellStyle name="Output 3 10 2" xfId="23775"/>
    <cellStyle name="Output 3 10 3" xfId="28684"/>
    <cellStyle name="Output 3 10 4" xfId="30247"/>
    <cellStyle name="Output 3 10 5" xfId="25856"/>
    <cellStyle name="Output 3 11" xfId="23374"/>
    <cellStyle name="Output 3 11 2" xfId="21891"/>
    <cellStyle name="Output 3 11 3" xfId="29173"/>
    <cellStyle name="Output 3 11 4" xfId="30406"/>
    <cellStyle name="Output 3 11 5" xfId="30592"/>
    <cellStyle name="Output 3 12" xfId="14340"/>
    <cellStyle name="Output 3 13" xfId="25429"/>
    <cellStyle name="Output 3 14" xfId="25654"/>
    <cellStyle name="Output 3 15" xfId="25576"/>
    <cellStyle name="Output 3 16" xfId="25489"/>
    <cellStyle name="Output 3 17" xfId="25908"/>
    <cellStyle name="Output 3 18" xfId="31004"/>
    <cellStyle name="Output 3 19" xfId="31112"/>
    <cellStyle name="Output 3 2" xfId="302"/>
    <cellStyle name="Output 3 2 10" xfId="25430"/>
    <cellStyle name="Output 3 2 10 2" xfId="29645"/>
    <cellStyle name="Output 3 2 10 3" xfId="30608"/>
    <cellStyle name="Output 3 2 10 4" xfId="25928"/>
    <cellStyle name="Output 3 2 11" xfId="25653"/>
    <cellStyle name="Output 3 2 11 2" xfId="28371"/>
    <cellStyle name="Output 3 2 11 3" xfId="30120"/>
    <cellStyle name="Output 3 2 11 4" xfId="25885"/>
    <cellStyle name="Output 3 2 12" xfId="25607"/>
    <cellStyle name="Output 3 2 13" xfId="25535"/>
    <cellStyle name="Output 3 2 14" xfId="29865"/>
    <cellStyle name="Output 3 2 15" xfId="31005"/>
    <cellStyle name="Output 3 2 16" xfId="31111"/>
    <cellStyle name="Output 3 2 17" xfId="31337"/>
    <cellStyle name="Output 3 2 18" xfId="31867"/>
    <cellStyle name="Output 3 2 19" xfId="31784"/>
    <cellStyle name="Output 3 2 2" xfId="5233"/>
    <cellStyle name="Output 3 2 2 2" xfId="5623"/>
    <cellStyle name="Output 3 2 2 2 2" xfId="15845"/>
    <cellStyle name="Output 3 2 2 2 3" xfId="21935"/>
    <cellStyle name="Output 3 2 2 2 3 2" xfId="24951"/>
    <cellStyle name="Output 3 2 2 2 4" xfId="22014"/>
    <cellStyle name="Output 3 2 2 2 4 2" xfId="25223"/>
    <cellStyle name="Output 3 2 2 3" xfId="14189"/>
    <cellStyle name="Output 3 2 2 4" xfId="21620"/>
    <cellStyle name="Output 3 2 2 4 2" xfId="25317"/>
    <cellStyle name="Output 3 2 2 5" xfId="22104"/>
    <cellStyle name="Output 3 2 2 5 2" xfId="24846"/>
    <cellStyle name="Output 3 2 2_INVs" xfId="13226"/>
    <cellStyle name="Output 3 2 20" xfId="32141"/>
    <cellStyle name="Output 3 2 21" xfId="32242"/>
    <cellStyle name="Output 3 2 3" xfId="5365"/>
    <cellStyle name="Output 3 2 3 2" xfId="15846"/>
    <cellStyle name="Output 3 2 3 3" xfId="21746"/>
    <cellStyle name="Output 3 2 3 3 2" xfId="25329"/>
    <cellStyle name="Output 3 2 3 4" xfId="23542"/>
    <cellStyle name="Output 3 2 3 4 2" xfId="13931"/>
    <cellStyle name="Output 3 2 4" xfId="16446"/>
    <cellStyle name="Output 3 2 4 2" xfId="24004"/>
    <cellStyle name="Output 3 2 4 2 2" xfId="13882"/>
    <cellStyle name="Output 3 2 4 3" xfId="24401"/>
    <cellStyle name="Output 3 2 4 3 2" xfId="14064"/>
    <cellStyle name="Output 3 2 4 4" xfId="16569"/>
    <cellStyle name="Output 3 2 4 5" xfId="28281"/>
    <cellStyle name="Output 3 2 4 6" xfId="30056"/>
    <cellStyle name="Output 3 2 4 7" xfId="26178"/>
    <cellStyle name="Output 3 2 5" xfId="16287"/>
    <cellStyle name="Output 3 2 5 2" xfId="23897"/>
    <cellStyle name="Output 3 2 5 2 2" xfId="23683"/>
    <cellStyle name="Output 3 2 5 3" xfId="24273"/>
    <cellStyle name="Output 3 2 5 3 2" xfId="13947"/>
    <cellStyle name="Output 3 2 5 4" xfId="14389"/>
    <cellStyle name="Output 3 2 5 5" xfId="29212"/>
    <cellStyle name="Output 3 2 5 6" xfId="30435"/>
    <cellStyle name="Output 3 2 5 7" xfId="29657"/>
    <cellStyle name="Output 3 2 6" xfId="16261"/>
    <cellStyle name="Output 3 2 6 2" xfId="24251"/>
    <cellStyle name="Output 3 2 6 2 2" xfId="14408"/>
    <cellStyle name="Output 3 2 6 3" xfId="16126"/>
    <cellStyle name="Output 3 2 6 4" xfId="28435"/>
    <cellStyle name="Output 3 2 6 5" xfId="30147"/>
    <cellStyle name="Output 3 2 6 6" xfId="25954"/>
    <cellStyle name="Output 3 2 7" xfId="16928"/>
    <cellStyle name="Output 3 2 7 2" xfId="14318"/>
    <cellStyle name="Output 3 2 7 3" xfId="29517"/>
    <cellStyle name="Output 3 2 7 4" xfId="30556"/>
    <cellStyle name="Output 3 2 7 5" xfId="30196"/>
    <cellStyle name="Output 3 2 8" xfId="23348"/>
    <cellStyle name="Output 3 2 8 2" xfId="16701"/>
    <cellStyle name="Output 3 2 8 3" xfId="28367"/>
    <cellStyle name="Output 3 2 8 4" xfId="30116"/>
    <cellStyle name="Output 3 2 8 5" xfId="30663"/>
    <cellStyle name="Output 3 2 9" xfId="23758"/>
    <cellStyle name="Output 3 2 9 2" xfId="29124"/>
    <cellStyle name="Output 3 2 9 3" xfId="30389"/>
    <cellStyle name="Output 3 2 9 4" xfId="29930"/>
    <cellStyle name="Output 3 2_##Keskeiset" xfId="10306"/>
    <cellStyle name="Output 3 20" xfId="31336"/>
    <cellStyle name="Output 3 21" xfId="31685"/>
    <cellStyle name="Output 3 22" xfId="31785"/>
    <cellStyle name="Output 3 23" xfId="32140"/>
    <cellStyle name="Output 3 24" xfId="32243"/>
    <cellStyle name="Output 3 3" xfId="285"/>
    <cellStyle name="Output 3 3 10" xfId="16917"/>
    <cellStyle name="Output 3 3 10 2" xfId="24518"/>
    <cellStyle name="Output 3 3 10 3" xfId="29250"/>
    <cellStyle name="Output 3 3 10 4" xfId="30456"/>
    <cellStyle name="Output 3 3 10 5" xfId="26043"/>
    <cellStyle name="Output 3 3 11" xfId="23351"/>
    <cellStyle name="Output 3 3 11 2" xfId="16621"/>
    <cellStyle name="Output 3 3 11 3" xfId="29792"/>
    <cellStyle name="Output 3 3 11 4" xfId="30672"/>
    <cellStyle name="Output 3 3 11 5" xfId="29851"/>
    <cellStyle name="Output 3 3 12" xfId="13951"/>
    <cellStyle name="Output 3 3 13" xfId="16578"/>
    <cellStyle name="Output 3 3 14" xfId="25431"/>
    <cellStyle name="Output 3 3 15" xfId="25652"/>
    <cellStyle name="Output 3 3 16" xfId="25574"/>
    <cellStyle name="Output 3 3 17" xfId="25706"/>
    <cellStyle name="Output 3 3 18" xfId="26068"/>
    <cellStyle name="Output 3 3 19" xfId="31006"/>
    <cellStyle name="Output 3 3 2" xfId="5232"/>
    <cellStyle name="Output 3 3 2 2" xfId="10308"/>
    <cellStyle name="Output 3 3 2 3" xfId="21619"/>
    <cellStyle name="Output 3 3 2 3 2" xfId="16846"/>
    <cellStyle name="Output 3 3 2 4" xfId="23584"/>
    <cellStyle name="Output 3 3 2 4 2" xfId="13944"/>
    <cellStyle name="Output 3 3 2_INVs" xfId="13227"/>
    <cellStyle name="Output 3 3 20" xfId="31110"/>
    <cellStyle name="Output 3 3 21" xfId="31186"/>
    <cellStyle name="Output 3 3 22" xfId="31237"/>
    <cellStyle name="Output 3 3 23" xfId="31264"/>
    <cellStyle name="Output 3 3 24" xfId="31338"/>
    <cellStyle name="Output 3 3 25" xfId="31477"/>
    <cellStyle name="Output 3 3 26" xfId="31562"/>
    <cellStyle name="Output 3 3 27" xfId="31564"/>
    <cellStyle name="Output 3 3 28" xfId="31866"/>
    <cellStyle name="Output 3 3 29" xfId="31970"/>
    <cellStyle name="Output 3 3 3" xfId="5366"/>
    <cellStyle name="Output 3 3 3 2" xfId="15847"/>
    <cellStyle name="Output 3 3 3 3" xfId="21747"/>
    <cellStyle name="Output 3 3 3 3 2" xfId="16593"/>
    <cellStyle name="Output 3 3 3 4" xfId="22060"/>
    <cellStyle name="Output 3 3 3 4 2" xfId="24465"/>
    <cellStyle name="Output 3 3 30" xfId="31790"/>
    <cellStyle name="Output 3 3 31" xfId="32065"/>
    <cellStyle name="Output 3 3 32" xfId="32142"/>
    <cellStyle name="Output 3 3 33" xfId="32241"/>
    <cellStyle name="Output 3 3 4" xfId="16355"/>
    <cellStyle name="Output 3 3 4 2" xfId="23944"/>
    <cellStyle name="Output 3 3 4 2 2" xfId="14133"/>
    <cellStyle name="Output 3 3 4 3" xfId="24332"/>
    <cellStyle name="Output 3 3 4 3 2" xfId="23746"/>
    <cellStyle name="Output 3 3 4 4" xfId="16133"/>
    <cellStyle name="Output 3 3 4 5" xfId="28282"/>
    <cellStyle name="Output 3 3 4 6" xfId="30057"/>
    <cellStyle name="Output 3 3 4 7" xfId="26021"/>
    <cellStyle name="Output 3 3 5" xfId="16409"/>
    <cellStyle name="Output 3 3 5 2" xfId="23981"/>
    <cellStyle name="Output 3 3 5 2 2" xfId="24605"/>
    <cellStyle name="Output 3 3 5 3" xfId="24369"/>
    <cellStyle name="Output 3 3 5 3 2" xfId="15759"/>
    <cellStyle name="Output 3 3 5 4" xfId="25079"/>
    <cellStyle name="Output 3 3 5 5" xfId="28722"/>
    <cellStyle name="Output 3 3 5 6" xfId="30263"/>
    <cellStyle name="Output 3 3 5 7" xfId="25882"/>
    <cellStyle name="Output 3 3 6" xfId="16215"/>
    <cellStyle name="Output 3 3 6 2" xfId="24218"/>
    <cellStyle name="Output 3 3 6 2 2" xfId="15678"/>
    <cellStyle name="Output 3 3 6 3" xfId="16703"/>
    <cellStyle name="Output 3 3 6 4" xfId="29659"/>
    <cellStyle name="Output 3 3 6 5" xfId="30622"/>
    <cellStyle name="Output 3 3 6 6" xfId="25919"/>
    <cellStyle name="Output 3 3 7" xfId="13777"/>
    <cellStyle name="Output 3 3 7 2" xfId="24090"/>
    <cellStyle name="Output 3 3 7 2 2" xfId="24610"/>
    <cellStyle name="Output 3 3 7 3" xfId="24587"/>
    <cellStyle name="Output 3 3 7 4" xfId="28539"/>
    <cellStyle name="Output 3 3 7 5" xfId="30191"/>
    <cellStyle name="Output 3 3 7 6" xfId="26017"/>
    <cellStyle name="Output 3 3 8" xfId="13736"/>
    <cellStyle name="Output 3 3 8 2" xfId="24066"/>
    <cellStyle name="Output 3 3 8 2 2" xfId="24996"/>
    <cellStyle name="Output 3 3 8 3" xfId="13899"/>
    <cellStyle name="Output 3 3 8 4" xfId="29113"/>
    <cellStyle name="Output 3 3 8 5" xfId="30386"/>
    <cellStyle name="Output 3 3 8 6" xfId="26183"/>
    <cellStyle name="Output 3 3 9" xfId="16491"/>
    <cellStyle name="Output 3 3 9 2" xfId="24427"/>
    <cellStyle name="Output 3 3 9 2 2" xfId="16128"/>
    <cellStyle name="Output 3 3 9 3" xfId="25169"/>
    <cellStyle name="Output 3 3 9 4" xfId="29618"/>
    <cellStyle name="Output 3 3 9 5" xfId="30603"/>
    <cellStyle name="Output 3 3 9 6" xfId="25989"/>
    <cellStyle name="Output 3 3_##Keskeiset" xfId="10307"/>
    <cellStyle name="Output 3 4" xfId="320"/>
    <cellStyle name="Output 3 4 10" xfId="16944"/>
    <cellStyle name="Output 3 4 10 2" xfId="15769"/>
    <cellStyle name="Output 3 4 10 3" xfId="28602"/>
    <cellStyle name="Output 3 4 10 4" xfId="30216"/>
    <cellStyle name="Output 3 4 10 5" xfId="30508"/>
    <cellStyle name="Output 3 4 11" xfId="23337"/>
    <cellStyle name="Output 3 4 11 2" xfId="24470"/>
    <cellStyle name="Output 3 4 11 3" xfId="29405"/>
    <cellStyle name="Output 3 4 11 4" xfId="30511"/>
    <cellStyle name="Output 3 4 11 5" xfId="25994"/>
    <cellStyle name="Output 3 4 12" xfId="13955"/>
    <cellStyle name="Output 3 4 13" xfId="16137"/>
    <cellStyle name="Output 3 4 14" xfId="25432"/>
    <cellStyle name="Output 3 4 15" xfId="25651"/>
    <cellStyle name="Output 3 4 16" xfId="25575"/>
    <cellStyle name="Output 3 4 17" xfId="25705"/>
    <cellStyle name="Output 3 4 18" xfId="26115"/>
    <cellStyle name="Output 3 4 19" xfId="31007"/>
    <cellStyle name="Output 3 4 2" xfId="5231"/>
    <cellStyle name="Output 3 4 2 2" xfId="10310"/>
    <cellStyle name="Output 3 4 2 3" xfId="21618"/>
    <cellStyle name="Output 3 4 2 3 2" xfId="14356"/>
    <cellStyle name="Output 3 4 2 4" xfId="22101"/>
    <cellStyle name="Output 3 4 2 4 2" xfId="24467"/>
    <cellStyle name="Output 3 4 2_INVs" xfId="13228"/>
    <cellStyle name="Output 3 4 20" xfId="31109"/>
    <cellStyle name="Output 3 4 21" xfId="31185"/>
    <cellStyle name="Output 3 4 22" xfId="31238"/>
    <cellStyle name="Output 3 4 23" xfId="31263"/>
    <cellStyle name="Output 3 4 24" xfId="31339"/>
    <cellStyle name="Output 3 4 25" xfId="31476"/>
    <cellStyle name="Output 3 4 26" xfId="31561"/>
    <cellStyle name="Output 3 4 27" xfId="31422"/>
    <cellStyle name="Output 3 4 28" xfId="31865"/>
    <cellStyle name="Output 3 4 29" xfId="31730"/>
    <cellStyle name="Output 3 4 3" xfId="5367"/>
    <cellStyle name="Output 3 4 3 2" xfId="15849"/>
    <cellStyle name="Output 3 4 3 3" xfId="21748"/>
    <cellStyle name="Output 3 4 3 3 2" xfId="13870"/>
    <cellStyle name="Output 3 4 3 4" xfId="23543"/>
    <cellStyle name="Output 3 4 3 4 2" xfId="25190"/>
    <cellStyle name="Output 3 4 30" xfId="31903"/>
    <cellStyle name="Output 3 4 31" xfId="31940"/>
    <cellStyle name="Output 3 4 32" xfId="32143"/>
    <cellStyle name="Output 3 4 33" xfId="32240"/>
    <cellStyle name="Output 3 4 4" xfId="16246"/>
    <cellStyle name="Output 3 4 4 2" xfId="23871"/>
    <cellStyle name="Output 3 4 4 2 2" xfId="23733"/>
    <cellStyle name="Output 3 4 4 3" xfId="24244"/>
    <cellStyle name="Output 3 4 4 3 2" xfId="14399"/>
    <cellStyle name="Output 3 4 4 4" xfId="13850"/>
    <cellStyle name="Output 3 4 4 5" xfId="28283"/>
    <cellStyle name="Output 3 4 4 6" xfId="30058"/>
    <cellStyle name="Output 3 4 4 7" xfId="26061"/>
    <cellStyle name="Output 3 4 5" xfId="16288"/>
    <cellStyle name="Output 3 4 5 2" xfId="23898"/>
    <cellStyle name="Output 3 4 5 2 2" xfId="13924"/>
    <cellStyle name="Output 3 4 5 3" xfId="24274"/>
    <cellStyle name="Output 3 4 5 3 2" xfId="24620"/>
    <cellStyle name="Output 3 4 5 4" xfId="16030"/>
    <cellStyle name="Output 3 4 5 5" xfId="29211"/>
    <cellStyle name="Output 3 4 5 6" xfId="30434"/>
    <cellStyle name="Output 3 4 5 7" xfId="29976"/>
    <cellStyle name="Output 3 4 6" xfId="16185"/>
    <cellStyle name="Output 3 4 6 2" xfId="24196"/>
    <cellStyle name="Output 3 4 6 2 2" xfId="16078"/>
    <cellStyle name="Output 3 4 6 3" xfId="16609"/>
    <cellStyle name="Output 3 4 6 4" xfId="28858"/>
    <cellStyle name="Output 3 4 6 5" xfId="30304"/>
    <cellStyle name="Output 3 4 6 6" xfId="29860"/>
    <cellStyle name="Output 3 4 7" xfId="13778"/>
    <cellStyle name="Output 3 4 7 2" xfId="24091"/>
    <cellStyle name="Output 3 4 7 2 2" xfId="25330"/>
    <cellStyle name="Output 3 4 7 3" xfId="13898"/>
    <cellStyle name="Output 3 4 7 4" xfId="28360"/>
    <cellStyle name="Output 3 4 7 5" xfId="30112"/>
    <cellStyle name="Output 3 4 7 6" xfId="25915"/>
    <cellStyle name="Output 3 4 8" xfId="15879"/>
    <cellStyle name="Output 3 4 8 2" xfId="24170"/>
    <cellStyle name="Output 3 4 8 2 2" xfId="16073"/>
    <cellStyle name="Output 3 4 8 3" xfId="25112"/>
    <cellStyle name="Output 3 4 8 4" xfId="29158"/>
    <cellStyle name="Output 3 4 8 5" xfId="30402"/>
    <cellStyle name="Output 3 4 8 6" xfId="26144"/>
    <cellStyle name="Output 3 4 9" xfId="16839"/>
    <cellStyle name="Output 3 4 9 2" xfId="24442"/>
    <cellStyle name="Output 3 4 9 2 2" xfId="25340"/>
    <cellStyle name="Output 3 4 9 3" xfId="13901"/>
    <cellStyle name="Output 3 4 9 4" xfId="29062"/>
    <cellStyle name="Output 3 4 9 5" xfId="30371"/>
    <cellStyle name="Output 3 4 9 6" xfId="26138"/>
    <cellStyle name="Output 3 4_##Keskeiset" xfId="10309"/>
    <cellStyle name="Output 3 5" xfId="5234"/>
    <cellStyle name="Output 3 5 2" xfId="5624"/>
    <cellStyle name="Output 3 5 2 2" xfId="15850"/>
    <cellStyle name="Output 3 5 2 3" xfId="21936"/>
    <cellStyle name="Output 3 5 2 3 2" xfId="16039"/>
    <cellStyle name="Output 3 5 2 4" xfId="23498"/>
    <cellStyle name="Output 3 5 2 4 2" xfId="16496"/>
    <cellStyle name="Output 3 5 3" xfId="14190"/>
    <cellStyle name="Output 3 5 4" xfId="21621"/>
    <cellStyle name="Output 3 5 4 2" xfId="25087"/>
    <cellStyle name="Output 3 5 5" xfId="23582"/>
    <cellStyle name="Output 3 5 5 2" xfId="16770"/>
    <cellStyle name="Output 3 5_INVs" xfId="13229"/>
    <cellStyle name="Output 3 6" xfId="5364"/>
    <cellStyle name="Output 3 6 2" xfId="15851"/>
    <cellStyle name="Output 3 6 3" xfId="21745"/>
    <cellStyle name="Output 3 6 3 2" xfId="25260"/>
    <cellStyle name="Output 3 6 4" xfId="22062"/>
    <cellStyle name="Output 3 6 4 2" xfId="14297"/>
    <cellStyle name="Output 3 7" xfId="16171"/>
    <cellStyle name="Output 3 7 2" xfId="23822"/>
    <cellStyle name="Output 3 7 2 2" xfId="16610"/>
    <cellStyle name="Output 3 7 3" xfId="24184"/>
    <cellStyle name="Output 3 7 3 2" xfId="24932"/>
    <cellStyle name="Output 3 7 4" xfId="13889"/>
    <cellStyle name="Output 3 7 5" xfId="28280"/>
    <cellStyle name="Output 3 7 6" xfId="30055"/>
    <cellStyle name="Output 3 7 7" xfId="25875"/>
    <cellStyle name="Output 3 8" xfId="16199"/>
    <cellStyle name="Output 3 8 2" xfId="23839"/>
    <cellStyle name="Output 3 8 2 2" xfId="24596"/>
    <cellStyle name="Output 3 8 3" xfId="24204"/>
    <cellStyle name="Output 3 8 3 2" xfId="25125"/>
    <cellStyle name="Output 3 8 4" xfId="25074"/>
    <cellStyle name="Output 3 8 5" xfId="29557"/>
    <cellStyle name="Output 3 8 6" xfId="30580"/>
    <cellStyle name="Output 3 8 7" xfId="26026"/>
    <cellStyle name="Output 3 9" xfId="16294"/>
    <cellStyle name="Output 3 9 2" xfId="24280"/>
    <cellStyle name="Output 3 9 2 2" xfId="16543"/>
    <cellStyle name="Output 3 9 3" xfId="23760"/>
    <cellStyle name="Output 3 9 4" xfId="29385"/>
    <cellStyle name="Output 3 9 5" xfId="30497"/>
    <cellStyle name="Output 3 9 6" xfId="26147"/>
    <cellStyle name="Output 3_##Keskeiset" xfId="10305"/>
    <cellStyle name="Output 4" xfId="259"/>
    <cellStyle name="Output 4 10" xfId="16813"/>
    <cellStyle name="Output 4 10 2" xfId="24437"/>
    <cellStyle name="Output 4 10 2 2" xfId="23676"/>
    <cellStyle name="Output 4 10 3" xfId="24607"/>
    <cellStyle name="Output 4 10 4" xfId="28395"/>
    <cellStyle name="Output 4 10 5" xfId="30129"/>
    <cellStyle name="Output 4 10 6" xfId="25944"/>
    <cellStyle name="Output 4 11" xfId="16893"/>
    <cellStyle name="Output 4 11 2" xfId="24452"/>
    <cellStyle name="Output 4 11 3" xfId="28953"/>
    <cellStyle name="Output 4 11 4" xfId="30337"/>
    <cellStyle name="Output 4 11 5" xfId="30691"/>
    <cellStyle name="Output 4 12" xfId="23832"/>
    <cellStyle name="Output 4 12 2" xfId="14281"/>
    <cellStyle name="Output 4 13" xfId="14364"/>
    <cellStyle name="Output 4 14" xfId="25433"/>
    <cellStyle name="Output 4 15" xfId="25650"/>
    <cellStyle name="Output 4 16" xfId="25700"/>
    <cellStyle name="Output 4 17" xfId="25538"/>
    <cellStyle name="Output 4 18" xfId="30372"/>
    <cellStyle name="Output 4 19" xfId="31008"/>
    <cellStyle name="Output 4 2" xfId="313"/>
    <cellStyle name="Output 4 2 10" xfId="16937"/>
    <cellStyle name="Output 4 2 10 2" xfId="16475"/>
    <cellStyle name="Output 4 2 10 3" xfId="28391"/>
    <cellStyle name="Output 4 2 10 4" xfId="30127"/>
    <cellStyle name="Output 4 2 10 5" xfId="25842"/>
    <cellStyle name="Output 4 2 11" xfId="23342"/>
    <cellStyle name="Output 4 2 11 2" xfId="14171"/>
    <cellStyle name="Output 4 2 11 3" xfId="28909"/>
    <cellStyle name="Output 4 2 11 4" xfId="30322"/>
    <cellStyle name="Output 4 2 11 5" xfId="25907"/>
    <cellStyle name="Output 4 2 12" xfId="15801"/>
    <cellStyle name="Output 4 2 13" xfId="24632"/>
    <cellStyle name="Output 4 2 14" xfId="25434"/>
    <cellStyle name="Output 4 2 15" xfId="25367"/>
    <cellStyle name="Output 4 2 16" xfId="25573"/>
    <cellStyle name="Output 4 2 17" xfId="25490"/>
    <cellStyle name="Output 4 2 18" xfId="29895"/>
    <cellStyle name="Output 4 2 19" xfId="31009"/>
    <cellStyle name="Output 4 2 2" xfId="5229"/>
    <cellStyle name="Output 4 2 2 2" xfId="10313"/>
    <cellStyle name="Output 4 2 2 3" xfId="21616"/>
    <cellStyle name="Output 4 2 2 3 2" xfId="14388"/>
    <cellStyle name="Output 4 2 2 4" xfId="22106"/>
    <cellStyle name="Output 4 2 2 4 2" xfId="15667"/>
    <cellStyle name="Output 4 2 2_INVs" xfId="13230"/>
    <cellStyle name="Output 4 2 20" xfId="31107"/>
    <cellStyle name="Output 4 2 21" xfId="31183"/>
    <cellStyle name="Output 4 2 22" xfId="31240"/>
    <cellStyle name="Output 4 2 23" xfId="31261"/>
    <cellStyle name="Output 4 2 24" xfId="31341"/>
    <cellStyle name="Output 4 2 25" xfId="31474"/>
    <cellStyle name="Output 4 2 26" xfId="31559"/>
    <cellStyle name="Output 4 2 27" xfId="31421"/>
    <cellStyle name="Output 4 2 28" xfId="31863"/>
    <cellStyle name="Output 4 2 29" xfId="31820"/>
    <cellStyle name="Output 4 2 3" xfId="5369"/>
    <cellStyle name="Output 4 2 3 2" xfId="15852"/>
    <cellStyle name="Output 4 2 3 3" xfId="21750"/>
    <cellStyle name="Output 4 2 3 3 2" xfId="24999"/>
    <cellStyle name="Output 4 2 3 4" xfId="23538"/>
    <cellStyle name="Output 4 2 3 4 2" xfId="14225"/>
    <cellStyle name="Output 4 2 30" xfId="31782"/>
    <cellStyle name="Output 4 2 31" xfId="31939"/>
    <cellStyle name="Output 4 2 32" xfId="32145"/>
    <cellStyle name="Output 4 2 33" xfId="32238"/>
    <cellStyle name="Output 4 2 4" xfId="16353"/>
    <cellStyle name="Output 4 2 4 2" xfId="23942"/>
    <cellStyle name="Output 4 2 4 2 2" xfId="16108"/>
    <cellStyle name="Output 4 2 4 3" xfId="24330"/>
    <cellStyle name="Output 4 2 4 3 2" xfId="24980"/>
    <cellStyle name="Output 4 2 4 4" xfId="13974"/>
    <cellStyle name="Output 4 2 4 5" xfId="28285"/>
    <cellStyle name="Output 4 2 4 6" xfId="30060"/>
    <cellStyle name="Output 4 2 4 7" xfId="26161"/>
    <cellStyle name="Output 4 2 5" xfId="16263"/>
    <cellStyle name="Output 4 2 5 2" xfId="23882"/>
    <cellStyle name="Output 4 2 5 2 2" xfId="24866"/>
    <cellStyle name="Output 4 2 5 3" xfId="24252"/>
    <cellStyle name="Output 4 2 5 3 2" xfId="16572"/>
    <cellStyle name="Output 4 2 5 4" xfId="24567"/>
    <cellStyle name="Output 4 2 5 5" xfId="29556"/>
    <cellStyle name="Output 4 2 5 6" xfId="30579"/>
    <cellStyle name="Output 4 2 5 7" xfId="26174"/>
    <cellStyle name="Output 4 2 6" xfId="16430"/>
    <cellStyle name="Output 4 2 6 2" xfId="24387"/>
    <cellStyle name="Output 4 2 6 2 2" xfId="24732"/>
    <cellStyle name="Output 4 2 6 3" xfId="13774"/>
    <cellStyle name="Output 4 2 6 4" xfId="29658"/>
    <cellStyle name="Output 4 2 6 5" xfId="30621"/>
    <cellStyle name="Output 4 2 6 6" xfId="30529"/>
    <cellStyle name="Output 4 2 7" xfId="13780"/>
    <cellStyle name="Output 4 2 7 2" xfId="24093"/>
    <cellStyle name="Output 4 2 7 2 2" xfId="25058"/>
    <cellStyle name="Output 4 2 7 3" xfId="16774"/>
    <cellStyle name="Output 4 2 7 4" xfId="29142"/>
    <cellStyle name="Output 4 2 7 5" xfId="30395"/>
    <cellStyle name="Output 4 2 7 6" xfId="30274"/>
    <cellStyle name="Output 4 2 8" xfId="15878"/>
    <cellStyle name="Output 4 2 8 2" xfId="24169"/>
    <cellStyle name="Output 4 2 8 2 2" xfId="24602"/>
    <cellStyle name="Output 4 2 8 3" xfId="24802"/>
    <cellStyle name="Output 4 2 8 4" xfId="29751"/>
    <cellStyle name="Output 4 2 8 5" xfId="30661"/>
    <cellStyle name="Output 4 2 8 6" xfId="25874"/>
    <cellStyle name="Output 4 2 9" xfId="16825"/>
    <cellStyle name="Output 4 2 9 2" xfId="24439"/>
    <cellStyle name="Output 4 2 9 2 2" xfId="25337"/>
    <cellStyle name="Output 4 2 9 3" xfId="14026"/>
    <cellStyle name="Output 4 2 9 4" xfId="28409"/>
    <cellStyle name="Output 4 2 9 5" xfId="30136"/>
    <cellStyle name="Output 4 2 9 6" xfId="29905"/>
    <cellStyle name="Output 4 2_##Keskeiset" xfId="10312"/>
    <cellStyle name="Output 4 20" xfId="31108"/>
    <cellStyle name="Output 4 21" xfId="31184"/>
    <cellStyle name="Output 4 22" xfId="31239"/>
    <cellStyle name="Output 4 23" xfId="31262"/>
    <cellStyle name="Output 4 24" xfId="31340"/>
    <cellStyle name="Output 4 25" xfId="31475"/>
    <cellStyle name="Output 4 26" xfId="31560"/>
    <cellStyle name="Output 4 27" xfId="31531"/>
    <cellStyle name="Output 4 28" xfId="31864"/>
    <cellStyle name="Output 4 29" xfId="32011"/>
    <cellStyle name="Output 4 3" xfId="5230"/>
    <cellStyle name="Output 4 3 2" xfId="5625"/>
    <cellStyle name="Output 4 3 2 2" xfId="15853"/>
    <cellStyle name="Output 4 3 2 3" xfId="21937"/>
    <cellStyle name="Output 4 3 2 3 2" xfId="24905"/>
    <cellStyle name="Output 4 3 2 4" xfId="22017"/>
    <cellStyle name="Output 4 3 2 4 2" xfId="16589"/>
    <cellStyle name="Output 4 3 3" xfId="14191"/>
    <cellStyle name="Output 4 3 4" xfId="21617"/>
    <cellStyle name="Output 4 3 4 2" xfId="21847"/>
    <cellStyle name="Output 4 3 5" xfId="23581"/>
    <cellStyle name="Output 4 3 5 2" xfId="24585"/>
    <cellStyle name="Output 4 3_INVs" xfId="13231"/>
    <cellStyle name="Output 4 30" xfId="31783"/>
    <cellStyle name="Output 4 31" xfId="31751"/>
    <cellStyle name="Output 4 32" xfId="32144"/>
    <cellStyle name="Output 4 33" xfId="32239"/>
    <cellStyle name="Output 4 4" xfId="5368"/>
    <cellStyle name="Output 4 4 2" xfId="15854"/>
    <cellStyle name="Output 4 4 3" xfId="21749"/>
    <cellStyle name="Output 4 4 3 2" xfId="24460"/>
    <cellStyle name="Output 4 4 4" xfId="22061"/>
    <cellStyle name="Output 4 4 4 2" xfId="24998"/>
    <cellStyle name="Output 4 5" xfId="16354"/>
    <cellStyle name="Output 4 5 2" xfId="23943"/>
    <cellStyle name="Output 4 5 2 2" xfId="24488"/>
    <cellStyle name="Output 4 5 3" xfId="24331"/>
    <cellStyle name="Output 4 5 3 2" xfId="25303"/>
    <cellStyle name="Output 4 5 4" xfId="15817"/>
    <cellStyle name="Output 4 5 5" xfId="28284"/>
    <cellStyle name="Output 4 5 6" xfId="30059"/>
    <cellStyle name="Output 4 5 7" xfId="30703"/>
    <cellStyle name="Output 4 6" xfId="16410"/>
    <cellStyle name="Output 4 6 2" xfId="23982"/>
    <cellStyle name="Output 4 6 2 2" xfId="25283"/>
    <cellStyle name="Output 4 6 3" xfId="24370"/>
    <cellStyle name="Output 4 6 3 2" xfId="24751"/>
    <cellStyle name="Output 4 6 4" xfId="24451"/>
    <cellStyle name="Output 4 6 5" xfId="29210"/>
    <cellStyle name="Output 4 6 6" xfId="30433"/>
    <cellStyle name="Output 4 6 7" xfId="25949"/>
    <cellStyle name="Output 4 7" xfId="16372"/>
    <cellStyle name="Output 4 7 2" xfId="24346"/>
    <cellStyle name="Output 4 7 2 2" xfId="16542"/>
    <cellStyle name="Output 4 7 3" xfId="25078"/>
    <cellStyle name="Output 4 7 4" xfId="29386"/>
    <cellStyle name="Output 4 7 5" xfId="30498"/>
    <cellStyle name="Output 4 7 6" xfId="25898"/>
    <cellStyle name="Output 4 8" xfId="13779"/>
    <cellStyle name="Output 4 8 2" xfId="24092"/>
    <cellStyle name="Output 4 8 2 2" xfId="16590"/>
    <cellStyle name="Output 4 8 3" xfId="16499"/>
    <cellStyle name="Output 4 8 4" xfId="29347"/>
    <cellStyle name="Output 4 8 5" xfId="30482"/>
    <cellStyle name="Output 4 8 6" xfId="29881"/>
    <cellStyle name="Output 4 9" xfId="14215"/>
    <cellStyle name="Output 4 9 2" xfId="24152"/>
    <cellStyle name="Output 4 9 2 2" xfId="25123"/>
    <cellStyle name="Output 4 9 3" xfId="24860"/>
    <cellStyle name="Output 4 9 4" xfId="28882"/>
    <cellStyle name="Output 4 9 5" xfId="30318"/>
    <cellStyle name="Output 4 9 6" xfId="29103"/>
    <cellStyle name="Output 4_##Keskeiset" xfId="10311"/>
    <cellStyle name="Output 5" xfId="5235"/>
    <cellStyle name="Output 5 2" xfId="5626"/>
    <cellStyle name="Output 5 2 2" xfId="15855"/>
    <cellStyle name="Output 5 2 3" xfId="21938"/>
    <cellStyle name="Output 5 2 3 2" xfId="16835"/>
    <cellStyle name="Output 5 2 4" xfId="23497"/>
    <cellStyle name="Output 5 2 4 2" xfId="25039"/>
    <cellStyle name="Output 5 3" xfId="14192"/>
    <cellStyle name="Output 5 4" xfId="21622"/>
    <cellStyle name="Output 5 4 2" xfId="16127"/>
    <cellStyle name="Output 5 5" xfId="22102"/>
    <cellStyle name="Output 5 5 2" xfId="24973"/>
    <cellStyle name="Output 5_INVs" xfId="13232"/>
    <cellStyle name="Output 6" xfId="5627"/>
    <cellStyle name="Output 6 2" xfId="10506"/>
    <cellStyle name="Output 6 2 2" xfId="15857"/>
    <cellStyle name="Output 6 2 3" xfId="23386"/>
    <cellStyle name="Output 6 2 3 2" xfId="14046"/>
    <cellStyle name="Output 6 2 4" xfId="24026"/>
    <cellStyle name="Output 6 2 4 2" xfId="24730"/>
    <cellStyle name="Output 6 3" xfId="15856"/>
    <cellStyle name="Output 6 4" xfId="21939"/>
    <cellStyle name="Output 6 4 2" xfId="24017"/>
    <cellStyle name="Output 6 5" xfId="22015"/>
    <cellStyle name="Output 6 5 2" xfId="25160"/>
    <cellStyle name="Output 6_Laari" xfId="13688"/>
    <cellStyle name="Output 7" xfId="5420"/>
    <cellStyle name="Output 7 2" xfId="15858"/>
    <cellStyle name="Output 7 3" xfId="21793"/>
    <cellStyle name="Output 7 3 2" xfId="25259"/>
    <cellStyle name="Output 7 4" xfId="23521"/>
    <cellStyle name="Output 7 4 2" xfId="16041"/>
    <cellStyle name="Output 8" xfId="5315"/>
    <cellStyle name="Output 8 2" xfId="15859"/>
    <cellStyle name="Output 8 3" xfId="21696"/>
    <cellStyle name="Output 8 3 2" xfId="13748"/>
    <cellStyle name="Output 8 4" xfId="22077"/>
    <cellStyle name="Output 8 4 2" xfId="16832"/>
    <cellStyle name="Output 9" xfId="10580"/>
    <cellStyle name="Output 9 2" xfId="15860"/>
    <cellStyle name="Output 9 3" xfId="23460"/>
    <cellStyle name="Output 9 3 2" xfId="16031"/>
    <cellStyle name="Output 9 4" xfId="24061"/>
    <cellStyle name="Output 9 4 2" xfId="16552"/>
    <cellStyle name="Output_##Keskeiset" xfId="5622"/>
    <cellStyle name="Percent [2]" xfId="5065"/>
    <cellStyle name="Percent [2] 2" xfId="10314"/>
    <cellStyle name="Percent [2] 3" xfId="21461"/>
    <cellStyle name="Percent [2]_INVs" xfId="13233"/>
    <cellStyle name="Percent 2" xfId="5066"/>
    <cellStyle name="Percent 2 2" xfId="10315"/>
    <cellStyle name="Percent 2 2 2" xfId="31218"/>
    <cellStyle name="Percent 2 2 3" xfId="31634"/>
    <cellStyle name="Percent 2 3" xfId="21462"/>
    <cellStyle name="Percent 2 4" xfId="31217"/>
    <cellStyle name="Percent 2 5" xfId="31611"/>
    <cellStyle name="Percent 2_INVs" xfId="13234"/>
    <cellStyle name="Percent 3" xfId="5067"/>
    <cellStyle name="Percent 3 2" xfId="5068"/>
    <cellStyle name="Percent 3 2 2" xfId="10317"/>
    <cellStyle name="Percent 3 2 3" xfId="21464"/>
    <cellStyle name="Percent 3 2_INVs" xfId="13235"/>
    <cellStyle name="Percent 3 3" xfId="10316"/>
    <cellStyle name="Percent 3 4" xfId="21463"/>
    <cellStyle name="Percent 3_esityksen invtaulukot" xfId="13236"/>
    <cellStyle name="Percent 4" xfId="5069"/>
    <cellStyle name="Percent 4 2" xfId="10318"/>
    <cellStyle name="Percent 4 3" xfId="21465"/>
    <cellStyle name="Percent 4_INVs" xfId="13237"/>
    <cellStyle name="Percent 5" xfId="5070"/>
    <cellStyle name="Percent 5 2" xfId="10319"/>
    <cellStyle name="Percent 5 3" xfId="21466"/>
    <cellStyle name="Percent 5_INVs" xfId="13238"/>
    <cellStyle name="Percent 6" xfId="5071"/>
    <cellStyle name="Percent 6 2" xfId="10320"/>
    <cellStyle name="Percent 6 3" xfId="21467"/>
    <cellStyle name="Percent 6_INVs" xfId="13239"/>
    <cellStyle name="percentage difference" xfId="5072"/>
    <cellStyle name="percentage difference 2" xfId="5073"/>
    <cellStyle name="percentage difference 2 2" xfId="10322"/>
    <cellStyle name="percentage difference 2 3" xfId="21469"/>
    <cellStyle name="percentage difference 2_INVs" xfId="13240"/>
    <cellStyle name="percentage difference 3" xfId="5074"/>
    <cellStyle name="percentage difference 3 2" xfId="10323"/>
    <cellStyle name="percentage difference 3 3" xfId="21470"/>
    <cellStyle name="percentage difference 3_INVs" xfId="13241"/>
    <cellStyle name="percentage difference 4" xfId="5075"/>
    <cellStyle name="percentage difference 4 2" xfId="10324"/>
    <cellStyle name="percentage difference 4 3" xfId="21471"/>
    <cellStyle name="percentage difference 4_INVs" xfId="13242"/>
    <cellStyle name="percentage difference 5" xfId="10321"/>
    <cellStyle name="percentage difference 6" xfId="21468"/>
    <cellStyle name="percentage difference 7" xfId="22132"/>
    <cellStyle name="percentage difference one decimal" xfId="5076"/>
    <cellStyle name="percentage difference one decimal 2" xfId="10325"/>
    <cellStyle name="percentage difference one decimal 3" xfId="21472"/>
    <cellStyle name="percentage difference one decimal_INVs" xfId="13243"/>
    <cellStyle name="percentage difference zero decimal" xfId="5077"/>
    <cellStyle name="percentage difference zero decimal 2" xfId="10326"/>
    <cellStyle name="percentage difference zero decimal 3" xfId="21473"/>
    <cellStyle name="percentage difference zero decimal_INVs" xfId="13244"/>
    <cellStyle name="percentage difference_esityksen invtaulukot" xfId="13245"/>
    <cellStyle name="Pevný" xfId="5078"/>
    <cellStyle name="Pevný 2" xfId="10327"/>
    <cellStyle name="Pevný 3" xfId="21474"/>
    <cellStyle name="Pevný_INVs" xfId="13246"/>
    <cellStyle name="Pilkku 10" xfId="5079"/>
    <cellStyle name="Pilkku 10 2" xfId="10328"/>
    <cellStyle name="Pilkku 10 3" xfId="21475"/>
    <cellStyle name="Pilkku 10_INVs" xfId="13247"/>
    <cellStyle name="Pilkku 11" xfId="5080"/>
    <cellStyle name="Pilkku 11 2" xfId="10329"/>
    <cellStyle name="Pilkku 11 3" xfId="21476"/>
    <cellStyle name="Pilkku 11_INVs" xfId="13248"/>
    <cellStyle name="Pilkku 12" xfId="32072"/>
    <cellStyle name="Pilkku 2" xfId="5081"/>
    <cellStyle name="Pilkku 2 2" xfId="5082"/>
    <cellStyle name="Pilkku 2 2 2" xfId="10331"/>
    <cellStyle name="Pilkku 2 2 3" xfId="21478"/>
    <cellStyle name="Pilkku 2 2_INVs" xfId="13249"/>
    <cellStyle name="Pilkku 2 3" xfId="10330"/>
    <cellStyle name="Pilkku 2 4" xfId="21477"/>
    <cellStyle name="Pilkku 2 5" xfId="31635"/>
    <cellStyle name="Pilkku 2 6" xfId="31651"/>
    <cellStyle name="Pilkku 2 7" xfId="31656"/>
    <cellStyle name="Pilkku 2_esityksen invtaulukot" xfId="13250"/>
    <cellStyle name="Pilkku 3" xfId="5083"/>
    <cellStyle name="Pilkku 3 2" xfId="5084"/>
    <cellStyle name="Pilkku 3 2 2" xfId="10333"/>
    <cellStyle name="Pilkku 3 2 3" xfId="21480"/>
    <cellStyle name="Pilkku 3 2_INVs" xfId="13251"/>
    <cellStyle name="Pilkku 3 3" xfId="10332"/>
    <cellStyle name="Pilkku 3 4" xfId="21479"/>
    <cellStyle name="Pilkku 3 5" xfId="23609"/>
    <cellStyle name="Pilkku 3_esityksen invtaulukot" xfId="13252"/>
    <cellStyle name="Pilkku 4" xfId="5085"/>
    <cellStyle name="Pilkku 4 2" xfId="10334"/>
    <cellStyle name="Pilkku 4 3" xfId="21481"/>
    <cellStyle name="Pilkku 4_INVs" xfId="13253"/>
    <cellStyle name="Pilkku 5" xfId="5086"/>
    <cellStyle name="Pilkku 5 2" xfId="10335"/>
    <cellStyle name="Pilkku 5 3" xfId="21482"/>
    <cellStyle name="Pilkku 5_INVs" xfId="13254"/>
    <cellStyle name="Pilkku 6" xfId="5087"/>
    <cellStyle name="Pilkku 6 2" xfId="10336"/>
    <cellStyle name="Pilkku 6 3" xfId="21483"/>
    <cellStyle name="Pilkku 6_INVs" xfId="13255"/>
    <cellStyle name="Pilkku 7" xfId="5088"/>
    <cellStyle name="Pilkku 7 2" xfId="10337"/>
    <cellStyle name="Pilkku 7 3" xfId="21484"/>
    <cellStyle name="Pilkku 7_INVs" xfId="13256"/>
    <cellStyle name="Pilkku 8" xfId="5089"/>
    <cellStyle name="Pilkku 8 2" xfId="10338"/>
    <cellStyle name="Pilkku 8 3" xfId="21485"/>
    <cellStyle name="Pilkku 8_INVs" xfId="13257"/>
    <cellStyle name="Pilkku 9" xfId="5090"/>
    <cellStyle name="Pilkku 9 2" xfId="10339"/>
    <cellStyle name="Pilkku 9 3" xfId="21486"/>
    <cellStyle name="Pilkku 9_INVs" xfId="13258"/>
    <cellStyle name="Presentation" xfId="5091"/>
    <cellStyle name="Presentation 2" xfId="5092"/>
    <cellStyle name="Presentation 2 2" xfId="10341"/>
    <cellStyle name="Presentation 2 3" xfId="21488"/>
    <cellStyle name="Presentation 2_INVs" xfId="13259"/>
    <cellStyle name="Presentation 3" xfId="10340"/>
    <cellStyle name="Presentation 4" xfId="21487"/>
    <cellStyle name="Presentation_esityksen invtaulukot" xfId="13260"/>
    <cellStyle name="Prosentti 11" xfId="5093"/>
    <cellStyle name="Prosentti 11 2" xfId="5094"/>
    <cellStyle name="Prosentti 11 2 2" xfId="10343"/>
    <cellStyle name="Prosentti 11 2 3" xfId="21490"/>
    <cellStyle name="Prosentti 11 2_INVs" xfId="13261"/>
    <cellStyle name="Prosentti 11 3" xfId="10342"/>
    <cellStyle name="Prosentti 11 4" xfId="21489"/>
    <cellStyle name="Prosentti 11_esityksen invtaulukot" xfId="13262"/>
    <cellStyle name="Prosentti 2" xfId="233"/>
    <cellStyle name="Prosentti 2 10" xfId="29292"/>
    <cellStyle name="Prosentti 2 2" xfId="5096"/>
    <cellStyle name="Prosentti 2 2 2" xfId="14207"/>
    <cellStyle name="Prosentti 2 2 3" xfId="21492"/>
    <cellStyle name="Prosentti 2 2_Laari" xfId="25366"/>
    <cellStyle name="Prosentti 2 3" xfId="5095"/>
    <cellStyle name="Prosentti 2 3 2" xfId="10345"/>
    <cellStyle name="Prosentti 2 3 3" xfId="21491"/>
    <cellStyle name="Prosentti 2 3_INVs" xfId="13263"/>
    <cellStyle name="Prosentti 2 4" xfId="28286"/>
    <cellStyle name="Prosentti 2 5" xfId="29209"/>
    <cellStyle name="Prosentti 2 6" xfId="28436"/>
    <cellStyle name="Prosentti 2 7" xfId="28538"/>
    <cellStyle name="Prosentti 2 8" xfId="29365"/>
    <cellStyle name="Prosentti 2 9" xfId="28372"/>
    <cellStyle name="Prosentti 2_##Keskeiset" xfId="10344"/>
    <cellStyle name="Prosentti 3" xfId="234"/>
    <cellStyle name="Prosentti 3 10" xfId="29781"/>
    <cellStyle name="Prosentti 3 2" xfId="5097"/>
    <cellStyle name="Prosentti 3 2 2" xfId="5628"/>
    <cellStyle name="Prosentti 3 2 2 2" xfId="15871"/>
    <cellStyle name="Prosentti 3 2 2 3" xfId="21940"/>
    <cellStyle name="Prosentti 3 2 3" xfId="14209"/>
    <cellStyle name="Prosentti 3 2 4" xfId="21493"/>
    <cellStyle name="Prosentti 3 2_INVs" xfId="13264"/>
    <cellStyle name="Prosentti 3 3" xfId="28287"/>
    <cellStyle name="Prosentti 3 4" xfId="28721"/>
    <cellStyle name="Prosentti 3 5" xfId="29434"/>
    <cellStyle name="Prosentti 3 6" xfId="29178"/>
    <cellStyle name="Prosentti 3 7" xfId="29335"/>
    <cellStyle name="Prosentti 3 8" xfId="29175"/>
    <cellStyle name="Prosentti 3 9" xfId="28819"/>
    <cellStyle name="Prosentti 3_##Keskeiset" xfId="10346"/>
    <cellStyle name="Prosentti 4" xfId="232"/>
    <cellStyle name="Prosentti 4 10" xfId="28349"/>
    <cellStyle name="Prosentti 4 2" xfId="5099"/>
    <cellStyle name="Prosentti 4 2 2" xfId="10348"/>
    <cellStyle name="Prosentti 4 2 3" xfId="21495"/>
    <cellStyle name="Prosentti 4 2_INVs" xfId="13265"/>
    <cellStyle name="Prosentti 4 3" xfId="5098"/>
    <cellStyle name="Prosentti 4 3 2" xfId="10349"/>
    <cellStyle name="Prosentti 4 3 3" xfId="21494"/>
    <cellStyle name="Prosentti 4 3_INVs" xfId="13266"/>
    <cellStyle name="Prosentti 4 4" xfId="28288"/>
    <cellStyle name="Prosentti 4 5" xfId="29208"/>
    <cellStyle name="Prosentti 4 6" xfId="28859"/>
    <cellStyle name="Prosentti 4 7" xfId="28359"/>
    <cellStyle name="Prosentti 4 8" xfId="29069"/>
    <cellStyle name="Prosentti 4 9" xfId="28958"/>
    <cellStyle name="Prosentti 4_##Keskeiset" xfId="10347"/>
    <cellStyle name="Prosentti 5" xfId="326"/>
    <cellStyle name="Prosentti 5 10" xfId="24946"/>
    <cellStyle name="Prosentti 5 11" xfId="25435"/>
    <cellStyle name="Prosentti 5 12" xfId="30816"/>
    <cellStyle name="Prosentti 5 13" xfId="30880"/>
    <cellStyle name="Prosentti 5 2" xfId="5100"/>
    <cellStyle name="Prosentti 5 2 2" xfId="10351"/>
    <cellStyle name="Prosentti 5 2 3" xfId="21496"/>
    <cellStyle name="Prosentti 5 2_INVs" xfId="13267"/>
    <cellStyle name="Prosentti 5 3" xfId="13781"/>
    <cellStyle name="Prosentti 5 4" xfId="15877"/>
    <cellStyle name="Prosentti 5 5" xfId="13967"/>
    <cellStyle name="Prosentti 5 6" xfId="16947"/>
    <cellStyle name="Prosentti 5 7" xfId="23334"/>
    <cellStyle name="Prosentti 5 8" xfId="16842"/>
    <cellStyle name="Prosentti 5 9" xfId="14002"/>
    <cellStyle name="Prosentti 5_##Keskeiset" xfId="10350"/>
    <cellStyle name="Prosenttia 2" xfId="5101"/>
    <cellStyle name="Prosenttia 2 2" xfId="5102"/>
    <cellStyle name="Prosenttia 2 2 2" xfId="10353"/>
    <cellStyle name="Prosenttia 2 2 3" xfId="21498"/>
    <cellStyle name="Prosenttia 2 2_INVs" xfId="13268"/>
    <cellStyle name="Prosenttia 2 3" xfId="10352"/>
    <cellStyle name="Prosenttia 2 4" xfId="21497"/>
    <cellStyle name="Prosenttia 2_esityksen invtaulukot" xfId="13269"/>
    <cellStyle name="Prosenttia 3" xfId="5103"/>
    <cellStyle name="Prosenttia 3 2" xfId="5104"/>
    <cellStyle name="Prosenttia 3 2 2" xfId="10355"/>
    <cellStyle name="Prosenttia 3 2 3" xfId="21500"/>
    <cellStyle name="Prosenttia 3 2_INVs" xfId="13270"/>
    <cellStyle name="Prosenttia 3 3" xfId="10354"/>
    <cellStyle name="Prosenttia 3 4" xfId="21499"/>
    <cellStyle name="Prosenttia 3 5" xfId="23608"/>
    <cellStyle name="Prosenttia 3_esityksen invtaulukot" xfId="13271"/>
    <cellStyle name="Prosenttia 4" xfId="5105"/>
    <cellStyle name="Prosenttia 4 2" xfId="10356"/>
    <cellStyle name="Prosenttia 4 3" xfId="21501"/>
    <cellStyle name="Prosenttia 4_INVs" xfId="13272"/>
    <cellStyle name="Prosenttia 5" xfId="16863"/>
    <cellStyle name="Prosenttia 5 2" xfId="28103"/>
    <cellStyle name="Prosenttia 6" xfId="23380"/>
    <cellStyle name="ReadOnlyData" xfId="118"/>
    <cellStyle name="ReadOnlyData 2" xfId="28120"/>
    <cellStyle name="ReadOnlyData 3" xfId="28090"/>
    <cellStyle name="ReadOnlyValues" xfId="119"/>
    <cellStyle name="ReadOnlyValues 10" xfId="16400"/>
    <cellStyle name="ReadOnlyValues 10 2" xfId="23975"/>
    <cellStyle name="ReadOnlyValues 10 2 2" xfId="25235"/>
    <cellStyle name="ReadOnlyValues 10 2 3" xfId="16799"/>
    <cellStyle name="ReadOnlyValues 10 3" xfId="24363"/>
    <cellStyle name="ReadOnlyValues 10 3 2" xfId="13959"/>
    <cellStyle name="ReadOnlyValues 10 4" xfId="16052"/>
    <cellStyle name="ReadOnlyValues 10 5" xfId="30459"/>
    <cellStyle name="ReadOnlyValues 10 6" xfId="25918"/>
    <cellStyle name="ReadOnlyValues 11" xfId="16189"/>
    <cellStyle name="ReadOnlyValues 11 2" xfId="24199"/>
    <cellStyle name="ReadOnlyValues 11 2 2" xfId="23710"/>
    <cellStyle name="ReadOnlyValues 11 3" xfId="23699"/>
    <cellStyle name="ReadOnlyValues 11 4" xfId="30631"/>
    <cellStyle name="ReadOnlyValues 11 5" xfId="30273"/>
    <cellStyle name="ReadOnlyValues 12" xfId="13746"/>
    <cellStyle name="ReadOnlyValues 12 2" xfId="24073"/>
    <cellStyle name="ReadOnlyValues 12 2 2" xfId="24611"/>
    <cellStyle name="ReadOnlyValues 12 3" xfId="25288"/>
    <cellStyle name="ReadOnlyValues 13" xfId="16568"/>
    <cellStyle name="ReadOnlyValues 14" xfId="31155"/>
    <cellStyle name="ReadOnlyValues 15" xfId="31524"/>
    <cellStyle name="ReadOnlyValues 16" xfId="31690"/>
    <cellStyle name="ReadOnlyValues 17" xfId="32056"/>
    <cellStyle name="ReadOnlyValues 18" xfId="31967"/>
    <cellStyle name="ReadOnlyValues 19" xfId="32290"/>
    <cellStyle name="ReadOnlyValues 2" xfId="235"/>
    <cellStyle name="ReadOnlyValues 2 10" xfId="15876"/>
    <cellStyle name="ReadOnlyValues 2 10 2" xfId="24168"/>
    <cellStyle name="ReadOnlyValues 2 10 2 2" xfId="24878"/>
    <cellStyle name="ReadOnlyValues 2 10 3" xfId="23780"/>
    <cellStyle name="ReadOnlyValues 2 10 4" xfId="30334"/>
    <cellStyle name="ReadOnlyValues 2 10 5" xfId="30693"/>
    <cellStyle name="ReadOnlyValues 2 11" xfId="16878"/>
    <cellStyle name="ReadOnlyValues 2 11 2" xfId="13903"/>
    <cellStyle name="ReadOnlyValues 2 11 3" xfId="24577"/>
    <cellStyle name="ReadOnlyValues 2 11 4" xfId="30341"/>
    <cellStyle name="ReadOnlyValues 2 11 5" xfId="26105"/>
    <cellStyle name="ReadOnlyValues 2 12" xfId="23373"/>
    <cellStyle name="ReadOnlyValues 2 12 2" xfId="23766"/>
    <cellStyle name="ReadOnlyValues 2 13" xfId="14177"/>
    <cellStyle name="ReadOnlyValues 2 14" xfId="25436"/>
    <cellStyle name="ReadOnlyValues 2 15" xfId="25376"/>
    <cellStyle name="ReadOnlyValues 2 16" xfId="25572"/>
    <cellStyle name="ReadOnlyValues 2 17" xfId="25491"/>
    <cellStyle name="ReadOnlyValues 2 18" xfId="31010"/>
    <cellStyle name="ReadOnlyValues 2 19" xfId="31106"/>
    <cellStyle name="ReadOnlyValues 2 2" xfId="284"/>
    <cellStyle name="ReadOnlyValues 2 2 10" xfId="16916"/>
    <cellStyle name="ReadOnlyValues 2 2 10 2" xfId="14136"/>
    <cellStyle name="ReadOnlyValues 2 2 10 3" xfId="24736"/>
    <cellStyle name="ReadOnlyValues 2 2 10 4" xfId="30284"/>
    <cellStyle name="ReadOnlyValues 2 2 10 5" xfId="29910"/>
    <cellStyle name="ReadOnlyValues 2 2 11" xfId="16872"/>
    <cellStyle name="ReadOnlyValues 2 2 11 2" xfId="23790"/>
    <cellStyle name="ReadOnlyValues 2 2 11 3" xfId="30212"/>
    <cellStyle name="ReadOnlyValues 2 2 11 4" xfId="30476"/>
    <cellStyle name="ReadOnlyValues 2 2 12" xfId="16843"/>
    <cellStyle name="ReadOnlyValues 2 2 13" xfId="25334"/>
    <cellStyle name="ReadOnlyValues 2 2 14" xfId="25437"/>
    <cellStyle name="ReadOnlyValues 2 2 15" xfId="25378"/>
    <cellStyle name="ReadOnlyValues 2 2 16" xfId="25761"/>
    <cellStyle name="ReadOnlyValues 2 2 17" xfId="25808"/>
    <cellStyle name="ReadOnlyValues 2 2 18" xfId="31011"/>
    <cellStyle name="ReadOnlyValues 2 2 19" xfId="31105"/>
    <cellStyle name="ReadOnlyValues 2 2 2" xfId="5226"/>
    <cellStyle name="ReadOnlyValues 2 2 2 2" xfId="10360"/>
    <cellStyle name="ReadOnlyValues 2 2 2 3" xfId="21613"/>
    <cellStyle name="ReadOnlyValues 2 2 2 3 2" xfId="24675"/>
    <cellStyle name="ReadOnlyValues 2 2 2 3 3" xfId="14103"/>
    <cellStyle name="ReadOnlyValues 2 2 2 4" xfId="23585"/>
    <cellStyle name="ReadOnlyValues 2 2 2 4 2" xfId="16818"/>
    <cellStyle name="ReadOnlyValues 2 2 2_INVs" xfId="13273"/>
    <cellStyle name="ReadOnlyValues 2 2 20" xfId="31343"/>
    <cellStyle name="ReadOnlyValues 2 2 21" xfId="31472"/>
    <cellStyle name="ReadOnlyValues 2 2 22" xfId="31557"/>
    <cellStyle name="ReadOnlyValues 2 2 23" xfId="31420"/>
    <cellStyle name="ReadOnlyValues 2 2 24" xfId="31861"/>
    <cellStyle name="ReadOnlyValues 2 2 25" xfId="32006"/>
    <cellStyle name="ReadOnlyValues 2 2 26" xfId="31780"/>
    <cellStyle name="ReadOnlyValues 2 2 27" xfId="31938"/>
    <cellStyle name="ReadOnlyValues 2 2 28" xfId="32147"/>
    <cellStyle name="ReadOnlyValues 2 2 29" xfId="32079"/>
    <cellStyle name="ReadOnlyValues 2 2 3" xfId="5371"/>
    <cellStyle name="ReadOnlyValues 2 2 3 2" xfId="15880"/>
    <cellStyle name="ReadOnlyValues 2 2 3 3" xfId="21752"/>
    <cellStyle name="ReadOnlyValues 2 2 3 3 2" xfId="24718"/>
    <cellStyle name="ReadOnlyValues 2 2 3 3 3" xfId="24838"/>
    <cellStyle name="ReadOnlyValues 2 2 3 4" xfId="23541"/>
    <cellStyle name="ReadOnlyValues 2 2 3 4 2" xfId="16528"/>
    <cellStyle name="ReadOnlyValues 2 2 4" xfId="16170"/>
    <cellStyle name="ReadOnlyValues 2 2 4 2" xfId="23821"/>
    <cellStyle name="ReadOnlyValues 2 2 4 2 2" xfId="25181"/>
    <cellStyle name="ReadOnlyValues 2 2 4 2 3" xfId="24831"/>
    <cellStyle name="ReadOnlyValues 2 2 4 3" xfId="24183"/>
    <cellStyle name="ReadOnlyValues 2 2 4 3 2" xfId="16500"/>
    <cellStyle name="ReadOnlyValues 2 2 4 4" xfId="14351"/>
    <cellStyle name="ReadOnlyValues 2 2 4 5" xfId="30063"/>
    <cellStyle name="ReadOnlyValues 2 2 4 6" xfId="29984"/>
    <cellStyle name="ReadOnlyValues 2 2 5" xfId="16289"/>
    <cellStyle name="ReadOnlyValues 2 2 5 2" xfId="23899"/>
    <cellStyle name="ReadOnlyValues 2 2 5 2 2" xfId="25204"/>
    <cellStyle name="ReadOnlyValues 2 2 5 2 3" xfId="15680"/>
    <cellStyle name="ReadOnlyValues 2 2 5 3" xfId="24275"/>
    <cellStyle name="ReadOnlyValues 2 2 5 3 2" xfId="24658"/>
    <cellStyle name="ReadOnlyValues 2 2 5 4" xfId="16508"/>
    <cellStyle name="ReadOnlyValues 2 2 5 5" xfId="30432"/>
    <cellStyle name="ReadOnlyValues 2 2 5 6" xfId="25992"/>
    <cellStyle name="ReadOnlyValues 2 2 6" xfId="16272"/>
    <cellStyle name="ReadOnlyValues 2 2 6 2" xfId="24261"/>
    <cellStyle name="ReadOnlyValues 2 2 6 2 2" xfId="25172"/>
    <cellStyle name="ReadOnlyValues 2 2 6 3" xfId="24446"/>
    <cellStyle name="ReadOnlyValues 2 2 6 4" xfId="30499"/>
    <cellStyle name="ReadOnlyValues 2 2 6 5" xfId="29898"/>
    <cellStyle name="ReadOnlyValues 2 2 7" xfId="13783"/>
    <cellStyle name="ReadOnlyValues 2 2 7 2" xfId="24095"/>
    <cellStyle name="ReadOnlyValues 2 2 7 2 2" xfId="16618"/>
    <cellStyle name="ReadOnlyValues 2 2 7 3" xfId="16718"/>
    <cellStyle name="ReadOnlyValues 2 2 7 4" xfId="30246"/>
    <cellStyle name="ReadOnlyValues 2 2 7 5" xfId="30680"/>
    <cellStyle name="ReadOnlyValues 2 2 8" xfId="14214"/>
    <cellStyle name="ReadOnlyValues 2 2 8 2" xfId="24151"/>
    <cellStyle name="ReadOnlyValues 2 2 8 2 2" xfId="16750"/>
    <cellStyle name="ReadOnlyValues 2 2 8 3" xfId="16675"/>
    <cellStyle name="ReadOnlyValues 2 2 8 4" xfId="30465"/>
    <cellStyle name="ReadOnlyValues 2 2 8 5" xfId="30704"/>
    <cellStyle name="ReadOnlyValues 2 2 9" xfId="16836"/>
    <cellStyle name="ReadOnlyValues 2 2 9 2" xfId="24440"/>
    <cellStyle name="ReadOnlyValues 2 2 9 2 2" xfId="25338"/>
    <cellStyle name="ReadOnlyValues 2 2 9 3" xfId="13925"/>
    <cellStyle name="ReadOnlyValues 2 2 9 4" xfId="30323"/>
    <cellStyle name="ReadOnlyValues 2 2 9 5" xfId="25997"/>
    <cellStyle name="ReadOnlyValues 2 2_##Keskeiset" xfId="10359"/>
    <cellStyle name="ReadOnlyValues 2 20" xfId="31342"/>
    <cellStyle name="ReadOnlyValues 2 21" xfId="31473"/>
    <cellStyle name="ReadOnlyValues 2 22" xfId="31558"/>
    <cellStyle name="ReadOnlyValues 2 23" xfId="31417"/>
    <cellStyle name="ReadOnlyValues 2 24" xfId="31862"/>
    <cellStyle name="ReadOnlyValues 2 25" xfId="32008"/>
    <cellStyle name="ReadOnlyValues 2 26" xfId="31781"/>
    <cellStyle name="ReadOnlyValues 2 27" xfId="31937"/>
    <cellStyle name="ReadOnlyValues 2 28" xfId="32146"/>
    <cellStyle name="ReadOnlyValues 2 29" xfId="32237"/>
    <cellStyle name="ReadOnlyValues 2 3" xfId="5227"/>
    <cellStyle name="ReadOnlyValues 2 3 2" xfId="5629"/>
    <cellStyle name="ReadOnlyValues 2 3 2 2" xfId="15881"/>
    <cellStyle name="ReadOnlyValues 2 3 2 3" xfId="21941"/>
    <cellStyle name="ReadOnlyValues 2 3 2 3 2" xfId="24781"/>
    <cellStyle name="ReadOnlyValues 2 3 2 3 3" xfId="16653"/>
    <cellStyle name="ReadOnlyValues 2 3 2 4" xfId="22016"/>
    <cellStyle name="ReadOnlyValues 2 3 2 4 2" xfId="24907"/>
    <cellStyle name="ReadOnlyValues 2 3 3" xfId="14216"/>
    <cellStyle name="ReadOnlyValues 2 3 4" xfId="21614"/>
    <cellStyle name="ReadOnlyValues 2 3 4 2" xfId="24676"/>
    <cellStyle name="ReadOnlyValues 2 3 4 3" xfId="25017"/>
    <cellStyle name="ReadOnlyValues 2 3 5" xfId="22105"/>
    <cellStyle name="ReadOnlyValues 2 3 5 2" xfId="13849"/>
    <cellStyle name="ReadOnlyValues 2 3_INVs" xfId="13274"/>
    <cellStyle name="ReadOnlyValues 2 4" xfId="5630"/>
    <cellStyle name="ReadOnlyValues 2 4 2" xfId="15882"/>
    <cellStyle name="ReadOnlyValues 2 4 3" xfId="21942"/>
    <cellStyle name="ReadOnlyValues 2 4 3 2" xfId="24782"/>
    <cellStyle name="ReadOnlyValues 2 4 3 3" xfId="24990"/>
    <cellStyle name="ReadOnlyValues 2 4 4" xfId="22012"/>
    <cellStyle name="ReadOnlyValues 2 4 4 2" xfId="25093"/>
    <cellStyle name="ReadOnlyValues 2 5" xfId="5370"/>
    <cellStyle name="ReadOnlyValues 2 5 2" xfId="15883"/>
    <cellStyle name="ReadOnlyValues 2 5 3" xfId="21751"/>
    <cellStyle name="ReadOnlyValues 2 5 3 2" xfId="24717"/>
    <cellStyle name="ReadOnlyValues 2 5 3 3" xfId="24528"/>
    <cellStyle name="ReadOnlyValues 2 5 4" xfId="22056"/>
    <cellStyle name="ReadOnlyValues 2 5 4 2" xfId="24940"/>
    <cellStyle name="ReadOnlyValues 2 6" xfId="16245"/>
    <cellStyle name="ReadOnlyValues 2 6 2" xfId="23870"/>
    <cellStyle name="ReadOnlyValues 2 6 2 2" xfId="25195"/>
    <cellStyle name="ReadOnlyValues 2 6 2 3" xfId="24865"/>
    <cellStyle name="ReadOnlyValues 2 6 3" xfId="24243"/>
    <cellStyle name="ReadOnlyValues 2 6 3 2" xfId="24948"/>
    <cellStyle name="ReadOnlyValues 2 6 4" xfId="24568"/>
    <cellStyle name="ReadOnlyValues 2 6 5" xfId="30062"/>
    <cellStyle name="ReadOnlyValues 2 6 6" xfId="26107"/>
    <cellStyle name="ReadOnlyValues 2 7" xfId="16388"/>
    <cellStyle name="ReadOnlyValues 2 7 2" xfId="23969"/>
    <cellStyle name="ReadOnlyValues 2 7 2 2" xfId="25233"/>
    <cellStyle name="ReadOnlyValues 2 7 2 3" xfId="16711"/>
    <cellStyle name="ReadOnlyValues 2 7 3" xfId="24355"/>
    <cellStyle name="ReadOnlyValues 2 7 3 2" xfId="13846"/>
    <cellStyle name="ReadOnlyValues 2 7 4" xfId="13896"/>
    <cellStyle name="ReadOnlyValues 2 7 5" xfId="30578"/>
    <cellStyle name="ReadOnlyValues 2 7 6" xfId="29940"/>
    <cellStyle name="ReadOnlyValues 2 8" xfId="16303"/>
    <cellStyle name="ReadOnlyValues 2 8 2" xfId="24287"/>
    <cellStyle name="ReadOnlyValues 2 8 2 2" xfId="15821"/>
    <cellStyle name="ReadOnlyValues 2 8 3" xfId="23743"/>
    <cellStyle name="ReadOnlyValues 2 8 4" xfId="30620"/>
    <cellStyle name="ReadOnlyValues 2 8 5" xfId="25925"/>
    <cellStyle name="ReadOnlyValues 2 9" xfId="13782"/>
    <cellStyle name="ReadOnlyValues 2 9 2" xfId="24094"/>
    <cellStyle name="ReadOnlyValues 2 9 2 2" xfId="15781"/>
    <cellStyle name="ReadOnlyValues 2 9 3" xfId="25289"/>
    <cellStyle name="ReadOnlyValues 2 9 4" xfId="30350"/>
    <cellStyle name="ReadOnlyValues 2 9 5" xfId="26219"/>
    <cellStyle name="ReadOnlyValues 2_##Keskeiset" xfId="10358"/>
    <cellStyle name="ReadOnlyValues 3" xfId="5106"/>
    <cellStyle name="ReadOnlyValues 3 2" xfId="5631"/>
    <cellStyle name="ReadOnlyValues 3 2 2" xfId="15884"/>
    <cellStyle name="ReadOnlyValues 3 2 3" xfId="21943"/>
    <cellStyle name="ReadOnlyValues 3 2 3 2" xfId="24783"/>
    <cellStyle name="ReadOnlyValues 3 2 3 3" xfId="23794"/>
    <cellStyle name="ReadOnlyValues 3 2 4" xfId="23496"/>
    <cellStyle name="ReadOnlyValues 3 2 4 2" xfId="25104"/>
    <cellStyle name="ReadOnlyValues 3 3" xfId="14217"/>
    <cellStyle name="ReadOnlyValues 3 4" xfId="21502"/>
    <cellStyle name="ReadOnlyValues 3 4 2" xfId="24645"/>
    <cellStyle name="ReadOnlyValues 3 4 3" xfId="24832"/>
    <cellStyle name="ReadOnlyValues 3 5" xfId="22131"/>
    <cellStyle name="ReadOnlyValues 3 5 2" xfId="25146"/>
    <cellStyle name="ReadOnlyValues 3_INVs" xfId="13275"/>
    <cellStyle name="ReadOnlyValues 4" xfId="5284"/>
    <cellStyle name="ReadOnlyValues 4 2" xfId="5632"/>
    <cellStyle name="ReadOnlyValues 4 2 2" xfId="15885"/>
    <cellStyle name="ReadOnlyValues 4 2 3" xfId="21944"/>
    <cellStyle name="ReadOnlyValues 4 2 3 2" xfId="24784"/>
    <cellStyle name="ReadOnlyValues 4 2 3 3" xfId="15672"/>
    <cellStyle name="ReadOnlyValues 4 2 4" xfId="22013"/>
    <cellStyle name="ReadOnlyValues 4 2 4 2" xfId="14304"/>
    <cellStyle name="ReadOnlyValues 4 3" xfId="14218"/>
    <cellStyle name="ReadOnlyValues 4 4" xfId="21665"/>
    <cellStyle name="ReadOnlyValues 4 4 2" xfId="24693"/>
    <cellStyle name="ReadOnlyValues 4 4 3" xfId="23756"/>
    <cellStyle name="ReadOnlyValues 4 5" xfId="23565"/>
    <cellStyle name="ReadOnlyValues 4 5 2" xfId="25042"/>
    <cellStyle name="ReadOnlyValues 4_INVs" xfId="13276"/>
    <cellStyle name="ReadOnlyValues 5" xfId="3290"/>
    <cellStyle name="ReadOnlyValues 5 2" xfId="10361"/>
    <cellStyle name="ReadOnlyValues 5 3" xfId="19865"/>
    <cellStyle name="ReadOnlyValues 5 3 2" xfId="24560"/>
    <cellStyle name="ReadOnlyValues 5 3 3" xfId="16664"/>
    <cellStyle name="ReadOnlyValues 5 4" xfId="23798"/>
    <cellStyle name="ReadOnlyValues 5 4 2" xfId="24822"/>
    <cellStyle name="ReadOnlyValues 5_INVs" xfId="13277"/>
    <cellStyle name="ReadOnlyValues 6" xfId="5280"/>
    <cellStyle name="ReadOnlyValues 6 2" xfId="10362"/>
    <cellStyle name="ReadOnlyValues 6 3" xfId="21661"/>
    <cellStyle name="ReadOnlyValues 6 3 2" xfId="24689"/>
    <cellStyle name="ReadOnlyValues 6 3 3" xfId="15764"/>
    <cellStyle name="ReadOnlyValues 6 4" xfId="23566"/>
    <cellStyle name="ReadOnlyValues 6 4 2" xfId="14101"/>
    <cellStyle name="ReadOnlyValues 6_INVs" xfId="13278"/>
    <cellStyle name="ReadOnlyValues 7" xfId="5228"/>
    <cellStyle name="ReadOnlyValues 7 2" xfId="10363"/>
    <cellStyle name="ReadOnlyValues 7 3" xfId="21615"/>
    <cellStyle name="ReadOnlyValues 7 3 2" xfId="24677"/>
    <cellStyle name="ReadOnlyValues 7 3 3" xfId="24817"/>
    <cellStyle name="ReadOnlyValues 7 4" xfId="23586"/>
    <cellStyle name="ReadOnlyValues 7 4 2" xfId="16639"/>
    <cellStyle name="ReadOnlyValues 7_INVs" xfId="13279"/>
    <cellStyle name="ReadOnlyValues 8" xfId="5318"/>
    <cellStyle name="ReadOnlyValues 8 2" xfId="15886"/>
    <cellStyle name="ReadOnlyValues 8 3" xfId="21699"/>
    <cellStyle name="ReadOnlyValues 8 3 2" xfId="24702"/>
    <cellStyle name="ReadOnlyValues 8 3 3" xfId="25313"/>
    <cellStyle name="ReadOnlyValues 8 4" xfId="23557"/>
    <cellStyle name="ReadOnlyValues 8 4 2" xfId="16533"/>
    <cellStyle name="ReadOnlyValues 9" xfId="16373"/>
    <cellStyle name="ReadOnlyValues 9 2" xfId="23961"/>
    <cellStyle name="ReadOnlyValues 9 2 2" xfId="25227"/>
    <cellStyle name="ReadOnlyValues 9 2 3" xfId="24551"/>
    <cellStyle name="ReadOnlyValues 9 3" xfId="24347"/>
    <cellStyle name="ReadOnlyValues 9 3 2" xfId="15683"/>
    <cellStyle name="ReadOnlyValues 9 4" xfId="14301"/>
    <cellStyle name="ReadOnlyValues 9 5" xfId="30001"/>
    <cellStyle name="ReadOnlyValues 9 6" xfId="25883"/>
    <cellStyle name="ReadOnlyValues_##Keskeiset" xfId="10357"/>
    <cellStyle name="ReadWriteData" xfId="120"/>
    <cellStyle name="ReadWriteData 10" xfId="16383"/>
    <cellStyle name="ReadWriteData 10 2" xfId="23966"/>
    <cellStyle name="ReadWriteData 10 2 2" xfId="25231"/>
    <cellStyle name="ReadWriteData 10 2 3" xfId="16506"/>
    <cellStyle name="ReadWriteData 10 3" xfId="24352"/>
    <cellStyle name="ReadWriteData 10 3 2" xfId="15675"/>
    <cellStyle name="ReadWriteData 10 4" xfId="24516"/>
    <cellStyle name="ReadWriteData 10 5" xfId="30595"/>
    <cellStyle name="ReadWriteData 10 6" xfId="26074"/>
    <cellStyle name="ReadWriteData 11" xfId="16328"/>
    <cellStyle name="ReadWriteData 11 2" xfId="24305"/>
    <cellStyle name="ReadWriteData 11 2 2" xfId="16584"/>
    <cellStyle name="ReadWriteData 11 3" xfId="16826"/>
    <cellStyle name="ReadWriteData 11 4" xfId="30217"/>
    <cellStyle name="ReadWriteData 11 5" xfId="29862"/>
    <cellStyle name="ReadWriteData 12" xfId="13737"/>
    <cellStyle name="ReadWriteData 12 2" xfId="24067"/>
    <cellStyle name="ReadWriteData 12 2 2" xfId="24930"/>
    <cellStyle name="ReadWriteData 12 3" xfId="15807"/>
    <cellStyle name="ReadWriteData 13" xfId="24756"/>
    <cellStyle name="ReadWriteData 14" xfId="31154"/>
    <cellStyle name="ReadWriteData 15" xfId="31523"/>
    <cellStyle name="ReadWriteData 16" xfId="31691"/>
    <cellStyle name="ReadWriteData 17" xfId="32055"/>
    <cellStyle name="ReadWriteData 18" xfId="31822"/>
    <cellStyle name="ReadWriteData 19" xfId="32289"/>
    <cellStyle name="ReadWriteData 2" xfId="236"/>
    <cellStyle name="ReadWriteData 2 10" xfId="14213"/>
    <cellStyle name="ReadWriteData 2 10 2" xfId="24150"/>
    <cellStyle name="ReadWriteData 2 10 2 2" xfId="15671"/>
    <cellStyle name="ReadWriteData 2 10 3" xfId="25254"/>
    <cellStyle name="ReadWriteData 2 10 4" xfId="30199"/>
    <cellStyle name="ReadWriteData 2 10 5" xfId="26069"/>
    <cellStyle name="ReadWriteData 2 11" xfId="16879"/>
    <cellStyle name="ReadWriteData 2 11 2" xfId="16058"/>
    <cellStyle name="ReadWriteData 2 11 3" xfId="16667"/>
    <cellStyle name="ReadWriteData 2 11 4" xfId="30241"/>
    <cellStyle name="ReadWriteData 2 11 5" xfId="25945"/>
    <cellStyle name="ReadWriteData 2 12" xfId="23372"/>
    <cellStyle name="ReadWriteData 2 12 2" xfId="14092"/>
    <cellStyle name="ReadWriteData 2 13" xfId="16478"/>
    <cellStyle name="ReadWriteData 2 14" xfId="25438"/>
    <cellStyle name="ReadWriteData 2 15" xfId="25377"/>
    <cellStyle name="ReadWriteData 2 16" xfId="25768"/>
    <cellStyle name="ReadWriteData 2 17" xfId="25807"/>
    <cellStyle name="ReadWriteData 2 18" xfId="31012"/>
    <cellStyle name="ReadWriteData 2 19" xfId="30947"/>
    <cellStyle name="ReadWriteData 2 2" xfId="267"/>
    <cellStyle name="ReadWriteData 2 2 10" xfId="16901"/>
    <cellStyle name="ReadWriteData 2 2 10 2" xfId="23689"/>
    <cellStyle name="ReadWriteData 2 2 10 3" xfId="13943"/>
    <cellStyle name="ReadWriteData 2 2 10 4" xfId="30181"/>
    <cellStyle name="ReadWriteData 2 2 10 5" xfId="26093"/>
    <cellStyle name="ReadWriteData 2 2 11" xfId="23356"/>
    <cellStyle name="ReadWriteData 2 2 11 2" xfId="24849"/>
    <cellStyle name="ReadWriteData 2 2 11 3" xfId="30367"/>
    <cellStyle name="ReadWriteData 2 2 11 4" xfId="25881"/>
    <cellStyle name="ReadWriteData 2 2 12" xfId="13923"/>
    <cellStyle name="ReadWriteData 2 2 13" xfId="24824"/>
    <cellStyle name="ReadWriteData 2 2 14" xfId="25439"/>
    <cellStyle name="ReadWriteData 2 2 15" xfId="25375"/>
    <cellStyle name="ReadWriteData 2 2 16" xfId="25745"/>
    <cellStyle name="ReadWriteData 2 2 17" xfId="25531"/>
    <cellStyle name="ReadWriteData 2 2 18" xfId="31013"/>
    <cellStyle name="ReadWriteData 2 2 19" xfId="31104"/>
    <cellStyle name="ReadWriteData 2 2 2" xfId="5223"/>
    <cellStyle name="ReadWriteData 2 2 2 2" xfId="10367"/>
    <cellStyle name="ReadWriteData 2 2 2 3" xfId="21610"/>
    <cellStyle name="ReadWriteData 2 2 2 3 2" xfId="24672"/>
    <cellStyle name="ReadWriteData 2 2 2 3 3" xfId="14170"/>
    <cellStyle name="ReadWriteData 2 2 2 4" xfId="22108"/>
    <cellStyle name="ReadWriteData 2 2 2 4 2" xfId="24910"/>
    <cellStyle name="ReadWriteData 2 2 2_INVs" xfId="13280"/>
    <cellStyle name="ReadWriteData 2 2 20" xfId="31345"/>
    <cellStyle name="ReadWriteData 2 2 21" xfId="31471"/>
    <cellStyle name="ReadWriteData 2 2 22" xfId="31486"/>
    <cellStyle name="ReadWriteData 2 2 23" xfId="31418"/>
    <cellStyle name="ReadWriteData 2 2 24" xfId="31859"/>
    <cellStyle name="ReadWriteData 2 2 25" xfId="31876"/>
    <cellStyle name="ReadWriteData 2 2 26" xfId="32021"/>
    <cellStyle name="ReadWriteData 2 2 27" xfId="31752"/>
    <cellStyle name="ReadWriteData 2 2 28" xfId="32149"/>
    <cellStyle name="ReadWriteData 2 2 29" xfId="32235"/>
    <cellStyle name="ReadWriteData 2 2 3" xfId="5373"/>
    <cellStyle name="ReadWriteData 2 2 3 2" xfId="15887"/>
    <cellStyle name="ReadWriteData 2 2 3 3" xfId="21754"/>
    <cellStyle name="ReadWriteData 2 2 3 3 2" xfId="24720"/>
    <cellStyle name="ReadWriteData 2 2 3 3 3" xfId="23718"/>
    <cellStyle name="ReadWriteData 2 2 3 4" xfId="23539"/>
    <cellStyle name="ReadWriteData 2 2 3 4 2" xfId="23782"/>
    <cellStyle name="ReadWriteData 2 2 4" xfId="16352"/>
    <cellStyle name="ReadWriteData 2 2 4 2" xfId="23941"/>
    <cellStyle name="ReadWriteData 2 2 4 2 2" xfId="25221"/>
    <cellStyle name="ReadWriteData 2 2 4 2 3" xfId="25178"/>
    <cellStyle name="ReadWriteData 2 2 4 3" xfId="24329"/>
    <cellStyle name="ReadWriteData 2 2 4 3 2" xfId="16753"/>
    <cellStyle name="ReadWriteData 2 2 4 4" xfId="23776"/>
    <cellStyle name="ReadWriteData 2 2 4 5" xfId="30065"/>
    <cellStyle name="ReadWriteData 2 2 4 6" xfId="29978"/>
    <cellStyle name="ReadWriteData 2 2 5" xfId="16389"/>
    <cellStyle name="ReadWriteData 2 2 5 2" xfId="23970"/>
    <cellStyle name="ReadWriteData 2 2 5 2 2" xfId="25234"/>
    <cellStyle name="ReadWriteData 2 2 5 2 3" xfId="24994"/>
    <cellStyle name="ReadWriteData 2 2 5 3" xfId="24356"/>
    <cellStyle name="ReadWriteData 2 2 5 3 2" xfId="15988"/>
    <cellStyle name="ReadWriteData 2 2 5 4" xfId="14381"/>
    <cellStyle name="ReadWriteData 2 2 5 5" xfId="30577"/>
    <cellStyle name="ReadWriteData 2 2 5 6" xfId="26227"/>
    <cellStyle name="ReadWriteData 2 2 6" xfId="16236"/>
    <cellStyle name="ReadWriteData 2 2 6 2" xfId="24235"/>
    <cellStyle name="ReadWriteData 2 2 6 2 2" xfId="16074"/>
    <cellStyle name="ReadWriteData 2 2 6 3" xfId="14392"/>
    <cellStyle name="ReadWriteData 2 2 6 4" xfId="30148"/>
    <cellStyle name="ReadWriteData 2 2 6 5" xfId="25891"/>
    <cellStyle name="ReadWriteData 2 2 7" xfId="13785"/>
    <cellStyle name="ReadWriteData 2 2 7 2" xfId="24097"/>
    <cellStyle name="ReadWriteData 2 2 7 2 2" xfId="16674"/>
    <cellStyle name="ReadWriteData 2 2 7 3" xfId="16649"/>
    <cellStyle name="ReadWriteData 2 2 7 4" xfId="30555"/>
    <cellStyle name="ReadWriteData 2 2 7 5" xfId="30355"/>
    <cellStyle name="ReadWriteData 2 2 8" xfId="15875"/>
    <cellStyle name="ReadWriteData 2 2 8 2" xfId="24167"/>
    <cellStyle name="ReadWriteData 2 2 8 2 2" xfId="13913"/>
    <cellStyle name="ReadWriteData 2 2 8 3" xfId="13840"/>
    <cellStyle name="ReadWriteData 2 2 8 4" xfId="30545"/>
    <cellStyle name="ReadWriteData 2 2 8 5" xfId="26157"/>
    <cellStyle name="ReadWriteData 2 2 9" xfId="16838"/>
    <cellStyle name="ReadWriteData 2 2 9 2" xfId="24441"/>
    <cellStyle name="ReadWriteData 2 2 9 2 2" xfId="25339"/>
    <cellStyle name="ReadWriteData 2 2 9 3" xfId="13860"/>
    <cellStyle name="ReadWriteData 2 2 9 4" xfId="30405"/>
    <cellStyle name="ReadWriteData 2 2 9 5" xfId="26145"/>
    <cellStyle name="ReadWriteData 2 2_##Keskeiset" xfId="10366"/>
    <cellStyle name="ReadWriteData 2 20" xfId="31344"/>
    <cellStyle name="ReadWriteData 2 21" xfId="31276"/>
    <cellStyle name="ReadWriteData 2 22" xfId="31556"/>
    <cellStyle name="ReadWriteData 2 23" xfId="31419"/>
    <cellStyle name="ReadWriteData 2 24" xfId="31860"/>
    <cellStyle name="ReadWriteData 2 25" xfId="32007"/>
    <cellStyle name="ReadWriteData 2 26" xfId="31779"/>
    <cellStyle name="ReadWriteData 2 27" xfId="31875"/>
    <cellStyle name="ReadWriteData 2 28" xfId="32148"/>
    <cellStyle name="ReadWriteData 2 29" xfId="32236"/>
    <cellStyle name="ReadWriteData 2 3" xfId="5224"/>
    <cellStyle name="ReadWriteData 2 3 2" xfId="5633"/>
    <cellStyle name="ReadWriteData 2 3 2 2" xfId="15889"/>
    <cellStyle name="ReadWriteData 2 3 2 3" xfId="21945"/>
    <cellStyle name="ReadWriteData 2 3 2 3 2" xfId="24785"/>
    <cellStyle name="ReadWriteData 2 3 2 3 3" xfId="16737"/>
    <cellStyle name="ReadWriteData 2 3 2 4" xfId="23483"/>
    <cellStyle name="ReadWriteData 2 3 2 4 2" xfId="24919"/>
    <cellStyle name="ReadWriteData 2 3 3" xfId="14219"/>
    <cellStyle name="ReadWriteData 2 3 4" xfId="21611"/>
    <cellStyle name="ReadWriteData 2 3 4 2" xfId="24673"/>
    <cellStyle name="ReadWriteData 2 3 4 3" xfId="24713"/>
    <cellStyle name="ReadWriteData 2 3 5" xfId="23587"/>
    <cellStyle name="ReadWriteData 2 3 5 2" xfId="25164"/>
    <cellStyle name="ReadWriteData 2 3_INVs" xfId="13281"/>
    <cellStyle name="ReadWriteData 2 4" xfId="5634"/>
    <cellStyle name="ReadWriteData 2 4 2" xfId="15890"/>
    <cellStyle name="ReadWriteData 2 4 3" xfId="21946"/>
    <cellStyle name="ReadWriteData 2 4 3 2" xfId="24786"/>
    <cellStyle name="ReadWriteData 2 4 3 3" xfId="25269"/>
    <cellStyle name="ReadWriteData 2 4 4" xfId="23495"/>
    <cellStyle name="ReadWriteData 2 4 4 2" xfId="14285"/>
    <cellStyle name="ReadWriteData 2 5" xfId="5372"/>
    <cellStyle name="ReadWriteData 2 5 2" xfId="15891"/>
    <cellStyle name="ReadWriteData 2 5 3" xfId="21753"/>
    <cellStyle name="ReadWriteData 2 5 3 2" xfId="24719"/>
    <cellStyle name="ReadWriteData 2 5 3 3" xfId="24656"/>
    <cellStyle name="ReadWriteData 2 5 4" xfId="22059"/>
    <cellStyle name="ReadWriteData 2 5 4 2" xfId="24906"/>
    <cellStyle name="ReadWriteData 2 6" xfId="16151"/>
    <cellStyle name="ReadWriteData 2 6 2" xfId="23802"/>
    <cellStyle name="ReadWriteData 2 6 2 2" xfId="25177"/>
    <cellStyle name="ReadWriteData 2 6 2 3" xfId="15760"/>
    <cellStyle name="ReadWriteData 2 6 3" xfId="24179"/>
    <cellStyle name="ReadWriteData 2 6 3 2" xfId="14077"/>
    <cellStyle name="ReadWriteData 2 6 4" xfId="13918"/>
    <cellStyle name="ReadWriteData 2 6 5" xfId="30064"/>
    <cellStyle name="ReadWriteData 2 6 6" xfId="29879"/>
    <cellStyle name="ReadWriteData 2 7" xfId="16411"/>
    <cellStyle name="ReadWriteData 2 7 2" xfId="23983"/>
    <cellStyle name="ReadWriteData 2 7 2 2" xfId="25237"/>
    <cellStyle name="ReadWriteData 2 7 2 3" xfId="25117"/>
    <cellStyle name="ReadWriteData 2 7 3" xfId="24371"/>
    <cellStyle name="ReadWriteData 2 7 3 2" xfId="13949"/>
    <cellStyle name="ReadWriteData 2 7 4" xfId="16755"/>
    <cellStyle name="ReadWriteData 2 7 5" xfId="30431"/>
    <cellStyle name="ReadWriteData 2 7 6" xfId="29855"/>
    <cellStyle name="ReadWriteData 2 8" xfId="16306"/>
    <cellStyle name="ReadWriteData 2 8 2" xfId="24290"/>
    <cellStyle name="ReadWriteData 2 8 2 2" xfId="13908"/>
    <cellStyle name="ReadWriteData 2 8 3" xfId="24638"/>
    <cellStyle name="ReadWriteData 2 8 4" xfId="30221"/>
    <cellStyle name="ReadWriteData 2 8 5" xfId="25868"/>
    <cellStyle name="ReadWriteData 2 9" xfId="13784"/>
    <cellStyle name="ReadWriteData 2 9 2" xfId="24096"/>
    <cellStyle name="ReadWriteData 2 9 2 2" xfId="16757"/>
    <cellStyle name="ReadWriteData 2 9 3" xfId="24479"/>
    <cellStyle name="ReadWriteData 2 9 4" xfId="30517"/>
    <cellStyle name="ReadWriteData 2 9 5" xfId="25967"/>
    <cellStyle name="ReadWriteData 2_##Keskeiset" xfId="10365"/>
    <cellStyle name="ReadWriteData 3" xfId="5107"/>
    <cellStyle name="ReadWriteData 3 2" xfId="5635"/>
    <cellStyle name="ReadWriteData 3 2 2" xfId="15892"/>
    <cellStyle name="ReadWriteData 3 2 3" xfId="21947"/>
    <cellStyle name="ReadWriteData 3 2 3 2" xfId="24787"/>
    <cellStyle name="ReadWriteData 3 2 3 3" xfId="14353"/>
    <cellStyle name="ReadWriteData 3 2 4" xfId="22011"/>
    <cellStyle name="ReadWriteData 3 2 4 2" xfId="16053"/>
    <cellStyle name="ReadWriteData 3 3" xfId="14220"/>
    <cellStyle name="ReadWriteData 3 4" xfId="21503"/>
    <cellStyle name="ReadWriteData 3 4 2" xfId="24646"/>
    <cellStyle name="ReadWriteData 3 4 3" xfId="24986"/>
    <cellStyle name="ReadWriteData 3 5" xfId="23607"/>
    <cellStyle name="ReadWriteData 3 5 2" xfId="24478"/>
    <cellStyle name="ReadWriteData 3_INVs" xfId="13282"/>
    <cellStyle name="ReadWriteData 4" xfId="5285"/>
    <cellStyle name="ReadWriteData 4 2" xfId="5636"/>
    <cellStyle name="ReadWriteData 4 2 2" xfId="15893"/>
    <cellStyle name="ReadWriteData 4 2 3" xfId="21948"/>
    <cellStyle name="ReadWriteData 4 2 3 2" xfId="24788"/>
    <cellStyle name="ReadWriteData 4 2 3 3" xfId="24841"/>
    <cellStyle name="ReadWriteData 4 2 4" xfId="23494"/>
    <cellStyle name="ReadWriteData 4 2 4 2" xfId="24775"/>
    <cellStyle name="ReadWriteData 4 3" xfId="14221"/>
    <cellStyle name="ReadWriteData 4 4" xfId="21666"/>
    <cellStyle name="ReadWriteData 4 4 2" xfId="24694"/>
    <cellStyle name="ReadWriteData 4 4 3" xfId="25019"/>
    <cellStyle name="ReadWriteData 4 5" xfId="22085"/>
    <cellStyle name="ReadWriteData 4 5 2" xfId="24911"/>
    <cellStyle name="ReadWriteData 4_INVs" xfId="13283"/>
    <cellStyle name="ReadWriteData 5" xfId="3292"/>
    <cellStyle name="ReadWriteData 5 2" xfId="10368"/>
    <cellStyle name="ReadWriteData 5 3" xfId="19867"/>
    <cellStyle name="ReadWriteData 5 3 2" xfId="24561"/>
    <cellStyle name="ReadWriteData 5 3 3" xfId="24644"/>
    <cellStyle name="ReadWriteData 5 4" xfId="23797"/>
    <cellStyle name="ReadWriteData 5 4 2" xfId="16684"/>
    <cellStyle name="ReadWriteData 5_INVs" xfId="13284"/>
    <cellStyle name="ReadWriteData 6" xfId="5281"/>
    <cellStyle name="ReadWriteData 6 2" xfId="10369"/>
    <cellStyle name="ReadWriteData 6 3" xfId="21662"/>
    <cellStyle name="ReadWriteData 6 3 2" xfId="24690"/>
    <cellStyle name="ReadWriteData 6 3 3" xfId="13872"/>
    <cellStyle name="ReadWriteData 6 4" xfId="22086"/>
    <cellStyle name="ReadWriteData 6 4 2" xfId="24468"/>
    <cellStyle name="ReadWriteData 6_INVs" xfId="13285"/>
    <cellStyle name="ReadWriteData 7" xfId="5225"/>
    <cellStyle name="ReadWriteData 7 2" xfId="10370"/>
    <cellStyle name="ReadWriteData 7 3" xfId="21612"/>
    <cellStyle name="ReadWriteData 7 3 2" xfId="24674"/>
    <cellStyle name="ReadWriteData 7 3 3" xfId="25314"/>
    <cellStyle name="ReadWriteData 7 4" xfId="22107"/>
    <cellStyle name="ReadWriteData 7 4 2" xfId="25255"/>
    <cellStyle name="ReadWriteData 7_INVs" xfId="13286"/>
    <cellStyle name="ReadWriteData 8" xfId="5312"/>
    <cellStyle name="ReadWriteData 8 2" xfId="15894"/>
    <cellStyle name="ReadWriteData 8 3" xfId="21693"/>
    <cellStyle name="ReadWriteData 8 3 2" xfId="24701"/>
    <cellStyle name="ReadWriteData 8 3 3" xfId="25020"/>
    <cellStyle name="ReadWriteData 8 4" xfId="23559"/>
    <cellStyle name="ReadWriteData 8 4 2" xfId="25004"/>
    <cellStyle name="ReadWriteData 9" xfId="16453"/>
    <cellStyle name="ReadWriteData 9 2" xfId="24011"/>
    <cellStyle name="ReadWriteData 9 2 2" xfId="25248"/>
    <cellStyle name="ReadWriteData 9 2 3" xfId="24659"/>
    <cellStyle name="ReadWriteData 9 3" xfId="24407"/>
    <cellStyle name="ReadWriteData 9 3 2" xfId="14294"/>
    <cellStyle name="ReadWriteData 9 4" xfId="24020"/>
    <cellStyle name="ReadWriteData 9 5" xfId="29993"/>
    <cellStyle name="ReadWriteData 9 6" xfId="26158"/>
    <cellStyle name="ReadWriteData_##Keskeiset" xfId="10364"/>
    <cellStyle name="ReadWriteValues" xfId="121"/>
    <cellStyle name="ReadWriteValues 10" xfId="5311"/>
    <cellStyle name="ReadWriteValues 10 2" xfId="15895"/>
    <cellStyle name="ReadWriteValues 10 3" xfId="21692"/>
    <cellStyle name="ReadWriteValues 10 3 2" xfId="24700"/>
    <cellStyle name="ReadWriteValues 10 3 3" xfId="24816"/>
    <cellStyle name="ReadWriteValues 10 4" xfId="22079"/>
    <cellStyle name="ReadWriteValues 10 4 2" xfId="14409"/>
    <cellStyle name="ReadWriteValues 11" xfId="16376"/>
    <cellStyle name="ReadWriteValues 11 2" xfId="23964"/>
    <cellStyle name="ReadWriteValues 11 2 2" xfId="25229"/>
    <cellStyle name="ReadWriteValues 11 2 3" xfId="25325"/>
    <cellStyle name="ReadWriteValues 11 3" xfId="24350"/>
    <cellStyle name="ReadWriteValues 11 3 2" xfId="14161"/>
    <cellStyle name="ReadWriteValues 11 4" xfId="16713"/>
    <cellStyle name="ReadWriteValues 11 5" xfId="29994"/>
    <cellStyle name="ReadWriteValues 11 6" xfId="25914"/>
    <cellStyle name="ReadWriteValues 12" xfId="16274"/>
    <cellStyle name="ReadWriteValues 12 2" xfId="24263"/>
    <cellStyle name="ReadWriteValues 12 2 2" xfId="24748"/>
    <cellStyle name="ReadWriteValues 12 3" xfId="16567"/>
    <cellStyle name="ReadWriteValues 12 4" xfId="30462"/>
    <cellStyle name="ReadWriteValues 12 5" xfId="26163"/>
    <cellStyle name="ReadWriteValues 13" xfId="13738"/>
    <cellStyle name="ReadWriteValues 13 2" xfId="24068"/>
    <cellStyle name="ReadWriteValues 13 2 2" xfId="24874"/>
    <cellStyle name="ReadWriteValues 13 3" xfId="23781"/>
    <cellStyle name="ReadWriteValues 13 4" xfId="30634"/>
    <cellStyle name="ReadWriteValues 13 5" xfId="30007"/>
    <cellStyle name="ReadWriteValues 14" xfId="23723"/>
    <cellStyle name="ReadWriteValues 15" xfId="25702"/>
    <cellStyle name="ReadWriteValues 16" xfId="25785"/>
    <cellStyle name="ReadWriteValues 17" xfId="25741"/>
    <cellStyle name="ReadWriteValues 18" xfId="25526"/>
    <cellStyle name="ReadWriteValues 19" xfId="31153"/>
    <cellStyle name="ReadWriteValues 2" xfId="122"/>
    <cellStyle name="ReadWriteValues 2 10" xfId="16200"/>
    <cellStyle name="ReadWriteValues 2 10 2" xfId="23840"/>
    <cellStyle name="ReadWriteValues 2 10 2 2" xfId="25186"/>
    <cellStyle name="ReadWriteValues 2 10 2 3" xfId="15789"/>
    <cellStyle name="ReadWriteValues 2 10 3" xfId="24205"/>
    <cellStyle name="ReadWriteValues 2 10 3 2" xfId="14267"/>
    <cellStyle name="ReadWriteValues 2 10 4" xfId="16083"/>
    <cellStyle name="ReadWriteValues 2 10 5" xfId="30430"/>
    <cellStyle name="ReadWriteValues 2 10 6" xfId="26084"/>
    <cellStyle name="ReadWriteValues 2 11" xfId="16429"/>
    <cellStyle name="ReadWriteValues 2 11 2" xfId="24386"/>
    <cellStyle name="ReadWriteValues 2 11 2 2" xfId="13895"/>
    <cellStyle name="ReadWriteValues 2 11 3" xfId="16559"/>
    <cellStyle name="ReadWriteValues 2 11 4" xfId="30149"/>
    <cellStyle name="ReadWriteValues 2 11 5" xfId="25990"/>
    <cellStyle name="ReadWriteValues 2 12" xfId="13786"/>
    <cellStyle name="ReadWriteValues 2 12 2" xfId="24098"/>
    <cellStyle name="ReadWriteValues 2 12 2 2" xfId="16661"/>
    <cellStyle name="ReadWriteValues 2 12 3" xfId="24991"/>
    <cellStyle name="ReadWriteValues 2 13" xfId="25135"/>
    <cellStyle name="ReadWriteValues 2 14" xfId="31152"/>
    <cellStyle name="ReadWriteValues 2 15" xfId="31521"/>
    <cellStyle name="ReadWriteValues 2 16" xfId="31693"/>
    <cellStyle name="ReadWriteValues 2 17" xfId="32054"/>
    <cellStyle name="ReadWriteValues 2 18" xfId="31966"/>
    <cellStyle name="ReadWriteValues 2 19" xfId="32287"/>
    <cellStyle name="ReadWriteValues 2 2" xfId="238"/>
    <cellStyle name="ReadWriteValues 2 2 10" xfId="14212"/>
    <cellStyle name="ReadWriteValues 2 2 10 2" xfId="24149"/>
    <cellStyle name="ReadWriteValues 2 2 10 2 2" xfId="24876"/>
    <cellStyle name="ReadWriteValues 2 2 10 3" xfId="16641"/>
    <cellStyle name="ReadWriteValues 2 2 10 4" xfId="30629"/>
    <cellStyle name="ReadWriteValues 2 2 10 5" xfId="29896"/>
    <cellStyle name="ReadWriteValues 2 2 11" xfId="16881"/>
    <cellStyle name="ReadWriteValues 2 2 11 2" xfId="16657"/>
    <cellStyle name="ReadWriteValues 2 2 11 3" xfId="24896"/>
    <cellStyle name="ReadWriteValues 2 2 11 4" xfId="30656"/>
    <cellStyle name="ReadWriteValues 2 2 11 5" xfId="26201"/>
    <cellStyle name="ReadWriteValues 2 2 12" xfId="23370"/>
    <cellStyle name="ReadWriteValues 2 2 12 2" xfId="25298"/>
    <cellStyle name="ReadWriteValues 2 2 13" xfId="23707"/>
    <cellStyle name="ReadWriteValues 2 2 14" xfId="25440"/>
    <cellStyle name="ReadWriteValues 2 2 15" xfId="25649"/>
    <cellStyle name="ReadWriteValues 2 2 16" xfId="25606"/>
    <cellStyle name="ReadWriteValues 2 2 17" xfId="25758"/>
    <cellStyle name="ReadWriteValues 2 2 18" xfId="31014"/>
    <cellStyle name="ReadWriteValues 2 2 19" xfId="31103"/>
    <cellStyle name="ReadWriteValues 2 2 2" xfId="283"/>
    <cellStyle name="ReadWriteValues 2 2 2 10" xfId="16915"/>
    <cellStyle name="ReadWriteValues 2 2 2 10 2" xfId="16768"/>
    <cellStyle name="ReadWriteValues 2 2 2 10 3" xfId="23720"/>
    <cellStyle name="ReadWriteValues 2 2 2 10 4" xfId="30344"/>
    <cellStyle name="ReadWriteValues 2 2 2 10 5" xfId="26225"/>
    <cellStyle name="ReadWriteValues 2 2 2 11" xfId="23668"/>
    <cellStyle name="ReadWriteValues 2 2 2 11 2" xfId="16738"/>
    <cellStyle name="ReadWriteValues 2 2 2 11 3" xfId="30651"/>
    <cellStyle name="ReadWriteValues 2 2 2 11 4" xfId="25926"/>
    <cellStyle name="ReadWriteValues 2 2 2 12" xfId="16484"/>
    <cellStyle name="ReadWriteValues 2 2 2 13" xfId="16611"/>
    <cellStyle name="ReadWriteValues 2 2 2 14" xfId="25441"/>
    <cellStyle name="ReadWriteValues 2 2 2 15" xfId="25648"/>
    <cellStyle name="ReadWriteValues 2 2 2 16" xfId="25753"/>
    <cellStyle name="ReadWriteValues 2 2 2 17" xfId="25539"/>
    <cellStyle name="ReadWriteValues 2 2 2 18" xfId="31015"/>
    <cellStyle name="ReadWriteValues 2 2 2 19" xfId="31102"/>
    <cellStyle name="ReadWriteValues 2 2 2 2" xfId="5219"/>
    <cellStyle name="ReadWriteValues 2 2 2 2 2" xfId="10374"/>
    <cellStyle name="ReadWriteValues 2 2 2 2 3" xfId="21606"/>
    <cellStyle name="ReadWriteValues 2 2 2 2 3 2" xfId="24668"/>
    <cellStyle name="ReadWriteValues 2 2 2 2 3 3" xfId="16574"/>
    <cellStyle name="ReadWriteValues 2 2 2 2 4" xfId="22110"/>
    <cellStyle name="ReadWriteValues 2 2 2 2 4 2" xfId="16633"/>
    <cellStyle name="ReadWriteValues 2 2 2 2_INVs" xfId="13287"/>
    <cellStyle name="ReadWriteValues 2 2 2 20" xfId="31347"/>
    <cellStyle name="ReadWriteValues 2 2 2 21" xfId="31469"/>
    <cellStyle name="ReadWriteValues 2 2 2 22" xfId="31555"/>
    <cellStyle name="ReadWriteValues 2 2 2 23" xfId="31416"/>
    <cellStyle name="ReadWriteValues 2 2 2 24" xfId="31857"/>
    <cellStyle name="ReadWriteValues 2 2 2 25" xfId="32005"/>
    <cellStyle name="ReadWriteValues 2 2 2 26" xfId="31778"/>
    <cellStyle name="ReadWriteValues 2 2 2 27" xfId="31934"/>
    <cellStyle name="ReadWriteValues 2 2 2 28" xfId="32151"/>
    <cellStyle name="ReadWriteValues 2 2 2 29" xfId="32233"/>
    <cellStyle name="ReadWriteValues 2 2 2 3" xfId="5375"/>
    <cellStyle name="ReadWriteValues 2 2 2 3 2" xfId="15896"/>
    <cellStyle name="ReadWriteValues 2 2 2 3 3" xfId="21756"/>
    <cellStyle name="ReadWriteValues 2 2 2 3 3 2" xfId="24722"/>
    <cellStyle name="ReadWriteValues 2 2 2 3 3 3" xfId="24809"/>
    <cellStyle name="ReadWriteValues 2 2 2 3 4" xfId="23540"/>
    <cellStyle name="ReadWriteValues 2 2 2 3 4 2" xfId="16792"/>
    <cellStyle name="ReadWriteValues 2 2 2 4" xfId="16349"/>
    <cellStyle name="ReadWriteValues 2 2 2 4 2" xfId="23938"/>
    <cellStyle name="ReadWriteValues 2 2 2 4 2 2" xfId="25218"/>
    <cellStyle name="ReadWriteValues 2 2 2 4 2 3" xfId="14152"/>
    <cellStyle name="ReadWriteValues 2 2 2 4 3" xfId="24326"/>
    <cellStyle name="ReadWriteValues 2 2 2 4 3 2" xfId="24623"/>
    <cellStyle name="ReadWriteValues 2 2 2 4 4" xfId="24515"/>
    <cellStyle name="ReadWriteValues 2 2 2 4 5" xfId="30068"/>
    <cellStyle name="ReadWriteValues 2 2 2 4 6" xfId="25953"/>
    <cellStyle name="ReadWriteValues 2 2 2 5" xfId="16290"/>
    <cellStyle name="ReadWriteValues 2 2 2 5 2" xfId="23900"/>
    <cellStyle name="ReadWriteValues 2 2 2 5 2 2" xfId="25205"/>
    <cellStyle name="ReadWriteValues 2 2 2 5 2 3" xfId="25114"/>
    <cellStyle name="ReadWriteValues 2 2 2 5 3" xfId="24276"/>
    <cellStyle name="ReadWriteValues 2 2 2 5 3 2" xfId="16714"/>
    <cellStyle name="ReadWriteValues 2 2 2 5 4" xfId="13972"/>
    <cellStyle name="ReadWriteValues 2 2 2 5 5" xfId="30429"/>
    <cellStyle name="ReadWriteValues 2 2 2 5 6" xfId="26160"/>
    <cellStyle name="ReadWriteValues 2 2 2 6" xfId="16214"/>
    <cellStyle name="ReadWriteValues 2 2 2 6 2" xfId="24217"/>
    <cellStyle name="ReadWriteValues 2 2 2 6 2 2" xfId="16550"/>
    <cellStyle name="ReadWriteValues 2 2 2 6 3" xfId="24565"/>
    <cellStyle name="ReadWriteValues 2 2 2 6 4" xfId="30305"/>
    <cellStyle name="ReadWriteValues 2 2 2 6 5" xfId="29948"/>
    <cellStyle name="ReadWriteValues 2 2 2 7" xfId="13788"/>
    <cellStyle name="ReadWriteValues 2 2 2 7 2" xfId="24100"/>
    <cellStyle name="ReadWriteValues 2 2 2 7 2 2" xfId="23711"/>
    <cellStyle name="ReadWriteValues 2 2 2 7 3" xfId="24857"/>
    <cellStyle name="ReadWriteValues 2 2 2 7 4" xfId="30111"/>
    <cellStyle name="ReadWriteValues 2 2 2 7 5" xfId="25876"/>
    <cellStyle name="ReadWriteValues 2 2 2 8" xfId="15874"/>
    <cellStyle name="ReadWriteValues 2 2 2 8 2" xfId="24166"/>
    <cellStyle name="ReadWriteValues 2 2 2 8 2 2" xfId="14323"/>
    <cellStyle name="ReadWriteValues 2 2 2 8 3" xfId="16725"/>
    <cellStyle name="ReadWriteValues 2 2 2 8 4" xfId="30643"/>
    <cellStyle name="ReadWriteValues 2 2 2 8 5" xfId="26237"/>
    <cellStyle name="ReadWriteValues 2 2 2 9" xfId="16490"/>
    <cellStyle name="ReadWriteValues 2 2 2 9 2" xfId="24426"/>
    <cellStyle name="ReadWriteValues 2 2 2 9 2 2" xfId="16733"/>
    <cellStyle name="ReadWriteValues 2 2 2 9 3" xfId="14179"/>
    <cellStyle name="ReadWriteValues 2 2 2 9 4" xfId="30664"/>
    <cellStyle name="ReadWriteValues 2 2 2 9 5" xfId="26088"/>
    <cellStyle name="ReadWriteValues 2 2 2_##Keskeiset" xfId="10373"/>
    <cellStyle name="ReadWriteValues 2 2 20" xfId="31346"/>
    <cellStyle name="ReadWriteValues 2 2 21" xfId="31470"/>
    <cellStyle name="ReadWriteValues 2 2 22" xfId="31552"/>
    <cellStyle name="ReadWriteValues 2 2 23" xfId="31414"/>
    <cellStyle name="ReadWriteValues 2 2 24" xfId="31858"/>
    <cellStyle name="ReadWriteValues 2 2 25" xfId="31821"/>
    <cellStyle name="ReadWriteValues 2 2 26" xfId="31775"/>
    <cellStyle name="ReadWriteValues 2 2 27" xfId="31936"/>
    <cellStyle name="ReadWriteValues 2 2 28" xfId="32150"/>
    <cellStyle name="ReadWriteValues 2 2 29" xfId="32234"/>
    <cellStyle name="ReadWriteValues 2 2 3" xfId="5220"/>
    <cellStyle name="ReadWriteValues 2 2 3 2" xfId="5637"/>
    <cellStyle name="ReadWriteValues 2 2 3 2 2" xfId="15897"/>
    <cellStyle name="ReadWriteValues 2 2 3 2 3" xfId="21949"/>
    <cellStyle name="ReadWriteValues 2 2 3 2 3 2" xfId="24789"/>
    <cellStyle name="ReadWriteValues 2 2 3 2 3 3" xfId="16501"/>
    <cellStyle name="ReadWriteValues 2 2 3 2 4" xfId="22010"/>
    <cellStyle name="ReadWriteValues 2 2 3 2 4 2" xfId="14375"/>
    <cellStyle name="ReadWriteValues 2 2 3 3" xfId="14222"/>
    <cellStyle name="ReadWriteValues 2 2 3 4" xfId="21607"/>
    <cellStyle name="ReadWriteValues 2 2 3 4 2" xfId="24669"/>
    <cellStyle name="ReadWriteValues 2 2 3 4 3" xfId="25138"/>
    <cellStyle name="ReadWriteValues 2 2 3 5" xfId="23589"/>
    <cellStyle name="ReadWriteValues 2 2 3 5 2" xfId="14148"/>
    <cellStyle name="ReadWriteValues 2 2 3_INVs" xfId="13288"/>
    <cellStyle name="ReadWriteValues 2 2 4" xfId="5638"/>
    <cellStyle name="ReadWriteValues 2 2 4 2" xfId="15898"/>
    <cellStyle name="ReadWriteValues 2 2 4 3" xfId="21950"/>
    <cellStyle name="ReadWriteValues 2 2 4 3 2" xfId="24790"/>
    <cellStyle name="ReadWriteValues 2 2 4 3 3" xfId="16723"/>
    <cellStyle name="ReadWriteValues 2 2 4 4" xfId="23493"/>
    <cellStyle name="ReadWriteValues 2 2 4 4 2" xfId="15673"/>
    <cellStyle name="ReadWriteValues 2 2 5" xfId="5374"/>
    <cellStyle name="ReadWriteValues 2 2 5 2" xfId="15899"/>
    <cellStyle name="ReadWriteValues 2 2 5 3" xfId="21755"/>
    <cellStyle name="ReadWriteValues 2 2 5 3 2" xfId="24721"/>
    <cellStyle name="ReadWriteValues 2 2 5 3 3" xfId="25155"/>
    <cellStyle name="ReadWriteValues 2 2 5 4" xfId="22057"/>
    <cellStyle name="ReadWriteValues 2 2 5 4 2" xfId="15690"/>
    <cellStyle name="ReadWriteValues 2 2 6" xfId="16350"/>
    <cellStyle name="ReadWriteValues 2 2 6 2" xfId="23939"/>
    <cellStyle name="ReadWriteValues 2 2 6 2 2" xfId="25219"/>
    <cellStyle name="ReadWriteValues 2 2 6 2 3" xfId="25053"/>
    <cellStyle name="ReadWriteValues 2 2 6 3" xfId="24327"/>
    <cellStyle name="ReadWriteValues 2 2 6 3 2" xfId="15766"/>
    <cellStyle name="ReadWriteValues 2 2 6 4" xfId="24449"/>
    <cellStyle name="ReadWriteValues 2 2 6 5" xfId="30067"/>
    <cellStyle name="ReadWriteValues 2 2 6 6" xfId="26056"/>
    <cellStyle name="ReadWriteValues 2 2 7" xfId="16425"/>
    <cellStyle name="ReadWriteValues 2 2 7 2" xfId="23993"/>
    <cellStyle name="ReadWriteValues 2 2 7 2 2" xfId="25242"/>
    <cellStyle name="ReadWriteValues 2 2 7 2 3" xfId="13975"/>
    <cellStyle name="ReadWriteValues 2 2 7 3" xfId="24382"/>
    <cellStyle name="ReadWriteValues 2 2 7 3 2" xfId="24628"/>
    <cellStyle name="ReadWriteValues 2 2 7 4" xfId="16650"/>
    <cellStyle name="ReadWriteValues 2 2 7 5" xfId="30262"/>
    <cellStyle name="ReadWriteValues 2 2 7 6" xfId="30061"/>
    <cellStyle name="ReadWriteValues 2 2 8" xfId="16276"/>
    <cellStyle name="ReadWriteValues 2 2 8 2" xfId="24265"/>
    <cellStyle name="ReadWriteValues 2 2 8 2 2" xfId="24881"/>
    <cellStyle name="ReadWriteValues 2 2 8 3" xfId="24892"/>
    <cellStyle name="ReadWriteValues 2 2 8 4" xfId="30619"/>
    <cellStyle name="ReadWriteValues 2 2 8 5" xfId="25860"/>
    <cellStyle name="ReadWriteValues 2 2 9" xfId="13787"/>
    <cellStyle name="ReadWriteValues 2 2 9 2" xfId="24099"/>
    <cellStyle name="ReadWriteValues 2 2 9 2 2" xfId="23779"/>
    <cellStyle name="ReadWriteValues 2 2 9 3" xfId="16688"/>
    <cellStyle name="ReadWriteValues 2 2 9 4" xfId="30349"/>
    <cellStyle name="ReadWriteValues 2 2 9 5" xfId="26004"/>
    <cellStyle name="ReadWriteValues 2 2_##Keskeiset" xfId="10372"/>
    <cellStyle name="ReadWriteValues 2 3" xfId="5109"/>
    <cellStyle name="ReadWriteValues 2 3 2" xfId="5639"/>
    <cellStyle name="ReadWriteValues 2 3 2 2" xfId="15901"/>
    <cellStyle name="ReadWriteValues 2 3 2 3" xfId="21951"/>
    <cellStyle name="ReadWriteValues 2 3 2 3 2" xfId="24791"/>
    <cellStyle name="ReadWriteValues 2 3 2 3 3" xfId="16597"/>
    <cellStyle name="ReadWriteValues 2 3 2 4" xfId="22009"/>
    <cellStyle name="ReadWriteValues 2 3 2 4 2" xfId="16663"/>
    <cellStyle name="ReadWriteValues 2 3 3" xfId="14223"/>
    <cellStyle name="ReadWriteValues 2 3 4" xfId="21505"/>
    <cellStyle name="ReadWriteValues 2 3 4 2" xfId="24648"/>
    <cellStyle name="ReadWriteValues 2 3 4 3" xfId="25013"/>
    <cellStyle name="ReadWriteValues 2 3 5" xfId="23606"/>
    <cellStyle name="ReadWriteValues 2 3 5 2" xfId="25108"/>
    <cellStyle name="ReadWriteValues 2 3_INVs" xfId="13289"/>
    <cellStyle name="ReadWriteValues 2 4" xfId="5287"/>
    <cellStyle name="ReadWriteValues 2 4 2" xfId="5640"/>
    <cellStyle name="ReadWriteValues 2 4 2 2" xfId="15902"/>
    <cellStyle name="ReadWriteValues 2 4 2 3" xfId="21952"/>
    <cellStyle name="ReadWriteValues 2 4 2 3 2" xfId="24792"/>
    <cellStyle name="ReadWriteValues 2 4 2 3 3" xfId="24462"/>
    <cellStyle name="ReadWriteValues 2 4 2 4" xfId="23492"/>
    <cellStyle name="ReadWriteValues 2 4 2 4 2" xfId="14331"/>
    <cellStyle name="ReadWriteValues 2 4 3" xfId="14224"/>
    <cellStyle name="ReadWriteValues 2 4 4" xfId="21668"/>
    <cellStyle name="ReadWriteValues 2 4 4 2" xfId="24696"/>
    <cellStyle name="ReadWriteValues 2 4 4 3" xfId="15636"/>
    <cellStyle name="ReadWriteValues 2 4 5" xfId="22083"/>
    <cellStyle name="ReadWriteValues 2 4 5 2" xfId="25145"/>
    <cellStyle name="ReadWriteValues 2 4_INVs" xfId="13290"/>
    <cellStyle name="ReadWriteValues 2 5" xfId="3297"/>
    <cellStyle name="ReadWriteValues 2 5 2" xfId="10375"/>
    <cellStyle name="ReadWriteValues 2 5 3" xfId="19868"/>
    <cellStyle name="ReadWriteValues 2 5 3 2" xfId="24562"/>
    <cellStyle name="ReadWriteValues 2 5 3 3" xfId="14126"/>
    <cellStyle name="ReadWriteValues 2 5 4" xfId="23796"/>
    <cellStyle name="ReadWriteValues 2 5 4 2" xfId="24863"/>
    <cellStyle name="ReadWriteValues 2 5_INVs" xfId="13291"/>
    <cellStyle name="ReadWriteValues 2 6" xfId="5283"/>
    <cellStyle name="ReadWriteValues 2 6 2" xfId="10376"/>
    <cellStyle name="ReadWriteValues 2 6 3" xfId="21664"/>
    <cellStyle name="ReadWriteValues 2 6 3 2" xfId="24692"/>
    <cellStyle name="ReadWriteValues 2 6 3 3" xfId="16803"/>
    <cellStyle name="ReadWriteValues 2 6 4" xfId="22084"/>
    <cellStyle name="ReadWriteValues 2 6 4 2" xfId="25244"/>
    <cellStyle name="ReadWriteValues 2 6_INVs" xfId="13292"/>
    <cellStyle name="ReadWriteValues 2 7" xfId="5221"/>
    <cellStyle name="ReadWriteValues 2 7 2" xfId="10377"/>
    <cellStyle name="ReadWriteValues 2 7 3" xfId="21608"/>
    <cellStyle name="ReadWriteValues 2 7 3 2" xfId="24670"/>
    <cellStyle name="ReadWriteValues 2 7 3 3" xfId="16769"/>
    <cellStyle name="ReadWriteValues 2 7 4" xfId="22109"/>
    <cellStyle name="ReadWriteValues 2 7 4 2" xfId="24535"/>
    <cellStyle name="ReadWriteValues 2 7_INVs" xfId="13293"/>
    <cellStyle name="ReadWriteValues 2 8" xfId="5319"/>
    <cellStyle name="ReadWriteValues 2 8 2" xfId="15904"/>
    <cellStyle name="ReadWriteValues 2 8 3" xfId="21700"/>
    <cellStyle name="ReadWriteValues 2 8 3 2" xfId="24703"/>
    <cellStyle name="ReadWriteValues 2 8 3 3" xfId="24901"/>
    <cellStyle name="ReadWriteValues 2 8 4" xfId="22078"/>
    <cellStyle name="ReadWriteValues 2 8 4 2" xfId="25032"/>
    <cellStyle name="ReadWriteValues 2 9" xfId="16351"/>
    <cellStyle name="ReadWriteValues 2 9 2" xfId="23940"/>
    <cellStyle name="ReadWriteValues 2 9 2 2" xfId="25220"/>
    <cellStyle name="ReadWriteValues 2 9 2 3" xfId="24601"/>
    <cellStyle name="ReadWriteValues 2 9 3" xfId="24328"/>
    <cellStyle name="ReadWriteValues 2 9 3 2" xfId="16791"/>
    <cellStyle name="ReadWriteValues 2 9 4" xfId="14391"/>
    <cellStyle name="ReadWriteValues 2 9 5" xfId="30066"/>
    <cellStyle name="ReadWriteValues 2 9 6" xfId="25848"/>
    <cellStyle name="ReadWriteValues 2_##Keskeiset" xfId="10371"/>
    <cellStyle name="ReadWriteValues 20" xfId="31070"/>
    <cellStyle name="ReadWriteValues 21" xfId="31068"/>
    <cellStyle name="ReadWriteValues 22" xfId="31066"/>
    <cellStyle name="ReadWriteValues 23" xfId="31522"/>
    <cellStyle name="ReadWriteValues 24" xfId="31457"/>
    <cellStyle name="ReadWriteValues 25" xfId="31439"/>
    <cellStyle name="ReadWriteValues 26" xfId="31692"/>
    <cellStyle name="ReadWriteValues 27" xfId="32053"/>
    <cellStyle name="ReadWriteValues 28" xfId="31989"/>
    <cellStyle name="ReadWriteValues 29" xfId="31965"/>
    <cellStyle name="ReadWriteValues 3" xfId="239"/>
    <cellStyle name="ReadWriteValues 3 10" xfId="15873"/>
    <cellStyle name="ReadWriteValues 3 10 2" xfId="24165"/>
    <cellStyle name="ReadWriteValues 3 10 2 2" xfId="16038"/>
    <cellStyle name="ReadWriteValues 3 10 3" xfId="16535"/>
    <cellStyle name="ReadWriteValues 3 10 4" xfId="30599"/>
    <cellStyle name="ReadWriteValues 3 10 5" xfId="25865"/>
    <cellStyle name="ReadWriteValues 3 11" xfId="16882"/>
    <cellStyle name="ReadWriteValues 3 11 2" xfId="16122"/>
    <cellStyle name="ReadWriteValues 3 11 3" xfId="16776"/>
    <cellStyle name="ReadWriteValues 3 11 4" xfId="30466"/>
    <cellStyle name="ReadWriteValues 3 11 5" xfId="26146"/>
    <cellStyle name="ReadWriteValues 3 12" xfId="23368"/>
    <cellStyle name="ReadWriteValues 3 12 2" xfId="16635"/>
    <cellStyle name="ReadWriteValues 3 13" xfId="25331"/>
    <cellStyle name="ReadWriteValues 3 14" xfId="25442"/>
    <cellStyle name="ReadWriteValues 3 15" xfId="25647"/>
    <cellStyle name="ReadWriteValues 3 16" xfId="25564"/>
    <cellStyle name="ReadWriteValues 3 17" xfId="25492"/>
    <cellStyle name="ReadWriteValues 3 18" xfId="31016"/>
    <cellStyle name="ReadWriteValues 3 19" xfId="31101"/>
    <cellStyle name="ReadWriteValues 3 2" xfId="282"/>
    <cellStyle name="ReadWriteValues 3 2 10" xfId="16914"/>
    <cellStyle name="ReadWriteValues 3 2 10 2" xfId="16699"/>
    <cellStyle name="ReadWriteValues 3 2 10 3" xfId="16646"/>
    <cellStyle name="ReadWriteValues 3 2 10 4" xfId="30164"/>
    <cellStyle name="ReadWriteValues 3 2 10 5" xfId="30630"/>
    <cellStyle name="ReadWriteValues 3 2 11" xfId="16963"/>
    <cellStyle name="ReadWriteValues 3 2 11 2" xfId="16029"/>
    <cellStyle name="ReadWriteValues 3 2 11 3" xfId="30119"/>
    <cellStyle name="ReadWriteValues 3 2 11 4" xfId="30457"/>
    <cellStyle name="ReadWriteValues 3 2 12" xfId="16530"/>
    <cellStyle name="ReadWriteValues 3 2 13" xfId="14024"/>
    <cellStyle name="ReadWriteValues 3 2 14" xfId="25443"/>
    <cellStyle name="ReadWriteValues 3 2 15" xfId="25646"/>
    <cellStyle name="ReadWriteValues 3 2 16" xfId="25752"/>
    <cellStyle name="ReadWriteValues 3 2 17" xfId="25717"/>
    <cellStyle name="ReadWriteValues 3 2 18" xfId="31017"/>
    <cellStyle name="ReadWriteValues 3 2 19" xfId="31100"/>
    <cellStyle name="ReadWriteValues 3 2 2" xfId="5218"/>
    <cellStyle name="ReadWriteValues 3 2 2 2" xfId="10380"/>
    <cellStyle name="ReadWriteValues 3 2 2 3" xfId="21605"/>
    <cellStyle name="ReadWriteValues 3 2 2 3 2" xfId="24667"/>
    <cellStyle name="ReadWriteValues 3 2 2 3 3" xfId="24899"/>
    <cellStyle name="ReadWriteValues 3 2 2 4" xfId="23590"/>
    <cellStyle name="ReadWriteValues 3 2 2 4 2" xfId="16520"/>
    <cellStyle name="ReadWriteValues 3 2 2_INVs" xfId="13294"/>
    <cellStyle name="ReadWriteValues 3 2 20" xfId="31349"/>
    <cellStyle name="ReadWriteValues 3 2 21" xfId="31467"/>
    <cellStyle name="ReadWriteValues 3 2 22" xfId="31554"/>
    <cellStyle name="ReadWriteValues 3 2 23" xfId="31415"/>
    <cellStyle name="ReadWriteValues 3 2 24" xfId="31855"/>
    <cellStyle name="ReadWriteValues 3 2 25" xfId="32004"/>
    <cellStyle name="ReadWriteValues 3 2 26" xfId="31777"/>
    <cellStyle name="ReadWriteValues 3 2 27" xfId="31789"/>
    <cellStyle name="ReadWriteValues 3 2 28" xfId="32153"/>
    <cellStyle name="ReadWriteValues 3 2 29" xfId="32231"/>
    <cellStyle name="ReadWriteValues 3 2 3" xfId="5376"/>
    <cellStyle name="ReadWriteValues 3 2 3 2" xfId="15906"/>
    <cellStyle name="ReadWriteValues 3 2 3 3" xfId="21757"/>
    <cellStyle name="ReadWriteValues 3 2 3 3 2" xfId="24723"/>
    <cellStyle name="ReadWriteValues 3 2 3 3 3" xfId="23679"/>
    <cellStyle name="ReadWriteValues 3 2 3 4" xfId="22058"/>
    <cellStyle name="ReadWriteValues 3 2 3 4 2" xfId="25284"/>
    <cellStyle name="ReadWriteValues 3 2 4" xfId="16445"/>
    <cellStyle name="ReadWriteValues 3 2 4 2" xfId="24003"/>
    <cellStyle name="ReadWriteValues 3 2 4 2 2" xfId="25245"/>
    <cellStyle name="ReadWriteValues 3 2 4 2 3" xfId="23731"/>
    <cellStyle name="ReadWriteValues 3 2 4 3" xfId="24400"/>
    <cellStyle name="ReadWriteValues 3 2 4 3 2" xfId="16806"/>
    <cellStyle name="ReadWriteValues 3 2 4 4" xfId="16796"/>
    <cellStyle name="ReadWriteValues 3 2 4 5" xfId="30070"/>
    <cellStyle name="ReadWriteValues 3 2 4 6" xfId="29891"/>
    <cellStyle name="ReadWriteValues 3 2 5" xfId="16178"/>
    <cellStyle name="ReadWriteValues 3 2 5 2" xfId="23828"/>
    <cellStyle name="ReadWriteValues 3 2 5 2 2" xfId="25184"/>
    <cellStyle name="ReadWriteValues 3 2 5 2 3" xfId="24864"/>
    <cellStyle name="ReadWriteValues 3 2 5 3" xfId="24189"/>
    <cellStyle name="ReadWriteValues 3 2 5 3 2" xfId="25062"/>
    <cellStyle name="ReadWriteValues 3 2 5 4" xfId="16695"/>
    <cellStyle name="ReadWriteValues 3 2 5 5" xfId="30576"/>
    <cellStyle name="ReadWriteValues 3 2 5 6" xfId="30003"/>
    <cellStyle name="ReadWriteValues 3 2 6" xfId="16184"/>
    <cellStyle name="ReadWriteValues 3 2 6 2" xfId="24195"/>
    <cellStyle name="ReadWriteValues 3 2 6 2 2" xfId="14405"/>
    <cellStyle name="ReadWriteValues 3 2 6 3" xfId="14141"/>
    <cellStyle name="ReadWriteValues 3 2 6 4" xfId="30618"/>
    <cellStyle name="ReadWriteValues 3 2 6 5" xfId="26230"/>
    <cellStyle name="ReadWriteValues 3 2 7" xfId="13790"/>
    <cellStyle name="ReadWriteValues 3 2 7 2" xfId="24102"/>
    <cellStyle name="ReadWriteValues 3 2 7 2 2" xfId="24491"/>
    <cellStyle name="ReadWriteValues 3 2 7 3" xfId="25270"/>
    <cellStyle name="ReadWriteValues 3 2 7 4" xfId="30394"/>
    <cellStyle name="ReadWriteValues 3 2 7 5" xfId="30130"/>
    <cellStyle name="ReadWriteValues 3 2 8" xfId="14211"/>
    <cellStyle name="ReadWriteValues 3 2 8 2" xfId="24148"/>
    <cellStyle name="ReadWriteValues 3 2 8 2 2" xfId="16811"/>
    <cellStyle name="ReadWriteValues 3 2 8 3" xfId="25047"/>
    <cellStyle name="ReadWriteValues 3 2 8 4" xfId="30510"/>
    <cellStyle name="ReadWriteValues 3 2 8 5" xfId="25927"/>
    <cellStyle name="ReadWriteValues 3 2 9" xfId="15863"/>
    <cellStyle name="ReadWriteValues 3 2 9 2" xfId="24156"/>
    <cellStyle name="ReadWriteValues 3 2 9 2 2" xfId="24744"/>
    <cellStyle name="ReadWriteValues 3 2 9 3" xfId="16051"/>
    <cellStyle name="ReadWriteValues 3 2 9 4" xfId="30535"/>
    <cellStyle name="ReadWriteValues 3 2 9 5" xfId="29897"/>
    <cellStyle name="ReadWriteValues 3 2_##Keskeiset" xfId="10379"/>
    <cellStyle name="ReadWriteValues 3 20" xfId="31348"/>
    <cellStyle name="ReadWriteValues 3 21" xfId="31468"/>
    <cellStyle name="ReadWriteValues 3 22" xfId="31553"/>
    <cellStyle name="ReadWriteValues 3 23" xfId="31327"/>
    <cellStyle name="ReadWriteValues 3 24" xfId="31856"/>
    <cellStyle name="ReadWriteValues 3 25" xfId="32003"/>
    <cellStyle name="ReadWriteValues 3 26" xfId="31776"/>
    <cellStyle name="ReadWriteValues 3 27" xfId="31935"/>
    <cellStyle name="ReadWriteValues 3 28" xfId="32152"/>
    <cellStyle name="ReadWriteValues 3 29" xfId="32232"/>
    <cellStyle name="ReadWriteValues 3 3" xfId="5110"/>
    <cellStyle name="ReadWriteValues 3 3 2" xfId="5641"/>
    <cellStyle name="ReadWriteValues 3 3 2 2" xfId="15907"/>
    <cellStyle name="ReadWriteValues 3 3 2 3" xfId="21953"/>
    <cellStyle name="ReadWriteValues 3 3 2 3 2" xfId="24793"/>
    <cellStyle name="ReadWriteValues 3 3 2 3 3" xfId="25206"/>
    <cellStyle name="ReadWriteValues 3 3 2 4" xfId="22008"/>
    <cellStyle name="ReadWriteValues 3 3 2 4 2" xfId="14019"/>
    <cellStyle name="ReadWriteValues 3 3 3" xfId="14226"/>
    <cellStyle name="ReadWriteValues 3 3 4" xfId="21506"/>
    <cellStyle name="ReadWriteValues 3 3 4 2" xfId="24649"/>
    <cellStyle name="ReadWriteValues 3 3 4 3" xfId="25265"/>
    <cellStyle name="ReadWriteValues 3 3 5" xfId="22129"/>
    <cellStyle name="ReadWriteValues 3 3 5 2" xfId="24912"/>
    <cellStyle name="ReadWriteValues 3 3_INVs" xfId="13295"/>
    <cellStyle name="ReadWriteValues 3 4" xfId="5642"/>
    <cellStyle name="ReadWriteValues 3 4 2" xfId="15908"/>
    <cellStyle name="ReadWriteValues 3 4 3" xfId="21954"/>
    <cellStyle name="ReadWriteValues 3 4 3 2" xfId="24794"/>
    <cellStyle name="ReadWriteValues 3 4 3 3" xfId="24650"/>
    <cellStyle name="ReadWriteValues 3 4 4" xfId="23491"/>
    <cellStyle name="ReadWriteValues 3 4 4 2" xfId="24974"/>
    <cellStyle name="ReadWriteValues 3 5" xfId="5327"/>
    <cellStyle name="ReadWriteValues 3 5 2" xfId="15909"/>
    <cellStyle name="ReadWriteValues 3 5 3" xfId="21708"/>
    <cellStyle name="ReadWriteValues 3 5 3 2" xfId="24707"/>
    <cellStyle name="ReadWriteValues 3 5 3 3" xfId="25294"/>
    <cellStyle name="ReadWriteValues 3 5 4" xfId="22075"/>
    <cellStyle name="ReadWriteValues 3 5 4 2" xfId="16477"/>
    <cellStyle name="ReadWriteValues 3 6" xfId="16348"/>
    <cellStyle name="ReadWriteValues 3 6 2" xfId="23937"/>
    <cellStyle name="ReadWriteValues 3 6 2 2" xfId="25217"/>
    <cellStyle name="ReadWriteValues 3 6 2 3" xfId="13863"/>
    <cellStyle name="ReadWriteValues 3 6 3" xfId="24325"/>
    <cellStyle name="ReadWriteValues 3 6 3 2" xfId="13866"/>
    <cellStyle name="ReadWriteValues 3 6 4" xfId="23721"/>
    <cellStyle name="ReadWriteValues 3 6 5" xfId="30069"/>
    <cellStyle name="ReadWriteValues 3 6 6" xfId="30325"/>
    <cellStyle name="ReadWriteValues 3 7" xfId="16412"/>
    <cellStyle name="ReadWriteValues 3 7 2" xfId="23984"/>
    <cellStyle name="ReadWriteValues 3 7 2 2" xfId="25238"/>
    <cellStyle name="ReadWriteValues 3 7 2 3" xfId="23763"/>
    <cellStyle name="ReadWriteValues 3 7 3" xfId="24372"/>
    <cellStyle name="ReadWriteValues 3 7 3 2" xfId="13983"/>
    <cellStyle name="ReadWriteValues 3 7 4" xfId="15617"/>
    <cellStyle name="ReadWriteValues 3 7 5" xfId="30428"/>
    <cellStyle name="ReadWriteValues 3 7 6" xfId="25959"/>
    <cellStyle name="ReadWriteValues 3 8" xfId="16456"/>
    <cellStyle name="ReadWriteValues 3 8 2" xfId="24409"/>
    <cellStyle name="ReadWriteValues 3 8 2 2" xfId="16088"/>
    <cellStyle name="ReadWriteValues 3 8 3" xfId="24517"/>
    <cellStyle name="ReadWriteValues 3 8 4" xfId="30500"/>
    <cellStyle name="ReadWriteValues 3 8 5" xfId="26094"/>
    <cellStyle name="ReadWriteValues 3 9" xfId="13789"/>
    <cellStyle name="ReadWriteValues 3 9 2" xfId="24101"/>
    <cellStyle name="ReadWriteValues 3 9 2 2" xfId="25121"/>
    <cellStyle name="ReadWriteValues 3 9 3" xfId="16586"/>
    <cellStyle name="ReadWriteValues 3 9 4" xfId="30298"/>
    <cellStyle name="ReadWriteValues 3 9 5" xfId="29646"/>
    <cellStyle name="ReadWriteValues 3_##Keskeiset" xfId="10378"/>
    <cellStyle name="ReadWriteValues 30" xfId="32288"/>
    <cellStyle name="ReadWriteValues 4" xfId="237"/>
    <cellStyle name="ReadWriteValues 4 10" xfId="15872"/>
    <cellStyle name="ReadWriteValues 4 10 2" xfId="24164"/>
    <cellStyle name="ReadWriteValues 4 10 2 2" xfId="14403"/>
    <cellStyle name="ReadWriteValues 4 10 3" xfId="16476"/>
    <cellStyle name="ReadWriteValues 4 10 4" xfId="30197"/>
    <cellStyle name="ReadWriteValues 4 10 5" xfId="26058"/>
    <cellStyle name="ReadWriteValues 4 11" xfId="16880"/>
    <cellStyle name="ReadWriteValues 4 11 2" xfId="16070"/>
    <cellStyle name="ReadWriteValues 4 11 3" xfId="16594"/>
    <cellStyle name="ReadWriteValues 4 11 4" xfId="30104"/>
    <cellStyle name="ReadWriteValues 4 11 5" xfId="29953"/>
    <cellStyle name="ReadWriteValues 4 12" xfId="23371"/>
    <cellStyle name="ReadWriteValues 4 12 2" xfId="16715"/>
    <cellStyle name="ReadWriteValues 4 13" xfId="16097"/>
    <cellStyle name="ReadWriteValues 4 14" xfId="25444"/>
    <cellStyle name="ReadWriteValues 4 15" xfId="25645"/>
    <cellStyle name="ReadWriteValues 4 16" xfId="25570"/>
    <cellStyle name="ReadWriteValues 4 17" xfId="25494"/>
    <cellStyle name="ReadWriteValues 4 18" xfId="31018"/>
    <cellStyle name="ReadWriteValues 4 19" xfId="31099"/>
    <cellStyle name="ReadWriteValues 4 2" xfId="281"/>
    <cellStyle name="ReadWriteValues 4 2 10" xfId="16913"/>
    <cellStyle name="ReadWriteValues 4 2 10 2" xfId="14295"/>
    <cellStyle name="ReadWriteValues 4 2 10 3" xfId="14384"/>
    <cellStyle name="ReadWriteValues 4 2 10 4" xfId="30115"/>
    <cellStyle name="ReadWriteValues 4 2 10 5" xfId="29893"/>
    <cellStyle name="ReadWriteValues 4 2 11" xfId="16874"/>
    <cellStyle name="ReadWriteValues 4 2 11 2" xfId="25081"/>
    <cellStyle name="ReadWriteValues 4 2 11 3" xfId="30338"/>
    <cellStyle name="ReadWriteValues 4 2 11 4" xfId="25841"/>
    <cellStyle name="ReadWriteValues 4 2 12" xfId="16833"/>
    <cellStyle name="ReadWriteValues 4 2 13" xfId="25333"/>
    <cellStyle name="ReadWriteValues 4 2 14" xfId="25445"/>
    <cellStyle name="ReadWriteValues 4 2 15" xfId="25644"/>
    <cellStyle name="ReadWriteValues 4 2 16" xfId="25571"/>
    <cellStyle name="ReadWriteValues 4 2 17" xfId="25493"/>
    <cellStyle name="ReadWriteValues 4 2 18" xfId="31019"/>
    <cellStyle name="ReadWriteValues 4 2 19" xfId="31098"/>
    <cellStyle name="ReadWriteValues 4 2 2" xfId="5216"/>
    <cellStyle name="ReadWriteValues 4 2 2 2" xfId="10383"/>
    <cellStyle name="ReadWriteValues 4 2 2 3" xfId="21603"/>
    <cellStyle name="ReadWriteValues 4 2 2 3 2" xfId="24665"/>
    <cellStyle name="ReadWriteValues 4 2 2 3 3" xfId="23682"/>
    <cellStyle name="ReadWriteValues 4 2 2 4" xfId="23591"/>
    <cellStyle name="ReadWriteValues 4 2 2 4 2" xfId="21836"/>
    <cellStyle name="ReadWriteValues 4 2 2_INVs" xfId="13296"/>
    <cellStyle name="ReadWriteValues 4 2 20" xfId="31351"/>
    <cellStyle name="ReadWriteValues 4 2 21" xfId="31465"/>
    <cellStyle name="ReadWriteValues 4 2 22" xfId="31526"/>
    <cellStyle name="ReadWriteValues 4 2 23" xfId="31413"/>
    <cellStyle name="ReadWriteValues 4 2 24" xfId="31853"/>
    <cellStyle name="ReadWriteValues 4 2 25" xfId="32002"/>
    <cellStyle name="ReadWriteValues 4 2 26" xfId="32059"/>
    <cellStyle name="ReadWriteValues 4 2 27" xfId="31933"/>
    <cellStyle name="ReadWriteValues 4 2 28" xfId="32155"/>
    <cellStyle name="ReadWriteValues 4 2 29" xfId="32229"/>
    <cellStyle name="ReadWriteValues 4 2 3" xfId="5378"/>
    <cellStyle name="ReadWriteValues 4 2 3 2" xfId="15910"/>
    <cellStyle name="ReadWriteValues 4 2 3 3" xfId="21759"/>
    <cellStyle name="ReadWriteValues 4 2 3 3 2" xfId="24725"/>
    <cellStyle name="ReadWriteValues 4 2 3 3 3" xfId="13958"/>
    <cellStyle name="ReadWriteValues 4 2 3 4" xfId="22052"/>
    <cellStyle name="ReadWriteValues 4 2 3 4 2" xfId="25095"/>
    <cellStyle name="ReadWriteValues 4 2 4" xfId="16346"/>
    <cellStyle name="ReadWriteValues 4 2 4 2" xfId="23935"/>
    <cellStyle name="ReadWriteValues 4 2 4 2 2" xfId="25215"/>
    <cellStyle name="ReadWriteValues 4 2 4 2 3" xfId="16470"/>
    <cellStyle name="ReadWriteValues 4 2 4 3" xfId="24323"/>
    <cellStyle name="ReadWriteValues 4 2 4 3 2" xfId="25302"/>
    <cellStyle name="ReadWriteValues 4 2 4 4" xfId="13831"/>
    <cellStyle name="ReadWriteValues 4 2 4 5" xfId="30072"/>
    <cellStyle name="ReadWriteValues 4 2 4 6" xfId="30702"/>
    <cellStyle name="ReadWriteValues 4 2 5" xfId="16229"/>
    <cellStyle name="ReadWriteValues 4 2 5 2" xfId="23860"/>
    <cellStyle name="ReadWriteValues 4 2 5 2 2" xfId="25192"/>
    <cellStyle name="ReadWriteValues 4 2 5 2 3" xfId="25274"/>
    <cellStyle name="ReadWriteValues 4 2 5 3" xfId="24229"/>
    <cellStyle name="ReadWriteValues 4 2 5 3 2" xfId="14401"/>
    <cellStyle name="ReadWriteValues 4 2 5 4" xfId="23787"/>
    <cellStyle name="ReadWriteValues 4 2 5 5" xfId="30261"/>
    <cellStyle name="ReadWriteValues 4 2 5 6" xfId="26112"/>
    <cellStyle name="ReadWriteValues 4 2 6" xfId="16327"/>
    <cellStyle name="ReadWriteValues 4 2 6 2" xfId="24304"/>
    <cellStyle name="ReadWriteValues 4 2 6 2 2" xfId="16134"/>
    <cellStyle name="ReadWriteValues 4 2 6 3" xfId="14350"/>
    <cellStyle name="ReadWriteValues 4 2 6 4" xfId="30364"/>
    <cellStyle name="ReadWriteValues 4 2 6 5" xfId="26059"/>
    <cellStyle name="ReadWriteValues 4 2 7" xfId="13792"/>
    <cellStyle name="ReadWriteValues 4 2 7 2" xfId="24104"/>
    <cellStyle name="ReadWriteValues 4 2 7 2 2" xfId="25170"/>
    <cellStyle name="ReadWriteValues 4 2 7 3" xfId="14098"/>
    <cellStyle name="ReadWriteValues 4 2 7 4" xfId="30252"/>
    <cellStyle name="ReadWriteValues 4 2 7 5" xfId="26172"/>
    <cellStyle name="ReadWriteValues 4 2 8" xfId="14210"/>
    <cellStyle name="ReadWriteValues 4 2 8 2" xfId="24147"/>
    <cellStyle name="ReadWriteValues 4 2 8 2 2" xfId="14268"/>
    <cellStyle name="ReadWriteValues 4 2 8 3" xfId="13992"/>
    <cellStyle name="ReadWriteValues 4 2 8 4" xfId="30660"/>
    <cellStyle name="ReadWriteValues 4 2 8 5" xfId="29914"/>
    <cellStyle name="ReadWriteValues 4 2 9" xfId="16732"/>
    <cellStyle name="ReadWriteValues 4 2 9 2" xfId="24433"/>
    <cellStyle name="ReadWriteValues 4 2 9 2 2" xfId="25252"/>
    <cellStyle name="ReadWriteValues 4 2 9 3" xfId="16680"/>
    <cellStyle name="ReadWriteValues 4 2 9 4" xfId="30186"/>
    <cellStyle name="ReadWriteValues 4 2 9 5" xfId="26118"/>
    <cellStyle name="ReadWriteValues 4 2_##Keskeiset" xfId="10382"/>
    <cellStyle name="ReadWriteValues 4 20" xfId="31350"/>
    <cellStyle name="ReadWriteValues 4 21" xfId="31466"/>
    <cellStyle name="ReadWriteValues 4 22" xfId="31487"/>
    <cellStyle name="ReadWriteValues 4 23" xfId="31565"/>
    <cellStyle name="ReadWriteValues 4 24" xfId="31854"/>
    <cellStyle name="ReadWriteValues 4 25" xfId="31877"/>
    <cellStyle name="ReadWriteValues 4 26" xfId="32018"/>
    <cellStyle name="ReadWriteValues 4 27" xfId="31932"/>
    <cellStyle name="ReadWriteValues 4 28" xfId="32154"/>
    <cellStyle name="ReadWriteValues 4 29" xfId="32230"/>
    <cellStyle name="ReadWriteValues 4 3" xfId="5217"/>
    <cellStyle name="ReadWriteValues 4 3 2" xfId="5643"/>
    <cellStyle name="ReadWriteValues 4 3 2 2" xfId="15911"/>
    <cellStyle name="ReadWriteValues 4 3 2 3" xfId="21955"/>
    <cellStyle name="ReadWriteValues 4 3 2 3 2" xfId="24795"/>
    <cellStyle name="ReadWriteValues 4 3 2 3 3" xfId="25092"/>
    <cellStyle name="ReadWriteValues 4 3 2 4" xfId="22007"/>
    <cellStyle name="ReadWriteValues 4 3 2 4 2" xfId="16560"/>
    <cellStyle name="ReadWriteValues 4 3 3" xfId="14227"/>
    <cellStyle name="ReadWriteValues 4 3 4" xfId="21604"/>
    <cellStyle name="ReadWriteValues 4 3 4 2" xfId="24666"/>
    <cellStyle name="ReadWriteValues 4 3 4 3" xfId="24818"/>
    <cellStyle name="ReadWriteValues 4 3 5" xfId="22111"/>
    <cellStyle name="ReadWriteValues 4 3 5 2" xfId="15615"/>
    <cellStyle name="ReadWriteValues 4 3_INVs" xfId="13297"/>
    <cellStyle name="ReadWriteValues 4 4" xfId="5644"/>
    <cellStyle name="ReadWriteValues 4 4 2" xfId="15912"/>
    <cellStyle name="ReadWriteValues 4 4 3" xfId="21956"/>
    <cellStyle name="ReadWriteValues 4 4 3 2" xfId="24796"/>
    <cellStyle name="ReadWriteValues 4 4 3 3" xfId="16741"/>
    <cellStyle name="ReadWriteValues 4 4 4" xfId="23490"/>
    <cellStyle name="ReadWriteValues 4 4 4 2" xfId="24776"/>
    <cellStyle name="ReadWriteValues 4 5" xfId="5377"/>
    <cellStyle name="ReadWriteValues 4 5 2" xfId="15913"/>
    <cellStyle name="ReadWriteValues 4 5 3" xfId="21758"/>
    <cellStyle name="ReadWriteValues 4 5 3 2" xfId="24724"/>
    <cellStyle name="ReadWriteValues 4 5 3 3" xfId="13851"/>
    <cellStyle name="ReadWriteValues 4 5 4" xfId="23534"/>
    <cellStyle name="ReadWriteValues 4 5 4 2" xfId="14354"/>
    <cellStyle name="ReadWriteValues 4 6" xfId="16347"/>
    <cellStyle name="ReadWriteValues 4 6 2" xfId="23936"/>
    <cellStyle name="ReadWriteValues 4 6 2 2" xfId="25216"/>
    <cellStyle name="ReadWriteValues 4 6 2 3" xfId="23732"/>
    <cellStyle name="ReadWriteValues 4 6 3" xfId="24324"/>
    <cellStyle name="ReadWriteValues 4 6 3 2" xfId="14040"/>
    <cellStyle name="ReadWriteValues 4 6 4" xfId="16747"/>
    <cellStyle name="ReadWriteValues 4 6 5" xfId="30071"/>
    <cellStyle name="ReadWriteValues 4 6 6" xfId="29937"/>
    <cellStyle name="ReadWriteValues 4 7" xfId="16201"/>
    <cellStyle name="ReadWriteValues 4 7 2" xfId="23841"/>
    <cellStyle name="ReadWriteValues 4 7 2 2" xfId="25187"/>
    <cellStyle name="ReadWriteValues 4 7 2 3" xfId="25189"/>
    <cellStyle name="ReadWriteValues 4 7 3" xfId="24206"/>
    <cellStyle name="ReadWriteValues 4 7 3 2" xfId="13858"/>
    <cellStyle name="ReadWriteValues 4 7 4" xfId="14099"/>
    <cellStyle name="ReadWriteValues 4 7 5" xfId="30427"/>
    <cellStyle name="ReadWriteValues 4 7 6" xfId="26060"/>
    <cellStyle name="ReadWriteValues 4 8" xfId="16463"/>
    <cellStyle name="ReadWriteValues 4 8 2" xfId="24414"/>
    <cellStyle name="ReadWriteValues 4 8 2 2" xfId="25208"/>
    <cellStyle name="ReadWriteValues 4 8 3" xfId="16537"/>
    <cellStyle name="ReadWriteValues 4 8 4" xfId="30306"/>
    <cellStyle name="ReadWriteValues 4 8 5" xfId="26159"/>
    <cellStyle name="ReadWriteValues 4 9" xfId="13791"/>
    <cellStyle name="ReadWriteValues 4 9 2" xfId="24103"/>
    <cellStyle name="ReadWriteValues 4 9 2 2" xfId="16683"/>
    <cellStyle name="ReadWriteValues 4 9 3" xfId="16540"/>
    <cellStyle name="ReadWriteValues 4 9 4" xfId="30190"/>
    <cellStyle name="ReadWriteValues 4 9 5" xfId="29954"/>
    <cellStyle name="ReadWriteValues 4_##Keskeiset" xfId="10381"/>
    <cellStyle name="ReadWriteValues 5" xfId="5108"/>
    <cellStyle name="ReadWriteValues 5 2" xfId="5645"/>
    <cellStyle name="ReadWriteValues 5 2 2" xfId="15914"/>
    <cellStyle name="ReadWriteValues 5 2 3" xfId="21957"/>
    <cellStyle name="ReadWriteValues 5 2 3 2" xfId="24797"/>
    <cellStyle name="ReadWriteValues 5 2 3 3" xfId="23686"/>
    <cellStyle name="ReadWriteValues 5 2 4" xfId="22006"/>
    <cellStyle name="ReadWriteValues 5 2 4 2" xfId="24734"/>
    <cellStyle name="ReadWriteValues 5 3" xfId="14228"/>
    <cellStyle name="ReadWriteValues 5 4" xfId="21504"/>
    <cellStyle name="ReadWriteValues 5 4 2" xfId="24647"/>
    <cellStyle name="ReadWriteValues 5 4 3" xfId="24524"/>
    <cellStyle name="ReadWriteValues 5 5" xfId="22130"/>
    <cellStyle name="ReadWriteValues 5 5 2" xfId="24469"/>
    <cellStyle name="ReadWriteValues 5_INVs" xfId="13298"/>
    <cellStyle name="ReadWriteValues 6" xfId="5286"/>
    <cellStyle name="ReadWriteValues 6 2" xfId="5646"/>
    <cellStyle name="ReadWriteValues 6 2 2" xfId="15915"/>
    <cellStyle name="ReadWriteValues 6 2 3" xfId="21958"/>
    <cellStyle name="ReadWriteValues 6 2 3 2" xfId="24798"/>
    <cellStyle name="ReadWriteValues 6 2 3 3" xfId="13946"/>
    <cellStyle name="ReadWriteValues 6 2 4" xfId="23489"/>
    <cellStyle name="ReadWriteValues 6 2 4 2" xfId="14111"/>
    <cellStyle name="ReadWriteValues 6 3" xfId="14229"/>
    <cellStyle name="ReadWriteValues 6 4" xfId="21667"/>
    <cellStyle name="ReadWriteValues 6 4 2" xfId="24695"/>
    <cellStyle name="ReadWriteValues 6 4 3" xfId="16049"/>
    <cellStyle name="ReadWriteValues 6 5" xfId="23563"/>
    <cellStyle name="ReadWriteValues 6 5 2" xfId="25281"/>
    <cellStyle name="ReadWriteValues 6_INVs" xfId="13299"/>
    <cellStyle name="ReadWriteValues 7" xfId="400"/>
    <cellStyle name="ReadWriteValues 7 2" xfId="5647"/>
    <cellStyle name="ReadWriteValues 7 2 2" xfId="15916"/>
    <cellStyle name="ReadWriteValues 7 2 3" xfId="21959"/>
    <cellStyle name="ReadWriteValues 7 2 3 2" xfId="24799"/>
    <cellStyle name="ReadWriteValues 7 2 3 3" xfId="24904"/>
    <cellStyle name="ReadWriteValues 7 2 4" xfId="22004"/>
    <cellStyle name="ReadWriteValues 7 2 4 2" xfId="16113"/>
    <cellStyle name="ReadWriteValues 7 3" xfId="14230"/>
    <cellStyle name="ReadWriteValues 7 4" xfId="16993"/>
    <cellStyle name="ReadWriteValues 7 4 2" xfId="13886"/>
    <cellStyle name="ReadWriteValues 7 4 3" xfId="24520"/>
    <cellStyle name="ReadWriteValues 7 5" xfId="23310"/>
    <cellStyle name="ReadWriteValues 7 5 2" xfId="24913"/>
    <cellStyle name="ReadWriteValues 7_INVs" xfId="13300"/>
    <cellStyle name="ReadWriteValues 8" xfId="5282"/>
    <cellStyle name="ReadWriteValues 8 2" xfId="10384"/>
    <cellStyle name="ReadWriteValues 8 3" xfId="21663"/>
    <cellStyle name="ReadWriteValues 8 3 2" xfId="24691"/>
    <cellStyle name="ReadWriteValues 8 3 3" xfId="14054"/>
    <cellStyle name="ReadWriteValues 8 4" xfId="23564"/>
    <cellStyle name="ReadWriteValues 8 4 2" xfId="15780"/>
    <cellStyle name="ReadWriteValues 8_INVs" xfId="13301"/>
    <cellStyle name="ReadWriteValues 9" xfId="5222"/>
    <cellStyle name="ReadWriteValues 9 2" xfId="10385"/>
    <cellStyle name="ReadWriteValues 9 3" xfId="21609"/>
    <cellStyle name="ReadWriteValues 9 3 2" xfId="24671"/>
    <cellStyle name="ReadWriteValues 9 3 3" xfId="24525"/>
    <cellStyle name="ReadWriteValues 9 4" xfId="23588"/>
    <cellStyle name="ReadWriteValues 9 4 2" xfId="25043"/>
    <cellStyle name="ReadWriteValues 9_INVs" xfId="13302"/>
    <cellStyle name="ReadWriteValues_##KansantalKehitys" xfId="5413"/>
    <cellStyle name="Selittävä teksti 10" xfId="29626"/>
    <cellStyle name="Selittävä teksti 11" xfId="363"/>
    <cellStyle name="Selittävä teksti 2" xfId="241"/>
    <cellStyle name="Selittävä teksti 2 10" xfId="29174"/>
    <cellStyle name="Selittävä teksti 2 2" xfId="5111"/>
    <cellStyle name="Selittävä teksti 2 2 2" xfId="10387"/>
    <cellStyle name="Selittävä teksti 2 2 3" xfId="21507"/>
    <cellStyle name="Selittävä teksti 2 2_INVs" xfId="13303"/>
    <cellStyle name="Selittävä teksti 2 3" xfId="28289"/>
    <cellStyle name="Selittävä teksti 2 4" xfId="29207"/>
    <cellStyle name="Selittävä teksti 2 5" xfId="28437"/>
    <cellStyle name="Selittävä teksti 2 6" xfId="28787"/>
    <cellStyle name="Selittävä teksti 2 7" xfId="28700"/>
    <cellStyle name="Selittävä teksti 2 8" xfId="28974"/>
    <cellStyle name="Selittävä teksti 2 9" xfId="29622"/>
    <cellStyle name="Selittävä teksti 2_##Keskeiset" xfId="10386"/>
    <cellStyle name="Selittävä teksti 3" xfId="240"/>
    <cellStyle name="Selittävä teksti 3 2" xfId="28290"/>
    <cellStyle name="Selittävä teksti 3 3" xfId="28092"/>
    <cellStyle name="Selittävä teksti 4" xfId="5648"/>
    <cellStyle name="Selittävä teksti 4 2" xfId="15921"/>
    <cellStyle name="Selittävä teksti 4 3" xfId="21960"/>
    <cellStyle name="Selittävä teksti 4 4" xfId="30881"/>
    <cellStyle name="Selittävä teksti 5" xfId="13739"/>
    <cellStyle name="Selittävä teksti 6" xfId="28756"/>
    <cellStyle name="Selittävä teksti 7" xfId="28412"/>
    <cellStyle name="Selittävä teksti 8" xfId="28924"/>
    <cellStyle name="Selittävä teksti 9" xfId="29163"/>
    <cellStyle name="Seuraava hyperlinkki_Laskentataulukko tiedostossa Leike" xfId="399"/>
    <cellStyle name="Standaard2" xfId="5112"/>
    <cellStyle name="Standaard2 2" xfId="10388"/>
    <cellStyle name="Standaard2 3" xfId="21508"/>
    <cellStyle name="Standaard2_INVs" xfId="13304"/>
    <cellStyle name="Standard_9.01" xfId="123"/>
    <cellStyle name="Summa 10" xfId="10515"/>
    <cellStyle name="Summa 10 2" xfId="15923"/>
    <cellStyle name="Summa 10 3" xfId="23395"/>
    <cellStyle name="Summa 11" xfId="13741"/>
    <cellStyle name="Summa 11 2" xfId="23670"/>
    <cellStyle name="Summa 11 2 2" xfId="14074"/>
    <cellStyle name="Summa 11 3" xfId="24070"/>
    <cellStyle name="Summa 11 3 2" xfId="25275"/>
    <cellStyle name="Summa 11 4" xfId="24755"/>
    <cellStyle name="Summa 11 5" xfId="28122"/>
    <cellStyle name="Summa 11 6" xfId="29995"/>
    <cellStyle name="Summa 11 7" xfId="30225"/>
    <cellStyle name="Summa 12" xfId="16375"/>
    <cellStyle name="Summa 12 2" xfId="23963"/>
    <cellStyle name="Summa 12 2 2" xfId="15815"/>
    <cellStyle name="Summa 12 3" xfId="24349"/>
    <cellStyle name="Summa 12 3 2" xfId="24627"/>
    <cellStyle name="Summa 12 4" xfId="14095"/>
    <cellStyle name="Summa 12 5" xfId="29281"/>
    <cellStyle name="Summa 12 6" xfId="30461"/>
    <cellStyle name="Summa 12 7" xfId="30696"/>
    <cellStyle name="Summa 13" xfId="16325"/>
    <cellStyle name="Summa 13 2" xfId="24302"/>
    <cellStyle name="Summa 13 2 2" xfId="24967"/>
    <cellStyle name="Summa 13 3" xfId="16794"/>
    <cellStyle name="Summa 13 4" xfId="29686"/>
    <cellStyle name="Summa 13 5" xfId="30633"/>
    <cellStyle name="Summa 13 6" xfId="30280"/>
    <cellStyle name="Summa 14" xfId="23327"/>
    <cellStyle name="Summa 14 2" xfId="23715"/>
    <cellStyle name="Summa 15" xfId="364"/>
    <cellStyle name="Summa 2" xfId="243"/>
    <cellStyle name="Summa 2 10" xfId="5328"/>
    <cellStyle name="Summa 2 10 2" xfId="15924"/>
    <cellStyle name="Summa 2 10 3" xfId="21709"/>
    <cellStyle name="Summa 2 10 3 2" xfId="13880"/>
    <cellStyle name="Summa 2 10 4" xfId="23554"/>
    <cellStyle name="Summa 2 10 4 2" xfId="16536"/>
    <cellStyle name="Summa 2 11" xfId="16444"/>
    <cellStyle name="Summa 2 11 2" xfId="24002"/>
    <cellStyle name="Summa 2 11 2 2" xfId="14050"/>
    <cellStyle name="Summa 2 11 3" xfId="24399"/>
    <cellStyle name="Summa 2 11 3 2" xfId="25210"/>
    <cellStyle name="Summa 2 11 4" xfId="25080"/>
    <cellStyle name="Summa 2 11 5" xfId="28291"/>
    <cellStyle name="Summa 2 11 6" xfId="30073"/>
    <cellStyle name="Summa 2 11 7" xfId="30710"/>
    <cellStyle name="Summa 2 12" xfId="16235"/>
    <cellStyle name="Summa 2 12 2" xfId="24234"/>
    <cellStyle name="Summa 2 12 2 2" xfId="16585"/>
    <cellStyle name="Summa 2 12 3" xfId="24889"/>
    <cellStyle name="Summa 2 12 4" xfId="29555"/>
    <cellStyle name="Summa 2 12 5" xfId="30575"/>
    <cellStyle name="Summa 2 12 6" xfId="25940"/>
    <cellStyle name="Summa 2 13" xfId="23367"/>
    <cellStyle name="Summa 2 13 2" xfId="15784"/>
    <cellStyle name="Summa 2 13 3" xfId="29656"/>
    <cellStyle name="Summa 2 13 4" xfId="30617"/>
    <cellStyle name="Summa 2 13 5" xfId="26164"/>
    <cellStyle name="Summa 2 14" xfId="23694"/>
    <cellStyle name="Summa 2 15" xfId="25447"/>
    <cellStyle name="Summa 2 16" xfId="25642"/>
    <cellStyle name="Summa 2 17" xfId="25568"/>
    <cellStyle name="Summa 2 18" xfId="25495"/>
    <cellStyle name="Summa 2 19" xfId="31021"/>
    <cellStyle name="Summa 2 2" xfId="261"/>
    <cellStyle name="Summa 2 2 10" xfId="16489"/>
    <cellStyle name="Summa 2 2 10 2" xfId="24425"/>
    <cellStyle name="Summa 2 2 10 2 2" xfId="14167"/>
    <cellStyle name="Summa 2 2 10 3" xfId="14332"/>
    <cellStyle name="Summa 2 2 10 4" xfId="29532"/>
    <cellStyle name="Summa 2 2 10 5" xfId="30561"/>
    <cellStyle name="Summa 2 2 10 6" xfId="30715"/>
    <cellStyle name="Summa 2 2 11" xfId="16895"/>
    <cellStyle name="Summa 2 2 11 2" xfId="16681"/>
    <cellStyle name="Summa 2 2 11 3" xfId="28587"/>
    <cellStyle name="Summa 2 2 11 4" xfId="30211"/>
    <cellStyle name="Summa 2 2 11 5" xfId="30522"/>
    <cellStyle name="Summa 2 2 12" xfId="23359"/>
    <cellStyle name="Summa 2 2 12 2" xfId="25035"/>
    <cellStyle name="Summa 2 2 13" xfId="14160"/>
    <cellStyle name="Summa 2 2 14" xfId="25448"/>
    <cellStyle name="Summa 2 2 15" xfId="25641"/>
    <cellStyle name="Summa 2 2 16" xfId="25754"/>
    <cellStyle name="Summa 2 2 17" xfId="25540"/>
    <cellStyle name="Summa 2 2 18" xfId="31022"/>
    <cellStyle name="Summa 2 2 19" xfId="31096"/>
    <cellStyle name="Summa 2 2 2" xfId="315"/>
    <cellStyle name="Summa 2 2 2 10" xfId="16939"/>
    <cellStyle name="Summa 2 2 2 10 2" xfId="14147"/>
    <cellStyle name="Summa 2 2 2 10 3" xfId="28508"/>
    <cellStyle name="Summa 2 2 2 10 4" xfId="30178"/>
    <cellStyle name="Summa 2 2 2 10 5" xfId="30487"/>
    <cellStyle name="Summa 2 2 2 11" xfId="23341"/>
    <cellStyle name="Summa 2 2 2 11 2" xfId="16524"/>
    <cellStyle name="Summa 2 2 2 11 3" xfId="29509"/>
    <cellStyle name="Summa 2 2 2 11 4" xfId="30551"/>
    <cellStyle name="Summa 2 2 2 11 5" xfId="26135"/>
    <cellStyle name="Summa 2 2 2 12" xfId="14359"/>
    <cellStyle name="Summa 2 2 2 13" xfId="13724"/>
    <cellStyle name="Summa 2 2 2 14" xfId="25449"/>
    <cellStyle name="Summa 2 2 2 15" xfId="25640"/>
    <cellStyle name="Summa 2 2 2 16" xfId="25788"/>
    <cellStyle name="Summa 2 2 2 17" xfId="25541"/>
    <cellStyle name="Summa 2 2 2 18" xfId="31023"/>
    <cellStyle name="Summa 2 2 2 19" xfId="31095"/>
    <cellStyle name="Summa 2 2 2 2" xfId="5213"/>
    <cellStyle name="Summa 2 2 2 2 2" xfId="10392"/>
    <cellStyle name="Summa 2 2 2 2 3" xfId="21600"/>
    <cellStyle name="Summa 2 2 2 2 3 2" xfId="25154"/>
    <cellStyle name="Summa 2 2 2 2 4" xfId="23580"/>
    <cellStyle name="Summa 2 2 2 2 4 2" xfId="16573"/>
    <cellStyle name="Summa 2 2 2 2_INVs" xfId="13305"/>
    <cellStyle name="Summa 2 2 2 20" xfId="31356"/>
    <cellStyle name="Summa 2 2 2 21" xfId="31462"/>
    <cellStyle name="Summa 2 2 2 22" xfId="31551"/>
    <cellStyle name="Summa 2 2 2 23" xfId="31410"/>
    <cellStyle name="Summa 2 2 2 24" xfId="31850"/>
    <cellStyle name="Summa 2 2 2 25" xfId="31999"/>
    <cellStyle name="Summa 2 2 2 26" xfId="31774"/>
    <cellStyle name="Summa 2 2 2 27" xfId="31929"/>
    <cellStyle name="Summa 2 2 2 28" xfId="32158"/>
    <cellStyle name="Summa 2 2 2 29" xfId="32226"/>
    <cellStyle name="Summa 2 2 2 3" xfId="5380"/>
    <cellStyle name="Summa 2 2 2 3 2" xfId="15925"/>
    <cellStyle name="Summa 2 2 2 3 3" xfId="21761"/>
    <cellStyle name="Summa 2 2 2 3 3 2" xfId="23755"/>
    <cellStyle name="Summa 2 2 2 3 4" xfId="22055"/>
    <cellStyle name="Summa 2 2 2 3 4 2" xfId="25307"/>
    <cellStyle name="Summa 2 2 2 4" xfId="16344"/>
    <cellStyle name="Summa 2 2 2 4 2" xfId="23933"/>
    <cellStyle name="Summa 2 2 2 4 2 2" xfId="24968"/>
    <cellStyle name="Summa 2 2 2 4 3" xfId="24321"/>
    <cellStyle name="Summa 2 2 2 4 3 2" xfId="13991"/>
    <cellStyle name="Summa 2 2 2 4 4" xfId="16548"/>
    <cellStyle name="Summa 2 2 2 4 5" xfId="28293"/>
    <cellStyle name="Summa 2 2 2 4 6" xfId="30075"/>
    <cellStyle name="Summa 2 2 2 4 7" xfId="26116"/>
    <cellStyle name="Summa 2 2 2 5" xfId="16291"/>
    <cellStyle name="Summa 2 2 2 5 2" xfId="23901"/>
    <cellStyle name="Summa 2 2 2 5 2 2" xfId="24486"/>
    <cellStyle name="Summa 2 2 2 5 3" xfId="24277"/>
    <cellStyle name="Summa 2 2 2 5 3 2" xfId="14044"/>
    <cellStyle name="Summa 2 2 2 5 4" xfId="16627"/>
    <cellStyle name="Summa 2 2 2 5 5" xfId="29205"/>
    <cellStyle name="Summa 2 2 2 5 6" xfId="30425"/>
    <cellStyle name="Summa 2 2 2 5 7" xfId="26042"/>
    <cellStyle name="Summa 2 2 2 6" xfId="16419"/>
    <cellStyle name="Summa 2 2 2 6 2" xfId="24379"/>
    <cellStyle name="Summa 2 2 2 6 2 2" xfId="16830"/>
    <cellStyle name="Summa 2 2 2 6 3" xfId="16519"/>
    <cellStyle name="Summa 2 2 2 6 4" xfId="29435"/>
    <cellStyle name="Summa 2 2 2 6 5" xfId="30525"/>
    <cellStyle name="Summa 2 2 2 6 6" xfId="30279"/>
    <cellStyle name="Summa 2 2 2 7" xfId="13796"/>
    <cellStyle name="Summa 2 2 2 7 2" xfId="24108"/>
    <cellStyle name="Summa 2 2 2 7 2 2" xfId="23729"/>
    <cellStyle name="Summa 2 2 2 7 3" xfId="14250"/>
    <cellStyle name="Summa 2 2 2 7 4" xfId="29033"/>
    <cellStyle name="Summa 2 2 2 7 5" xfId="30361"/>
    <cellStyle name="Summa 2 2 2 7 6" xfId="26155"/>
    <cellStyle name="Summa 2 2 2 8" xfId="15869"/>
    <cellStyle name="Summa 2 2 2 8 2" xfId="24162"/>
    <cellStyle name="Summa 2 2 2 8 2 2" xfId="14317"/>
    <cellStyle name="Summa 2 2 2 8 3" xfId="24593"/>
    <cellStyle name="Summa 2 2 2 8 4" xfId="28664"/>
    <cellStyle name="Summa 2 2 2 8 5" xfId="30240"/>
    <cellStyle name="Summa 2 2 2 8 6" xfId="26191"/>
    <cellStyle name="Summa 2 2 2 9" xfId="13969"/>
    <cellStyle name="Summa 2 2 2 9 2" xfId="24130"/>
    <cellStyle name="Summa 2 2 2 9 2 2" xfId="25257"/>
    <cellStyle name="Summa 2 2 2 9 3" xfId="23693"/>
    <cellStyle name="Summa 2 2 2 9 4" xfId="28404"/>
    <cellStyle name="Summa 2 2 2 9 5" xfId="30133"/>
    <cellStyle name="Summa 2 2 2 9 6" xfId="30677"/>
    <cellStyle name="Summa 2 2 2_##Keskeiset" xfId="10391"/>
    <cellStyle name="Summa 2 2 20" xfId="31355"/>
    <cellStyle name="Summa 2 2 21" xfId="31463"/>
    <cellStyle name="Summa 2 2 22" xfId="31519"/>
    <cellStyle name="Summa 2 2 23" xfId="31411"/>
    <cellStyle name="Summa 2 2 24" xfId="31851"/>
    <cellStyle name="Summa 2 2 25" xfId="32000"/>
    <cellStyle name="Summa 2 2 26" xfId="32051"/>
    <cellStyle name="Summa 2 2 27" xfId="31930"/>
    <cellStyle name="Summa 2 2 28" xfId="32157"/>
    <cellStyle name="Summa 2 2 29" xfId="32227"/>
    <cellStyle name="Summa 2 2 3" xfId="5214"/>
    <cellStyle name="Summa 2 2 3 2" xfId="5649"/>
    <cellStyle name="Summa 2 2 3 2 2" xfId="15926"/>
    <cellStyle name="Summa 2 2 3 2 3" xfId="21961"/>
    <cellStyle name="Summa 2 2 3 2 3 2" xfId="14357"/>
    <cellStyle name="Summa 2 2 3 2 4" xfId="22005"/>
    <cellStyle name="Summa 2 2 3 2 4 2" xfId="24464"/>
    <cellStyle name="Summa 2 2 3 3" xfId="14233"/>
    <cellStyle name="Summa 2 2 3 4" xfId="21601"/>
    <cellStyle name="Summa 2 2 3 4 2" xfId="25086"/>
    <cellStyle name="Summa 2 2 3 5" xfId="23592"/>
    <cellStyle name="Summa 2 2 3 5 2" xfId="24584"/>
    <cellStyle name="Summa 2 2 3_INVs" xfId="13306"/>
    <cellStyle name="Summa 2 2 4" xfId="5379"/>
    <cellStyle name="Summa 2 2 4 2" xfId="15927"/>
    <cellStyle name="Summa 2 2 4 3" xfId="21760"/>
    <cellStyle name="Summa 2 2 4 3 2" xfId="25007"/>
    <cellStyle name="Summa 2 2 4 4" xfId="23537"/>
    <cellStyle name="Summa 2 2 4 4 2" xfId="25291"/>
    <cellStyle name="Summa 2 2 5" xfId="16345"/>
    <cellStyle name="Summa 2 2 5 2" xfId="23934"/>
    <cellStyle name="Summa 2 2 5 2 2" xfId="15687"/>
    <cellStyle name="Summa 2 2 5 3" xfId="24322"/>
    <cellStyle name="Summa 2 2 5 3 2" xfId="16093"/>
    <cellStyle name="Summa 2 2 5 4" xfId="16561"/>
    <cellStyle name="Summa 2 2 5 5" xfId="28292"/>
    <cellStyle name="Summa 2 2 5 6" xfId="30074"/>
    <cellStyle name="Summa 2 2 5 7" xfId="30342"/>
    <cellStyle name="Summa 2 2 6" xfId="16202"/>
    <cellStyle name="Summa 2 2 6 2" xfId="23842"/>
    <cellStyle name="Summa 2 2 6 2 2" xfId="25292"/>
    <cellStyle name="Summa 2 2 6 3" xfId="24207"/>
    <cellStyle name="Summa 2 2 6 3 2" xfId="24746"/>
    <cellStyle name="Summa 2 2 6 4" xfId="15624"/>
    <cellStyle name="Summa 2 2 6 5" xfId="29206"/>
    <cellStyle name="Summa 2 2 6 6" xfId="30426"/>
    <cellStyle name="Summa 2 2 6 7" xfId="29892"/>
    <cellStyle name="Summa 2 2 7" xfId="16302"/>
    <cellStyle name="Summa 2 2 7 2" xfId="24286"/>
    <cellStyle name="Summa 2 2 7 2 2" xfId="16787"/>
    <cellStyle name="Summa 2 2 7 3" xfId="16820"/>
    <cellStyle name="Summa 2 2 7 4" xfId="28860"/>
    <cellStyle name="Summa 2 2 7 5" xfId="30307"/>
    <cellStyle name="Summa 2 2 7 6" xfId="25869"/>
    <cellStyle name="Summa 2 2 8" xfId="13795"/>
    <cellStyle name="Summa 2 2 8 2" xfId="24107"/>
    <cellStyle name="Summa 2 2 8 2 2" xfId="16763"/>
    <cellStyle name="Summa 2 2 8 3" xfId="14263"/>
    <cellStyle name="Summa 2 2 8 4" xfId="28986"/>
    <cellStyle name="Summa 2 2 8 5" xfId="30348"/>
    <cellStyle name="Summa 2 2 8 6" xfId="29962"/>
    <cellStyle name="Summa 2 2 9" xfId="15870"/>
    <cellStyle name="Summa 2 2 9 2" xfId="24163"/>
    <cellStyle name="Summa 2 2 9 2 2" xfId="15663"/>
    <cellStyle name="Summa 2 2 9 3" xfId="24959"/>
    <cellStyle name="Summa 2 2 9 4" xfId="28385"/>
    <cellStyle name="Summa 2 2 9 5" xfId="30126"/>
    <cellStyle name="Summa 2 2 9 6" xfId="26218"/>
    <cellStyle name="Summa 2 2_##Keskeiset" xfId="10390"/>
    <cellStyle name="Summa 2 20" xfId="31097"/>
    <cellStyle name="Summa 2 21" xfId="31354"/>
    <cellStyle name="Summa 2 22" xfId="31464"/>
    <cellStyle name="Summa 2 23" xfId="31529"/>
    <cellStyle name="Summa 2 24" xfId="31412"/>
    <cellStyle name="Summa 2 25" xfId="31852"/>
    <cellStyle name="Summa 2 26" xfId="32001"/>
    <cellStyle name="Summa 2 27" xfId="31682"/>
    <cellStyle name="Summa 2 28" xfId="31931"/>
    <cellStyle name="Summa 2 29" xfId="32156"/>
    <cellStyle name="Summa 2 3" xfId="266"/>
    <cellStyle name="Summa 2 3 10" xfId="16900"/>
    <cellStyle name="Summa 2 3 10 2" xfId="14277"/>
    <cellStyle name="Summa 2 3 10 3" xfId="29473"/>
    <cellStyle name="Summa 2 3 10 4" xfId="30538"/>
    <cellStyle name="Summa 2 3 10 5" xfId="26186"/>
    <cellStyle name="Summa 2 3 11" xfId="23355"/>
    <cellStyle name="Summa 2 3 11 2" xfId="25100"/>
    <cellStyle name="Summa 2 3 11 3" xfId="28338"/>
    <cellStyle name="Summa 2 3 11 4" xfId="30106"/>
    <cellStyle name="Summa 2 3 11 5" xfId="30674"/>
    <cellStyle name="Summa 2 3 12" xfId="14400"/>
    <cellStyle name="Summa 2 3 13" xfId="24759"/>
    <cellStyle name="Summa 2 3 14" xfId="25450"/>
    <cellStyle name="Summa 2 3 15" xfId="25639"/>
    <cellStyle name="Summa 2 3 16" xfId="25567"/>
    <cellStyle name="Summa 2 3 17" xfId="25496"/>
    <cellStyle name="Summa 2 3 18" xfId="31024"/>
    <cellStyle name="Summa 2 3 19" xfId="31094"/>
    <cellStyle name="Summa 2 3 2" xfId="5212"/>
    <cellStyle name="Summa 2 3 2 2" xfId="10394"/>
    <cellStyle name="Summa 2 3 2 3" xfId="21599"/>
    <cellStyle name="Summa 2 3 2 3 2" xfId="16775"/>
    <cellStyle name="Summa 2 3 2 4" xfId="22114"/>
    <cellStyle name="Summa 2 3 2 4 2" xfId="13927"/>
    <cellStyle name="Summa 2 3 2_INVs" xfId="13307"/>
    <cellStyle name="Summa 2 3 20" xfId="31357"/>
    <cellStyle name="Summa 2 3 21" xfId="31461"/>
    <cellStyle name="Summa 2 3 22" xfId="31444"/>
    <cellStyle name="Summa 2 3 23" xfId="31409"/>
    <cellStyle name="Summa 2 3 24" xfId="31849"/>
    <cellStyle name="Summa 2 3 25" xfId="31998"/>
    <cellStyle name="Summa 2 3 26" xfId="31975"/>
    <cellStyle name="Summa 2 3 27" xfId="31928"/>
    <cellStyle name="Summa 2 3 28" xfId="32159"/>
    <cellStyle name="Summa 2 3 29" xfId="32073"/>
    <cellStyle name="Summa 2 3 3" xfId="5381"/>
    <cellStyle name="Summa 2 3 3 2" xfId="15928"/>
    <cellStyle name="Summa 2 3 3 3" xfId="21762"/>
    <cellStyle name="Summa 2 3 3 3 2" xfId="16678"/>
    <cellStyle name="Summa 2 3 3 4" xfId="23535"/>
    <cellStyle name="Summa 2 3 3 4 2" xfId="13751"/>
    <cellStyle name="Summa 2 3 4" xfId="16443"/>
    <cellStyle name="Summa 2 3 4 2" xfId="24001"/>
    <cellStyle name="Summa 2 3 4 2 2" xfId="13987"/>
    <cellStyle name="Summa 2 3 4 3" xfId="24398"/>
    <cellStyle name="Summa 2 3 4 3 2" xfId="24981"/>
    <cellStyle name="Summa 2 3 4 4" xfId="15799"/>
    <cellStyle name="Summa 2 3 4 5" xfId="28294"/>
    <cellStyle name="Summa 2 3 4 6" xfId="30076"/>
    <cellStyle name="Summa 2 3 4 7" xfId="30152"/>
    <cellStyle name="Summa 2 3 5" xfId="16264"/>
    <cellStyle name="Summa 2 3 5 2" xfId="23883"/>
    <cellStyle name="Summa 2 3 5 2 2" xfId="16068"/>
    <cellStyle name="Summa 2 3 5 3" xfId="24253"/>
    <cellStyle name="Summa 2 3 5 3 2" xfId="14076"/>
    <cellStyle name="Summa 2 3 5 4" xfId="16719"/>
    <cellStyle name="Summa 2 3 5 5" xfId="29554"/>
    <cellStyle name="Summa 2 3 5 6" xfId="30574"/>
    <cellStyle name="Summa 2 3 5 7" xfId="26211"/>
    <cellStyle name="Summa 2 3 6" xfId="16395"/>
    <cellStyle name="Summa 2 3 6 2" xfId="24361"/>
    <cellStyle name="Summa 2 3 6 2 2" xfId="24626"/>
    <cellStyle name="Summa 2 3 6 3" xfId="14085"/>
    <cellStyle name="Summa 2 3 6 4" xfId="29387"/>
    <cellStyle name="Summa 2 3 6 5" xfId="30501"/>
    <cellStyle name="Summa 2 3 6 6" xfId="25931"/>
    <cellStyle name="Summa 2 3 7" xfId="13797"/>
    <cellStyle name="Summa 2 3 7 2" xfId="24109"/>
    <cellStyle name="Summa 2 3 7 2 2" xfId="24804"/>
    <cellStyle name="Summa 2 3 7 3" xfId="25110"/>
    <cellStyle name="Summa 2 3 7 4" xfId="29315"/>
    <cellStyle name="Summa 2 3 7 5" xfId="30474"/>
    <cellStyle name="Summa 2 3 7 6" xfId="25966"/>
    <cellStyle name="Summa 2 3 8" xfId="14208"/>
    <cellStyle name="Summa 2 3 8 2" xfId="24146"/>
    <cellStyle name="Summa 2 3 8 2 2" xfId="16634"/>
    <cellStyle name="Summa 2 3 8 3" xfId="16110"/>
    <cellStyle name="Summa 2 3 8 4" xfId="28629"/>
    <cellStyle name="Summa 2 3 8 5" xfId="30227"/>
    <cellStyle name="Summa 2 3 8 6" xfId="26205"/>
    <cellStyle name="Summa 2 3 9" xfId="14200"/>
    <cellStyle name="Summa 2 3 9 2" xfId="24139"/>
    <cellStyle name="Summa 2 3 9 2 2" xfId="24652"/>
    <cellStyle name="Summa 2 3 9 3" xfId="13936"/>
    <cellStyle name="Summa 2 3 9 4" xfId="29187"/>
    <cellStyle name="Summa 2 3 9 5" xfId="30410"/>
    <cellStyle name="Summa 2 3 9 6" xfId="30008"/>
    <cellStyle name="Summa 2 3_##Keskeiset" xfId="10393"/>
    <cellStyle name="Summa 2 30" xfId="32228"/>
    <cellStyle name="Summa 2 4" xfId="5113"/>
    <cellStyle name="Summa 2 4 2" xfId="5650"/>
    <cellStyle name="Summa 2 4 2 2" xfId="15929"/>
    <cellStyle name="Summa 2 4 2 3" xfId="21962"/>
    <cellStyle name="Summa 2 4 2 3 2" xfId="23716"/>
    <cellStyle name="Summa 2 4 2 4" xfId="23485"/>
    <cellStyle name="Summa 2 4 2 4 2" xfId="15761"/>
    <cellStyle name="Summa 2 4 3" xfId="10507"/>
    <cellStyle name="Summa 2 4 3 2" xfId="15930"/>
    <cellStyle name="Summa 2 4 3 3" xfId="23387"/>
    <cellStyle name="Summa 2 4 3 3 2" xfId="15665"/>
    <cellStyle name="Summa 2 4 3 4" xfId="24027"/>
    <cellStyle name="Summa 2 4 3 4 2" xfId="14146"/>
    <cellStyle name="Summa 2 4 4" xfId="14234"/>
    <cellStyle name="Summa 2 4 5" xfId="21509"/>
    <cellStyle name="Summa 2 4_INVs" xfId="13308"/>
    <cellStyle name="Summa 2 5" xfId="5290"/>
    <cellStyle name="Summa 2 5 2" xfId="10395"/>
    <cellStyle name="Summa 2 5 3" xfId="21671"/>
    <cellStyle name="Summa 2 5_INVs" xfId="13309"/>
    <cellStyle name="Summa 2 6" xfId="3307"/>
    <cellStyle name="Summa 2 6 2" xfId="10396"/>
    <cellStyle name="Summa 2 6 3" xfId="19872"/>
    <cellStyle name="Summa 2 6_INVs" xfId="13310"/>
    <cellStyle name="Summa 2 7" xfId="5288"/>
    <cellStyle name="Summa 2 7 2" xfId="10397"/>
    <cellStyle name="Summa 2 7 3" xfId="21669"/>
    <cellStyle name="Summa 2 7_INVs" xfId="13311"/>
    <cellStyle name="Summa 2 8" xfId="5215"/>
    <cellStyle name="Summa 2 8 2" xfId="10398"/>
    <cellStyle name="Summa 2 8 3" xfId="21602"/>
    <cellStyle name="Summa 2 8 3 2" xfId="24454"/>
    <cellStyle name="Summa 2 8 4" xfId="22112"/>
    <cellStyle name="Summa 2 8 4 2" xfId="25328"/>
    <cellStyle name="Summa 2 8_INVs" xfId="13312"/>
    <cellStyle name="Summa 2 9" xfId="5296"/>
    <cellStyle name="Summa 2 9 2" xfId="10399"/>
    <cellStyle name="Summa 2 9 3" xfId="21677"/>
    <cellStyle name="Summa 2 9_INVs" xfId="13313"/>
    <cellStyle name="Summa 2_##Keskeiset" xfId="10389"/>
    <cellStyle name="Summa 3" xfId="242"/>
    <cellStyle name="Summa 3 10" xfId="16883"/>
    <cellStyle name="Summa 3 10 2" xfId="13996"/>
    <cellStyle name="Summa 3 10 3" xfId="28646"/>
    <cellStyle name="Summa 3 10 4" xfId="30230"/>
    <cellStyle name="Summa 3 10 5" xfId="26070"/>
    <cellStyle name="Summa 3 11" xfId="23369"/>
    <cellStyle name="Summa 3 11 2" xfId="25198"/>
    <cellStyle name="Summa 3 11 3" xfId="29635"/>
    <cellStyle name="Summa 3 11 4" xfId="30606"/>
    <cellStyle name="Summa 3 11 5" xfId="25888"/>
    <cellStyle name="Summa 3 12" xfId="25083"/>
    <cellStyle name="Summa 3 13" xfId="25451"/>
    <cellStyle name="Summa 3 14" xfId="25638"/>
    <cellStyle name="Summa 3 15" xfId="25772"/>
    <cellStyle name="Summa 3 16" xfId="25716"/>
    <cellStyle name="Summa 3 17" xfId="31025"/>
    <cellStyle name="Summa 3 18" xfId="30943"/>
    <cellStyle name="Summa 3 19" xfId="31358"/>
    <cellStyle name="Summa 3 2" xfId="303"/>
    <cellStyle name="Summa 3 2 10" xfId="25452"/>
    <cellStyle name="Summa 3 2 10 2" xfId="28504"/>
    <cellStyle name="Summa 3 2 10 3" xfId="30177"/>
    <cellStyle name="Summa 3 2 10 4" xfId="25886"/>
    <cellStyle name="Summa 3 2 11" xfId="25637"/>
    <cellStyle name="Summa 3 2 11 2" xfId="28950"/>
    <cellStyle name="Summa 3 2 11 3" xfId="30336"/>
    <cellStyle name="Summa 3 2 11 4" xfId="29919"/>
    <cellStyle name="Summa 3 2 12" xfId="25565"/>
    <cellStyle name="Summa 3 2 13" xfId="25498"/>
    <cellStyle name="Summa 3 2 14" xfId="31026"/>
    <cellStyle name="Summa 3 2 15" xfId="30953"/>
    <cellStyle name="Summa 3 2 16" xfId="31359"/>
    <cellStyle name="Summa 3 2 17" xfId="31847"/>
    <cellStyle name="Summa 3 2 18" xfId="31772"/>
    <cellStyle name="Summa 3 2 19" xfId="32161"/>
    <cellStyle name="Summa 3 2 2" xfId="5211"/>
    <cellStyle name="Summa 3 2 2 2" xfId="5651"/>
    <cellStyle name="Summa 3 2 2 2 2" xfId="15932"/>
    <cellStyle name="Summa 3 2 2 2 3" xfId="21963"/>
    <cellStyle name="Summa 3 2 2 2 3 2" xfId="24530"/>
    <cellStyle name="Summa 3 2 2 2 4" xfId="22000"/>
    <cellStyle name="Summa 3 2 2 2 4 2" xfId="25029"/>
    <cellStyle name="Summa 3 2 2 3" xfId="14235"/>
    <cellStyle name="Summa 3 2 2 4" xfId="21598"/>
    <cellStyle name="Summa 3 2 2 4 2" xfId="24833"/>
    <cellStyle name="Summa 3 2 2 5" xfId="23593"/>
    <cellStyle name="Summa 3 2 2 5 2" xfId="24801"/>
    <cellStyle name="Summa 3 2 2_INVs" xfId="13314"/>
    <cellStyle name="Summa 3 2 20" xfId="32074"/>
    <cellStyle name="Summa 3 2 3" xfId="5383"/>
    <cellStyle name="Summa 3 2 3 2" xfId="15933"/>
    <cellStyle name="Summa 3 2 3 3" xfId="21764"/>
    <cellStyle name="Summa 3 2 3 3 2" xfId="24820"/>
    <cellStyle name="Summa 3 2 3 4" xfId="23536"/>
    <cellStyle name="Summa 3 2 3 4 2" xfId="13883"/>
    <cellStyle name="Summa 3 2 4" xfId="16244"/>
    <cellStyle name="Summa 3 2 4 2" xfId="23869"/>
    <cellStyle name="Summa 3 2 4 2 2" xfId="16065"/>
    <cellStyle name="Summa 3 2 4 3" xfId="24242"/>
    <cellStyle name="Summa 3 2 4 3 2" xfId="14022"/>
    <cellStyle name="Summa 3 2 4 4" xfId="13900"/>
    <cellStyle name="Summa 3 2 4 5" xfId="28296"/>
    <cellStyle name="Summa 3 2 4 6" xfId="30078"/>
    <cellStyle name="Summa 3 2 4 7" xfId="29909"/>
    <cellStyle name="Summa 3 2 5" xfId="16315"/>
    <cellStyle name="Summa 3 2 5 2" xfId="23913"/>
    <cellStyle name="Summa 3 2 5 2 2" xfId="15986"/>
    <cellStyle name="Summa 3 2 5 3" xfId="24293"/>
    <cellStyle name="Summa 3 2 5 3 2" xfId="15677"/>
    <cellStyle name="Summa 3 2 5 4" xfId="15619"/>
    <cellStyle name="Summa 3 2 5 5" xfId="28720"/>
    <cellStyle name="Summa 3 2 5 6" xfId="30260"/>
    <cellStyle name="Summa 3 2 5 7" xfId="25835"/>
    <cellStyle name="Summa 3 2 6" xfId="16396"/>
    <cellStyle name="Summa 3 2 6 2" xfId="24362"/>
    <cellStyle name="Summa 3 2 6 2 2" xfId="24752"/>
    <cellStyle name="Summa 3 2 6 3" xfId="16692"/>
    <cellStyle name="Summa 3 2 6 4" xfId="29655"/>
    <cellStyle name="Summa 3 2 6 5" xfId="30616"/>
    <cellStyle name="Summa 3 2 6 6" xfId="30265"/>
    <cellStyle name="Summa 3 2 7" xfId="16929"/>
    <cellStyle name="Summa 3 2 7 2" xfId="14010"/>
    <cellStyle name="Summa 3 2 7 3" xfId="29141"/>
    <cellStyle name="Summa 3 2 7 4" xfId="30393"/>
    <cellStyle name="Summa 3 2 7 5" xfId="26102"/>
    <cellStyle name="Summa 3 2 8" xfId="23347"/>
    <cellStyle name="Summa 3 2 8 2" xfId="24953"/>
    <cellStyle name="Summa 3 2 8 3" xfId="29750"/>
    <cellStyle name="Summa 3 2 8 4" xfId="30659"/>
    <cellStyle name="Summa 3 2 8 5" xfId="25853"/>
    <cellStyle name="Summa 3 2 9" xfId="23675"/>
    <cellStyle name="Summa 3 2 9 2" xfId="29758"/>
    <cellStyle name="Summa 3 2 9 3" xfId="30662"/>
    <cellStyle name="Summa 3 2 9 4" xfId="30139"/>
    <cellStyle name="Summa 3 2_##Keskeiset" xfId="10401"/>
    <cellStyle name="Summa 3 20" xfId="31848"/>
    <cellStyle name="Summa 3 21" xfId="31773"/>
    <cellStyle name="Summa 3 22" xfId="32160"/>
    <cellStyle name="Summa 3 23" xfId="32087"/>
    <cellStyle name="Summa 3 3" xfId="280"/>
    <cellStyle name="Summa 3 3 10" xfId="16912"/>
    <cellStyle name="Summa 3 3 10 2" xfId="16694"/>
    <cellStyle name="Summa 3 3 10 3" xfId="29059"/>
    <cellStyle name="Summa 3 3 10 4" xfId="30369"/>
    <cellStyle name="Summa 3 3 10 5" xfId="25958"/>
    <cellStyle name="Summa 3 3 11" xfId="23353"/>
    <cellStyle name="Summa 3 3 11 2" xfId="16790"/>
    <cellStyle name="Summa 3 3 11 3" xfId="28921"/>
    <cellStyle name="Summa 3 3 11 4" xfId="30327"/>
    <cellStyle name="Summa 3 3 11 5" xfId="30700"/>
    <cellStyle name="Summa 3 3 12" xfId="16485"/>
    <cellStyle name="Summa 3 3 13" xfId="16834"/>
    <cellStyle name="Summa 3 3 14" xfId="25453"/>
    <cellStyle name="Summa 3 3 15" xfId="25636"/>
    <cellStyle name="Summa 3 3 16" xfId="25566"/>
    <cellStyle name="Summa 3 3 17" xfId="25497"/>
    <cellStyle name="Summa 3 3 18" xfId="31027"/>
    <cellStyle name="Summa 3 3 19" xfId="30944"/>
    <cellStyle name="Summa 3 3 2" xfId="5210"/>
    <cellStyle name="Summa 3 3 2 2" xfId="10403"/>
    <cellStyle name="Summa 3 3 2 3" xfId="21597"/>
    <cellStyle name="Summa 3 3 2 3 2" xfId="16784"/>
    <cellStyle name="Summa 3 3 2 4" xfId="22113"/>
    <cellStyle name="Summa 3 3 2 4 2" xfId="16098"/>
    <cellStyle name="Summa 3 3 2_INVs" xfId="13315"/>
    <cellStyle name="Summa 3 3 20" xfId="31360"/>
    <cellStyle name="Summa 3 3 21" xfId="31273"/>
    <cellStyle name="Summa 3 3 22" xfId="31550"/>
    <cellStyle name="Summa 3 3 23" xfId="31578"/>
    <cellStyle name="Summa 3 3 24" xfId="31846"/>
    <cellStyle name="Summa 3 3 25" xfId="31997"/>
    <cellStyle name="Summa 3 3 26" xfId="31771"/>
    <cellStyle name="Summa 3 3 27" xfId="31927"/>
    <cellStyle name="Summa 3 3 28" xfId="32162"/>
    <cellStyle name="Summa 3 3 29" xfId="32086"/>
    <cellStyle name="Summa 3 3 3" xfId="5384"/>
    <cellStyle name="Summa 3 3 3 2" xfId="15934"/>
    <cellStyle name="Summa 3 3 3 3" xfId="21765"/>
    <cellStyle name="Summa 3 3 3 3 2" xfId="25090"/>
    <cellStyle name="Summa 3 3 3 4" xfId="22054"/>
    <cellStyle name="Summa 3 3 3 4 2" xfId="25158"/>
    <cellStyle name="Summa 3 3 4" xfId="16342"/>
    <cellStyle name="Summa 3 3 4 2" xfId="23931"/>
    <cellStyle name="Summa 3 3 4 2 2" xfId="14315"/>
    <cellStyle name="Summa 3 3 4 3" xfId="24319"/>
    <cellStyle name="Summa 3 3 4 3 2" xfId="24749"/>
    <cellStyle name="Summa 3 3 4 4" xfId="16059"/>
    <cellStyle name="Summa 3 3 4 5" xfId="28297"/>
    <cellStyle name="Summa 3 3 4 6" xfId="30079"/>
    <cellStyle name="Summa 3 3 4 7" xfId="26171"/>
    <cellStyle name="Summa 3 3 5" xfId="16203"/>
    <cellStyle name="Summa 3 3 5 2" xfId="23843"/>
    <cellStyle name="Summa 3 3 5 2 2" xfId="13897"/>
    <cellStyle name="Summa 3 3 5 3" xfId="24208"/>
    <cellStyle name="Summa 3 3 5 3 2" xfId="14382"/>
    <cellStyle name="Summa 3 3 5 4" xfId="16121"/>
    <cellStyle name="Summa 3 3 5 5" xfId="29203"/>
    <cellStyle name="Summa 3 3 5 6" xfId="30423"/>
    <cellStyle name="Summa 3 3 5 7" xfId="26139"/>
    <cellStyle name="Summa 3 3 6" xfId="16271"/>
    <cellStyle name="Summa 3 3 6 2" xfId="24260"/>
    <cellStyle name="Summa 3 3 6 2 2" xfId="24622"/>
    <cellStyle name="Summa 3 3 6 3" xfId="25076"/>
    <cellStyle name="Summa 3 3 6 4" xfId="29388"/>
    <cellStyle name="Summa 3 3 6 5" xfId="30502"/>
    <cellStyle name="Summa 3 3 6 6" xfId="25864"/>
    <cellStyle name="Summa 3 3 7" xfId="13798"/>
    <cellStyle name="Summa 3 3 7 2" xfId="24110"/>
    <cellStyle name="Summa 3 3 7 2 2" xfId="13829"/>
    <cellStyle name="Summa 3 3 7 3" xfId="14043"/>
    <cellStyle name="Summa 3 3 7 4" xfId="28985"/>
    <cellStyle name="Summa 3 3 7 5" xfId="30347"/>
    <cellStyle name="Summa 3 3 7 6" xfId="26137"/>
    <cellStyle name="Summa 3 3 8" xfId="15868"/>
    <cellStyle name="Summa 3 3 8 2" xfId="24161"/>
    <cellStyle name="Summa 3 3 8 2 2" xfId="16598"/>
    <cellStyle name="Summa 3 3 8 3" xfId="24482"/>
    <cellStyle name="Summa 3 3 8 4" xfId="28472"/>
    <cellStyle name="Summa 3 3 8 5" xfId="30169"/>
    <cellStyle name="Summa 3 3 8 6" xfId="30332"/>
    <cellStyle name="Summa 3 3 9" xfId="16488"/>
    <cellStyle name="Summa 3 3 9 2" xfId="24424"/>
    <cellStyle name="Summa 3 3 9 2 2" xfId="16612"/>
    <cellStyle name="Summa 3 3 9 3" xfId="13835"/>
    <cellStyle name="Summa 3 3 9 4" xfId="29729"/>
    <cellStyle name="Summa 3 3 9 5" xfId="30647"/>
    <cellStyle name="Summa 3 3 9 6" xfId="25963"/>
    <cellStyle name="Summa 3 3_##Keskeiset" xfId="10402"/>
    <cellStyle name="Summa 3 4" xfId="321"/>
    <cellStyle name="Summa 3 4 10" xfId="16945"/>
    <cellStyle name="Summa 3 4 10 2" xfId="24578"/>
    <cellStyle name="Summa 3 4 10 3" xfId="28525"/>
    <cellStyle name="Summa 3 4 10 4" xfId="30184"/>
    <cellStyle name="Summa 3 4 10 5" xfId="26083"/>
    <cellStyle name="Summa 3 4 11" xfId="23663"/>
    <cellStyle name="Summa 3 4 11 2" xfId="16632"/>
    <cellStyle name="Summa 3 4 11 3" xfId="28783"/>
    <cellStyle name="Summa 3 4 11 4" xfId="30285"/>
    <cellStyle name="Summa 3 4 11 5" xfId="29950"/>
    <cellStyle name="Summa 3 4 12" xfId="16531"/>
    <cellStyle name="Summa 3 4 13" xfId="16120"/>
    <cellStyle name="Summa 3 4 14" xfId="25454"/>
    <cellStyle name="Summa 3 4 15" xfId="25635"/>
    <cellStyle name="Summa 3 4 16" xfId="25605"/>
    <cellStyle name="Summa 3 4 17" xfId="25750"/>
    <cellStyle name="Summa 3 4 18" xfId="31028"/>
    <cellStyle name="Summa 3 4 19" xfId="30951"/>
    <cellStyle name="Summa 3 4 2" xfId="5209"/>
    <cellStyle name="Summa 3 4 2 2" xfId="10405"/>
    <cellStyle name="Summa 3 4 2 3" xfId="21596"/>
    <cellStyle name="Summa 3 4 2 3 2" xfId="16619"/>
    <cellStyle name="Summa 3 4 2 4" xfId="22117"/>
    <cellStyle name="Summa 3 4 2 4 2" xfId="15779"/>
    <cellStyle name="Summa 3 4 2_INVs" xfId="13316"/>
    <cellStyle name="Summa 3 4 20" xfId="31361"/>
    <cellStyle name="Summa 3 4 21" xfId="31282"/>
    <cellStyle name="Summa 3 4 22" xfId="31549"/>
    <cellStyle name="Summa 3 4 23" xfId="31408"/>
    <cellStyle name="Summa 3 4 24" xfId="31845"/>
    <cellStyle name="Summa 3 4 25" xfId="31996"/>
    <cellStyle name="Summa 3 4 26" xfId="31770"/>
    <cellStyle name="Summa 3 4 27" xfId="31926"/>
    <cellStyle name="Summa 3 4 28" xfId="32163"/>
    <cellStyle name="Summa 3 4 29" xfId="32088"/>
    <cellStyle name="Summa 3 4 3" xfId="5385"/>
    <cellStyle name="Summa 3 4 3 2" xfId="15935"/>
    <cellStyle name="Summa 3 4 3 3" xfId="21766"/>
    <cellStyle name="Summa 3 4 3 3 2" xfId="25023"/>
    <cellStyle name="Summa 3 4 3 4" xfId="23523"/>
    <cellStyle name="Summa 3 4 3 4 2" xfId="24920"/>
    <cellStyle name="Summa 3 4 4" xfId="16341"/>
    <cellStyle name="Summa 3 4 4 2" xfId="23930"/>
    <cellStyle name="Summa 3 4 4 2 2" xfId="24740"/>
    <cellStyle name="Summa 3 4 4 3" xfId="24318"/>
    <cellStyle name="Summa 3 4 4 3 2" xfId="25207"/>
    <cellStyle name="Summa 3 4 4 4" xfId="24571"/>
    <cellStyle name="Summa 3 4 4 5" xfId="28298"/>
    <cellStyle name="Summa 3 4 4 6" xfId="30080"/>
    <cellStyle name="Summa 3 4 4 7" xfId="29878"/>
    <cellStyle name="Summa 3 4 5" xfId="16292"/>
    <cellStyle name="Summa 3 4 5 2" xfId="23902"/>
    <cellStyle name="Summa 3 4 5 2 2" xfId="14165"/>
    <cellStyle name="Summa 3 4 5 3" xfId="24278"/>
    <cellStyle name="Summa 3 4 5 3 2" xfId="24827"/>
    <cellStyle name="Summa 3 4 5 4" xfId="24569"/>
    <cellStyle name="Summa 3 4 5 5" xfId="29553"/>
    <cellStyle name="Summa 3 4 5 6" xfId="30573"/>
    <cellStyle name="Summa 3 4 5 7" xfId="29913"/>
    <cellStyle name="Summa 3 4 6" xfId="16319"/>
    <cellStyle name="Summa 3 4 6 2" xfId="24297"/>
    <cellStyle name="Summa 3 4 6 2 2" xfId="25067"/>
    <cellStyle name="Summa 3 4 6 3" xfId="14030"/>
    <cellStyle name="Summa 3 4 6 4" xfId="28438"/>
    <cellStyle name="Summa 3 4 6 5" xfId="30150"/>
    <cellStyle name="Summa 3 4 6 6" xfId="25909"/>
    <cellStyle name="Summa 3 4 7" xfId="13799"/>
    <cellStyle name="Summa 3 4 7 2" xfId="24111"/>
    <cellStyle name="Summa 3 4 7 2 2" xfId="16795"/>
    <cellStyle name="Summa 3 4 7 3" xfId="24590"/>
    <cellStyle name="Summa 3 4 7 4" xfId="28399"/>
    <cellStyle name="Summa 3 4 7 5" xfId="30131"/>
    <cellStyle name="Summa 3 4 7 6" xfId="25902"/>
    <cellStyle name="Summa 3 4 8" xfId="14206"/>
    <cellStyle name="Summa 3 4 8 2" xfId="24145"/>
    <cellStyle name="Summa 3 4 8 2 2" xfId="25060"/>
    <cellStyle name="Summa 3 4 8 3" xfId="24548"/>
    <cellStyle name="Summa 3 4 8 4" xfId="28806"/>
    <cellStyle name="Summa 3 4 8 5" xfId="30295"/>
    <cellStyle name="Summa 3 4 8 6" xfId="25917"/>
    <cellStyle name="Summa 3 4 9" xfId="13970"/>
    <cellStyle name="Summa 3 4 9 2" xfId="24131"/>
    <cellStyle name="Summa 3 4 9 2 2" xfId="24931"/>
    <cellStyle name="Summa 3 4 9 3" xfId="24591"/>
    <cellStyle name="Summa 3 4 9 4" xfId="29764"/>
    <cellStyle name="Summa 3 4 9 5" xfId="30665"/>
    <cellStyle name="Summa 3 4 9 6" xfId="29911"/>
    <cellStyle name="Summa 3 4_##Keskeiset" xfId="10404"/>
    <cellStyle name="Summa 3 5" xfId="5114"/>
    <cellStyle name="Summa 3 5 2" xfId="5652"/>
    <cellStyle name="Summa 3 5 2 2" xfId="15936"/>
    <cellStyle name="Summa 3 5 2 3" xfId="21964"/>
    <cellStyle name="Summa 3 5 2 3 2" xfId="23768"/>
    <cellStyle name="Summa 3 5 2 4" xfId="23488"/>
    <cellStyle name="Summa 3 5 2 4 2" xfId="15983"/>
    <cellStyle name="Summa 3 5 3" xfId="14236"/>
    <cellStyle name="Summa 3 5 4" xfId="21510"/>
    <cellStyle name="Summa 3 5 4 2" xfId="25014"/>
    <cellStyle name="Summa 3 5 5" xfId="22127"/>
    <cellStyle name="Summa 3 5 5 2" xfId="25258"/>
    <cellStyle name="Summa 3 5_INVs" xfId="13317"/>
    <cellStyle name="Summa 3 6" xfId="5382"/>
    <cellStyle name="Summa 3 6 2" xfId="15937"/>
    <cellStyle name="Summa 3 6 3" xfId="21763"/>
    <cellStyle name="Summa 3 6 3 2" xfId="23678"/>
    <cellStyle name="Summa 3 6 4" xfId="22053"/>
    <cellStyle name="Summa 3 6 4 2" xfId="25031"/>
    <cellStyle name="Summa 3 7" xfId="16343"/>
    <cellStyle name="Summa 3 7 2" xfId="23932"/>
    <cellStyle name="Summa 3 7 2 2" xfId="14385"/>
    <cellStyle name="Summa 3 7 3" xfId="24320"/>
    <cellStyle name="Summa 3 7 3 2" xfId="16658"/>
    <cellStyle name="Summa 3 7 4" xfId="24893"/>
    <cellStyle name="Summa 3 7 5" xfId="28295"/>
    <cellStyle name="Summa 3 7 6" xfId="30077"/>
    <cellStyle name="Summa 3 7 7" xfId="25867"/>
    <cellStyle name="Summa 3 8" xfId="16413"/>
    <cellStyle name="Summa 3 8 2" xfId="23985"/>
    <cellStyle name="Summa 3 8 2 2" xfId="16497"/>
    <cellStyle name="Summa 3 8 3" xfId="24373"/>
    <cellStyle name="Summa 3 8 3 2" xfId="24977"/>
    <cellStyle name="Summa 3 8 4" xfId="14027"/>
    <cellStyle name="Summa 3 8 5" xfId="29204"/>
    <cellStyle name="Summa 3 8 6" xfId="30424"/>
    <cellStyle name="Summa 3 8 7" xfId="26049"/>
    <cellStyle name="Summa 3 9" xfId="16213"/>
    <cellStyle name="Summa 3 9 2" xfId="24216"/>
    <cellStyle name="Summa 3 9 2 2" xfId="23727"/>
    <cellStyle name="Summa 3 9 3" xfId="16090"/>
    <cellStyle name="Summa 3 9 4" xfId="28861"/>
    <cellStyle name="Summa 3 9 5" xfId="30308"/>
    <cellStyle name="Summa 3 9 6" xfId="29902"/>
    <cellStyle name="Summa 3_##Keskeiset" xfId="10400"/>
    <cellStyle name="Summa 4" xfId="260"/>
    <cellStyle name="Summa 4 10" xfId="15864"/>
    <cellStyle name="Summa 4 10 2" xfId="24157"/>
    <cellStyle name="Summa 4 10 2 2" xfId="15660"/>
    <cellStyle name="Summa 4 10 3" xfId="24861"/>
    <cellStyle name="Summa 4 10 4" xfId="29285"/>
    <cellStyle name="Summa 4 10 5" xfId="30464"/>
    <cellStyle name="Summa 4 10 6" xfId="29870"/>
    <cellStyle name="Summa 4 11" xfId="16894"/>
    <cellStyle name="Summa 4 11 2" xfId="16516"/>
    <cellStyle name="Summa 4 11 3" xfId="29397"/>
    <cellStyle name="Summa 4 11 4" xfId="30507"/>
    <cellStyle name="Summa 4 11 5" xfId="30701"/>
    <cellStyle name="Summa 4 12" xfId="23361"/>
    <cellStyle name="Summa 4 12 2" xfId="24985"/>
    <cellStyle name="Summa 4 13" xfId="14175"/>
    <cellStyle name="Summa 4 14" xfId="25455"/>
    <cellStyle name="Summa 4 15" xfId="25421"/>
    <cellStyle name="Summa 4 16" xfId="25755"/>
    <cellStyle name="Summa 4 17" xfId="25715"/>
    <cellStyle name="Summa 4 18" xfId="31029"/>
    <cellStyle name="Summa 4 19" xfId="30954"/>
    <cellStyle name="Summa 4 2" xfId="314"/>
    <cellStyle name="Summa 4 2 10" xfId="16938"/>
    <cellStyle name="Summa 4 2 10 2" xfId="14078"/>
    <cellStyle name="Summa 4 2 10 3" xfId="29447"/>
    <cellStyle name="Summa 4 2 10 4" xfId="30530"/>
    <cellStyle name="Summa 4 2 10 5" xfId="26214"/>
    <cellStyle name="Summa 4 2 11" xfId="23340"/>
    <cellStyle name="Summa 4 2 11 2" xfId="24915"/>
    <cellStyle name="Summa 4 2 11 3" xfId="29119"/>
    <cellStyle name="Summa 4 2 11 4" xfId="30388"/>
    <cellStyle name="Summa 4 2 11 5" xfId="26071"/>
    <cellStyle name="Summa 4 2 12" xfId="14063"/>
    <cellStyle name="Summa 4 2 13" xfId="13754"/>
    <cellStyle name="Summa 4 2 14" xfId="25456"/>
    <cellStyle name="Summa 4 2 15" xfId="25374"/>
    <cellStyle name="Summa 4 2 16" xfId="25775"/>
    <cellStyle name="Summa 4 2 17" xfId="25499"/>
    <cellStyle name="Summa 4 2 18" xfId="31030"/>
    <cellStyle name="Summa 4 2 19" xfId="30955"/>
    <cellStyle name="Summa 4 2 2" xfId="5207"/>
    <cellStyle name="Summa 4 2 2 2" xfId="10408"/>
    <cellStyle name="Summa 4 2 2 3" xfId="21594"/>
    <cellStyle name="Summa 4 2 2 3 2" xfId="25016"/>
    <cellStyle name="Summa 4 2 2 4" xfId="22116"/>
    <cellStyle name="Summa 4 2 2 4 2" xfId="23691"/>
    <cellStyle name="Summa 4 2 2_INVs" xfId="13318"/>
    <cellStyle name="Summa 4 2 20" xfId="31363"/>
    <cellStyle name="Summa 4 2 21" xfId="31285"/>
    <cellStyle name="Summa 4 2 22" xfId="31547"/>
    <cellStyle name="Summa 4 2 23" xfId="31407"/>
    <cellStyle name="Summa 4 2 24" xfId="31843"/>
    <cellStyle name="Summa 4 2 25" xfId="31994"/>
    <cellStyle name="Summa 4 2 26" xfId="31768"/>
    <cellStyle name="Summa 4 2 27" xfId="31924"/>
    <cellStyle name="Summa 4 2 28" xfId="32165"/>
    <cellStyle name="Summa 4 2 29" xfId="32089"/>
    <cellStyle name="Summa 4 2 3" xfId="5387"/>
    <cellStyle name="Summa 4 2 3 2" xfId="15938"/>
    <cellStyle name="Summa 4 2 3 3" xfId="21768"/>
    <cellStyle name="Summa 4 2 3 3 2" xfId="13749"/>
    <cellStyle name="Summa 4 2 3 4" xfId="22051"/>
    <cellStyle name="Summa 4 2 3 4 2" xfId="25266"/>
    <cellStyle name="Summa 4 2 4" xfId="16340"/>
    <cellStyle name="Summa 4 2 4 2" xfId="23929"/>
    <cellStyle name="Summa 4 2 4 2 2" xfId="24729"/>
    <cellStyle name="Summa 4 2 4 3" xfId="24317"/>
    <cellStyle name="Summa 4 2 4 3 2" xfId="14307"/>
    <cellStyle name="Summa 4 2 4 4" xfId="14151"/>
    <cellStyle name="Summa 4 2 4 5" xfId="28300"/>
    <cellStyle name="Summa 4 2 4 6" xfId="30082"/>
    <cellStyle name="Summa 4 2 4 7" xfId="30706"/>
    <cellStyle name="Summa 4 2 5" xfId="16414"/>
    <cellStyle name="Summa 4 2 5 2" xfId="23986"/>
    <cellStyle name="Summa 4 2 5 2 2" xfId="14150"/>
    <cellStyle name="Summa 4 2 5 3" xfId="24374"/>
    <cellStyle name="Summa 4 2 5 3 2" xfId="16665"/>
    <cellStyle name="Summa 4 2 5 4" xfId="23680"/>
    <cellStyle name="Summa 4 2 5 5" xfId="28719"/>
    <cellStyle name="Summa 4 2 5 6" xfId="30259"/>
    <cellStyle name="Summa 4 2 5 7" xfId="25840"/>
    <cellStyle name="Summa 4 2 6" xfId="16462"/>
    <cellStyle name="Summa 4 2 6 2" xfId="24413"/>
    <cellStyle name="Summa 4 2 6 2 2" xfId="16607"/>
    <cellStyle name="Summa 4 2 6 3" xfId="15786"/>
    <cellStyle name="Summa 4 2 6 4" xfId="28862"/>
    <cellStyle name="Summa 4 2 6 5" xfId="30309"/>
    <cellStyle name="Summa 4 2 6 6" xfId="26048"/>
    <cellStyle name="Summa 4 2 7" xfId="13801"/>
    <cellStyle name="Summa 4 2 7 2" xfId="24113"/>
    <cellStyle name="Summa 4 2 7 2 2" xfId="24962"/>
    <cellStyle name="Summa 4 2 7 3" xfId="24924"/>
    <cellStyle name="Summa 4 2 7 4" xfId="28683"/>
    <cellStyle name="Summa 4 2 7 5" xfId="30245"/>
    <cellStyle name="Summa 4 2 7 6" xfId="29873"/>
    <cellStyle name="Summa 4 2 8" xfId="15867"/>
    <cellStyle name="Summa 4 2 8 2" xfId="24160"/>
    <cellStyle name="Summa 4 2 8 2 2" xfId="14039"/>
    <cellStyle name="Summa 4 2 8 3" xfId="14383"/>
    <cellStyle name="Summa 4 2 8 4" xfId="28692"/>
    <cellStyle name="Summa 4 2 8 5" xfId="30248"/>
    <cellStyle name="Summa 4 2 8 6" xfId="26177"/>
    <cellStyle name="Summa 4 2 9" xfId="16731"/>
    <cellStyle name="Summa 4 2 9 2" xfId="24432"/>
    <cellStyle name="Summa 4 2 9 2 2" xfId="25278"/>
    <cellStyle name="Summa 4 2 9 3" xfId="13954"/>
    <cellStyle name="Summa 4 2 9 4" xfId="28408"/>
    <cellStyle name="Summa 4 2 9 5" xfId="30135"/>
    <cellStyle name="Summa 4 2 9 6" xfId="29966"/>
    <cellStyle name="Summa 4 2_##Keskeiset" xfId="10407"/>
    <cellStyle name="Summa 4 20" xfId="31362"/>
    <cellStyle name="Summa 4 21" xfId="31284"/>
    <cellStyle name="Summa 4 22" xfId="31548"/>
    <cellStyle name="Summa 4 23" xfId="31532"/>
    <cellStyle name="Summa 4 24" xfId="31844"/>
    <cellStyle name="Summa 4 25" xfId="31995"/>
    <cellStyle name="Summa 4 26" xfId="31769"/>
    <cellStyle name="Summa 4 27" xfId="31925"/>
    <cellStyle name="Summa 4 28" xfId="32164"/>
    <cellStyle name="Summa 4 29" xfId="32090"/>
    <cellStyle name="Summa 4 3" xfId="5208"/>
    <cellStyle name="Summa 4 3 2" xfId="5653"/>
    <cellStyle name="Summa 4 3 2 2" xfId="15939"/>
    <cellStyle name="Summa 4 3 2 3" xfId="21965"/>
    <cellStyle name="Summa 4 3 2 3 2" xfId="24943"/>
    <cellStyle name="Summa 4 3 2 4" xfId="22003"/>
    <cellStyle name="Summa 4 3 2 4 2" xfId="24654"/>
    <cellStyle name="Summa 4 3 3" xfId="14237"/>
    <cellStyle name="Summa 4 3 4" xfId="21595"/>
    <cellStyle name="Summa 4 3 4 2" xfId="24812"/>
    <cellStyle name="Summa 4 3 5" xfId="23596"/>
    <cellStyle name="Summa 4 3 5 2" xfId="24508"/>
    <cellStyle name="Summa 4 3_INVs" xfId="13319"/>
    <cellStyle name="Summa 4 4" xfId="5386"/>
    <cellStyle name="Summa 4 4 2" xfId="15940"/>
    <cellStyle name="Summa 4 4 3" xfId="21767"/>
    <cellStyle name="Summa 4 4 3 2" xfId="16063"/>
    <cellStyle name="Summa 4 4 4" xfId="23533"/>
    <cellStyle name="Summa 4 4 4 2" xfId="14138"/>
    <cellStyle name="Summa 4 5" xfId="16442"/>
    <cellStyle name="Summa 4 5 2" xfId="24000"/>
    <cellStyle name="Summa 4 5 2 2" xfId="14320"/>
    <cellStyle name="Summa 4 5 3" xfId="24397"/>
    <cellStyle name="Summa 4 5 3 2" xfId="24506"/>
    <cellStyle name="Summa 4 5 4" xfId="16716"/>
    <cellStyle name="Summa 4 5 5" xfId="28299"/>
    <cellStyle name="Summa 4 5 6" xfId="30081"/>
    <cellStyle name="Summa 4 5 7" xfId="29907"/>
    <cellStyle name="Summa 4 6" xfId="16390"/>
    <cellStyle name="Summa 4 6 2" xfId="23971"/>
    <cellStyle name="Summa 4 6 2 2" xfId="16570"/>
    <cellStyle name="Summa 4 6 3" xfId="24357"/>
    <cellStyle name="Summa 4 6 3 2" xfId="23725"/>
    <cellStyle name="Summa 4 6 4" xfId="24938"/>
    <cellStyle name="Summa 4 6 5" xfId="29202"/>
    <cellStyle name="Summa 4 6 6" xfId="30422"/>
    <cellStyle name="Summa 4 6 7" xfId="29872"/>
    <cellStyle name="Summa 4 7" xfId="16428"/>
    <cellStyle name="Summa 4 7 2" xfId="24385"/>
    <cellStyle name="Summa 4 7 2 2" xfId="21825"/>
    <cellStyle name="Summa 4 7 3" xfId="24450"/>
    <cellStyle name="Summa 4 7 4" xfId="29654"/>
    <cellStyle name="Summa 4 7 5" xfId="30615"/>
    <cellStyle name="Summa 4 7 6" xfId="29922"/>
    <cellStyle name="Summa 4 8" xfId="13800"/>
    <cellStyle name="Summa 4 8 2" xfId="24112"/>
    <cellStyle name="Summa 4 8 2 2" xfId="24613"/>
    <cellStyle name="Summa 4 8 3" xfId="24019"/>
    <cellStyle name="Summa 4 8 4" xfId="28786"/>
    <cellStyle name="Summa 4 8 5" xfId="30287"/>
    <cellStyle name="Summa 4 8 6" xfId="29975"/>
    <cellStyle name="Summa 4 9" xfId="14205"/>
    <cellStyle name="Summa 4 9 2" xfId="24144"/>
    <cellStyle name="Summa 4 9 2 2" xfId="13978"/>
    <cellStyle name="Summa 4 9 3" xfId="25151"/>
    <cellStyle name="Summa 4 9 4" xfId="29610"/>
    <cellStyle name="Summa 4 9 5" xfId="30598"/>
    <cellStyle name="Summa 4 9 6" xfId="26077"/>
    <cellStyle name="Summa 4_##Keskeiset" xfId="10406"/>
    <cellStyle name="Summa 5" xfId="5654"/>
    <cellStyle name="Summa 5 2" xfId="10508"/>
    <cellStyle name="Summa 5 2 2" xfId="15942"/>
    <cellStyle name="Summa 5 2 3" xfId="23388"/>
    <cellStyle name="Summa 5 2 3 2" xfId="24916"/>
    <cellStyle name="Summa 5 2 4" xfId="24028"/>
    <cellStyle name="Summa 5 2 4 2" xfId="16023"/>
    <cellStyle name="Summa 5 3" xfId="15941"/>
    <cellStyle name="Summa 5 4" xfId="21966"/>
    <cellStyle name="Summa 5 4 2" xfId="16697"/>
    <cellStyle name="Summa 5 5" xfId="23486"/>
    <cellStyle name="Summa 5 5 2" xfId="25149"/>
    <cellStyle name="Summa 5 6" xfId="30882"/>
    <cellStyle name="Summa 5_Laari" xfId="13689"/>
    <cellStyle name="Summa 6" xfId="5307"/>
    <cellStyle name="Summa 6 2" xfId="15943"/>
    <cellStyle name="Summa 6 3" xfId="21688"/>
    <cellStyle name="Summa 7" xfId="5609"/>
    <cellStyle name="Summa 7 2" xfId="15944"/>
    <cellStyle name="Summa 7 3" xfId="21923"/>
    <cellStyle name="Summa 8" xfId="8609"/>
    <cellStyle name="Summa 8 2" xfId="15945"/>
    <cellStyle name="Summa 8 3" xfId="23308"/>
    <cellStyle name="Summa 9" xfId="10584"/>
    <cellStyle name="Summa 9 2" xfId="15946"/>
    <cellStyle name="Summa 9 3" xfId="23464"/>
    <cellStyle name="Syöttö 10" xfId="10514"/>
    <cellStyle name="Syöttö 10 2" xfId="15947"/>
    <cellStyle name="Syöttö 10 3" xfId="23394"/>
    <cellStyle name="Syöttö 11" xfId="13742"/>
    <cellStyle name="Syöttö 11 2" xfId="23671"/>
    <cellStyle name="Syöttö 11 2 2" xfId="16677"/>
    <cellStyle name="Syöttö 11 3" xfId="24071"/>
    <cellStyle name="Syöttö 11 3 2" xfId="24553"/>
    <cellStyle name="Syöttö 11 4" xfId="24631"/>
    <cellStyle name="Syöttö 11 5" xfId="28123"/>
    <cellStyle name="Syöttö 11 6" xfId="29996"/>
    <cellStyle name="Syöttö 11 7" xfId="25974"/>
    <cellStyle name="Syöttö 12" xfId="16252"/>
    <cellStyle name="Syöttö 12 2" xfId="23877"/>
    <cellStyle name="Syöttö 12 2 2" xfId="24485"/>
    <cellStyle name="Syöttö 12 3" xfId="24249"/>
    <cellStyle name="Syöttö 12 3 2" xfId="16690"/>
    <cellStyle name="Syöttö 12 4" xfId="16780"/>
    <cellStyle name="Syöttö 12 5" xfId="28755"/>
    <cellStyle name="Syöttö 12 6" xfId="30275"/>
    <cellStyle name="Syöttö 12 7" xfId="28566"/>
    <cellStyle name="Syöttö 13" xfId="16459"/>
    <cellStyle name="Syöttö 13 2" xfId="24013"/>
    <cellStyle name="Syöttö 13 2 2" xfId="14009"/>
    <cellStyle name="Syöttö 13 3" xfId="24411"/>
    <cellStyle name="Syöttö 13 3 2" xfId="25133"/>
    <cellStyle name="Syöttö 13 4" xfId="23703"/>
    <cellStyle name="Syöttö 13 5" xfId="28413"/>
    <cellStyle name="Syöttö 13 6" xfId="30138"/>
    <cellStyle name="Syöttö 13 7" xfId="26062"/>
    <cellStyle name="Syöttö 14" xfId="16965"/>
    <cellStyle name="Syöttö 14 2" xfId="16739"/>
    <cellStyle name="Syöttö 15" xfId="23325"/>
    <cellStyle name="Syöttö 15 2" xfId="16850"/>
    <cellStyle name="Syöttö 16" xfId="25938"/>
    <cellStyle name="Syöttö 17" xfId="31214"/>
    <cellStyle name="Syöttö 18" xfId="365"/>
    <cellStyle name="Syöttö 2" xfId="245"/>
    <cellStyle name="Syöttö 2 10" xfId="5329"/>
    <cellStyle name="Syöttö 2 10 2" xfId="15948"/>
    <cellStyle name="Syöttö 2 10 3" xfId="21710"/>
    <cellStyle name="Syöttö 2 10 3 2" xfId="14028"/>
    <cellStyle name="Syöttö 2 10 4" xfId="22074"/>
    <cellStyle name="Syöttö 2 10 4 2" xfId="16851"/>
    <cellStyle name="Syöttö 2 11" xfId="16243"/>
    <cellStyle name="Syöttö 2 11 2" xfId="23868"/>
    <cellStyle name="Syöttö 2 11 2 2" xfId="25280"/>
    <cellStyle name="Syöttö 2 11 3" xfId="24241"/>
    <cellStyle name="Syöttö 2 11 3 2" xfId="24879"/>
    <cellStyle name="Syöttö 2 11 4" xfId="16617"/>
    <cellStyle name="Syöttö 2 11 5" xfId="28301"/>
    <cellStyle name="Syöttö 2 11 6" xfId="30083"/>
    <cellStyle name="Syöttö 2 11 7" xfId="29969"/>
    <cellStyle name="Syöttö 2 12" xfId="16240"/>
    <cellStyle name="Syöttö 2 12 2" xfId="23865"/>
    <cellStyle name="Syöttö 2 12 2 2" xfId="15765"/>
    <cellStyle name="Syöttö 2 12 3" xfId="24238"/>
    <cellStyle name="Syöttö 2 12 3 2" xfId="16035"/>
    <cellStyle name="Syöttö 2 12 4" xfId="24637"/>
    <cellStyle name="Syöttö 2 12 5" xfId="29552"/>
    <cellStyle name="Syöttö 2 12 6" xfId="30572"/>
    <cellStyle name="Syöttö 2 12 7" xfId="25849"/>
    <cellStyle name="Syöttö 2 13" xfId="16885"/>
    <cellStyle name="Syöttö 2 13 2" xfId="14154"/>
    <cellStyle name="Syöttö 2 13 3" xfId="28614"/>
    <cellStyle name="Syöttö 2 13 4" xfId="30222"/>
    <cellStyle name="Syöttö 2 13 5" xfId="29999"/>
    <cellStyle name="Syöttö 2 14" xfId="23365"/>
    <cellStyle name="Syöttö 2 14 2" xfId="24579"/>
    <cellStyle name="Syöttö 2 15" xfId="16696"/>
    <cellStyle name="Syöttö 2 16" xfId="25457"/>
    <cellStyle name="Syöttö 2 17" xfId="25634"/>
    <cellStyle name="Syöttö 2 18" xfId="25562"/>
    <cellStyle name="Syöttö 2 19" xfId="25501"/>
    <cellStyle name="Syöttö 2 2" xfId="263"/>
    <cellStyle name="Syöttö 2 2 10" xfId="14204"/>
    <cellStyle name="Syöttö 2 2 10 2" xfId="24143"/>
    <cellStyle name="Syöttö 2 2 10 2 2" xfId="16132"/>
    <cellStyle name="Syöttö 2 2 10 3" xfId="24592"/>
    <cellStyle name="Syöttö 2 2 10 4" xfId="29020"/>
    <cellStyle name="Syöttö 2 2 10 5" xfId="30356"/>
    <cellStyle name="Syöttö 2 2 10 6" xfId="25870"/>
    <cellStyle name="Syöttö 2 2 11" xfId="16897"/>
    <cellStyle name="Syöttö 2 2 11 2" xfId="13935"/>
    <cellStyle name="Syöttö 2 2 11 3" xfId="29794"/>
    <cellStyle name="Syöttö 2 2 11 4" xfId="30673"/>
    <cellStyle name="Syöttö 2 2 11 5" xfId="25982"/>
    <cellStyle name="Syöttö 2 2 12" xfId="23360"/>
    <cellStyle name="Syöttö 2 2 12 2" xfId="16810"/>
    <cellStyle name="Syöttö 2 2 13" xfId="24758"/>
    <cellStyle name="Syöttö 2 2 14" xfId="25458"/>
    <cellStyle name="Syöttö 2 2 15" xfId="25633"/>
    <cellStyle name="Syöttö 2 2 16" xfId="25563"/>
    <cellStyle name="Syöttö 2 2 17" xfId="25500"/>
    <cellStyle name="Syöttö 2 2 18" xfId="29884"/>
    <cellStyle name="Syöttö 2 2 19" xfId="31032"/>
    <cellStyle name="Syöttö 2 2 2" xfId="317"/>
    <cellStyle name="Syöttö 2 2 2 10" xfId="16941"/>
    <cellStyle name="Syöttö 2 2 2 10 2" xfId="15614"/>
    <cellStyle name="Syöttö 2 2 2 10 3" xfId="28487"/>
    <cellStyle name="Syöttö 2 2 2 10 4" xfId="30173"/>
    <cellStyle name="Syöttö 2 2 2 10 5" xfId="29998"/>
    <cellStyle name="Syöttö 2 2 2 11" xfId="16859"/>
    <cellStyle name="Syöttö 2 2 2 11 2" xfId="15792"/>
    <cellStyle name="Syöttö 2 2 2 11 3" xfId="29454"/>
    <cellStyle name="Syöttö 2 2 2 11 4" xfId="30533"/>
    <cellStyle name="Syöttö 2 2 2 11 5" xfId="30052"/>
    <cellStyle name="Syöttö 2 2 2 12" xfId="16486"/>
    <cellStyle name="Syöttö 2 2 2 13" xfId="15681"/>
    <cellStyle name="Syöttö 2 2 2 14" xfId="25459"/>
    <cellStyle name="Syöttö 2 2 2 15" xfId="25632"/>
    <cellStyle name="Syöttö 2 2 2 16" xfId="25756"/>
    <cellStyle name="Syöttö 2 2 2 17" xfId="25542"/>
    <cellStyle name="Syöttö 2 2 2 18" xfId="26036"/>
    <cellStyle name="Syöttö 2 2 2 19" xfId="31033"/>
    <cellStyle name="Syöttö 2 2 2 2" xfId="5204"/>
    <cellStyle name="Syöttö 2 2 2 2 2" xfId="10412"/>
    <cellStyle name="Syöttö 2 2 2 2 3" xfId="21591"/>
    <cellStyle name="Syöttö 2 2 2 2 3 2" xfId="24770"/>
    <cellStyle name="Syöttö 2 2 2 2 4" xfId="23597"/>
    <cellStyle name="Syöttö 2 2 2 2 4 2" xfId="24509"/>
    <cellStyle name="Syöttö 2 2 2 2_INVs" xfId="13320"/>
    <cellStyle name="Syöttö 2 2 2 20" xfId="31092"/>
    <cellStyle name="Syöttö 2 2 2 21" xfId="31180"/>
    <cellStyle name="Syöttö 2 2 2 22" xfId="31242"/>
    <cellStyle name="Syöttö 2 2 2 23" xfId="31366"/>
    <cellStyle name="Syöttö 2 2 2 24" xfId="31459"/>
    <cellStyle name="Syöttö 2 2 2 25" xfId="31544"/>
    <cellStyle name="Syöttö 2 2 2 26" xfId="31404"/>
    <cellStyle name="Syöttö 2 2 2 27" xfId="31840"/>
    <cellStyle name="Syöttö 2 2 2 28" xfId="31991"/>
    <cellStyle name="Syöttö 2 2 2 29" xfId="31767"/>
    <cellStyle name="Syöttö 2 2 2 3" xfId="5389"/>
    <cellStyle name="Syöttö 2 2 2 3 2" xfId="15949"/>
    <cellStyle name="Syöttö 2 2 2 3 3" xfId="21770"/>
    <cellStyle name="Syöttö 2 2 2 3 3 2" xfId="24837"/>
    <cellStyle name="Syöttö 2 2 2 3 4" xfId="22050"/>
    <cellStyle name="Syöttö 2 2 2 3 4 2" xfId="24844"/>
    <cellStyle name="Syöttö 2 2 2 30" xfId="31921"/>
    <cellStyle name="Syöttö 2 2 2 31" xfId="32169"/>
    <cellStyle name="Syöttö 2 2 2 32" xfId="32223"/>
    <cellStyle name="Syöttö 2 2 2 4" xfId="16168"/>
    <cellStyle name="Syöttö 2 2 2 4 2" xfId="23819"/>
    <cellStyle name="Syöttö 2 2 2 4 2 2" xfId="24738"/>
    <cellStyle name="Syöttö 2 2 2 4 3" xfId="24181"/>
    <cellStyle name="Syöttö 2 2 2 4 3 2" xfId="16043"/>
    <cellStyle name="Syöttö 2 2 2 4 4" xfId="24634"/>
    <cellStyle name="Syöttö 2 2 2 4 5" xfId="28303"/>
    <cellStyle name="Syöttö 2 2 2 4 6" xfId="30085"/>
    <cellStyle name="Syöttö 2 2 2 4 7" xfId="30550"/>
    <cellStyle name="Syöttö 2 2 2 5" xfId="16204"/>
    <cellStyle name="Syöttö 2 2 2 5 2" xfId="23844"/>
    <cellStyle name="Syöttö 2 2 2 5 2 2" xfId="14303"/>
    <cellStyle name="Syöttö 2 2 2 5 3" xfId="24209"/>
    <cellStyle name="Syöttö 2 2 2 5 3 2" xfId="24618"/>
    <cellStyle name="Syöttö 2 2 2 5 4" xfId="24891"/>
    <cellStyle name="Syöttö 2 2 2 5 5" xfId="28718"/>
    <cellStyle name="Syöttö 2 2 2 5 6" xfId="30258"/>
    <cellStyle name="Syöttö 2 2 2 5 7" xfId="26195"/>
    <cellStyle name="Syöttö 2 2 2 6" xfId="16209"/>
    <cellStyle name="Syöttö 2 2 2 6 2" xfId="23848"/>
    <cellStyle name="Syöttö 2 2 2 6 2 2" xfId="15903"/>
    <cellStyle name="Syöttö 2 2 2 6 3" xfId="24214"/>
    <cellStyle name="Syöttö 2 2 2 6 3 2" xfId="24745"/>
    <cellStyle name="Syöttö 2 2 2 6 4" xfId="16606"/>
    <cellStyle name="Syöttö 2 2 2 6 5" xfId="29653"/>
    <cellStyle name="Syöttö 2 2 2 6 6" xfId="30614"/>
    <cellStyle name="Syöttö 2 2 2 6 7" xfId="28913"/>
    <cellStyle name="Syöttö 2 2 2 7" xfId="13803"/>
    <cellStyle name="Syöttö 2 2 2 7 2" xfId="24115"/>
    <cellStyle name="Syöttö 2 2 2 7 2 2" xfId="14001"/>
    <cellStyle name="Syöttö 2 2 2 7 3" xfId="14059"/>
    <cellStyle name="Syöttö 2 2 2 7 4" xfId="28919"/>
    <cellStyle name="Syöttö 2 2 2 7 5" xfId="30326"/>
    <cellStyle name="Syöttö 2 2 2 7 6" xfId="25987"/>
    <cellStyle name="Syöttö 2 2 2 8" xfId="14203"/>
    <cellStyle name="Syöttö 2 2 2 8 2" xfId="24142"/>
    <cellStyle name="Syöttö 2 2 2 8 2 2" xfId="24614"/>
    <cellStyle name="Syöttö 2 2 2 8 3" xfId="16034"/>
    <cellStyle name="Syöttö 2 2 2 8 4" xfId="28156"/>
    <cellStyle name="Syöttö 2 2 2 8 5" xfId="30002"/>
    <cellStyle name="Syöttö 2 2 2 8 6" xfId="30374"/>
    <cellStyle name="Syöttö 2 2 2 9" xfId="16022"/>
    <cellStyle name="Syöttö 2 2 2 9 2" xfId="24177"/>
    <cellStyle name="Syöttö 2 2 2 9 2 2" xfId="24498"/>
    <cellStyle name="Syöttö 2 2 2 9 3" xfId="24660"/>
    <cellStyle name="Syöttö 2 2 2 9 4" xfId="29030"/>
    <cellStyle name="Syöttö 2 2 2 9 5" xfId="30360"/>
    <cellStyle name="Syöttö 2 2 2 9 6" xfId="25895"/>
    <cellStyle name="Syöttö 2 2 2_##Keskeiset" xfId="10411"/>
    <cellStyle name="Syöttö 2 2 20" xfId="31093"/>
    <cellStyle name="Syöttö 2 2 21" xfId="31181"/>
    <cellStyle name="Syöttö 2 2 22" xfId="31241"/>
    <cellStyle name="Syöttö 2 2 23" xfId="31365"/>
    <cellStyle name="Syöttö 2 2 24" xfId="31460"/>
    <cellStyle name="Syöttö 2 2 25" xfId="31546"/>
    <cellStyle name="Syöttö 2 2 26" xfId="31405"/>
    <cellStyle name="Syöttö 2 2 27" xfId="31841"/>
    <cellStyle name="Syöttö 2 2 28" xfId="31992"/>
    <cellStyle name="Syöttö 2 2 29" xfId="31976"/>
    <cellStyle name="Syöttö 2 2 3" xfId="5205"/>
    <cellStyle name="Syöttö 2 2 3 2" xfId="5655"/>
    <cellStyle name="Syöttö 2 2 3 2 2" xfId="15950"/>
    <cellStyle name="Syöttö 2 2 3 2 3" xfId="21967"/>
    <cellStyle name="Syöttö 2 2 3 2 3 2" xfId="16048"/>
    <cellStyle name="Syöttö 2 2 3 2 4" xfId="22001"/>
    <cellStyle name="Syöttö 2 2 3 2 4 2" xfId="24714"/>
    <cellStyle name="Syöttö 2 2 3 3" xfId="14238"/>
    <cellStyle name="Syöttö 2 2 3 4" xfId="21592"/>
    <cellStyle name="Syöttö 2 2 3 4 2" xfId="24964"/>
    <cellStyle name="Syöttö 2 2 3 5" xfId="22118"/>
    <cellStyle name="Syöttö 2 2 3 5 2" xfId="23767"/>
    <cellStyle name="Syöttö 2 2 3_INVs" xfId="13321"/>
    <cellStyle name="Syöttö 2 2 30" xfId="31922"/>
    <cellStyle name="Syöttö 2 2 31" xfId="32168"/>
    <cellStyle name="Syöttö 2 2 32" xfId="32224"/>
    <cellStyle name="Syöttö 2 2 4" xfId="5656"/>
    <cellStyle name="Syöttö 2 2 4 2" xfId="10552"/>
    <cellStyle name="Syöttö 2 2 4 2 2" xfId="15952"/>
    <cellStyle name="Syöttö 2 2 4 2 3" xfId="23432"/>
    <cellStyle name="Syöttö 2 2 4 2 3 2" xfId="24917"/>
    <cellStyle name="Syöttö 2 2 4 2 4" xfId="24043"/>
    <cellStyle name="Syöttö 2 2 4 2 4 2" xfId="24609"/>
    <cellStyle name="Syöttö 2 2 4 3" xfId="15951"/>
    <cellStyle name="Syöttö 2 2 4 4" xfId="21968"/>
    <cellStyle name="Syöttö 2 2 4 4 2" xfId="25028"/>
    <cellStyle name="Syöttö 2 2 4 5" xfId="23487"/>
    <cellStyle name="Syöttö 2 2 4 5 2" xfId="24663"/>
    <cellStyle name="Syöttö 2 2 4_Laari" xfId="13690"/>
    <cellStyle name="Syöttö 2 2 5" xfId="5388"/>
    <cellStyle name="Syöttö 2 2 5 2" xfId="15953"/>
    <cellStyle name="Syöttö 2 2 5 3" xfId="21769"/>
    <cellStyle name="Syöttö 2 2 5 3 2" xfId="24902"/>
    <cellStyle name="Syöttö 2 2 5 4" xfId="23532"/>
    <cellStyle name="Syöttö 2 2 5 4 2" xfId="16613"/>
    <cellStyle name="Syöttö 2 2 6" xfId="16169"/>
    <cellStyle name="Syöttö 2 2 6 2" xfId="23820"/>
    <cellStyle name="Syöttö 2 2 6 2 2" xfId="16631"/>
    <cellStyle name="Syöttö 2 2 6 3" xfId="24182"/>
    <cellStyle name="Syöttö 2 2 6 3 2" xfId="14075"/>
    <cellStyle name="Syöttö 2 2 6 4" xfId="24890"/>
    <cellStyle name="Syöttö 2 2 6 5" xfId="28302"/>
    <cellStyle name="Syöttö 2 2 6 6" xfId="30084"/>
    <cellStyle name="Syöttö 2 2 6 7" xfId="30381"/>
    <cellStyle name="Syöttö 2 2 7" xfId="16415"/>
    <cellStyle name="Syöttö 2 2 7 2" xfId="23987"/>
    <cellStyle name="Syöttö 2 2 7 2 2" xfId="24741"/>
    <cellStyle name="Syöttö 2 2 7 3" xfId="24375"/>
    <cellStyle name="Syöttö 2 2 7 3 2" xfId="14255"/>
    <cellStyle name="Syöttö 2 2 7 4" xfId="24894"/>
    <cellStyle name="Syöttö 2 2 7 5" xfId="29201"/>
    <cellStyle name="Syöttö 2 2 7 6" xfId="30421"/>
    <cellStyle name="Syöttö 2 2 7 7" xfId="25813"/>
    <cellStyle name="Syöttö 2 2 8" xfId="16183"/>
    <cellStyle name="Syöttö 2 2 8 2" xfId="23831"/>
    <cellStyle name="Syöttö 2 2 8 2 2" xfId="15669"/>
    <cellStyle name="Syöttö 2 2 8 3" xfId="24194"/>
    <cellStyle name="Syöttö 2 2 8 3 2" xfId="24617"/>
    <cellStyle name="Syöttö 2 2 8 4" xfId="14300"/>
    <cellStyle name="Syöttö 2 2 8 5" xfId="29389"/>
    <cellStyle name="Syöttö 2 2 8 6" xfId="30503"/>
    <cellStyle name="Syöttö 2 2 8 7" xfId="26050"/>
    <cellStyle name="Syöttö 2 2 9" xfId="13802"/>
    <cellStyle name="Syöttö 2 2 9 2" xfId="24114"/>
    <cellStyle name="Syöttö 2 2 9 2 2" xfId="24655"/>
    <cellStyle name="Syöttö 2 2 9 3" xfId="23765"/>
    <cellStyle name="Syöttö 2 2 9 4" xfId="28537"/>
    <cellStyle name="Syöttö 2 2 9 5" xfId="30189"/>
    <cellStyle name="Syöttö 2 2 9 6" xfId="26223"/>
    <cellStyle name="Syöttö 2 2_##Keskeiset" xfId="10410"/>
    <cellStyle name="Syöttö 2 20" xfId="25834"/>
    <cellStyle name="Syöttö 2 21" xfId="31031"/>
    <cellStyle name="Syöttö 2 22" xfId="30952"/>
    <cellStyle name="Syöttö 2 23" xfId="31182"/>
    <cellStyle name="Syöttö 2 24" xfId="31220"/>
    <cellStyle name="Syöttö 2 25" xfId="31364"/>
    <cellStyle name="Syöttö 2 26" xfId="31283"/>
    <cellStyle name="Syöttö 2 27" xfId="31445"/>
    <cellStyle name="Syöttö 2 28" xfId="31406"/>
    <cellStyle name="Syöttö 2 29" xfId="31842"/>
    <cellStyle name="Syöttö 2 3" xfId="279"/>
    <cellStyle name="Syöttö 2 3 10" xfId="16911"/>
    <cellStyle name="Syöttö 2 3 10 2" xfId="13977"/>
    <cellStyle name="Syöttö 2 3 10 3" xfId="28672"/>
    <cellStyle name="Syöttö 2 3 10 4" xfId="30243"/>
    <cellStyle name="Syöttö 2 3 10 5" xfId="29933"/>
    <cellStyle name="Syöttö 2 3 11" xfId="23352"/>
    <cellStyle name="Syöttö 2 3 11 2" xfId="21838"/>
    <cellStyle name="Syöttö 2 3 11 3" xfId="29076"/>
    <cellStyle name="Syöttö 2 3 11 4" xfId="30375"/>
    <cellStyle name="Syöttö 2 3 11 5" xfId="29947"/>
    <cellStyle name="Syöttö 2 3 12" xfId="15770"/>
    <cellStyle name="Syöttö 2 3 13" xfId="16604"/>
    <cellStyle name="Syöttö 2 3 14" xfId="25460"/>
    <cellStyle name="Syöttö 2 3 15" xfId="25631"/>
    <cellStyle name="Syöttö 2 3 16" xfId="25600"/>
    <cellStyle name="Syöttö 2 3 17" xfId="25543"/>
    <cellStyle name="Syöttö 2 3 18" xfId="26111"/>
    <cellStyle name="Syöttö 2 3 19" xfId="31034"/>
    <cellStyle name="Syöttö 2 3 2" xfId="5203"/>
    <cellStyle name="Syöttö 2 3 2 2" xfId="10414"/>
    <cellStyle name="Syöttö 2 3 2 3" xfId="21590"/>
    <cellStyle name="Syöttö 2 3 2 3 2" xfId="14143"/>
    <cellStyle name="Syöttö 2 3 2 4" xfId="22115"/>
    <cellStyle name="Syöttö 2 3 2 4 2" xfId="16025"/>
    <cellStyle name="Syöttö 2 3 2_INVs" xfId="13322"/>
    <cellStyle name="Syöttö 2 3 20" xfId="31091"/>
    <cellStyle name="Syöttö 2 3 21" xfId="31157"/>
    <cellStyle name="Syöttö 2 3 22" xfId="31243"/>
    <cellStyle name="Syöttö 2 3 23" xfId="31367"/>
    <cellStyle name="Syöttö 2 3 24" xfId="31458"/>
    <cellStyle name="Syöttö 2 3 25" xfId="31545"/>
    <cellStyle name="Syöttö 2 3 26" xfId="31275"/>
    <cellStyle name="Syöttö 2 3 27" xfId="31839"/>
    <cellStyle name="Syöttö 2 3 28" xfId="31990"/>
    <cellStyle name="Syöttö 2 3 29" xfId="31765"/>
    <cellStyle name="Syöttö 2 3 3" xfId="5390"/>
    <cellStyle name="Syöttö 2 3 3 2" xfId="15955"/>
    <cellStyle name="Syöttö 2 3 3 3" xfId="21771"/>
    <cellStyle name="Syöttö 2 3 3 3 2" xfId="25140"/>
    <cellStyle name="Syöttö 2 3 3 4" xfId="23531"/>
    <cellStyle name="Syöttö 2 3 3 4 2" xfId="25188"/>
    <cellStyle name="Syöttö 2 3 30" xfId="31920"/>
    <cellStyle name="Syöttö 2 3 31" xfId="32170"/>
    <cellStyle name="Syöttö 2 3 32" xfId="32222"/>
    <cellStyle name="Syöttö 2 3 4" xfId="16339"/>
    <cellStyle name="Syöttö 2 3 4 2" xfId="23928"/>
    <cellStyle name="Syöttö 2 3 4 2 2" xfId="16773"/>
    <cellStyle name="Syöttö 2 3 4 3" xfId="24316"/>
    <cellStyle name="Syöttö 2 3 4 3 2" xfId="16054"/>
    <cellStyle name="Syöttö 2 3 4 4" xfId="16136"/>
    <cellStyle name="Syöttö 2 3 4 5" xfId="28304"/>
    <cellStyle name="Syöttö 2 3 4 6" xfId="30086"/>
    <cellStyle name="Syöttö 2 3 4 7" xfId="29938"/>
    <cellStyle name="Syöttö 2 3 5" xfId="16265"/>
    <cellStyle name="Syöttö 2 3 5 2" xfId="23884"/>
    <cellStyle name="Syöttö 2 3 5 2 2" xfId="13775"/>
    <cellStyle name="Syöttö 2 3 5 3" xfId="24254"/>
    <cellStyle name="Syöttö 2 3 5 3 2" xfId="16582"/>
    <cellStyle name="Syöttö 2 3 5 4" xfId="16823"/>
    <cellStyle name="Syöttö 2 3 5 5" xfId="29551"/>
    <cellStyle name="Syöttö 2 3 5 6" xfId="30571"/>
    <cellStyle name="Syöttö 2 3 5 7" xfId="26182"/>
    <cellStyle name="Syöttö 2 3 6" xfId="16323"/>
    <cellStyle name="Syöttö 2 3 6 2" xfId="23916"/>
    <cellStyle name="Syöttö 2 3 6 2 2" xfId="13878"/>
    <cellStyle name="Syöttö 2 3 6 3" xfId="24300"/>
    <cellStyle name="Syöttö 2 3 6 3 2" xfId="13852"/>
    <cellStyle name="Syöttö 2 3 6 4" xfId="16123"/>
    <cellStyle name="Syöttö 2 3 6 5" xfId="28439"/>
    <cellStyle name="Syöttö 2 3 6 6" xfId="30151"/>
    <cellStyle name="Syöttö 2 3 6 7" xfId="30657"/>
    <cellStyle name="Syöttö 2 3 7" xfId="13804"/>
    <cellStyle name="Syöttö 2 3 7 2" xfId="24116"/>
    <cellStyle name="Syöttö 2 3 7 2 2" xfId="15778"/>
    <cellStyle name="Syöttö 2 3 7 3" xfId="13885"/>
    <cellStyle name="Syöttö 2 3 7 4" xfId="28358"/>
    <cellStyle name="Syöttö 2 3 7 5" xfId="30110"/>
    <cellStyle name="Syöttö 2 3 7 6" xfId="29967"/>
    <cellStyle name="Syöttö 2 3 8" xfId="15866"/>
    <cellStyle name="Syöttö 2 3 8 2" xfId="24159"/>
    <cellStyle name="Syöttö 2 3 8 2 2" xfId="15782"/>
    <cellStyle name="Syöttö 2 3 8 3" xfId="25166"/>
    <cellStyle name="Syöttö 2 3 8 4" xfId="29114"/>
    <cellStyle name="Syöttö 2 3 8 5" xfId="30387"/>
    <cellStyle name="Syöttö 2 3 8 6" xfId="29946"/>
    <cellStyle name="Syöttö 2 3 9" xfId="16487"/>
    <cellStyle name="Syöttö 2 3 9 2" xfId="24423"/>
    <cellStyle name="Syöttö 2 3 9 2 2" xfId="25322"/>
    <cellStyle name="Syöttö 2 3 9 3" xfId="16057"/>
    <cellStyle name="Syöttö 2 3 9 4" xfId="29720"/>
    <cellStyle name="Syöttö 2 3 9 5" xfId="30645"/>
    <cellStyle name="Syöttö 2 3 9 6" xfId="29868"/>
    <cellStyle name="Syöttö 2 3_##Keskeiset" xfId="10413"/>
    <cellStyle name="Syöttö 2 30" xfId="31993"/>
    <cellStyle name="Syöttö 2 31" xfId="32022"/>
    <cellStyle name="Syöttö 2 32" xfId="31923"/>
    <cellStyle name="Syöttö 2 33" xfId="32167"/>
    <cellStyle name="Syöttö 2 34" xfId="32225"/>
    <cellStyle name="Syöttö 2 4" xfId="5115"/>
    <cellStyle name="Syöttö 2 4 2" xfId="5657"/>
    <cellStyle name="Syöttö 2 4 2 2" xfId="15956"/>
    <cellStyle name="Syöttö 2 4 2 3" xfId="21969"/>
    <cellStyle name="Syöttö 2 4 2 3 2" xfId="16103"/>
    <cellStyle name="Syöttö 2 4 2 4" xfId="22002"/>
    <cellStyle name="Syöttö 2 4 2 4 2" xfId="16055"/>
    <cellStyle name="Syöttö 2 4 3" xfId="10551"/>
    <cellStyle name="Syöttö 2 4 3 2" xfId="15957"/>
    <cellStyle name="Syöttö 2 4 3 3" xfId="23431"/>
    <cellStyle name="Syöttö 2 4 3 3 2" xfId="25194"/>
    <cellStyle name="Syöttö 2 4 3 4" xfId="24042"/>
    <cellStyle name="Syöttö 2 4 3 4 2" xfId="25056"/>
    <cellStyle name="Syöttö 2 4 4" xfId="14239"/>
    <cellStyle name="Syöttö 2 4 5" xfId="21511"/>
    <cellStyle name="Syöttö 2 4_INVs" xfId="13323"/>
    <cellStyle name="Syöttö 2 5" xfId="5291"/>
    <cellStyle name="Syöttö 2 5 2" xfId="5658"/>
    <cellStyle name="Syöttö 2 5 2 2" xfId="15958"/>
    <cellStyle name="Syöttö 2 5 2 3" xfId="21970"/>
    <cellStyle name="Syöttö 2 5 2 3 2" xfId="16779"/>
    <cellStyle name="Syöttö 2 5 2 4" xfId="21998"/>
    <cellStyle name="Syöttö 2 5 2 4 2" xfId="24651"/>
    <cellStyle name="Syöttö 2 5 3" xfId="10550"/>
    <cellStyle name="Syöttö 2 5 3 2" xfId="15959"/>
    <cellStyle name="Syöttö 2 5 3 3" xfId="23430"/>
    <cellStyle name="Syöttö 2 5 3 3 2" xfId="23739"/>
    <cellStyle name="Syöttö 2 5 3 4" xfId="24041"/>
    <cellStyle name="Syöttö 2 5 3 4 2" xfId="16721"/>
    <cellStyle name="Syöttö 2 5 4" xfId="14240"/>
    <cellStyle name="Syöttö 2 5 5" xfId="21672"/>
    <cellStyle name="Syöttö 2 5_INVs" xfId="13324"/>
    <cellStyle name="Syöttö 2 6" xfId="3321"/>
    <cellStyle name="Syöttö 2 6 2" xfId="10415"/>
    <cellStyle name="Syöttö 2 6 3" xfId="19876"/>
    <cellStyle name="Syöttö 2 6_INVs" xfId="13325"/>
    <cellStyle name="Syöttö 2 7" xfId="5289"/>
    <cellStyle name="Syöttö 2 7 2" xfId="10416"/>
    <cellStyle name="Syöttö 2 7 3" xfId="21670"/>
    <cellStyle name="Syöttö 2 7_INVs" xfId="13326"/>
    <cellStyle name="Syöttö 2 8" xfId="5206"/>
    <cellStyle name="Syöttö 2 8 2" xfId="10417"/>
    <cellStyle name="Syöttö 2 8 3" xfId="21593"/>
    <cellStyle name="Syöttö 2 8 3 2" xfId="16762"/>
    <cellStyle name="Syöttö 2 8 4" xfId="23595"/>
    <cellStyle name="Syöttö 2 8 4 2" xfId="25071"/>
    <cellStyle name="Syöttö 2 8_INVs" xfId="13327"/>
    <cellStyle name="Syöttö 2 9" xfId="5297"/>
    <cellStyle name="Syöttö 2 9 2" xfId="10418"/>
    <cellStyle name="Syöttö 2 9 3" xfId="21678"/>
    <cellStyle name="Syöttö 2 9_INVs" xfId="13328"/>
    <cellStyle name="Syöttö 2_##Keskeiset" xfId="10409"/>
    <cellStyle name="Syöttö 3" xfId="244"/>
    <cellStyle name="Syöttö 3 10" xfId="16884"/>
    <cellStyle name="Syöttö 3 10 2" xfId="14107"/>
    <cellStyle name="Syöttö 3 10 3" xfId="28594"/>
    <cellStyle name="Syöttö 3 10 4" xfId="30213"/>
    <cellStyle name="Syöttö 3 10 5" xfId="25965"/>
    <cellStyle name="Syöttö 3 11" xfId="23366"/>
    <cellStyle name="Syöttö 3 11 2" xfId="24537"/>
    <cellStyle name="Syöttö 3 11 3" xfId="29703"/>
    <cellStyle name="Syöttö 3 11 4" xfId="30640"/>
    <cellStyle name="Syöttö 3 11 5" xfId="29921"/>
    <cellStyle name="Syöttö 3 12" xfId="25335"/>
    <cellStyle name="Syöttö 3 13" xfId="25461"/>
    <cellStyle name="Syöttö 3 14" xfId="25630"/>
    <cellStyle name="Syöttö 3 15" xfId="25561"/>
    <cellStyle name="Syöttö 3 16" xfId="25503"/>
    <cellStyle name="Syöttö 3 17" xfId="26210"/>
    <cellStyle name="Syöttö 3 18" xfId="31035"/>
    <cellStyle name="Syöttö 3 19" xfId="31090"/>
    <cellStyle name="Syöttö 3 2" xfId="304"/>
    <cellStyle name="Syöttö 3 2 10" xfId="13864"/>
    <cellStyle name="Syöttö 3 2 10 2" xfId="28451"/>
    <cellStyle name="Syöttö 3 2 10 3" xfId="30158"/>
    <cellStyle name="Syöttö 3 2 10 4" xfId="26229"/>
    <cellStyle name="Syöttö 3 2 11" xfId="25462"/>
    <cellStyle name="Syöttö 3 2 11 2" xfId="29395"/>
    <cellStyle name="Syöttö 3 2 11 3" xfId="30506"/>
    <cellStyle name="Syöttö 3 2 11 4" xfId="29915"/>
    <cellStyle name="Syöttö 3 2 12" xfId="25629"/>
    <cellStyle name="Syöttö 3 2 13" xfId="25747"/>
    <cellStyle name="Syöttö 3 2 14" xfId="25532"/>
    <cellStyle name="Syöttö 3 2 15" xfId="30314"/>
    <cellStyle name="Syöttö 3 2 16" xfId="31036"/>
    <cellStyle name="Syöttö 3 2 17" xfId="31089"/>
    <cellStyle name="Syöttö 3 2 18" xfId="31369"/>
    <cellStyle name="Syöttö 3 2 19" xfId="31837"/>
    <cellStyle name="Syöttö 3 2 2" xfId="5202"/>
    <cellStyle name="Syöttö 3 2 2 2" xfId="5659"/>
    <cellStyle name="Syöttö 3 2 2 2 2" xfId="15960"/>
    <cellStyle name="Syöttö 3 2 2 2 3" xfId="21971"/>
    <cellStyle name="Syöttö 3 2 2 2 3 2" xfId="24842"/>
    <cellStyle name="Syöttö 3 2 2 2 4" xfId="23484"/>
    <cellStyle name="Syöttö 3 2 2 2 4 2" xfId="24542"/>
    <cellStyle name="Syöttö 3 2 2 3" xfId="14241"/>
    <cellStyle name="Syöttö 3 2 2 4" xfId="21589"/>
    <cellStyle name="Syöttö 3 2 2 4 2" xfId="16521"/>
    <cellStyle name="Syöttö 3 2 2 5" xfId="23594"/>
    <cellStyle name="Syöttö 3 2 2 5 2" xfId="24808"/>
    <cellStyle name="Syöttö 3 2 2_INVs" xfId="13329"/>
    <cellStyle name="Syöttö 3 2 20" xfId="32023"/>
    <cellStyle name="Syöttö 3 2 21" xfId="31918"/>
    <cellStyle name="Syöttö 3 2 22" xfId="32172"/>
    <cellStyle name="Syöttö 3 2 23" xfId="32220"/>
    <cellStyle name="Syöttö 3 2 3" xfId="5660"/>
    <cellStyle name="Syöttö 3 2 3 2" xfId="10549"/>
    <cellStyle name="Syöttö 3 2 3 2 2" xfId="15962"/>
    <cellStyle name="Syöttö 3 2 3 2 3" xfId="23429"/>
    <cellStyle name="Syöttö 3 2 3 2 3 2" xfId="25037"/>
    <cellStyle name="Syöttö 3 2 3 2 4" xfId="24040"/>
    <cellStyle name="Syöttö 3 2 3 2 4 2" xfId="25311"/>
    <cellStyle name="Syöttö 3 2 3 3" xfId="15961"/>
    <cellStyle name="Syöttö 3 2 3 4" xfId="21972"/>
    <cellStyle name="Syöttö 3 2 3 4 2" xfId="14168"/>
    <cellStyle name="Syöttö 3 2 3 5" xfId="21999"/>
    <cellStyle name="Syöttö 3 2 3 5 2" xfId="24533"/>
    <cellStyle name="Syöttö 3 2 3_Laari" xfId="13691"/>
    <cellStyle name="Syöttö 3 2 4" xfId="5392"/>
    <cellStyle name="Syöttö 3 2 4 2" xfId="15963"/>
    <cellStyle name="Syöttö 3 2 4 3" xfId="21773"/>
    <cellStyle name="Syöttö 3 2 4 3 2" xfId="24527"/>
    <cellStyle name="Syöttö 3 2 4 4" xfId="23530"/>
    <cellStyle name="Syöttö 3 2 4 4 2" xfId="14335"/>
    <cellStyle name="Syöttö 3 2 5" xfId="16441"/>
    <cellStyle name="Syöttö 3 2 5 2" xfId="23999"/>
    <cellStyle name="Syöttö 3 2 5 2 2" xfId="14404"/>
    <cellStyle name="Syöttö 3 2 5 3" xfId="24396"/>
    <cellStyle name="Syöttö 3 2 5 3 2" xfId="24559"/>
    <cellStyle name="Syöttö 3 2 5 4" xfId="23696"/>
    <cellStyle name="Syöttö 3 2 5 5" xfId="28306"/>
    <cellStyle name="Syöttö 3 2 5 6" xfId="30088"/>
    <cellStyle name="Syöttö 3 2 5 7" xfId="26142"/>
    <cellStyle name="Syöttö 3 2 6" xfId="16293"/>
    <cellStyle name="Syöttö 3 2 6 2" xfId="23903"/>
    <cellStyle name="Syöttö 3 2 6 2 2" xfId="24807"/>
    <cellStyle name="Syöttö 3 2 6 3" xfId="24279"/>
    <cellStyle name="Syöttö 3 2 6 3 2" xfId="24823"/>
    <cellStyle name="Syöttö 3 2 6 4" xfId="14087"/>
    <cellStyle name="Syöttö 3 2 6 5" xfId="28717"/>
    <cellStyle name="Syöttö 3 2 6 6" xfId="30257"/>
    <cellStyle name="Syöttö 3 2 6 7" xfId="25930"/>
    <cellStyle name="Syöttö 3 2 7" xfId="16305"/>
    <cellStyle name="Syöttö 3 2 7 2" xfId="23909"/>
    <cellStyle name="Syöttö 3 2 7 2 2" xfId="16111"/>
    <cellStyle name="Syöttö 3 2 7 3" xfId="24289"/>
    <cellStyle name="Syöttö 3 2 7 3 2" xfId="24502"/>
    <cellStyle name="Syöttö 3 2 7 4" xfId="13912"/>
    <cellStyle name="Syöttö 3 2 7 5" xfId="29652"/>
    <cellStyle name="Syöttö 3 2 7 6" xfId="30613"/>
    <cellStyle name="Syöttö 3 2 7 7" xfId="30303"/>
    <cellStyle name="Syöttö 3 2 8" xfId="16930"/>
    <cellStyle name="Syöttö 3 2 8 2" xfId="16471"/>
    <cellStyle name="Syöttö 3 2 8 3" xfId="28682"/>
    <cellStyle name="Syöttö 3 2 8 4" xfId="30244"/>
    <cellStyle name="Syöttö 3 2 8 5" xfId="29888"/>
    <cellStyle name="Syöttö 3 2 9" xfId="23344"/>
    <cellStyle name="Syöttö 3 2 9 2" xfId="14352"/>
    <cellStyle name="Syöttö 3 2 9 3" xfId="28460"/>
    <cellStyle name="Syöttö 3 2 9 4" xfId="30161"/>
    <cellStyle name="Syöttö 3 2 9 5" xfId="26117"/>
    <cellStyle name="Syöttö 3 2_##Keskeiset" xfId="10420"/>
    <cellStyle name="Syöttö 3 20" xfId="31368"/>
    <cellStyle name="Syöttö 3 21" xfId="31838"/>
    <cellStyle name="Syöttö 3 22" xfId="31766"/>
    <cellStyle name="Syöttö 3 23" xfId="31919"/>
    <cellStyle name="Syöttö 3 24" xfId="32171"/>
    <cellStyle name="Syöttö 3 25" xfId="32221"/>
    <cellStyle name="Syöttö 3 3" xfId="278"/>
    <cellStyle name="Syöttö 3 3 10" xfId="16910"/>
    <cellStyle name="Syöttö 3 3 10 2" xfId="16515"/>
    <cellStyle name="Syöttö 3 3 10 3" xfId="28655"/>
    <cellStyle name="Syöttö 3 3 10 4" xfId="30234"/>
    <cellStyle name="Syöttö 3 3 10 5" xfId="26040"/>
    <cellStyle name="Syöttö 3 3 11" xfId="16873"/>
    <cellStyle name="Syöttö 3 3 11 2" xfId="16845"/>
    <cellStyle name="Syöttö 3 3 11 3" xfId="29736"/>
    <cellStyle name="Syöttö 3 3 11 4" xfId="30652"/>
    <cellStyle name="Syöttö 3 3 11 5" xfId="26233"/>
    <cellStyle name="Syöttö 3 3 12" xfId="14062"/>
    <cellStyle name="Syöttö 3 3 13" xfId="23706"/>
    <cellStyle name="Syöttö 3 3 14" xfId="25463"/>
    <cellStyle name="Syöttö 3 3 15" xfId="25628"/>
    <cellStyle name="Syöttö 3 3 16" xfId="25790"/>
    <cellStyle name="Syöttö 3 3 17" xfId="25762"/>
    <cellStyle name="Syöttö 3 3 18" xfId="30407"/>
    <cellStyle name="Syöttö 3 3 19" xfId="31037"/>
    <cellStyle name="Syöttö 3 3 2" xfId="5201"/>
    <cellStyle name="Syöttö 3 3 2 2" xfId="10422"/>
    <cellStyle name="Syöttö 3 3 2 3" xfId="21588"/>
    <cellStyle name="Syöttö 3 3 2 3 2" xfId="24942"/>
    <cellStyle name="Syöttö 3 3 2 4" xfId="22120"/>
    <cellStyle name="Syöttö 3 3 2 4 2" xfId="24947"/>
    <cellStyle name="Syöttö 3 3 2_INVs" xfId="13330"/>
    <cellStyle name="Syöttö 3 3 20" xfId="31088"/>
    <cellStyle name="Syöttö 3 3 21" xfId="31179"/>
    <cellStyle name="Syöttö 3 3 22" xfId="31244"/>
    <cellStyle name="Syöttö 3 3 23" xfId="31370"/>
    <cellStyle name="Syöttö 3 3 24" xfId="31456"/>
    <cellStyle name="Syöttö 3 3 25" xfId="31353"/>
    <cellStyle name="Syöttö 3 3 26" xfId="31403"/>
    <cellStyle name="Syöttö 3 3 27" xfId="31836"/>
    <cellStyle name="Syöttö 3 3 28" xfId="31988"/>
    <cellStyle name="Syöttö 3 3 29" xfId="31902"/>
    <cellStyle name="Syöttö 3 3 3" xfId="5393"/>
    <cellStyle name="Syöttö 3 3 3 2" xfId="15964"/>
    <cellStyle name="Syöttö 3 3 3 3" xfId="21774"/>
    <cellStyle name="Syöttö 3 3 3 3 2" xfId="16112"/>
    <cellStyle name="Syöttö 3 3 3 4" xfId="22048"/>
    <cellStyle name="Syöttö 3 3 3 4 2" xfId="14379"/>
    <cellStyle name="Syöttö 3 3 30" xfId="31917"/>
    <cellStyle name="Syöttö 3 3 31" xfId="32173"/>
    <cellStyle name="Syöttö 3 3 32" xfId="32219"/>
    <cellStyle name="Syöttö 3 3 4" xfId="16337"/>
    <cellStyle name="Syöttö 3 3 4 2" xfId="23926"/>
    <cellStyle name="Syöttö 3 3 4 2 2" xfId="25115"/>
    <cellStyle name="Syöttö 3 3 4 3" xfId="24314"/>
    <cellStyle name="Syöttö 3 3 4 3 2" xfId="24750"/>
    <cellStyle name="Syöttö 3 3 4 4" xfId="25077"/>
    <cellStyle name="Syöttö 3 3 4 5" xfId="28307"/>
    <cellStyle name="Syöttö 3 3 4 6" xfId="30089"/>
    <cellStyle name="Syöttö 3 3 4 7" xfId="26079"/>
    <cellStyle name="Syöttö 3 3 5" xfId="16179"/>
    <cellStyle name="Syöttö 3 3 5 2" xfId="23829"/>
    <cellStyle name="Syöttö 3 3 5 2 2" xfId="16124"/>
    <cellStyle name="Syöttö 3 3 5 3" xfId="24190"/>
    <cellStyle name="Syöttö 3 3 5 3 2" xfId="14056"/>
    <cellStyle name="Syöttö 3 3 5 4" xfId="14045"/>
    <cellStyle name="Syöttö 3 3 5 5" xfId="29550"/>
    <cellStyle name="Syöttö 3 3 5 6" xfId="30570"/>
    <cellStyle name="Syöttö 3 3 5 7" xfId="26185"/>
    <cellStyle name="Syöttö 3 3 6" xfId="16394"/>
    <cellStyle name="Syöttö 3 3 6 2" xfId="23974"/>
    <cellStyle name="Syöttö 3 3 6 2 2" xfId="25273"/>
    <cellStyle name="Syöttö 3 3 6 3" xfId="24360"/>
    <cellStyle name="Syöttö 3 3 6 3 2" xfId="13956"/>
    <cellStyle name="Syöttö 3 3 6 4" xfId="16708"/>
    <cellStyle name="Syöttö 3 3 6 5" xfId="28863"/>
    <cellStyle name="Syöttö 3 3 6 6" xfId="30310"/>
    <cellStyle name="Syöttö 3 3 6 7" xfId="25894"/>
    <cellStyle name="Syöttö 3 3 7" xfId="13805"/>
    <cellStyle name="Syöttö 3 3 7 2" xfId="24117"/>
    <cellStyle name="Syöttö 3 3 7 2 2" xfId="16706"/>
    <cellStyle name="Syöttö 3 3 7 3" xfId="24547"/>
    <cellStyle name="Syöttö 3 3 7 4" xfId="28340"/>
    <cellStyle name="Syöttö 3 3 7 5" xfId="30108"/>
    <cellStyle name="Syöttö 3 3 7 6" xfId="30581"/>
    <cellStyle name="Syöttö 3 3 8" xfId="14202"/>
    <cellStyle name="Syöttö 3 3 8 2" xfId="24141"/>
    <cellStyle name="Syöttö 3 3 8 2 2" xfId="14096"/>
    <cellStyle name="Syöttö 3 3 8 3" xfId="24925"/>
    <cellStyle name="Syöttö 3 3 8 4" xfId="28447"/>
    <cellStyle name="Syöttö 3 3 8 5" xfId="30156"/>
    <cellStyle name="Syöttö 3 3 8 6" xfId="26173"/>
    <cellStyle name="Syöttö 3 3 9" xfId="16730"/>
    <cellStyle name="Syöttö 3 3 9 2" xfId="24431"/>
    <cellStyle name="Syöttö 3 3 9 2 2" xfId="25001"/>
    <cellStyle name="Syöttö 3 3 9 3" xfId="16746"/>
    <cellStyle name="Syöttö 3 3 9 4" xfId="28964"/>
    <cellStyle name="Syöttö 3 3 9 5" xfId="30340"/>
    <cellStyle name="Syöttö 3 3 9 6" xfId="26154"/>
    <cellStyle name="Syöttö 3 3_##Keskeiset" xfId="10421"/>
    <cellStyle name="Syöttö 3 4" xfId="5116"/>
    <cellStyle name="Syöttö 3 4 2" xfId="5661"/>
    <cellStyle name="Syöttö 3 4 2 2" xfId="15965"/>
    <cellStyle name="Syöttö 3 4 2 3" xfId="21973"/>
    <cellStyle name="Syöttö 3 4 2 3 2" xfId="25159"/>
    <cellStyle name="Syöttö 3 4 2 4" xfId="23475"/>
    <cellStyle name="Syöttö 3 4 2 4 2" xfId="15768"/>
    <cellStyle name="Syöttö 3 4 3" xfId="14242"/>
    <cellStyle name="Syöttö 3 4 4" xfId="21512"/>
    <cellStyle name="Syöttö 3 4 4 2" xfId="16793"/>
    <cellStyle name="Syöttö 3 4 5" xfId="22128"/>
    <cellStyle name="Syöttö 3 4 5 2" xfId="15623"/>
    <cellStyle name="Syöttö 3 4_INVs" xfId="13331"/>
    <cellStyle name="Syöttö 3 5" xfId="5662"/>
    <cellStyle name="Syöttö 3 5 2" xfId="10548"/>
    <cellStyle name="Syöttö 3 5 2 2" xfId="15967"/>
    <cellStyle name="Syöttö 3 5 2 3" xfId="23428"/>
    <cellStyle name="Syöttö 3 5 2 3 2" xfId="25101"/>
    <cellStyle name="Syöttö 3 5 2 4" xfId="24039"/>
    <cellStyle name="Syöttö 3 5 2 4 2" xfId="14178"/>
    <cellStyle name="Syöttö 3 5 3" xfId="15966"/>
    <cellStyle name="Syöttö 3 5 4" xfId="21974"/>
    <cellStyle name="Syöttö 3 5 4 2" xfId="13911"/>
    <cellStyle name="Syöttö 3 5 5" xfId="23482"/>
    <cellStyle name="Syöttö 3 5 5 2" xfId="14264"/>
    <cellStyle name="Syöttö 3 5_Laari" xfId="13692"/>
    <cellStyle name="Syöttö 3 6" xfId="5391"/>
    <cellStyle name="Syöttö 3 6 2" xfId="15968"/>
    <cellStyle name="Syöttö 3 6 3" xfId="21772"/>
    <cellStyle name="Syöttö 3 6 3 2" xfId="14097"/>
    <cellStyle name="Syöttö 3 6 4" xfId="22049"/>
    <cellStyle name="Syöttö 3 6 4 2" xfId="16117"/>
    <cellStyle name="Syöttö 3 7" xfId="16338"/>
    <cellStyle name="Syöttö 3 7 2" xfId="23927"/>
    <cellStyle name="Syöttö 3 7 2 2" xfId="13990"/>
    <cellStyle name="Syöttö 3 7 3" xfId="24315"/>
    <cellStyle name="Syöttö 3 7 3 2" xfId="24883"/>
    <cellStyle name="Syöttö 3 7 4" xfId="16135"/>
    <cellStyle name="Syöttö 3 7 5" xfId="28305"/>
    <cellStyle name="Syöttö 3 7 6" xfId="30087"/>
    <cellStyle name="Syöttö 3 7 7" xfId="26124"/>
    <cellStyle name="Syöttö 3 8" xfId="16205"/>
    <cellStyle name="Syöttö 3 8 2" xfId="23845"/>
    <cellStyle name="Syöttö 3 8 2 2" xfId="24926"/>
    <cellStyle name="Syöttö 3 8 3" xfId="24210"/>
    <cellStyle name="Syöttö 3 8 3 2" xfId="24821"/>
    <cellStyle name="Syöttö 3 8 4" xfId="15776"/>
    <cellStyle name="Syöttö 3 8 5" xfId="29200"/>
    <cellStyle name="Syöttö 3 8 6" xfId="30420"/>
    <cellStyle name="Syöttö 3 8 7" xfId="30690"/>
    <cellStyle name="Syöttö 3 9" xfId="16301"/>
    <cellStyle name="Syöttö 3 9 2" xfId="23907"/>
    <cellStyle name="Syöttö 3 9 2 2" xfId="24550"/>
    <cellStyle name="Syöttö 3 9 3" xfId="24285"/>
    <cellStyle name="Syöttö 3 9 3 2" xfId="25066"/>
    <cellStyle name="Syöttö 3 9 4" xfId="14361"/>
    <cellStyle name="Syöttö 3 9 5" xfId="29051"/>
    <cellStyle name="Syöttö 3 9 6" xfId="30365"/>
    <cellStyle name="Syöttö 3 9 7" xfId="25988"/>
    <cellStyle name="Syöttö 3_##Keskeiset" xfId="10419"/>
    <cellStyle name="Syöttö 4" xfId="262"/>
    <cellStyle name="Syöttö 4 10" xfId="15865"/>
    <cellStyle name="Syöttö 4 10 2" xfId="24158"/>
    <cellStyle name="Syöttö 4 10 2 2" xfId="24615"/>
    <cellStyle name="Syöttö 4 10 3" xfId="14341"/>
    <cellStyle name="Syöttö 4 10 4" xfId="29609"/>
    <cellStyle name="Syöttö 4 10 5" xfId="30597"/>
    <cellStyle name="Syöttö 4 10 6" xfId="26232"/>
    <cellStyle name="Syöttö 4 11" xfId="16896"/>
    <cellStyle name="Syöttö 4 11 2" xfId="24576"/>
    <cellStyle name="Syöttö 4 11 3" xfId="29450"/>
    <cellStyle name="Syöttö 4 11 4" xfId="30531"/>
    <cellStyle name="Syöttö 4 11 5" xfId="29960"/>
    <cellStyle name="Syöttö 4 12" xfId="23850"/>
    <cellStyle name="Syöttö 4 12 2" xfId="13902"/>
    <cellStyle name="Syöttö 4 13" xfId="15618"/>
    <cellStyle name="Syöttö 4 14" xfId="25464"/>
    <cellStyle name="Syöttö 4 15" xfId="25627"/>
    <cellStyle name="Syöttö 4 16" xfId="25560"/>
    <cellStyle name="Syöttö 4 17" xfId="25502"/>
    <cellStyle name="Syöttö 4 18" xfId="30521"/>
    <cellStyle name="Syöttö 4 19" xfId="31038"/>
    <cellStyle name="Syöttö 4 2" xfId="316"/>
    <cellStyle name="Syöttö 4 2 10" xfId="16940"/>
    <cellStyle name="Syöttö 4 2 10 2" xfId="16510"/>
    <cellStyle name="Syöttö 4 2 10 3" xfId="28369"/>
    <cellStyle name="Syöttö 4 2 10 4" xfId="30117"/>
    <cellStyle name="Syöttö 4 2 10 5" xfId="29906"/>
    <cellStyle name="Syöttö 4 2 11" xfId="16869"/>
    <cellStyle name="Syöttö 4 2 11 2" xfId="23759"/>
    <cellStyle name="Syöttö 4 2 11 3" xfId="28511"/>
    <cellStyle name="Syöttö 4 2 11 4" xfId="30180"/>
    <cellStyle name="Syöttö 4 2 11 5" xfId="26133"/>
    <cellStyle name="Syöttö 4 2 12" xfId="16101"/>
    <cellStyle name="Syöttö 4 2 13" xfId="16033"/>
    <cellStyle name="Syöttö 4 2 14" xfId="25465"/>
    <cellStyle name="Syöttö 4 2 15" xfId="25626"/>
    <cellStyle name="Syöttö 4 2 16" xfId="25559"/>
    <cellStyle name="Syöttö 4 2 17" xfId="25504"/>
    <cellStyle name="Syöttö 4 2 18" xfId="30594"/>
    <cellStyle name="Syöttö 4 2 19" xfId="31039"/>
    <cellStyle name="Syöttö 4 2 2" xfId="5199"/>
    <cellStyle name="Syöttö 4 2 2 2" xfId="10425"/>
    <cellStyle name="Syöttö 4 2 2 3" xfId="21586"/>
    <cellStyle name="Syöttö 4 2 2 3 2" xfId="14390"/>
    <cellStyle name="Syöttö 4 2 2 4" xfId="22119"/>
    <cellStyle name="Syöttö 4 2 2 4 2" xfId="25147"/>
    <cellStyle name="Syöttö 4 2 2_INVs" xfId="13332"/>
    <cellStyle name="Syöttö 4 2 20" xfId="31086"/>
    <cellStyle name="Syöttö 4 2 21" xfId="31177"/>
    <cellStyle name="Syöttö 4 2 22" xfId="31246"/>
    <cellStyle name="Syöttö 4 2 23" xfId="31372"/>
    <cellStyle name="Syöttö 4 2 24" xfId="31454"/>
    <cellStyle name="Syöttö 4 2 25" xfId="31542"/>
    <cellStyle name="Syöttö 4 2 26" xfId="31402"/>
    <cellStyle name="Syöttö 4 2 27" xfId="31834"/>
    <cellStyle name="Syöttö 4 2 28" xfId="31986"/>
    <cellStyle name="Syöttö 4 2 29" xfId="32024"/>
    <cellStyle name="Syöttö 4 2 3" xfId="5395"/>
    <cellStyle name="Syöttö 4 2 3 2" xfId="15969"/>
    <cellStyle name="Syöttö 4 2 3 3" xfId="21776"/>
    <cellStyle name="Syöttö 4 2 3 3 2" xfId="23785"/>
    <cellStyle name="Syöttö 4 2 3 4" xfId="22047"/>
    <cellStyle name="Syöttö 4 2 3 4 2" xfId="24987"/>
    <cellStyle name="Syöttö 4 2 30" xfId="31915"/>
    <cellStyle name="Syöttö 4 2 31" xfId="32175"/>
    <cellStyle name="Syöttö 4 2 32" xfId="32217"/>
    <cellStyle name="Syöttö 4 2 4" xfId="16440"/>
    <cellStyle name="Syöttö 4 2 4 2" xfId="23998"/>
    <cellStyle name="Syöttö 4 2 4 2 2" xfId="24983"/>
    <cellStyle name="Syöttö 4 2 4 3" xfId="24395"/>
    <cellStyle name="Syöttö 4 2 4 3 2" xfId="16659"/>
    <cellStyle name="Syöttö 4 2 4 4" xfId="13904"/>
    <cellStyle name="Syöttö 4 2 4 5" xfId="28309"/>
    <cellStyle name="Syöttö 4 2 4 6" xfId="30091"/>
    <cellStyle name="Syöttö 4 2 4 7" xfId="29908"/>
    <cellStyle name="Syöttö 4 2 5" xfId="16316"/>
    <cellStyle name="Syöttö 4 2 5 2" xfId="23914"/>
    <cellStyle name="Syöttö 4 2 5 2 2" xfId="14293"/>
    <cellStyle name="Syöttö 4 2 5 3" xfId="24294"/>
    <cellStyle name="Syöttö 4 2 5 3 2" xfId="25173"/>
    <cellStyle name="Syöttö 4 2 5 4" xfId="13945"/>
    <cellStyle name="Syöttö 4 2 5 5" xfId="28716"/>
    <cellStyle name="Syöttö 4 2 5 6" xfId="30256"/>
    <cellStyle name="Syöttö 4 2 5 7" xfId="30694"/>
    <cellStyle name="Syöttö 4 2 6" xfId="16275"/>
    <cellStyle name="Syöttö 4 2 6 2" xfId="23889"/>
    <cellStyle name="Syöttö 4 2 6 2 2" xfId="25051"/>
    <cellStyle name="Syöttö 4 2 6 3" xfId="24264"/>
    <cellStyle name="Syöttö 4 2 6 3 2" xfId="24747"/>
    <cellStyle name="Syöttö 4 2 6 4" xfId="16109"/>
    <cellStyle name="Syöttö 4 2 6 5" xfId="29651"/>
    <cellStyle name="Syöttö 4 2 6 6" xfId="30612"/>
    <cellStyle name="Syöttö 4 2 6 7" xfId="30160"/>
    <cellStyle name="Syöttö 4 2 7" xfId="13807"/>
    <cellStyle name="Syöttö 4 2 7 2" xfId="24119"/>
    <cellStyle name="Syöttö 4 2 7 2 2" xfId="14012"/>
    <cellStyle name="Syöttö 4 2 7 3" xfId="23735"/>
    <cellStyle name="Syöttö 4 2 7 4" xfId="28536"/>
    <cellStyle name="Syöttö 4 2 7 5" xfId="30188"/>
    <cellStyle name="Syöttö 4 2 7 6" xfId="30229"/>
    <cellStyle name="Syöttö 4 2 8" xfId="14201"/>
    <cellStyle name="Syöttö 4 2 8 2" xfId="24140"/>
    <cellStyle name="Syöttö 4 2 8 2 2" xfId="13828"/>
    <cellStyle name="Syöttö 4 2 8 3" xfId="25272"/>
    <cellStyle name="Syöttö 4 2 8 4" xfId="29025"/>
    <cellStyle name="Syöttö 4 2 8 5" xfId="30357"/>
    <cellStyle name="Syöttö 4 2 8 6" xfId="26119"/>
    <cellStyle name="Syöttö 4 2 9" xfId="13971"/>
    <cellStyle name="Syöttö 4 2 9 2" xfId="24132"/>
    <cellStyle name="Syöttö 4 2 9 2 2" xfId="24554"/>
    <cellStyle name="Syöttö 4 2 9 3" xfId="24728"/>
    <cellStyle name="Syöttö 4 2 9 4" xfId="28373"/>
    <cellStyle name="Syöttö 4 2 9 5" xfId="30122"/>
    <cellStyle name="Syöttö 4 2 9 6" xfId="30179"/>
    <cellStyle name="Syöttö 4 2_##Keskeiset" xfId="10424"/>
    <cellStyle name="Syöttö 4 20" xfId="31087"/>
    <cellStyle name="Syöttö 4 21" xfId="31178"/>
    <cellStyle name="Syöttö 4 22" xfId="31245"/>
    <cellStyle name="Syöttö 4 23" xfId="31371"/>
    <cellStyle name="Syöttö 4 24" xfId="31455"/>
    <cellStyle name="Syöttö 4 25" xfId="31543"/>
    <cellStyle name="Syöttö 4 26" xfId="31401"/>
    <cellStyle name="Syöttö 4 27" xfId="31835"/>
    <cellStyle name="Syöttö 4 28" xfId="31987"/>
    <cellStyle name="Syöttö 4 29" xfId="31764"/>
    <cellStyle name="Syöttö 4 3" xfId="5200"/>
    <cellStyle name="Syöttö 4 3 2" xfId="5663"/>
    <cellStyle name="Syöttö 4 3 2 2" xfId="15970"/>
    <cellStyle name="Syöttö 4 3 2 3" xfId="21975"/>
    <cellStyle name="Syöttö 4 3 2 3 2" xfId="23700"/>
    <cellStyle name="Syöttö 4 3 2 4" xfId="21997"/>
    <cellStyle name="Syöttö 4 3 2 4 2" xfId="25144"/>
    <cellStyle name="Syöttö 4 3 3" xfId="14243"/>
    <cellStyle name="Syöttö 4 3 4" xfId="21587"/>
    <cellStyle name="Syöttö 4 3 4 2" xfId="25153"/>
    <cellStyle name="Syöttö 4 3 5" xfId="23599"/>
    <cellStyle name="Syöttö 4 3 5 2" xfId="25073"/>
    <cellStyle name="Syöttö 4 3_INVs" xfId="13333"/>
    <cellStyle name="Syöttö 4 30" xfId="31916"/>
    <cellStyle name="Syöttö 4 31" xfId="32174"/>
    <cellStyle name="Syöttö 4 32" xfId="32218"/>
    <cellStyle name="Syöttö 4 4" xfId="5664"/>
    <cellStyle name="Syöttö 4 4 2" xfId="10547"/>
    <cellStyle name="Syöttö 4 4 2 2" xfId="15972"/>
    <cellStyle name="Syöttö 4 4 2 3" xfId="23427"/>
    <cellStyle name="Syöttö 4 4 2 3 2" xfId="16050"/>
    <cellStyle name="Syöttö 4 4 2 4" xfId="24038"/>
    <cellStyle name="Syöttö 4 4 2 4 2" xfId="15802"/>
    <cellStyle name="Syöttö 4 4 3" xfId="15971"/>
    <cellStyle name="Syöttö 4 4 4" xfId="21976"/>
    <cellStyle name="Syöttö 4 4 4 2" xfId="14091"/>
    <cellStyle name="Syöttö 4 4 5" xfId="23481"/>
    <cellStyle name="Syöttö 4 4 5 2" xfId="13871"/>
    <cellStyle name="Syöttö 4 4_Laari" xfId="13693"/>
    <cellStyle name="Syöttö 4 5" xfId="5394"/>
    <cellStyle name="Syöttö 4 5 2" xfId="15973"/>
    <cellStyle name="Syöttö 4 5 3" xfId="21775"/>
    <cellStyle name="Syöttö 4 5 3 2" xfId="24772"/>
    <cellStyle name="Syöttö 4 5 4" xfId="23529"/>
    <cellStyle name="Syöttö 4 5 4 2" xfId="25287"/>
    <cellStyle name="Syöttö 4 6" xfId="16336"/>
    <cellStyle name="Syöttö 4 6 2" xfId="23925"/>
    <cellStyle name="Syöttö 4 6 2 2" xfId="25168"/>
    <cellStyle name="Syöttö 4 6 3" xfId="24313"/>
    <cellStyle name="Syöttö 4 6 3 2" xfId="24625"/>
    <cellStyle name="Syöttö 4 6 4" xfId="16096"/>
    <cellStyle name="Syöttö 4 6 5" xfId="28308"/>
    <cellStyle name="Syöttö 4 6 6" xfId="30090"/>
    <cellStyle name="Syöttö 4 6 7" xfId="29968"/>
    <cellStyle name="Syöttö 4 7" xfId="16416"/>
    <cellStyle name="Syöttö 4 7 2" xfId="23988"/>
    <cellStyle name="Syöttö 4 7 2 2" xfId="25054"/>
    <cellStyle name="Syöttö 4 7 3" xfId="24376"/>
    <cellStyle name="Syöttö 4 7 3 2" xfId="16766"/>
    <cellStyle name="Syöttö 4 7 4" xfId="13942"/>
    <cellStyle name="Syöttö 4 7 5" xfId="29199"/>
    <cellStyle name="Syöttö 4 7 6" xfId="30419"/>
    <cellStyle name="Syöttö 4 7 7" xfId="26097"/>
    <cellStyle name="Syöttö 4 8" xfId="16234"/>
    <cellStyle name="Syöttö 4 8 2" xfId="23863"/>
    <cellStyle name="Syöttö 4 8 2 2" xfId="24597"/>
    <cellStyle name="Syöttö 4 8 3" xfId="24233"/>
    <cellStyle name="Syöttö 4 8 3 2" xfId="23761"/>
    <cellStyle name="Syöttö 4 8 4" xfId="25075"/>
    <cellStyle name="Syöttö 4 8 5" xfId="29436"/>
    <cellStyle name="Syöttö 4 8 6" xfId="30526"/>
    <cellStyle name="Syöttö 4 8 7" xfId="30146"/>
    <cellStyle name="Syöttö 4 9" xfId="13806"/>
    <cellStyle name="Syöttö 4 9 2" xfId="24118"/>
    <cellStyle name="Syöttö 4 9 2 2" xfId="16670"/>
    <cellStyle name="Syöttö 4 9 3" xfId="25046"/>
    <cellStyle name="Syöttö 4 9 4" xfId="29346"/>
    <cellStyle name="Syöttö 4 9 5" xfId="30481"/>
    <cellStyle name="Syöttö 4 9 6" xfId="30515"/>
    <cellStyle name="Syöttö 4_##Keskeiset" xfId="10423"/>
    <cellStyle name="Syöttö 5" xfId="5665"/>
    <cellStyle name="Syöttö 5 2" xfId="10546"/>
    <cellStyle name="Syöttö 5 2 2" xfId="15975"/>
    <cellStyle name="Syöttö 5 2 3" xfId="23426"/>
    <cellStyle name="Syöttö 5 2 3 2" xfId="16805"/>
    <cellStyle name="Syöttö 5 2 4" xfId="24037"/>
    <cellStyle name="Syöttö 5 2 4 2" xfId="24742"/>
    <cellStyle name="Syöttö 5 3" xfId="15974"/>
    <cellStyle name="Syöttö 5 4" xfId="21977"/>
    <cellStyle name="Syöttö 5 4 2" xfId="16756"/>
    <cellStyle name="Syöttö 5 5" xfId="21996"/>
    <cellStyle name="Syöttö 5 5 2" xfId="24843"/>
    <cellStyle name="Syöttö 5 6" xfId="30883"/>
    <cellStyle name="Syöttö 5_Laari" xfId="13694"/>
    <cellStyle name="Syöttö 6" xfId="5308"/>
    <cellStyle name="Syöttö 6 2" xfId="15976"/>
    <cellStyle name="Syöttö 6 3" xfId="21689"/>
    <cellStyle name="Syöttö 7" xfId="5359"/>
    <cellStyle name="Syöttö 7 2" xfId="15977"/>
    <cellStyle name="Syöttö 7 3" xfId="21740"/>
    <cellStyle name="Syöttö 8" xfId="5357"/>
    <cellStyle name="Syöttö 8 2" xfId="15978"/>
    <cellStyle name="Syöttö 8 3" xfId="21738"/>
    <cellStyle name="Syöttö 9" xfId="10585"/>
    <cellStyle name="Syöttö 9 2" xfId="15979"/>
    <cellStyle name="Syöttö 9 3" xfId="23465"/>
    <cellStyle name="Tarkistussolu 10" xfId="29176"/>
    <cellStyle name="Tarkistussolu 11" xfId="366"/>
    <cellStyle name="Tarkistussolu 2" xfId="247"/>
    <cellStyle name="Tarkistussolu 2 10" xfId="29001"/>
    <cellStyle name="Tarkistussolu 2 2" xfId="5117"/>
    <cellStyle name="Tarkistussolu 2 2 2" xfId="10427"/>
    <cellStyle name="Tarkistussolu 2 2 3" xfId="21513"/>
    <cellStyle name="Tarkistussolu 2 2_INVs" xfId="13334"/>
    <cellStyle name="Tarkistussolu 2 3" xfId="28310"/>
    <cellStyle name="Tarkistussolu 2 4" xfId="29549"/>
    <cellStyle name="Tarkistussolu 2 5" xfId="29390"/>
    <cellStyle name="Tarkistussolu 2 6" xfId="29479"/>
    <cellStyle name="Tarkistussolu 2 7" xfId="28492"/>
    <cellStyle name="Tarkistussolu 2 8" xfId="29762"/>
    <cellStyle name="Tarkistussolu 2 9" xfId="28694"/>
    <cellStyle name="Tarkistussolu 2_##Keskeiset" xfId="10426"/>
    <cellStyle name="Tarkistussolu 3" xfId="246"/>
    <cellStyle name="Tarkistussolu 3 2" xfId="28311"/>
    <cellStyle name="Tarkistussolu 3 3" xfId="28095"/>
    <cellStyle name="Tarkistussolu 4" xfId="5666"/>
    <cellStyle name="Tarkistussolu 4 2" xfId="15980"/>
    <cellStyle name="Tarkistussolu 4 3" xfId="21978"/>
    <cellStyle name="Tarkistussolu 4 4" xfId="30884"/>
    <cellStyle name="Tarkistussolu 5" xfId="13743"/>
    <cellStyle name="Tarkistussolu 6" xfId="29592"/>
    <cellStyle name="Tarkistussolu 7" xfId="29427"/>
    <cellStyle name="Tarkistussolu 8" xfId="29181"/>
    <cellStyle name="Tarkistussolu 9" xfId="28869"/>
    <cellStyle name="Text" xfId="5118"/>
    <cellStyle name="Text 2" xfId="10428"/>
    <cellStyle name="Text 3" xfId="21514"/>
    <cellStyle name="Text_INVs" xfId="13335"/>
    <cellStyle name="Title" xfId="124"/>
    <cellStyle name="Title 2" xfId="125"/>
    <cellStyle name="Title 2 2" xfId="28312"/>
    <cellStyle name="Title 2 3" xfId="28096"/>
    <cellStyle name="Title 3" xfId="5119"/>
    <cellStyle name="Title 3 2" xfId="5668"/>
    <cellStyle name="Title 3 2 2" xfId="15981"/>
    <cellStyle name="Title 3 2 3" xfId="21979"/>
    <cellStyle name="Title 3 3" xfId="14244"/>
    <cellStyle name="Title 3 4" xfId="21515"/>
    <cellStyle name="Title 3_INVs" xfId="13336"/>
    <cellStyle name="Title_##Keskeiset" xfId="5667"/>
    <cellStyle name="Total" xfId="126"/>
    <cellStyle name="Total 10" xfId="10519"/>
    <cellStyle name="Total 10 2" xfId="15982"/>
    <cellStyle name="Total 10 3" xfId="23399"/>
    <cellStyle name="Total 10 3 2" xfId="16037"/>
    <cellStyle name="Total 10 4" xfId="24034"/>
    <cellStyle name="Total 10 4 2" xfId="16700"/>
    <cellStyle name="Total 11" xfId="16862"/>
    <cellStyle name="Total 12" xfId="16712"/>
    <cellStyle name="Total 13" xfId="25784"/>
    <cellStyle name="Total 14" xfId="25800"/>
    <cellStyle name="Total 15" xfId="31151"/>
    <cellStyle name="Total 16" xfId="31072"/>
    <cellStyle name="Total 17" xfId="31520"/>
    <cellStyle name="Total 18" xfId="31694"/>
    <cellStyle name="Total 19" xfId="31904"/>
    <cellStyle name="Total 2" xfId="127"/>
    <cellStyle name="Total 2 10" xfId="28529"/>
    <cellStyle name="Total 2 2" xfId="5121"/>
    <cellStyle name="Total 2 2 2" xfId="10430"/>
    <cellStyle name="Total 2 2 3" xfId="21517"/>
    <cellStyle name="Total 2 2_INVs" xfId="13337"/>
    <cellStyle name="Total 2 3" xfId="5120"/>
    <cellStyle name="Total 2 3 2" xfId="10431"/>
    <cellStyle name="Total 2 3 3" xfId="21516"/>
    <cellStyle name="Total 2 3_INVs" xfId="13338"/>
    <cellStyle name="Total 2 4" xfId="28313"/>
    <cellStyle name="Total 2 5" xfId="28715"/>
    <cellStyle name="Total 2 6" xfId="28440"/>
    <cellStyle name="Total 2 7" xfId="28918"/>
    <cellStyle name="Total 2 8" xfId="28795"/>
    <cellStyle name="Total 2 9" xfId="28712"/>
    <cellStyle name="Total 2_##Keskeiset" xfId="10429"/>
    <cellStyle name="Total 20" xfId="32052"/>
    <cellStyle name="Total 21" xfId="32066"/>
    <cellStyle name="Total 22" xfId="31964"/>
    <cellStyle name="Total 23" xfId="32084"/>
    <cellStyle name="Total 24" xfId="32286"/>
    <cellStyle name="Total 3" xfId="273"/>
    <cellStyle name="Total 3 10" xfId="25466"/>
    <cellStyle name="Total 3 10 2" xfId="28916"/>
    <cellStyle name="Total 3 10 3" xfId="30324"/>
    <cellStyle name="Total 3 10 4" xfId="25957"/>
    <cellStyle name="Total 3 11" xfId="25625"/>
    <cellStyle name="Total 3 11 2" xfId="29086"/>
    <cellStyle name="Total 3 11 3" xfId="30379"/>
    <cellStyle name="Total 3 11 4" xfId="30689"/>
    <cellStyle name="Total 3 12" xfId="25569"/>
    <cellStyle name="Total 3 13" xfId="25505"/>
    <cellStyle name="Total 3 14" xfId="31040"/>
    <cellStyle name="Total 3 15" xfId="31085"/>
    <cellStyle name="Total 3 16" xfId="31373"/>
    <cellStyle name="Total 3 17" xfId="31833"/>
    <cellStyle name="Total 3 18" xfId="31763"/>
    <cellStyle name="Total 3 19" xfId="32176"/>
    <cellStyle name="Total 3 2" xfId="5197"/>
    <cellStyle name="Total 3 2 2" xfId="5670"/>
    <cellStyle name="Total 3 2 2 2" xfId="15984"/>
    <cellStyle name="Total 3 2 2 3" xfId="21980"/>
    <cellStyle name="Total 3 2 2 3 2" xfId="24681"/>
    <cellStyle name="Total 3 2 2 4" xfId="23480"/>
    <cellStyle name="Total 3 2 2 4 2" xfId="23738"/>
    <cellStyle name="Total 3 2 3" xfId="14245"/>
    <cellStyle name="Total 3 2 4" xfId="21584"/>
    <cellStyle name="Total 3 2 4 2" xfId="16742"/>
    <cellStyle name="Total 3 2 5" xfId="22121"/>
    <cellStyle name="Total 3 2 5 2" xfId="16783"/>
    <cellStyle name="Total 3 2_INVs" xfId="13339"/>
    <cellStyle name="Total 3 20" xfId="32216"/>
    <cellStyle name="Total 3 3" xfId="5396"/>
    <cellStyle name="Total 3 3 2" xfId="15985"/>
    <cellStyle name="Total 3 3 3" xfId="21777"/>
    <cellStyle name="Total 3 3 3 2" xfId="24459"/>
    <cellStyle name="Total 3 3 4" xfId="23528"/>
    <cellStyle name="Total 3 3 4 2" xfId="24581"/>
    <cellStyle name="Total 3 4" xfId="16439"/>
    <cellStyle name="Total 3 4 2" xfId="23997"/>
    <cellStyle name="Total 3 4 2 2" xfId="24606"/>
    <cellStyle name="Total 3 4 3" xfId="24394"/>
    <cellStyle name="Total 3 4 3 2" xfId="24619"/>
    <cellStyle name="Total 3 4 4" xfId="16062"/>
    <cellStyle name="Total 3 4 5" xfId="28314"/>
    <cellStyle name="Total 3 4 6" xfId="30092"/>
    <cellStyle name="Total 3 4 7" xfId="26090"/>
    <cellStyle name="Total 3 5" xfId="16180"/>
    <cellStyle name="Total 3 5 2" xfId="23830"/>
    <cellStyle name="Total 3 5 2 2" xfId="14093"/>
    <cellStyle name="Total 3 5 3" xfId="24191"/>
    <cellStyle name="Total 3 5 3 2" xfId="16743"/>
    <cellStyle name="Total 3 5 4" xfId="16786"/>
    <cellStyle name="Total 3 5 5" xfId="29548"/>
    <cellStyle name="Total 3 5 6" xfId="30569"/>
    <cellStyle name="Total 3 5 7" xfId="25836"/>
    <cellStyle name="Total 3 6" xfId="16427"/>
    <cellStyle name="Total 3 6 2" xfId="24384"/>
    <cellStyle name="Total 3 6 2 2" xfId="16815"/>
    <cellStyle name="Total 3 6 3" xfId="16771"/>
    <cellStyle name="Total 3 6 4" xfId="29437"/>
    <cellStyle name="Total 3 6 5" xfId="30527"/>
    <cellStyle name="Total 3 6 6" xfId="25935"/>
    <cellStyle name="Total 3 7" xfId="16907"/>
    <cellStyle name="Total 3 7 2" xfId="23702"/>
    <cellStyle name="Total 3 7 3" xfId="29412"/>
    <cellStyle name="Total 3 7 4" xfId="30516"/>
    <cellStyle name="Total 3 7 5" xfId="30708"/>
    <cellStyle name="Total 3 8" xfId="23354"/>
    <cellStyle name="Total 3 8 2" xfId="13865"/>
    <cellStyle name="Total 3 8 3" xfId="29749"/>
    <cellStyle name="Total 3 8 4" xfId="30658"/>
    <cellStyle name="Total 3 8 5" xfId="25933"/>
    <cellStyle name="Total 3 9" xfId="14339"/>
    <cellStyle name="Total 3 9 2" xfId="28925"/>
    <cellStyle name="Total 3 9 3" xfId="30328"/>
    <cellStyle name="Total 3 9 4" xfId="26052"/>
    <cellStyle name="Total 3_##Keskeiset" xfId="10432"/>
    <cellStyle name="Total 4" xfId="300"/>
    <cellStyle name="Total 4 10" xfId="16926"/>
    <cellStyle name="Total 4 10 2" xfId="13922"/>
    <cellStyle name="Total 4 10 3" xfId="29733"/>
    <cellStyle name="Total 4 10 4" xfId="30650"/>
    <cellStyle name="Total 4 10 5" xfId="26067"/>
    <cellStyle name="Total 4 11" xfId="23349"/>
    <cellStyle name="Total 4 11 2" xfId="24471"/>
    <cellStyle name="Total 4 11 3" xfId="28466"/>
    <cellStyle name="Total 4 11 4" xfId="30167"/>
    <cellStyle name="Total 4 11 5" xfId="26057"/>
    <cellStyle name="Total 4 12" xfId="16100"/>
    <cellStyle name="Total 4 13" xfId="15785"/>
    <cellStyle name="Total 4 14" xfId="25467"/>
    <cellStyle name="Total 4 15" xfId="25624"/>
    <cellStyle name="Total 4 16" xfId="25698"/>
    <cellStyle name="Total 4 17" xfId="25669"/>
    <cellStyle name="Total 4 18" xfId="31041"/>
    <cellStyle name="Total 4 19" xfId="31084"/>
    <cellStyle name="Total 4 2" xfId="5196"/>
    <cellStyle name="Total 4 2 2" xfId="10434"/>
    <cellStyle name="Total 4 2 3" xfId="21583"/>
    <cellStyle name="Total 4 2 3 2" xfId="13950"/>
    <cellStyle name="Total 4 2 4" xfId="23600"/>
    <cellStyle name="Total 4 2 4 2" xfId="24888"/>
    <cellStyle name="Total 4 2_INVs" xfId="13340"/>
    <cellStyle name="Total 4 20" xfId="31374"/>
    <cellStyle name="Total 4 21" xfId="31453"/>
    <cellStyle name="Total 4 22" xfId="31541"/>
    <cellStyle name="Total 4 23" xfId="31400"/>
    <cellStyle name="Total 4 24" xfId="31832"/>
    <cellStyle name="Total 4 25" xfId="31985"/>
    <cellStyle name="Total 4 26" xfId="31762"/>
    <cellStyle name="Total 4 27" xfId="31914"/>
    <cellStyle name="Total 4 28" xfId="32177"/>
    <cellStyle name="Total 4 29" xfId="32215"/>
    <cellStyle name="Total 4 3" xfId="5397"/>
    <cellStyle name="Total 4 3 2" xfId="15987"/>
    <cellStyle name="Total 4 3 3" xfId="21778"/>
    <cellStyle name="Total 4 3 3 2" xfId="24965"/>
    <cellStyle name="Total 4 3 4" xfId="22046"/>
    <cellStyle name="Total 4 3 4 2" xfId="16599"/>
    <cellStyle name="Total 4 4" xfId="16334"/>
    <cellStyle name="Total 4 4 2" xfId="23923"/>
    <cellStyle name="Total 4 4 2 2" xfId="24487"/>
    <cellStyle name="Total 4 4 3" xfId="24311"/>
    <cellStyle name="Total 4 4 3 2" xfId="25310"/>
    <cellStyle name="Total 4 4 4" xfId="16698"/>
    <cellStyle name="Total 4 4 5" xfId="28315"/>
    <cellStyle name="Total 4 4 6" xfId="30093"/>
    <cellStyle name="Total 4 4 7" xfId="26091"/>
    <cellStyle name="Total 4 5" xfId="16206"/>
    <cellStyle name="Total 4 5 2" xfId="23846"/>
    <cellStyle name="Total 4 5 2 2" xfId="24484"/>
    <cellStyle name="Total 4 5 3" xfId="24211"/>
    <cellStyle name="Total 4 5 3 2" xfId="14084"/>
    <cellStyle name="Total 4 5 4" xfId="24021"/>
    <cellStyle name="Total 4 5 5" xfId="29198"/>
    <cellStyle name="Total 4 5 6" xfId="30417"/>
    <cellStyle name="Total 4 5 7" xfId="29961"/>
    <cellStyle name="Total 4 6" xfId="16455"/>
    <cellStyle name="Total 4 6 2" xfId="24408"/>
    <cellStyle name="Total 4 6 2 2" xfId="13836"/>
    <cellStyle name="Total 4 6 3" xfId="24574"/>
    <cellStyle name="Total 4 6 4" xfId="29649"/>
    <cellStyle name="Total 4 6 5" xfId="30611"/>
    <cellStyle name="Total 4 6 6" xfId="25873"/>
    <cellStyle name="Total 4 7" xfId="13808"/>
    <cellStyle name="Total 4 7 2" xfId="24120"/>
    <cellStyle name="Total 4 7 2 2" xfId="23762"/>
    <cellStyle name="Total 4 7 3" xfId="24945"/>
    <cellStyle name="Total 4 7 4" xfId="28535"/>
    <cellStyle name="Total 4 7 5" xfId="30187"/>
    <cellStyle name="Total 4 7 6" xfId="29863"/>
    <cellStyle name="Total 4 8" xfId="14199"/>
    <cellStyle name="Total 4 8 2" xfId="24138"/>
    <cellStyle name="Total 4 8 2 2" xfId="13816"/>
    <cellStyle name="Total 4 8 3" xfId="23692"/>
    <cellStyle name="Total 4 8 4" xfId="28810"/>
    <cellStyle name="Total 4 8 5" xfId="30296"/>
    <cellStyle name="Total 4 8 6" xfId="30697"/>
    <cellStyle name="Total 4 9" xfId="16729"/>
    <cellStyle name="Total 4 9 2" xfId="24430"/>
    <cellStyle name="Total 4 9 2 2" xfId="25276"/>
    <cellStyle name="Total 4 9 3" xfId="23789"/>
    <cellStyle name="Total 4 9 4" xfId="29464"/>
    <cellStyle name="Total 4 9 5" xfId="30536"/>
    <cellStyle name="Total 4 9 6" xfId="25847"/>
    <cellStyle name="Total 4_##Keskeiset" xfId="10433"/>
    <cellStyle name="Total 5" xfId="5198"/>
    <cellStyle name="Total 5 2" xfId="5671"/>
    <cellStyle name="Total 5 2 2" xfId="15989"/>
    <cellStyle name="Total 5 2 3" xfId="21981"/>
    <cellStyle name="Total 5 2 3 2" xfId="24800"/>
    <cellStyle name="Total 5 2 4" xfId="21995"/>
    <cellStyle name="Total 5 2 4 2" xfId="24908"/>
    <cellStyle name="Total 5 3" xfId="14246"/>
    <cellStyle name="Total 5 4" xfId="21585"/>
    <cellStyle name="Total 5 4 2" xfId="25136"/>
    <cellStyle name="Total 5 5" xfId="23598"/>
    <cellStyle name="Total 5 5 2" xfId="24887"/>
    <cellStyle name="Total 5_INVs" xfId="13341"/>
    <cellStyle name="Total 6" xfId="5672"/>
    <cellStyle name="Total 6 2" xfId="10509"/>
    <cellStyle name="Total 6 2 2" xfId="15991"/>
    <cellStyle name="Total 6 2 3" xfId="23389"/>
    <cellStyle name="Total 6 2 3 2" xfId="16662"/>
    <cellStyle name="Total 6 2 4" xfId="24029"/>
    <cellStyle name="Total 6 2 4 2" xfId="24608"/>
    <cellStyle name="Total 6 3" xfId="15990"/>
    <cellStyle name="Total 6 4" xfId="21982"/>
    <cellStyle name="Total 6 4 2" xfId="15814"/>
    <cellStyle name="Total 6 5" xfId="23479"/>
    <cellStyle name="Total 6 5 2" xfId="24851"/>
    <cellStyle name="Total 6_Laari" xfId="13695"/>
    <cellStyle name="Total 7" xfId="5421"/>
    <cellStyle name="Total 7 2" xfId="15992"/>
    <cellStyle name="Total 7 3" xfId="21794"/>
    <cellStyle name="Total 7 3 2" xfId="25157"/>
    <cellStyle name="Total 7 4" xfId="22040"/>
    <cellStyle name="Total 7 4 2" xfId="25228"/>
    <cellStyle name="Total 8" xfId="5314"/>
    <cellStyle name="Total 8 2" xfId="15993"/>
    <cellStyle name="Total 8 3" xfId="21695"/>
    <cellStyle name="Total 8 3 2" xfId="25089"/>
    <cellStyle name="Total 8 4" xfId="23556"/>
    <cellStyle name="Total 8 4 2" xfId="24544"/>
    <cellStyle name="Total 9" xfId="10579"/>
    <cellStyle name="Total 9 2" xfId="15994"/>
    <cellStyle name="Total 9 3" xfId="23459"/>
    <cellStyle name="Total 9 3 2" xfId="23690"/>
    <cellStyle name="Total 9 4" xfId="24060"/>
    <cellStyle name="Total 9 4 2" xfId="16625"/>
    <cellStyle name="Total_##Keskeiset" xfId="5669"/>
    <cellStyle name="Tulostus 10" xfId="10530"/>
    <cellStyle name="Tulostus 10 2" xfId="15995"/>
    <cellStyle name="Tulostus 10 3" xfId="23410"/>
    <cellStyle name="Tulostus 11" xfId="13744"/>
    <cellStyle name="Tulostus 11 2" xfId="23672"/>
    <cellStyle name="Tulostus 11 2 2" xfId="13747"/>
    <cellStyle name="Tulostus 11 3" xfId="24072"/>
    <cellStyle name="Tulostus 11 3 2" xfId="24494"/>
    <cellStyle name="Tulostus 11 4" xfId="16669"/>
    <cellStyle name="Tulostus 11 5" xfId="28124"/>
    <cellStyle name="Tulostus 11 6" xfId="29997"/>
    <cellStyle name="Tulostus 11 7" xfId="25922"/>
    <cellStyle name="Tulostus 12" xfId="16374"/>
    <cellStyle name="Tulostus 12 2" xfId="23962"/>
    <cellStyle name="Tulostus 12 2 2" xfId="16824"/>
    <cellStyle name="Tulostus 12 3" xfId="24348"/>
    <cellStyle name="Tulostus 12 3 2" xfId="13752"/>
    <cellStyle name="Tulostus 12 4" xfId="23697"/>
    <cellStyle name="Tulostus 12 5" xfId="29280"/>
    <cellStyle name="Tulostus 12 6" xfId="30460"/>
    <cellStyle name="Tulostus 12 7" xfId="26046"/>
    <cellStyle name="Tulostus 13" xfId="16238"/>
    <cellStyle name="Tulostus 13 2" xfId="24237"/>
    <cellStyle name="Tulostus 13 2 2" xfId="25064"/>
    <cellStyle name="Tulostus 13 3" xfId="13909"/>
    <cellStyle name="Tulostus 13 4" xfId="29685"/>
    <cellStyle name="Tulostus 13 5" xfId="30632"/>
    <cellStyle name="Tulostus 13 6" xfId="26150"/>
    <cellStyle name="Tulostus 14" xfId="23326"/>
    <cellStyle name="Tulostus 14 2" xfId="23740"/>
    <cellStyle name="Tulostus 15" xfId="29866"/>
    <cellStyle name="Tulostus 16" xfId="31215"/>
    <cellStyle name="Tulostus 17" xfId="367"/>
    <cellStyle name="Tulostus 2" xfId="249"/>
    <cellStyle name="Tulostus 2 10" xfId="5330"/>
    <cellStyle name="Tulostus 2 10 2" xfId="15996"/>
    <cellStyle name="Tulostus 2 10 3" xfId="21711"/>
    <cellStyle name="Tulostus 2 10 3 2" xfId="16707"/>
    <cellStyle name="Tulostus 2 10 4" xfId="23553"/>
    <cellStyle name="Tulostus 2 10 4 2" xfId="24476"/>
    <cellStyle name="Tulostus 2 11" xfId="16242"/>
    <cellStyle name="Tulostus 2 11 2" xfId="23867"/>
    <cellStyle name="Tulostus 2 11 2 2" xfId="14060"/>
    <cellStyle name="Tulostus 2 11 3" xfId="24240"/>
    <cellStyle name="Tulostus 2 11 3 2" xfId="24556"/>
    <cellStyle name="Tulostus 2 11 4" xfId="14089"/>
    <cellStyle name="Tulostus 2 11 5" xfId="28316"/>
    <cellStyle name="Tulostus 2 11 6" xfId="30094"/>
    <cellStyle name="Tulostus 2 11 7" xfId="25884"/>
    <cellStyle name="Tulostus 2 12" xfId="16224"/>
    <cellStyle name="Tulostus 2 12 2" xfId="24227"/>
    <cellStyle name="Tulostus 2 12 2 2" xfId="13750"/>
    <cellStyle name="Tulostus 2 12 3" xfId="16785"/>
    <cellStyle name="Tulostus 2 12 4" xfId="29197"/>
    <cellStyle name="Tulostus 2 12 5" xfId="30416"/>
    <cellStyle name="Tulostus 2 12 6" xfId="29973"/>
    <cellStyle name="Tulostus 2 13" xfId="23363"/>
    <cellStyle name="Tulostus 2 13 2" xfId="13876"/>
    <cellStyle name="Tulostus 2 13 3" xfId="28864"/>
    <cellStyle name="Tulostus 2 13 4" xfId="30311"/>
    <cellStyle name="Tulostus 2 13 5" xfId="26080"/>
    <cellStyle name="Tulostus 2 14" xfId="25332"/>
    <cellStyle name="Tulostus 2 15" xfId="25468"/>
    <cellStyle name="Tulostus 2 16" xfId="25623"/>
    <cellStyle name="Tulostus 2 17" xfId="25599"/>
    <cellStyle name="Tulostus 2 18" xfId="25544"/>
    <cellStyle name="Tulostus 2 19" xfId="26222"/>
    <cellStyle name="Tulostus 2 2" xfId="265"/>
    <cellStyle name="Tulostus 2 2 10" xfId="16483"/>
    <cellStyle name="Tulostus 2 2 10 2" xfId="24422"/>
    <cellStyle name="Tulostus 2 2 10 2 2" xfId="16492"/>
    <cellStyle name="Tulostus 2 2 10 3" xfId="16517"/>
    <cellStyle name="Tulostus 2 2 10 4" xfId="29352"/>
    <cellStyle name="Tulostus 2 2 10 5" xfId="30485"/>
    <cellStyle name="Tulostus 2 2 10 6" xfId="26123"/>
    <cellStyle name="Tulostus 2 2 11" xfId="16899"/>
    <cellStyle name="Tulostus 2 2 11 2" xfId="14362"/>
    <cellStyle name="Tulostus 2 2 11 3" xfId="29311"/>
    <cellStyle name="Tulostus 2 2 11 4" xfId="30472"/>
    <cellStyle name="Tulostus 2 2 11 5" xfId="29774"/>
    <cellStyle name="Tulostus 2 2 12" xfId="23881"/>
    <cellStyle name="Tulostus 2 2 12 2" xfId="24739"/>
    <cellStyle name="Tulostus 2 2 13" xfId="13823"/>
    <cellStyle name="Tulostus 2 2 14" xfId="25469"/>
    <cellStyle name="Tulostus 2 2 15" xfId="25622"/>
    <cellStyle name="Tulostus 2 2 16" xfId="25555"/>
    <cellStyle name="Tulostus 2 2 17" xfId="25508"/>
    <cellStyle name="Tulostus 2 2 18" xfId="25862"/>
    <cellStyle name="Tulostus 2 2 19" xfId="31043"/>
    <cellStyle name="Tulostus 2 2 2" xfId="319"/>
    <cellStyle name="Tulostus 2 2 2 10" xfId="16943"/>
    <cellStyle name="Tulostus 2 2 2 10 2" xfId="16679"/>
    <cellStyle name="Tulostus 2 2 2 10 3" xfId="29742"/>
    <cellStyle name="Tulostus 2 2 2 10 4" xfId="30655"/>
    <cellStyle name="Tulostus 2 2 2 10 5" xfId="29935"/>
    <cellStyle name="Tulostus 2 2 2 11" xfId="23336"/>
    <cellStyle name="Tulostus 2 2 2 11 2" xfId="25099"/>
    <cellStyle name="Tulostus 2 2 2 11 3" xfId="28801"/>
    <cellStyle name="Tulostus 2 2 2 11 4" xfId="30293"/>
    <cellStyle name="Tulostus 2 2 2 11 5" xfId="29562"/>
    <cellStyle name="Tulostus 2 2 2 12" xfId="16840"/>
    <cellStyle name="Tulostus 2 2 2 13" xfId="24886"/>
    <cellStyle name="Tulostus 2 2 2 14" xfId="25470"/>
    <cellStyle name="Tulostus 2 2 2 15" xfId="25621"/>
    <cellStyle name="Tulostus 2 2 2 16" xfId="25558"/>
    <cellStyle name="Tulostus 2 2 2 17" xfId="25614"/>
    <cellStyle name="Tulostus 2 2 2 18" xfId="30175"/>
    <cellStyle name="Tulostus 2 2 2 19" xfId="31044"/>
    <cellStyle name="Tulostus 2 2 2 2" xfId="5193"/>
    <cellStyle name="Tulostus 2 2 2 2 2" xfId="10438"/>
    <cellStyle name="Tulostus 2 2 2 2 3" xfId="21580"/>
    <cellStyle name="Tulostus 2 2 2 2 3 2" xfId="14275"/>
    <cellStyle name="Tulostus 2 2 2 2 4" xfId="22123"/>
    <cellStyle name="Tulostus 2 2 2 2 4 2" xfId="24955"/>
    <cellStyle name="Tulostus 2 2 2 2_INVs" xfId="13342"/>
    <cellStyle name="Tulostus 2 2 2 20" xfId="31081"/>
    <cellStyle name="Tulostus 2 2 2 21" xfId="31175"/>
    <cellStyle name="Tulostus 2 2 2 22" xfId="31248"/>
    <cellStyle name="Tulostus 2 2 2 23" xfId="31259"/>
    <cellStyle name="Tulostus 2 2 2 24" xfId="31377"/>
    <cellStyle name="Tulostus 2 2 2 25" xfId="31450"/>
    <cellStyle name="Tulostus 2 2 2 26" xfId="31538"/>
    <cellStyle name="Tulostus 2 2 2 27" xfId="31397"/>
    <cellStyle name="Tulostus 2 2 2 28" xfId="31829"/>
    <cellStyle name="Tulostus 2 2 2 29" xfId="31982"/>
    <cellStyle name="Tulostus 2 2 2 3" xfId="5399"/>
    <cellStyle name="Tulostus 2 2 2 3 2" xfId="15997"/>
    <cellStyle name="Tulostus 2 2 2 3 3" xfId="21780"/>
    <cellStyle name="Tulostus 2 2 2 3 3 2" xfId="24963"/>
    <cellStyle name="Tulostus 2 2 2 3 4" xfId="22045"/>
    <cellStyle name="Tulostus 2 2 2 3 4 2" xfId="15621"/>
    <cellStyle name="Tulostus 2 2 2 30" xfId="31760"/>
    <cellStyle name="Tulostus 2 2 2 31" xfId="31912"/>
    <cellStyle name="Tulostus 2 2 2 32" xfId="32180"/>
    <cellStyle name="Tulostus 2 2 2 33" xfId="32212"/>
    <cellStyle name="Tulostus 2 2 2 4" xfId="16333"/>
    <cellStyle name="Tulostus 2 2 2 4 2" xfId="23922"/>
    <cellStyle name="Tulostus 2 2 2 4 2 2" xfId="16822"/>
    <cellStyle name="Tulostus 2 2 2 4 3" xfId="24310"/>
    <cellStyle name="Tulostus 2 2 2 4 3 2" xfId="25211"/>
    <cellStyle name="Tulostus 2 2 2 4 4" xfId="23786"/>
    <cellStyle name="Tulostus 2 2 2 4 5" xfId="28318"/>
    <cellStyle name="Tulostus 2 2 2 4 6" xfId="30096"/>
    <cellStyle name="Tulostus 2 2 2 4 7" xfId="25854"/>
    <cellStyle name="Tulostus 2 2 2 5" xfId="16207"/>
    <cellStyle name="Tulostus 2 2 2 5 2" xfId="23847"/>
    <cellStyle name="Tulostus 2 2 2 5 2 2" xfId="16648"/>
    <cellStyle name="Tulostus 2 2 2 5 3" xfId="24212"/>
    <cellStyle name="Tulostus 2 2 2 5 3 2" xfId="25063"/>
    <cellStyle name="Tulostus 2 2 2 5 4" xfId="13859"/>
    <cellStyle name="Tulostus 2 2 2 5 5" xfId="29196"/>
    <cellStyle name="Tulostus 2 2 2 5 6" xfId="30415"/>
    <cellStyle name="Tulostus 2 2 2 5 7" xfId="30712"/>
    <cellStyle name="Tulostus 2 2 2 6" xfId="16426"/>
    <cellStyle name="Tulostus 2 2 2 6 2" xfId="24383"/>
    <cellStyle name="Tulostus 2 2 2 6 2 2" xfId="25174"/>
    <cellStyle name="Tulostus 2 2 2 6 3" xfId="16837"/>
    <cellStyle name="Tulostus 2 2 2 6 4" xfId="28615"/>
    <cellStyle name="Tulostus 2 2 2 6 5" xfId="30223"/>
    <cellStyle name="Tulostus 2 2 2 6 6" xfId="26082"/>
    <cellStyle name="Tulostus 2 2 2 7" xfId="13810"/>
    <cellStyle name="Tulostus 2 2 2 7 2" xfId="24122"/>
    <cellStyle name="Tulostus 2 2 2 7 2 2" xfId="25171"/>
    <cellStyle name="Tulostus 2 2 2 7 3" xfId="24859"/>
    <cellStyle name="Tulostus 2 2 2 7 4" xfId="29579"/>
    <cellStyle name="Tulostus 2 2 2 7 5" xfId="30593"/>
    <cellStyle name="Tulostus 2 2 2 7 6" xfId="26204"/>
    <cellStyle name="Tulostus 2 2 2 8" xfId="14198"/>
    <cellStyle name="Tulostus 2 2 2 8 2" xfId="24137"/>
    <cellStyle name="Tulostus 2 2 2 8 2 2" xfId="16056"/>
    <cellStyle name="Tulostus 2 2 2 8 3" xfId="25111"/>
    <cellStyle name="Tulostus 2 2 2 8 4" xfId="29775"/>
    <cellStyle name="Tulostus 2 2 2 8 5" xfId="30668"/>
    <cellStyle name="Tulostus 2 2 2 8 6" xfId="29959"/>
    <cellStyle name="Tulostus 2 2 2 9" xfId="16482"/>
    <cellStyle name="Tulostus 2 2 2 9 2" xfId="24421"/>
    <cellStyle name="Tulostus 2 2 2 9 2 2" xfId="25305"/>
    <cellStyle name="Tulostus 2 2 2 9 3" xfId="25055"/>
    <cellStyle name="Tulostus 2 2 2 9 4" xfId="28662"/>
    <cellStyle name="Tulostus 2 2 2 9 5" xfId="30239"/>
    <cellStyle name="Tulostus 2 2 2 9 6" xfId="26106"/>
    <cellStyle name="Tulostus 2 2 2_##Keskeiset" xfId="10437"/>
    <cellStyle name="Tulostus 2 2 20" xfId="31082"/>
    <cellStyle name="Tulostus 2 2 21" xfId="31169"/>
    <cellStyle name="Tulostus 2 2 22" xfId="31247"/>
    <cellStyle name="Tulostus 2 2 23" xfId="31260"/>
    <cellStyle name="Tulostus 2 2 24" xfId="31376"/>
    <cellStyle name="Tulostus 2 2 25" xfId="31451"/>
    <cellStyle name="Tulostus 2 2 26" xfId="31539"/>
    <cellStyle name="Tulostus 2 2 27" xfId="31398"/>
    <cellStyle name="Tulostus 2 2 28" xfId="31830"/>
    <cellStyle name="Tulostus 2 2 29" xfId="31983"/>
    <cellStyle name="Tulostus 2 2 3" xfId="5194"/>
    <cellStyle name="Tulostus 2 2 3 2" xfId="5673"/>
    <cellStyle name="Tulostus 2 2 3 2 2" xfId="15998"/>
    <cellStyle name="Tulostus 2 2 3 2 3" xfId="21983"/>
    <cellStyle name="Tulostus 2 2 3 2 3 2" xfId="24463"/>
    <cellStyle name="Tulostus 2 2 3 2 4" xfId="21994"/>
    <cellStyle name="Tulostus 2 2 3 2 4 2" xfId="14348"/>
    <cellStyle name="Tulostus 2 2 3 3" xfId="14247"/>
    <cellStyle name="Tulostus 2 2 3 4" xfId="21581"/>
    <cellStyle name="Tulostus 2 2 3 4 2" xfId="14153"/>
    <cellStyle name="Tulostus 2 2 3 5" xfId="23601"/>
    <cellStyle name="Tulostus 2 2 3 5 2" xfId="25009"/>
    <cellStyle name="Tulostus 2 2 3_INVs" xfId="13343"/>
    <cellStyle name="Tulostus 2 2 30" xfId="31683"/>
    <cellStyle name="Tulostus 2 2 31" xfId="31906"/>
    <cellStyle name="Tulostus 2 2 32" xfId="32179"/>
    <cellStyle name="Tulostus 2 2 33" xfId="32213"/>
    <cellStyle name="Tulostus 2 2 4" xfId="5398"/>
    <cellStyle name="Tulostus 2 2 4 2" xfId="15999"/>
    <cellStyle name="Tulostus 2 2 4 3" xfId="21779"/>
    <cellStyle name="Tulostus 2 2 4 3 2" xfId="25156"/>
    <cellStyle name="Tulostus 2 2 4 4" xfId="23527"/>
    <cellStyle name="Tulostus 2 2 4 4 2" xfId="25040"/>
    <cellStyle name="Tulostus 2 2 5" xfId="16167"/>
    <cellStyle name="Tulostus 2 2 5 2" xfId="23818"/>
    <cellStyle name="Tulostus 2 2 5 2 2" xfId="24814"/>
    <cellStyle name="Tulostus 2 2 5 3" xfId="24180"/>
    <cellStyle name="Tulostus 2 2 5 3 2" xfId="25124"/>
    <cellStyle name="Tulostus 2 2 5 4" xfId="24564"/>
    <cellStyle name="Tulostus 2 2 5 5" xfId="28317"/>
    <cellStyle name="Tulostus 2 2 5 6" xfId="30095"/>
    <cellStyle name="Tulostus 2 2 5 7" xfId="26176"/>
    <cellStyle name="Tulostus 2 2 6" xfId="16266"/>
    <cellStyle name="Tulostus 2 2 6 2" xfId="23885"/>
    <cellStyle name="Tulostus 2 2 6 2 2" xfId="13763"/>
    <cellStyle name="Tulostus 2 2 6 3" xfId="24255"/>
    <cellStyle name="Tulostus 2 2 6 3 2" xfId="23709"/>
    <cellStyle name="Tulostus 2 2 6 4" xfId="16558"/>
    <cellStyle name="Tulostus 2 2 6 5" xfId="28714"/>
    <cellStyle name="Tulostus 2 2 6 6" xfId="30255"/>
    <cellStyle name="Tulostus 2 2 6 7" xfId="30319"/>
    <cellStyle name="Tulostus 2 2 7" xfId="16461"/>
    <cellStyle name="Tulostus 2 2 7 2" xfId="24412"/>
    <cellStyle name="Tulostus 2 2 7 2 2" xfId="25070"/>
    <cellStyle name="Tulostus 2 2 7 3" xfId="16551"/>
    <cellStyle name="Tulostus 2 2 7 4" xfId="29391"/>
    <cellStyle name="Tulostus 2 2 7 5" xfId="30504"/>
    <cellStyle name="Tulostus 2 2 7 6" xfId="30566"/>
    <cellStyle name="Tulostus 2 2 8" xfId="13809"/>
    <cellStyle name="Tulostus 2 2 8 2" xfId="24121"/>
    <cellStyle name="Tulostus 2 2 8 2 2" xfId="16511"/>
    <cellStyle name="Tulostus 2 2 8 3" xfId="16660"/>
    <cellStyle name="Tulostus 2 2 8 4" xfId="28821"/>
    <cellStyle name="Tulostus 2 2 8 5" xfId="30297"/>
    <cellStyle name="Tulostus 2 2 8 6" xfId="29949"/>
    <cellStyle name="Tulostus 2 2 9" xfId="15862"/>
    <cellStyle name="Tulostus 2 2 9 2" xfId="24155"/>
    <cellStyle name="Tulostus 2 2 9 2 2" xfId="24698"/>
    <cellStyle name="Tulostus 2 2 9 3" xfId="16541"/>
    <cellStyle name="Tulostus 2 2 9 4" xfId="29159"/>
    <cellStyle name="Tulostus 2 2 9 5" xfId="30403"/>
    <cellStyle name="Tulostus 2 2 9 6" xfId="29843"/>
    <cellStyle name="Tulostus 2 2_##Keskeiset" xfId="10436"/>
    <cellStyle name="Tulostus 2 20" xfId="31042"/>
    <cellStyle name="Tulostus 2 21" xfId="31083"/>
    <cellStyle name="Tulostus 2 22" xfId="31176"/>
    <cellStyle name="Tulostus 2 23" xfId="31221"/>
    <cellStyle name="Tulostus 2 24" xfId="31236"/>
    <cellStyle name="Tulostus 2 25" xfId="31375"/>
    <cellStyle name="Tulostus 2 26" xfId="31452"/>
    <cellStyle name="Tulostus 2 27" xfId="31540"/>
    <cellStyle name="Tulostus 2 28" xfId="31399"/>
    <cellStyle name="Tulostus 2 29" xfId="31831"/>
    <cellStyle name="Tulostus 2 3" xfId="277"/>
    <cellStyle name="Tulostus 2 3 10" xfId="16909"/>
    <cellStyle name="Tulostus 2 3 10 2" xfId="25082"/>
    <cellStyle name="Tulostus 2 3 10 3" xfId="28876"/>
    <cellStyle name="Tulostus 2 3 10 4" xfId="30317"/>
    <cellStyle name="Tulostus 2 3 10 5" xfId="26128"/>
    <cellStyle name="Tulostus 2 3 11" xfId="23669"/>
    <cellStyle name="Tulostus 2 3 11 2" xfId="16816"/>
    <cellStyle name="Tulostus 2 3 11 3" xfId="29054"/>
    <cellStyle name="Tulostus 2 3 11 4" xfId="30366"/>
    <cellStyle name="Tulostus 2 3 11 5" xfId="25912"/>
    <cellStyle name="Tulostus 2 3 12" xfId="16502"/>
    <cellStyle name="Tulostus 2 3 13" xfId="15775"/>
    <cellStyle name="Tulostus 2 3 14" xfId="25471"/>
    <cellStyle name="Tulostus 2 3 15" xfId="25620"/>
    <cellStyle name="Tulostus 2 3 16" xfId="25557"/>
    <cellStyle name="Tulostus 2 3 17" xfId="25506"/>
    <cellStyle name="Tulostus 2 3 18" xfId="26151"/>
    <cellStyle name="Tulostus 2 3 19" xfId="31045"/>
    <cellStyle name="Tulostus 2 3 2" xfId="5192"/>
    <cellStyle name="Tulostus 2 3 2 2" xfId="10440"/>
    <cellStyle name="Tulostus 2 3 2 3" xfId="21579"/>
    <cellStyle name="Tulostus 2 3 2 3 2" xfId="24825"/>
    <cellStyle name="Tulostus 2 3 2 4" xfId="23602"/>
    <cellStyle name="Tulostus 2 3 2 4 2" xfId="15820"/>
    <cellStyle name="Tulostus 2 3 2_INVs" xfId="13344"/>
    <cellStyle name="Tulostus 2 3 20" xfId="31080"/>
    <cellStyle name="Tulostus 2 3 21" xfId="31174"/>
    <cellStyle name="Tulostus 2 3 22" xfId="31249"/>
    <cellStyle name="Tulostus 2 3 23" xfId="31258"/>
    <cellStyle name="Tulostus 2 3 24" xfId="31378"/>
    <cellStyle name="Tulostus 2 3 25" xfId="31449"/>
    <cellStyle name="Tulostus 2 3 26" xfId="31537"/>
    <cellStyle name="Tulostus 2 3 27" xfId="31396"/>
    <cellStyle name="Tulostus 2 3 28" xfId="31684"/>
    <cellStyle name="Tulostus 2 3 29" xfId="31981"/>
    <cellStyle name="Tulostus 2 3 3" xfId="5400"/>
    <cellStyle name="Tulostus 2 3 3 2" xfId="16000"/>
    <cellStyle name="Tulostus 2 3 3 3" xfId="21781"/>
    <cellStyle name="Tulostus 2 3 3 3 2" xfId="16554"/>
    <cellStyle name="Tulostus 2 3 3 4" xfId="23525"/>
    <cellStyle name="Tulostus 2 3 3 4 2" xfId="14055"/>
    <cellStyle name="Tulostus 2 3 30" xfId="31759"/>
    <cellStyle name="Tulostus 2 3 31" xfId="31911"/>
    <cellStyle name="Tulostus 2 3 32" xfId="32181"/>
    <cellStyle name="Tulostus 2 3 33" xfId="32211"/>
    <cellStyle name="Tulostus 2 3 4" xfId="16332"/>
    <cellStyle name="Tulostus 2 3 4 2" xfId="23921"/>
    <cellStyle name="Tulostus 2 3 4 2 2" xfId="14057"/>
    <cellStyle name="Tulostus 2 3 4 3" xfId="24309"/>
    <cellStyle name="Tulostus 2 3 4 3 2" xfId="15622"/>
    <cellStyle name="Tulostus 2 3 4 4" xfId="16577"/>
    <cellStyle name="Tulostus 2 3 4 5" xfId="28319"/>
    <cellStyle name="Tulostus 2 3 4 6" xfId="30097"/>
    <cellStyle name="Tulostus 2 3 4 7" xfId="30235"/>
    <cellStyle name="Tulostus 2 3 5" xfId="16231"/>
    <cellStyle name="Tulostus 2 3 5 2" xfId="23862"/>
    <cellStyle name="Tulostus 2 3 5 2 2" xfId="23764"/>
    <cellStyle name="Tulostus 2 3 5 3" xfId="24231"/>
    <cellStyle name="Tulostus 2 3 5 3 2" xfId="14256"/>
    <cellStyle name="Tulostus 2 3 5 4" xfId="13877"/>
    <cellStyle name="Tulostus 2 3 5 5" xfId="29195"/>
    <cellStyle name="Tulostus 2 3 5 6" xfId="30414"/>
    <cellStyle name="Tulostus 2 3 5 7" xfId="26104"/>
    <cellStyle name="Tulostus 2 3 6" xfId="16191"/>
    <cellStyle name="Tulostus 2 3 6 2" xfId="24200"/>
    <cellStyle name="Tulostus 2 3 6 2 2" xfId="14129"/>
    <cellStyle name="Tulostus 2 3 6 3" xfId="23744"/>
    <cellStyle name="Tulostus 2 3 6 4" xfId="29648"/>
    <cellStyle name="Tulostus 2 3 6 5" xfId="30610"/>
    <cellStyle name="Tulostus 2 3 6 6" xfId="30711"/>
    <cellStyle name="Tulostus 2 3 7" xfId="13811"/>
    <cellStyle name="Tulostus 2 3 7 2" xfId="24123"/>
    <cellStyle name="Tulostus 2 3 7 2 2" xfId="16544"/>
    <cellStyle name="Tulostus 2 3 7 3" xfId="24589"/>
    <cellStyle name="Tulostus 2 3 7 4" xfId="29516"/>
    <cellStyle name="Tulostus 2 3 7 5" xfId="30554"/>
    <cellStyle name="Tulostus 2 3 7 6" xfId="29924"/>
    <cellStyle name="Tulostus 2 3 8" xfId="14197"/>
    <cellStyle name="Tulostus 2 3 8 2" xfId="24136"/>
    <cellStyle name="Tulostus 2 3 8 2 2" xfId="14134"/>
    <cellStyle name="Tulostus 2 3 8 3" xfId="23673"/>
    <cellStyle name="Tulostus 2 3 8 4" xfId="29637"/>
    <cellStyle name="Tulostus 2 3 8 5" xfId="30607"/>
    <cellStyle name="Tulostus 2 3 8 6" xfId="30695"/>
    <cellStyle name="Tulostus 2 3 9" xfId="16814"/>
    <cellStyle name="Tulostus 2 3 9 2" xfId="24438"/>
    <cellStyle name="Tulostus 2 3 9 2 2" xfId="25336"/>
    <cellStyle name="Tulostus 2 3 9 3" xfId="16800"/>
    <cellStyle name="Tulostus 2 3 9 4" xfId="28339"/>
    <cellStyle name="Tulostus 2 3 9 5" xfId="30107"/>
    <cellStyle name="Tulostus 2 3 9 6" xfId="29877"/>
    <cellStyle name="Tulostus 2 3_##Keskeiset" xfId="10439"/>
    <cellStyle name="Tulostus 2 30" xfId="31984"/>
    <cellStyle name="Tulostus 2 31" xfId="31761"/>
    <cellStyle name="Tulostus 2 32" xfId="31913"/>
    <cellStyle name="Tulostus 2 33" xfId="32178"/>
    <cellStyle name="Tulostus 2 34" xfId="32214"/>
    <cellStyle name="Tulostus 2 4" xfId="5122"/>
    <cellStyle name="Tulostus 2 4 2" xfId="5674"/>
    <cellStyle name="Tulostus 2 4 2 2" xfId="16001"/>
    <cellStyle name="Tulostus 2 4 2 3" xfId="21984"/>
    <cellStyle name="Tulostus 2 4 2 3 2" xfId="24819"/>
    <cellStyle name="Tulostus 2 4 2 4" xfId="23477"/>
    <cellStyle name="Tulostus 2 4 2 4 2" xfId="16724"/>
    <cellStyle name="Tulostus 2 4 3" xfId="10510"/>
    <cellStyle name="Tulostus 2 4 3 2" xfId="16002"/>
    <cellStyle name="Tulostus 2 4 3 3" xfId="23390"/>
    <cellStyle name="Tulostus 2 4 3 3 2" xfId="16010"/>
    <cellStyle name="Tulostus 2 4 3 4" xfId="24030"/>
    <cellStyle name="Tulostus 2 4 3 4 2" xfId="25119"/>
    <cellStyle name="Tulostus 2 4 4" xfId="14248"/>
    <cellStyle name="Tulostus 2 4 5" xfId="21518"/>
    <cellStyle name="Tulostus 2 4_INVs" xfId="13345"/>
    <cellStyle name="Tulostus 2 5" xfId="5293"/>
    <cellStyle name="Tulostus 2 5 2" xfId="10441"/>
    <cellStyle name="Tulostus 2 5 3" xfId="21674"/>
    <cellStyle name="Tulostus 2 5_INVs" xfId="13346"/>
    <cellStyle name="Tulostus 2 6" xfId="3872"/>
    <cellStyle name="Tulostus 2 6 2" xfId="10442"/>
    <cellStyle name="Tulostus 2 6 3" xfId="20280"/>
    <cellStyle name="Tulostus 2 6_INVs" xfId="13347"/>
    <cellStyle name="Tulostus 2 7" xfId="5292"/>
    <cellStyle name="Tulostus 2 7 2" xfId="10443"/>
    <cellStyle name="Tulostus 2 7 3" xfId="21673"/>
    <cellStyle name="Tulostus 2 7_INVs" xfId="13348"/>
    <cellStyle name="Tulostus 2 8" xfId="5195"/>
    <cellStyle name="Tulostus 2 8 2" xfId="10444"/>
    <cellStyle name="Tulostus 2 8 3" xfId="21582"/>
    <cellStyle name="Tulostus 2 8 3 2" xfId="25262"/>
    <cellStyle name="Tulostus 2 8 4" xfId="22122"/>
    <cellStyle name="Tulostus 2 8 4 2" xfId="25034"/>
    <cellStyle name="Tulostus 2 8_INVs" xfId="13349"/>
    <cellStyle name="Tulostus 2 9" xfId="5298"/>
    <cellStyle name="Tulostus 2 9 2" xfId="10445"/>
    <cellStyle name="Tulostus 2 9 3" xfId="21679"/>
    <cellStyle name="Tulostus 2 9_INVs" xfId="13350"/>
    <cellStyle name="Tulostus 2_##Keskeiset" xfId="10435"/>
    <cellStyle name="Tulostus 3" xfId="248"/>
    <cellStyle name="Tulostus 3 10" xfId="16886"/>
    <cellStyle name="Tulostus 3 10 2" xfId="24519"/>
    <cellStyle name="Tulostus 3 10 3" xfId="28482"/>
    <cellStyle name="Tulostus 3 10 4" xfId="30172"/>
    <cellStyle name="Tulostus 3 10 5" xfId="26152"/>
    <cellStyle name="Tulostus 3 11" xfId="23364"/>
    <cellStyle name="Tulostus 3 11 2" xfId="14042"/>
    <cellStyle name="Tulostus 3 11 3" xfId="29497"/>
    <cellStyle name="Tulostus 3 11 4" xfId="30547"/>
    <cellStyle name="Tulostus 3 11 5" xfId="29869"/>
    <cellStyle name="Tulostus 3 12" xfId="16777"/>
    <cellStyle name="Tulostus 3 13" xfId="25472"/>
    <cellStyle name="Tulostus 3 14" xfId="25619"/>
    <cellStyle name="Tulostus 3 15" xfId="25556"/>
    <cellStyle name="Tulostus 3 16" xfId="25507"/>
    <cellStyle name="Tulostus 3 17" xfId="26076"/>
    <cellStyle name="Tulostus 3 18" xfId="31046"/>
    <cellStyle name="Tulostus 3 19" xfId="31079"/>
    <cellStyle name="Tulostus 3 2" xfId="306"/>
    <cellStyle name="Tulostus 3 2 10" xfId="25473"/>
    <cellStyle name="Tulostus 3 2 10 2" xfId="29693"/>
    <cellStyle name="Tulostus 3 2 10 3" xfId="30636"/>
    <cellStyle name="Tulostus 3 2 10 4" xfId="26087"/>
    <cellStyle name="Tulostus 3 2 11" xfId="25618"/>
    <cellStyle name="Tulostus 3 2 11 2" xfId="29460"/>
    <cellStyle name="Tulostus 3 2 11 3" xfId="30534"/>
    <cellStyle name="Tulostus 3 2 11 4" xfId="26234"/>
    <cellStyle name="Tulostus 3 2 12" xfId="25793"/>
    <cellStyle name="Tulostus 3 2 13" xfId="25545"/>
    <cellStyle name="Tulostus 3 2 14" xfId="30709"/>
    <cellStyle name="Tulostus 3 2 15" xfId="31047"/>
    <cellStyle name="Tulostus 3 2 16" xfId="30996"/>
    <cellStyle name="Tulostus 3 2 17" xfId="31380"/>
    <cellStyle name="Tulostus 3 2 18" xfId="31827"/>
    <cellStyle name="Tulostus 3 2 19" xfId="31757"/>
    <cellStyle name="Tulostus 3 2 2" xfId="5191"/>
    <cellStyle name="Tulostus 3 2 2 2" xfId="5675"/>
    <cellStyle name="Tulostus 3 2 2 2 2" xfId="16003"/>
    <cellStyle name="Tulostus 3 2 2 2 3" xfId="21985"/>
    <cellStyle name="Tulostus 3 2 2 2 3 2" xfId="13999"/>
    <cellStyle name="Tulostus 3 2 2 2 4" xfId="21992"/>
    <cellStyle name="Tulostus 3 2 2 2 4 2" xfId="16828"/>
    <cellStyle name="Tulostus 3 2 2 3" xfId="14249"/>
    <cellStyle name="Tulostus 3 2 2 4" xfId="21578"/>
    <cellStyle name="Tulostus 3 2 2 4 2" xfId="25006"/>
    <cellStyle name="Tulostus 3 2 2 5" xfId="22124"/>
    <cellStyle name="Tulostus 3 2 2 5 2" xfId="24018"/>
    <cellStyle name="Tulostus 3 2 2_INVs" xfId="13351"/>
    <cellStyle name="Tulostus 3 2 20" xfId="32183"/>
    <cellStyle name="Tulostus 3 2 21" xfId="32085"/>
    <cellStyle name="Tulostus 3 2 3" xfId="5402"/>
    <cellStyle name="Tulostus 3 2 3 2" xfId="16004"/>
    <cellStyle name="Tulostus 3 2 3 3" xfId="21783"/>
    <cellStyle name="Tulostus 3 2 3 3 2" xfId="23742"/>
    <cellStyle name="Tulostus 3 2 3 4" xfId="23526"/>
    <cellStyle name="Tulostus 3 2 3 4 2" xfId="24543"/>
    <cellStyle name="Tulostus 3 2 4" xfId="16331"/>
    <cellStyle name="Tulostus 3 2 4 2" xfId="23920"/>
    <cellStyle name="Tulostus 3 2 4 2 2" xfId="15774"/>
    <cellStyle name="Tulostus 3 2 4 3" xfId="24308"/>
    <cellStyle name="Tulostus 3 2 4 3 2" xfId="15616"/>
    <cellStyle name="Tulostus 3 2 4 4" xfId="14329"/>
    <cellStyle name="Tulostus 3 2 4 5" xfId="28321"/>
    <cellStyle name="Tulostus 3 2 4 6" xfId="30099"/>
    <cellStyle name="Tulostus 3 2 4 7" xfId="26206"/>
    <cellStyle name="Tulostus 3 2 5" xfId="16295"/>
    <cellStyle name="Tulostus 3 2 5 2" xfId="23905"/>
    <cellStyle name="Tulostus 3 2 5 2 2" xfId="16726"/>
    <cellStyle name="Tulostus 3 2 5 3" xfId="24281"/>
    <cellStyle name="Tulostus 3 2 5 3 2" xfId="16643"/>
    <cellStyle name="Tulostus 3 2 5 4" xfId="16853"/>
    <cellStyle name="Tulostus 3 2 5 5" xfId="29194"/>
    <cellStyle name="Tulostus 3 2 5 6" xfId="30413"/>
    <cellStyle name="Tulostus 3 2 5 7" xfId="25851"/>
    <cellStyle name="Tulostus 3 2 6" xfId="16298"/>
    <cellStyle name="Tulostus 3 2 6 2" xfId="24284"/>
    <cellStyle name="Tulostus 3 2 6 2 2" xfId="25128"/>
    <cellStyle name="Tulostus 3 2 6 3" xfId="16498"/>
    <cellStyle name="Tulostus 3 2 6 4" xfId="28865"/>
    <cellStyle name="Tulostus 3 2 6 5" xfId="30312"/>
    <cellStyle name="Tulostus 3 2 6 6" xfId="25977"/>
    <cellStyle name="Tulostus 3 2 7" xfId="16931"/>
    <cellStyle name="Tulostus 3 2 7 2" xfId="23695"/>
    <cellStyle name="Tulostus 3 2 7 3" xfId="29539"/>
    <cellStyle name="Tulostus 3 2 7 4" xfId="30564"/>
    <cellStyle name="Tulostus 3 2 7 5" xfId="26005"/>
    <cellStyle name="Tulostus 3 2 8" xfId="23346"/>
    <cellStyle name="Tulostus 3 2 8 2" xfId="25162"/>
    <cellStyle name="Tulostus 3 2 8 3" xfId="28377"/>
    <cellStyle name="Tulostus 3 2 8 4" xfId="30124"/>
    <cellStyle name="Tulostus 3 2 8 5" xfId="29876"/>
    <cellStyle name="Tulostus 3 2 9" xfId="16581"/>
    <cellStyle name="Tulostus 3 2 9 2" xfId="28979"/>
    <cellStyle name="Tulostus 3 2 9 3" xfId="30345"/>
    <cellStyle name="Tulostus 3 2 9 4" xfId="25978"/>
    <cellStyle name="Tulostus 3 2_##Keskeiset" xfId="10447"/>
    <cellStyle name="Tulostus 3 20" xfId="31379"/>
    <cellStyle name="Tulostus 3 21" xfId="31828"/>
    <cellStyle name="Tulostus 3 22" xfId="31758"/>
    <cellStyle name="Tulostus 3 23" xfId="32182"/>
    <cellStyle name="Tulostus 3 24" xfId="32132"/>
    <cellStyle name="Tulostus 3 3" xfId="276"/>
    <cellStyle name="Tulostus 3 3 10" xfId="16908"/>
    <cellStyle name="Tulostus 3 3 10 2" xfId="15750"/>
    <cellStyle name="Tulostus 3 3 10 3" xfId="28933"/>
    <cellStyle name="Tulostus 3 3 10 4" xfId="30331"/>
    <cellStyle name="Tulostus 3 3 10 5" xfId="28593"/>
    <cellStyle name="Tulostus 3 3 11" xfId="16964"/>
    <cellStyle name="Tulostus 3 3 11 2" xfId="15798"/>
    <cellStyle name="Tulostus 3 3 11 3" xfId="29803"/>
    <cellStyle name="Tulostus 3 3 11 4" xfId="30676"/>
    <cellStyle name="Tulostus 3 3 11 5" xfId="29958"/>
    <cellStyle name="Tulostus 3 3 12" xfId="16601"/>
    <cellStyle name="Tulostus 3 3 13" xfId="16105"/>
    <cellStyle name="Tulostus 3 3 14" xfId="25474"/>
    <cellStyle name="Tulostus 3 3 15" xfId="25617"/>
    <cellStyle name="Tulostus 3 3 16" xfId="25551"/>
    <cellStyle name="Tulostus 3 3 17" xfId="25511"/>
    <cellStyle name="Tulostus 3 3 18" xfId="29882"/>
    <cellStyle name="Tulostus 3 3 19" xfId="31048"/>
    <cellStyle name="Tulostus 3 3 2" xfId="5190"/>
    <cellStyle name="Tulostus 3 3 2 2" xfId="10449"/>
    <cellStyle name="Tulostus 3 3 2 3" xfId="21577"/>
    <cellStyle name="Tulostus 3 3 2 3 2" xfId="24958"/>
    <cellStyle name="Tulostus 3 3 2 4" xfId="23603"/>
    <cellStyle name="Tulostus 3 3 2 4 2" xfId="24856"/>
    <cellStyle name="Tulostus 3 3 2_INVs" xfId="13352"/>
    <cellStyle name="Tulostus 3 3 20" xfId="30950"/>
    <cellStyle name="Tulostus 3 3 21" xfId="31173"/>
    <cellStyle name="Tulostus 3 3 22" xfId="31250"/>
    <cellStyle name="Tulostus 3 3 23" xfId="31257"/>
    <cellStyle name="Tulostus 3 3 24" xfId="31381"/>
    <cellStyle name="Tulostus 3 3 25" xfId="31281"/>
    <cellStyle name="Tulostus 3 3 26" xfId="31536"/>
    <cellStyle name="Tulostus 3 3 27" xfId="31395"/>
    <cellStyle name="Tulostus 3 3 28" xfId="31826"/>
    <cellStyle name="Tulostus 3 3 29" xfId="31980"/>
    <cellStyle name="Tulostus 3 3 3" xfId="5403"/>
    <cellStyle name="Tulostus 3 3 3 2" xfId="16006"/>
    <cellStyle name="Tulostus 3 3 3 3" xfId="21784"/>
    <cellStyle name="Tulostus 3 3 3 3 2" xfId="14330"/>
    <cellStyle name="Tulostus 3 3 3 4" xfId="22044"/>
    <cellStyle name="Tulostus 3 3 3 4 2" xfId="25316"/>
    <cellStyle name="Tulostus 3 3 30" xfId="31756"/>
    <cellStyle name="Tulostus 3 3 31" xfId="31910"/>
    <cellStyle name="Tulostus 3 3 32" xfId="32184"/>
    <cellStyle name="Tulostus 3 3 33" xfId="32210"/>
    <cellStyle name="Tulostus 3 3 4" xfId="16330"/>
    <cellStyle name="Tulostus 3 3 4 2" xfId="23919"/>
    <cellStyle name="Tulostus 3 3 4 2 2" xfId="24867"/>
    <cellStyle name="Tulostus 3 3 4 3" xfId="24307"/>
    <cellStyle name="Tulostus 3 3 4 3 2" xfId="14072"/>
    <cellStyle name="Tulostus 3 3 4 4" xfId="24639"/>
    <cellStyle name="Tulostus 3 3 4 5" xfId="28322"/>
    <cellStyle name="Tulostus 3 3 4 6" xfId="30100"/>
    <cellStyle name="Tulostus 3 3 4 7" xfId="25943"/>
    <cellStyle name="Tulostus 3 3 5" xfId="16317"/>
    <cellStyle name="Tulostus 3 3 5 2" xfId="23915"/>
    <cellStyle name="Tulostus 3 3 5 2 2" xfId="25052"/>
    <cellStyle name="Tulostus 3 3 5 3" xfId="24295"/>
    <cellStyle name="Tulostus 3 3 5 3 2" xfId="24731"/>
    <cellStyle name="Tulostus 3 3 5 4" xfId="16583"/>
    <cellStyle name="Tulostus 3 3 5 5" xfId="28713"/>
    <cellStyle name="Tulostus 3 3 5 6" xfId="30254"/>
    <cellStyle name="Tulostus 3 3 5 7" xfId="26136"/>
    <cellStyle name="Tulostus 3 3 6" xfId="16434"/>
    <cellStyle name="Tulostus 3 3 6 2" xfId="24390"/>
    <cellStyle name="Tulostus 3 3 6 2 2" xfId="16819"/>
    <cellStyle name="Tulostus 3 3 6 3" xfId="15777"/>
    <cellStyle name="Tulostus 3 3 6 4" xfId="28616"/>
    <cellStyle name="Tulostus 3 3 6 5" xfId="30224"/>
    <cellStyle name="Tulostus 3 3 6 6" xfId="30488"/>
    <cellStyle name="Tulostus 3 3 7" xfId="13812"/>
    <cellStyle name="Tulostus 3 3 7 2" xfId="24124"/>
    <cellStyle name="Tulostus 3 3 7 2 2" xfId="25059"/>
    <cellStyle name="Tulostus 3 3 7 3" xfId="13756"/>
    <cellStyle name="Tulostus 3 3 7 4" xfId="29140"/>
    <cellStyle name="Tulostus 3 3 7 5" xfId="30392"/>
    <cellStyle name="Tulostus 3 3 7 6" xfId="29945"/>
    <cellStyle name="Tulostus 3 3 8" xfId="14196"/>
    <cellStyle name="Tulostus 3 3 8 2" xfId="24135"/>
    <cellStyle name="Tulostus 3 3 8 2 2" xfId="25011"/>
    <cellStyle name="Tulostus 3 3 8 3" xfId="24653"/>
    <cellStyle name="Tulostus 3 3 8 4" xfId="29467"/>
    <cellStyle name="Tulostus 3 3 8 5" xfId="30537"/>
    <cellStyle name="Tulostus 3 3 8 6" xfId="29853"/>
    <cellStyle name="Tulostus 3 3 9" xfId="16481"/>
    <cellStyle name="Tulostus 3 3 9 2" xfId="24420"/>
    <cellStyle name="Tulostus 3 3 9 2 2" xfId="24629"/>
    <cellStyle name="Tulostus 3 3 9 3" xfId="14334"/>
    <cellStyle name="Tulostus 3 3 9 4" xfId="29730"/>
    <cellStyle name="Tulostus 3 3 9 5" xfId="30648"/>
    <cellStyle name="Tulostus 3 3 9 6" xfId="26101"/>
    <cellStyle name="Tulostus 3 3_##Keskeiset" xfId="10448"/>
    <cellStyle name="Tulostus 3 4" xfId="322"/>
    <cellStyle name="Tulostus 3 4 10" xfId="16946"/>
    <cellStyle name="Tulostus 3 4 10 2" xfId="24643"/>
    <cellStyle name="Tulostus 3 4 10 3" xfId="29109"/>
    <cellStyle name="Tulostus 3 4 10 4" xfId="30385"/>
    <cellStyle name="Tulostus 3 4 10 5" xfId="30373"/>
    <cellStyle name="Tulostus 3 4 11" xfId="23335"/>
    <cellStyle name="Tulostus 3 4 11 2" xfId="24960"/>
    <cellStyle name="Tulostus 3 4 11 3" xfId="29438"/>
    <cellStyle name="Tulostus 3 4 11 4" xfId="30528"/>
    <cellStyle name="Tulostus 3 4 11 5" xfId="30686"/>
    <cellStyle name="Tulostus 3 4 12" xfId="14140"/>
    <cellStyle name="Tulostus 3 4 13" xfId="24897"/>
    <cellStyle name="Tulostus 3 4 14" xfId="25475"/>
    <cellStyle name="Tulostus 3 4 15" xfId="25420"/>
    <cellStyle name="Tulostus 3 4 16" xfId="25554"/>
    <cellStyle name="Tulostus 3 4 17" xfId="25783"/>
    <cellStyle name="Tulostus 3 4 18" xfId="26051"/>
    <cellStyle name="Tulostus 3 4 19" xfId="31049"/>
    <cellStyle name="Tulostus 3 4 2" xfId="5189"/>
    <cellStyle name="Tulostus 3 4 2 2" xfId="10451"/>
    <cellStyle name="Tulostus 3 4 2 3" xfId="21576"/>
    <cellStyle name="Tulostus 3 4 2 3 2" xfId="25015"/>
    <cellStyle name="Tulostus 3 4 2 4" xfId="22125"/>
    <cellStyle name="Tulostus 3 4 2 4 2" xfId="25097"/>
    <cellStyle name="Tulostus 3 4 2_INVs" xfId="13353"/>
    <cellStyle name="Tulostus 3 4 20" xfId="31078"/>
    <cellStyle name="Tulostus 3 4 21" xfId="31172"/>
    <cellStyle name="Tulostus 3 4 22" xfId="31251"/>
    <cellStyle name="Tulostus 3 4 23" xfId="31256"/>
    <cellStyle name="Tulostus 3 4 24" xfId="31382"/>
    <cellStyle name="Tulostus 3 4 25" xfId="31448"/>
    <cellStyle name="Tulostus 3 4 26" xfId="31535"/>
    <cellStyle name="Tulostus 3 4 27" xfId="31394"/>
    <cellStyle name="Tulostus 3 4 28" xfId="31825"/>
    <cellStyle name="Tulostus 3 4 29" xfId="31979"/>
    <cellStyle name="Tulostus 3 4 3" xfId="5404"/>
    <cellStyle name="Tulostus 3 4 3 2" xfId="16007"/>
    <cellStyle name="Tulostus 3 4 3 3" xfId="21785"/>
    <cellStyle name="Tulostus 3 4 3 3 2" xfId="16691"/>
    <cellStyle name="Tulostus 3 4 3 4" xfId="22041"/>
    <cellStyle name="Tulostus 3 4 3 4 2" xfId="24534"/>
    <cellStyle name="Tulostus 3 4 30" xfId="31755"/>
    <cellStyle name="Tulostus 3 4 31" xfId="31909"/>
    <cellStyle name="Tulostus 3 4 32" xfId="32185"/>
    <cellStyle name="Tulostus 3 4 33" xfId="32209"/>
    <cellStyle name="Tulostus 3 4 4" xfId="16437"/>
    <cellStyle name="Tulostus 3 4 4 2" xfId="23995"/>
    <cellStyle name="Tulostus 3 4 4 2 2" xfId="14066"/>
    <cellStyle name="Tulostus 3 4 4 3" xfId="24392"/>
    <cellStyle name="Tulostus 3 4 4 3 2" xfId="24936"/>
    <cellStyle name="Tulostus 3 4 4 4" xfId="24575"/>
    <cellStyle name="Tulostus 3 4 4 5" xfId="28323"/>
    <cellStyle name="Tulostus 3 4 4 6" xfId="30101"/>
    <cellStyle name="Tulostus 3 4 4 7" xfId="26228"/>
    <cellStyle name="Tulostus 3 4 5" xfId="16267"/>
    <cellStyle name="Tulostus 3 4 5 2" xfId="23886"/>
    <cellStyle name="Tulostus 3 4 5 2 2" xfId="16788"/>
    <cellStyle name="Tulostus 3 4 5 3" xfId="24256"/>
    <cellStyle name="Tulostus 3 4 5 3 2" xfId="25065"/>
    <cellStyle name="Tulostus 3 4 5 4" xfId="23698"/>
    <cellStyle name="Tulostus 3 4 5 5" xfId="29193"/>
    <cellStyle name="Tulostus 3 4 5 6" xfId="30412"/>
    <cellStyle name="Tulostus 3 4 5 7" xfId="25897"/>
    <cellStyle name="Tulostus 3 4 6" xfId="16322"/>
    <cellStyle name="Tulostus 3 4 6 2" xfId="24299"/>
    <cellStyle name="Tulostus 3 4 6 2 2" xfId="16624"/>
    <cellStyle name="Tulostus 3 4 6 3" xfId="14169"/>
    <cellStyle name="Tulostus 3 4 6 4" xfId="29392"/>
    <cellStyle name="Tulostus 3 4 6 5" xfId="30505"/>
    <cellStyle name="Tulostus 3 4 6 6" xfId="26038"/>
    <cellStyle name="Tulostus 3 4 7" xfId="13813"/>
    <cellStyle name="Tulostus 3 4 7 2" xfId="24125"/>
    <cellStyle name="Tulostus 3 4 7 2 2" xfId="24612"/>
    <cellStyle name="Tulostus 3 4 7 3" xfId="16104"/>
    <cellStyle name="Tulostus 3 4 7 4" xfId="28984"/>
    <cellStyle name="Tulostus 3 4 7 5" xfId="30346"/>
    <cellStyle name="Tulostus 3 4 7 6" xfId="26018"/>
    <cellStyle name="Tulostus 3 4 8" xfId="14195"/>
    <cellStyle name="Tulostus 3 4 8 2" xfId="24134"/>
    <cellStyle name="Tulostus 3 4 8 2 2" xfId="14142"/>
    <cellStyle name="Tulostus 3 4 8 3" xfId="24993"/>
    <cellStyle name="Tulostus 3 4 8 4" xfId="28871"/>
    <cellStyle name="Tulostus 3 4 8 5" xfId="30315"/>
    <cellStyle name="Tulostus 3 4 8 6" xfId="26055"/>
    <cellStyle name="Tulostus 3 4 9" xfId="16728"/>
    <cellStyle name="Tulostus 3 4 9 2" xfId="24429"/>
    <cellStyle name="Tulostus 3 4 9 2 2" xfId="24997"/>
    <cellStyle name="Tulostus 3 4 9 3" xfId="23774"/>
    <cellStyle name="Tulostus 3 4 9 4" xfId="29153"/>
    <cellStyle name="Tulostus 3 4 9 5" xfId="30400"/>
    <cellStyle name="Tulostus 3 4 9 6" xfId="29929"/>
    <cellStyle name="Tulostus 3 4_##Keskeiset" xfId="10450"/>
    <cellStyle name="Tulostus 3 5" xfId="5123"/>
    <cellStyle name="Tulostus 3 5 2" xfId="5676"/>
    <cellStyle name="Tulostus 3 5 2 2" xfId="16008"/>
    <cellStyle name="Tulostus 3 5 2 3" xfId="21986"/>
    <cellStyle name="Tulostus 3 5 2 3 2" xfId="16645"/>
    <cellStyle name="Tulostus 3 5 2 4" xfId="23478"/>
    <cellStyle name="Tulostus 3 5 2 4 2" xfId="25103"/>
    <cellStyle name="Tulostus 3 5 3" xfId="14251"/>
    <cellStyle name="Tulostus 3 5 4" xfId="21519"/>
    <cellStyle name="Tulostus 3 5 4 2" xfId="25085"/>
    <cellStyle name="Tulostus 3 5 5" xfId="23605"/>
    <cellStyle name="Tulostus 3 5 5 2" xfId="24664"/>
    <cellStyle name="Tulostus 3 5_INVs" xfId="13354"/>
    <cellStyle name="Tulostus 3 6" xfId="5401"/>
    <cellStyle name="Tulostus 3 6 2" xfId="16009"/>
    <cellStyle name="Tulostus 3 6 3" xfId="21782"/>
    <cellStyle name="Tulostus 3 6 3 2" xfId="24839"/>
    <cellStyle name="Tulostus 3 6 4" xfId="22043"/>
    <cellStyle name="Tulostus 3 6 4 2" xfId="25321"/>
    <cellStyle name="Tulostus 3 7" xfId="16438"/>
    <cellStyle name="Tulostus 3 7 2" xfId="23996"/>
    <cellStyle name="Tulostus 3 7 2 2" xfId="24490"/>
    <cellStyle name="Tulostus 3 7 3" xfId="24393"/>
    <cellStyle name="Tulostus 3 7 3 2" xfId="24885"/>
    <cellStyle name="Tulostus 3 7 4" xfId="24978"/>
    <cellStyle name="Tulostus 3 7 5" xfId="28320"/>
    <cellStyle name="Tulostus 3 7 6" xfId="30098"/>
    <cellStyle name="Tulostus 3 7 7" xfId="26100"/>
    <cellStyle name="Tulostus 3 8" xfId="16391"/>
    <cellStyle name="Tulostus 3 8 2" xfId="23972"/>
    <cellStyle name="Tulostus 3 8 2 2" xfId="24489"/>
    <cellStyle name="Tulostus 3 8 3" xfId="24358"/>
    <cellStyle name="Tulostus 3 8 3 2" xfId="14144"/>
    <cellStyle name="Tulostus 3 8 4" xfId="16764"/>
    <cellStyle name="Tulostus 3 8 5" xfId="29547"/>
    <cellStyle name="Tulostus 3 8 6" xfId="30568"/>
    <cellStyle name="Tulostus 3 8 7" xfId="26114"/>
    <cellStyle name="Tulostus 3 9" xfId="16182"/>
    <cellStyle name="Tulostus 3 9 2" xfId="24193"/>
    <cellStyle name="Tulostus 3 9 2 2" xfId="24875"/>
    <cellStyle name="Tulostus 3 9 3" xfId="24443"/>
    <cellStyle name="Tulostus 3 9 4" xfId="28441"/>
    <cellStyle name="Tulostus 3 9 5" xfId="30153"/>
    <cellStyle name="Tulostus 3 9 6" xfId="26092"/>
    <cellStyle name="Tulostus 3_##Keskeiset" xfId="10446"/>
    <cellStyle name="Tulostus 4" xfId="264"/>
    <cellStyle name="Tulostus 4 10" xfId="16480"/>
    <cellStyle name="Tulostus 4 10 2" xfId="24419"/>
    <cellStyle name="Tulostus 4 10 2 2" xfId="24735"/>
    <cellStyle name="Tulostus 4 10 3" xfId="16666"/>
    <cellStyle name="Tulostus 4 10 4" xfId="28791"/>
    <cellStyle name="Tulostus 4 10 5" xfId="30290"/>
    <cellStyle name="Tulostus 4 10 6" xfId="25893"/>
    <cellStyle name="Tulostus 4 11" xfId="16898"/>
    <cellStyle name="Tulostus 4 11 2" xfId="15819"/>
    <cellStyle name="Tulostus 4 11 3" xfId="29341"/>
    <cellStyle name="Tulostus 4 11 4" xfId="30480"/>
    <cellStyle name="Tulostus 4 11 5" xfId="29844"/>
    <cellStyle name="Tulostus 4 12" xfId="23358"/>
    <cellStyle name="Tulostus 4 12 2" xfId="24914"/>
    <cellStyle name="Tulostus 4 13" xfId="16602"/>
    <cellStyle name="Tulostus 4 14" xfId="25476"/>
    <cellStyle name="Tulostus 4 15" xfId="25616"/>
    <cellStyle name="Tulostus 4 16" xfId="25552"/>
    <cellStyle name="Tulostus 4 17" xfId="25510"/>
    <cellStyle name="Tulostus 4 18" xfId="29912"/>
    <cellStyle name="Tulostus 4 19" xfId="31050"/>
    <cellStyle name="Tulostus 4 2" xfId="318"/>
    <cellStyle name="Tulostus 4 2 10" xfId="16942"/>
    <cellStyle name="Tulostus 4 2 10 2" xfId="16094"/>
    <cellStyle name="Tulostus 4 2 10 3" xfId="29057"/>
    <cellStyle name="Tulostus 4 2 10 4" xfId="30368"/>
    <cellStyle name="Tulostus 4 2 10 5" xfId="25815"/>
    <cellStyle name="Tulostus 4 2 11" xfId="23338"/>
    <cellStyle name="Tulostus 4 2 11 2" xfId="23784"/>
    <cellStyle name="Tulostus 4 2 11 3" xfId="28572"/>
    <cellStyle name="Tulostus 4 2 11 4" xfId="30201"/>
    <cellStyle name="Tulostus 4 2 11 5" xfId="29846"/>
    <cellStyle name="Tulostus 4 2 12" xfId="14139"/>
    <cellStyle name="Tulostus 4 2 13" xfId="16591"/>
    <cellStyle name="Tulostus 4 2 14" xfId="25477"/>
    <cellStyle name="Tulostus 4 2 15" xfId="25615"/>
    <cellStyle name="Tulostus 4 2 16" xfId="25553"/>
    <cellStyle name="Tulostus 4 2 17" xfId="25509"/>
    <cellStyle name="Tulostus 4 2 18" xfId="26089"/>
    <cellStyle name="Tulostus 4 2 19" xfId="31051"/>
    <cellStyle name="Tulostus 4 2 2" xfId="5187"/>
    <cellStyle name="Tulostus 4 2 2 2" xfId="10454"/>
    <cellStyle name="Tulostus 4 2 2 3" xfId="21574"/>
    <cellStyle name="Tulostus 4 2 2 3 2" xfId="25137"/>
    <cellStyle name="Tulostus 4 2 2 4" xfId="22126"/>
    <cellStyle name="Tulostus 4 2 2 4 2" xfId="24847"/>
    <cellStyle name="Tulostus 4 2 2_INVs" xfId="13355"/>
    <cellStyle name="Tulostus 4 2 20" xfId="31076"/>
    <cellStyle name="Tulostus 4 2 21" xfId="31170"/>
    <cellStyle name="Tulostus 4 2 22" xfId="31253"/>
    <cellStyle name="Tulostus 4 2 23" xfId="31254"/>
    <cellStyle name="Tulostus 4 2 24" xfId="31384"/>
    <cellStyle name="Tulostus 4 2 25" xfId="31446"/>
    <cellStyle name="Tulostus 4 2 26" xfId="31533"/>
    <cellStyle name="Tulostus 4 2 27" xfId="31392"/>
    <cellStyle name="Tulostus 4 2 28" xfId="31823"/>
    <cellStyle name="Tulostus 4 2 29" xfId="31977"/>
    <cellStyle name="Tulostus 4 2 3" xfId="5406"/>
    <cellStyle name="Tulostus 4 2 3 2" xfId="16011"/>
    <cellStyle name="Tulostus 4 2 3 3" xfId="21787"/>
    <cellStyle name="Tulostus 4 2 3 3 2" xfId="16130"/>
    <cellStyle name="Tulostus 4 2 3 4" xfId="22042"/>
    <cellStyle name="Tulostus 4 2 3 4 2" xfId="13827"/>
    <cellStyle name="Tulostus 4 2 30" xfId="31753"/>
    <cellStyle name="Tulostus 4 2 31" xfId="31907"/>
    <cellStyle name="Tulostus 4 2 32" xfId="32187"/>
    <cellStyle name="Tulostus 4 2 33" xfId="32207"/>
    <cellStyle name="Tulostus 4 2 4" xfId="16241"/>
    <cellStyle name="Tulostus 4 2 4 2" xfId="23866"/>
    <cellStyle name="Tulostus 4 2 4 2 2" xfId="25050"/>
    <cellStyle name="Tulostus 4 2 4 3" xfId="24239"/>
    <cellStyle name="Tulostus 4 2 4 3 2" xfId="13995"/>
    <cellStyle name="Tulostus 4 2 4 4" xfId="24511"/>
    <cellStyle name="Tulostus 4 2 4 5" xfId="28325"/>
    <cellStyle name="Tulostus 4 2 4 6" xfId="30103"/>
    <cellStyle name="Tulostus 4 2 4 7" xfId="25975"/>
    <cellStyle name="Tulostus 4 2 5" xfId="16296"/>
    <cellStyle name="Tulostus 4 2 5 2" xfId="23906"/>
    <cellStyle name="Tulostus 4 2 5 2 2" xfId="24598"/>
    <cellStyle name="Tulostus 4 2 5 3" xfId="24282"/>
    <cellStyle name="Tulostus 4 2 5 3 2" xfId="13826"/>
    <cellStyle name="Tulostus 4 2 5 4" xfId="15613"/>
    <cellStyle name="Tulostus 4 2 5 5" xfId="29546"/>
    <cellStyle name="Tulostus 4 2 5 6" xfId="30567"/>
    <cellStyle name="Tulostus 4 2 5 7" xfId="26001"/>
    <cellStyle name="Tulostus 4 2 6" xfId="16418"/>
    <cellStyle name="Tulostus 4 2 6 2" xfId="24378"/>
    <cellStyle name="Tulostus 4 2 6 2 2" xfId="13937"/>
    <cellStyle name="Tulostus 4 2 6 3" xfId="16765"/>
    <cellStyle name="Tulostus 4 2 6 4" xfId="29647"/>
    <cellStyle name="Tulostus 4 2 6 5" xfId="30609"/>
    <cellStyle name="Tulostus 4 2 6 6" xfId="25900"/>
    <cellStyle name="Tulostus 4 2 7" xfId="13815"/>
    <cellStyle name="Tulostus 4 2 7 2" xfId="24127"/>
    <cellStyle name="Tulostus 4 2 7 2 2" xfId="25122"/>
    <cellStyle name="Tulostus 4 2 7 3" xfId="16727"/>
    <cellStyle name="Tulostus 4 2 7 4" xfId="29314"/>
    <cellStyle name="Tulostus 4 2 7 5" xfId="30473"/>
    <cellStyle name="Tulostus 4 2 7 6" xfId="29899"/>
    <cellStyle name="Tulostus 4 2 8" xfId="14194"/>
    <cellStyle name="Tulostus 4 2 8 2" xfId="24133"/>
    <cellStyle name="Tulostus 4 2 8 2 2" xfId="24497"/>
    <cellStyle name="Tulostus 4 2 8 3" xfId="25306"/>
    <cellStyle name="Tulostus 4 2 8 4" xfId="29496"/>
    <cellStyle name="Tulostus 4 2 8 5" xfId="30546"/>
    <cellStyle name="Tulostus 4 2 8 6" xfId="26148"/>
    <cellStyle name="Tulostus 4 2 9" xfId="16479"/>
    <cellStyle name="Tulostus 4 2 9 2" xfId="24418"/>
    <cellStyle name="Tulostus 4 2 9 2 2" xfId="24753"/>
    <cellStyle name="Tulostus 4 2 9 3" xfId="13820"/>
    <cellStyle name="Tulostus 4 2 9 4" xfId="29537"/>
    <cellStyle name="Tulostus 4 2 9 5" xfId="30562"/>
    <cellStyle name="Tulostus 4 2 9 6" xfId="25899"/>
    <cellStyle name="Tulostus 4 2_##Keskeiset" xfId="10453"/>
    <cellStyle name="Tulostus 4 20" xfId="31077"/>
    <cellStyle name="Tulostus 4 21" xfId="31171"/>
    <cellStyle name="Tulostus 4 22" xfId="31252"/>
    <cellStyle name="Tulostus 4 23" xfId="31255"/>
    <cellStyle name="Tulostus 4 24" xfId="31383"/>
    <cellStyle name="Tulostus 4 25" xfId="31447"/>
    <cellStyle name="Tulostus 4 26" xfId="31534"/>
    <cellStyle name="Tulostus 4 27" xfId="31393"/>
    <cellStyle name="Tulostus 4 28" xfId="31824"/>
    <cellStyle name="Tulostus 4 29" xfId="31978"/>
    <cellStyle name="Tulostus 4 3" xfId="5188"/>
    <cellStyle name="Tulostus 4 3 2" xfId="5677"/>
    <cellStyle name="Tulostus 4 3 2 2" xfId="16012"/>
    <cellStyle name="Tulostus 4 3 2 3" xfId="21987"/>
    <cellStyle name="Tulostus 4 3 2 3 2" xfId="23754"/>
    <cellStyle name="Tulostus 4 3 2 4" xfId="21993"/>
    <cellStyle name="Tulostus 4 3 2 4 2" xfId="16640"/>
    <cellStyle name="Tulostus 4 3 3" xfId="14252"/>
    <cellStyle name="Tulostus 4 3 4" xfId="21575"/>
    <cellStyle name="Tulostus 4 3 4 2" xfId="15767"/>
    <cellStyle name="Tulostus 4 3 5" xfId="23604"/>
    <cellStyle name="Tulostus 4 3 5 2" xfId="16576"/>
    <cellStyle name="Tulostus 4 3_INVs" xfId="13356"/>
    <cellStyle name="Tulostus 4 30" xfId="31754"/>
    <cellStyle name="Tulostus 4 31" xfId="31908"/>
    <cellStyle name="Tulostus 4 32" xfId="32186"/>
    <cellStyle name="Tulostus 4 33" xfId="32208"/>
    <cellStyle name="Tulostus 4 4" xfId="5405"/>
    <cellStyle name="Tulostus 4 4 2" xfId="16013"/>
    <cellStyle name="Tulostus 4 4 3" xfId="21786"/>
    <cellStyle name="Tulostus 4 4 3 2" xfId="25141"/>
    <cellStyle name="Tulostus 4 4 4" xfId="23524"/>
    <cellStyle name="Tulostus 4 4 4 2" xfId="24853"/>
    <cellStyle name="Tulostus 4 5" xfId="16329"/>
    <cellStyle name="Tulostus 4 5 2" xfId="23918"/>
    <cellStyle name="Tulostus 4 5 2 2" xfId="13952"/>
    <cellStyle name="Tulostus 4 5 3" xfId="24306"/>
    <cellStyle name="Tulostus 4 5 3 2" xfId="25129"/>
    <cellStyle name="Tulostus 4 5 4" xfId="16077"/>
    <cellStyle name="Tulostus 4 5 5" xfId="28324"/>
    <cellStyle name="Tulostus 4 5 6" xfId="30102"/>
    <cellStyle name="Tulostus 4 5 7" xfId="26096"/>
    <cellStyle name="Tulostus 4 6" xfId="16417"/>
    <cellStyle name="Tulostus 4 6 2" xfId="23989"/>
    <cellStyle name="Tulostus 4 6 2 2" xfId="14299"/>
    <cellStyle name="Tulostus 4 6 3" xfId="24377"/>
    <cellStyle name="Tulostus 4 6 3 2" xfId="16005"/>
    <cellStyle name="Tulostus 4 6 4" xfId="16072"/>
    <cellStyle name="Tulostus 4 6 5" xfId="29192"/>
    <cellStyle name="Tulostus 4 6 6" xfId="30411"/>
    <cellStyle name="Tulostus 4 6 7" xfId="25948"/>
    <cellStyle name="Tulostus 4 7" xfId="16367"/>
    <cellStyle name="Tulostus 4 7 2" xfId="24344"/>
    <cellStyle name="Tulostus 4 7 2 2" xfId="24558"/>
    <cellStyle name="Tulostus 4 7 3" xfId="16545"/>
    <cellStyle name="Tulostus 4 7 4" xfId="28442"/>
    <cellStyle name="Tulostus 4 7 5" xfId="30154"/>
    <cellStyle name="Tulostus 4 7 6" xfId="30698"/>
    <cellStyle name="Tulostus 4 8" xfId="13814"/>
    <cellStyle name="Tulostus 4 8 2" xfId="24126"/>
    <cellStyle name="Tulostus 4 8 2 2" xfId="24952"/>
    <cellStyle name="Tulostus 4 8 3" xfId="24481"/>
    <cellStyle name="Tulostus 4 8 4" xfId="28773"/>
    <cellStyle name="Tulostus 4 8 5" xfId="30282"/>
    <cellStyle name="Tulostus 4 8 6" xfId="29936"/>
    <cellStyle name="Tulostus 4 9" xfId="15861"/>
    <cellStyle name="Tulostus 4 9 2" xfId="24154"/>
    <cellStyle name="Tulostus 4 9 2 2" xfId="23728"/>
    <cellStyle name="Tulostus 4 9 3" xfId="14013"/>
    <cellStyle name="Tulostus 4 9 4" xfId="28630"/>
    <cellStyle name="Tulostus 4 9 5" xfId="30228"/>
    <cellStyle name="Tulostus 4 9 6" xfId="26033"/>
    <cellStyle name="Tulostus 4_##Keskeiset" xfId="10452"/>
    <cellStyle name="Tulostus 5" xfId="5678"/>
    <cellStyle name="Tulostus 5 2" xfId="10511"/>
    <cellStyle name="Tulostus 5 2 2" xfId="16015"/>
    <cellStyle name="Tulostus 5 2 3" xfId="23391"/>
    <cellStyle name="Tulostus 5 2 3 2" xfId="24939"/>
    <cellStyle name="Tulostus 5 2 4" xfId="24031"/>
    <cellStyle name="Tulostus 5 2 4 2" xfId="24493"/>
    <cellStyle name="Tulostus 5 3" xfId="16014"/>
    <cellStyle name="Tulostus 5 4" xfId="21988"/>
    <cellStyle name="Tulostus 5 4 2" xfId="14176"/>
    <cellStyle name="Tulostus 5 5" xfId="23476"/>
    <cellStyle name="Tulostus 5 5 2" xfId="24473"/>
    <cellStyle name="Tulostus 5 6" xfId="30885"/>
    <cellStyle name="Tulostus 5_Laari" xfId="13696"/>
    <cellStyle name="Tulostus 6" xfId="5309"/>
    <cellStyle name="Tulostus 6 2" xfId="16016"/>
    <cellStyle name="Tulostus 6 3" xfId="21690"/>
    <cellStyle name="Tulostus 7" xfId="5358"/>
    <cellStyle name="Tulostus 7 2" xfId="16017"/>
    <cellStyle name="Tulostus 7 3" xfId="21739"/>
    <cellStyle name="Tulostus 8" xfId="10512"/>
    <cellStyle name="Tulostus 8 2" xfId="16018"/>
    <cellStyle name="Tulostus 8 3" xfId="23392"/>
    <cellStyle name="Tulostus 9" xfId="10545"/>
    <cellStyle name="Tulostus 9 2" xfId="16019"/>
    <cellStyle name="Tulostus 9 3" xfId="23425"/>
    <cellStyle name="Undefiniert" xfId="5124"/>
    <cellStyle name="Undefiniert 2" xfId="10455"/>
    <cellStyle name="Undefiniert 3" xfId="21520"/>
    <cellStyle name="Undefiniert_INVs" xfId="13357"/>
    <cellStyle name="USD" xfId="5125"/>
    <cellStyle name="USD 2" xfId="10456"/>
    <cellStyle name="USD 3" xfId="21521"/>
    <cellStyle name="USD Paren" xfId="5126"/>
    <cellStyle name="USD Paren 2" xfId="10457"/>
    <cellStyle name="USD Paren 3" xfId="21522"/>
    <cellStyle name="USD Paren_INVs" xfId="13358"/>
    <cellStyle name="USD_Black Box 10 UNLOCKED" xfId="5127"/>
    <cellStyle name="Valuutta 2" xfId="5128"/>
    <cellStyle name="Valuutta 2 2" xfId="5129"/>
    <cellStyle name="Valuutta 2 2 2" xfId="5130"/>
    <cellStyle name="Valuutta 2 2 2 2" xfId="10460"/>
    <cellStyle name="Valuutta 2 2 2 3" xfId="21525"/>
    <cellStyle name="Valuutta 2 2 2_INVs" xfId="13359"/>
    <cellStyle name="Valuutta 2 2 3" xfId="10459"/>
    <cellStyle name="Valuutta 2 2 4" xfId="21524"/>
    <cellStyle name="Valuutta 2 2_esityksen invtaulukot" xfId="13360"/>
    <cellStyle name="Valuutta 2 3" xfId="5131"/>
    <cellStyle name="Valuutta 2 3 2" xfId="10461"/>
    <cellStyle name="Valuutta 2 3 3" xfId="21526"/>
    <cellStyle name="Valuutta 2 3_INVs" xfId="13361"/>
    <cellStyle name="Valuutta 2 4" xfId="10458"/>
    <cellStyle name="Valuutta 2 5" xfId="21523"/>
    <cellStyle name="Valuutta 2_esityksen invtaulukot" xfId="13362"/>
    <cellStyle name="Valuutta 3" xfId="5132"/>
    <cellStyle name="Valuutta 3 2" xfId="10462"/>
    <cellStyle name="Valuutta 3 3" xfId="21527"/>
    <cellStyle name="Valuutta 3_INVs" xfId="13363"/>
    <cellStyle name="Valuutta 4" xfId="5133"/>
    <cellStyle name="Valuutta 4 2" xfId="10463"/>
    <cellStyle name="Valuutta 4 3" xfId="21528"/>
    <cellStyle name="Valuutta 4_INVs" xfId="13364"/>
    <cellStyle name="Valuutta 5" xfId="5134"/>
    <cellStyle name="Valuutta 5 2" xfId="5135"/>
    <cellStyle name="Valuutta 5 2 2" xfId="10465"/>
    <cellStyle name="Valuutta 5 2 3" xfId="21530"/>
    <cellStyle name="Valuutta 5 2_INVs" xfId="13365"/>
    <cellStyle name="Valuutta 5 3" xfId="10464"/>
    <cellStyle name="Valuutta 5 4" xfId="21529"/>
    <cellStyle name="Valuutta 5_esityksen invtaulukot" xfId="13366"/>
    <cellStyle name="Valuutta 6" xfId="5136"/>
    <cellStyle name="Valuutta 6 2" xfId="5137"/>
    <cellStyle name="Valuutta 6 2 2" xfId="10467"/>
    <cellStyle name="Valuutta 6 2 3" xfId="21532"/>
    <cellStyle name="Valuutta 6 2_INVs" xfId="13367"/>
    <cellStyle name="Valuutta 6 3" xfId="10466"/>
    <cellStyle name="Valuutta 6 4" xfId="21531"/>
    <cellStyle name="Valuutta 6_esityksen invtaulukot" xfId="13368"/>
    <cellStyle name="Valuutta 7" xfId="5138"/>
    <cellStyle name="Valuutta 7 2" xfId="10468"/>
    <cellStyle name="Valuutta 7 3" xfId="21533"/>
    <cellStyle name="Valuutta 7_INVs" xfId="13369"/>
    <cellStyle name="Valuutta 8" xfId="5139"/>
    <cellStyle name="Valuutta 8 2" xfId="10469"/>
    <cellStyle name="Valuutta 8 3" xfId="21534"/>
    <cellStyle name="Valuutta 8_INVs" xfId="13370"/>
    <cellStyle name="Varoitusteksti 10" xfId="28887"/>
    <cellStyle name="Varoitusteksti 11" xfId="368"/>
    <cellStyle name="Varoitusteksti 2" xfId="251"/>
    <cellStyle name="Varoitusteksti 2 10" xfId="28875"/>
    <cellStyle name="Varoitusteksti 2 2" xfId="5141"/>
    <cellStyle name="Varoitusteksti 2 2 2" xfId="10473"/>
    <cellStyle name="Varoitusteksti 2 2 3" xfId="21536"/>
    <cellStyle name="Varoitusteksti 2 2_INVs" xfId="13372"/>
    <cellStyle name="Varoitusteksti 2 3" xfId="28327"/>
    <cellStyle name="Varoitusteksti 2 4" xfId="29190"/>
    <cellStyle name="Varoitusteksti 2 5" xfId="29053"/>
    <cellStyle name="Varoitusteksti 2 6" xfId="29032"/>
    <cellStyle name="Varoitusteksti 2 7" xfId="28378"/>
    <cellStyle name="Varoitusteksti 2 8" xfId="28763"/>
    <cellStyle name="Varoitusteksti 2 9" xfId="28583"/>
    <cellStyle name="Varoitusteksti 2_##Keskeiset" xfId="10472"/>
    <cellStyle name="Varoitusteksti 3" xfId="250"/>
    <cellStyle name="Varoitusteksti 3 2" xfId="28328"/>
    <cellStyle name="Varoitusteksti 3 3" xfId="28100"/>
    <cellStyle name="Varoitusteksti 4" xfId="5681"/>
    <cellStyle name="Varoitusteksti 4 2" xfId="16021"/>
    <cellStyle name="Varoitusteksti 4 3" xfId="21990"/>
    <cellStyle name="Varoitusteksti 4 4" xfId="30886"/>
    <cellStyle name="Varoitusteksti 5" xfId="13699"/>
    <cellStyle name="Varoitusteksti 6" xfId="28760"/>
    <cellStyle name="Varoitusteksti 7" xfId="28410"/>
    <cellStyle name="Varoitusteksti 8" xfId="29482"/>
    <cellStyle name="Varoitusteksti 9" xfId="29465"/>
    <cellStyle name="Warning Text" xfId="128"/>
    <cellStyle name="Warning Text 2" xfId="129"/>
    <cellStyle name="Warning Text 2 10" xfId="28680"/>
    <cellStyle name="Warning Text 2 2" xfId="5140"/>
    <cellStyle name="Warning Text 2 2 2" xfId="10471"/>
    <cellStyle name="Warning Text 2 2 3" xfId="21535"/>
    <cellStyle name="Warning Text 2 2_INVs" xfId="13371"/>
    <cellStyle name="Warning Text 2 3" xfId="28326"/>
    <cellStyle name="Warning Text 2 4" xfId="29191"/>
    <cellStyle name="Warning Text 2 5" xfId="28866"/>
    <cellStyle name="Warning Text 2 6" xfId="28983"/>
    <cellStyle name="Warning Text 2 7" xfId="28520"/>
    <cellStyle name="Warning Text 2 8" xfId="28912"/>
    <cellStyle name="Warning Text 2 9" xfId="28390"/>
    <cellStyle name="Warning Text 2_##Keskeiset" xfId="10470"/>
    <cellStyle name="Warning Text 3" xfId="5680"/>
    <cellStyle name="Warning Text 3 2" xfId="16020"/>
    <cellStyle name="Warning Text 3 3" xfId="21989"/>
    <cellStyle name="Warning Text_##Keskeiset" xfId="5679"/>
    <cellStyle name="WebAnchor1" xfId="5142"/>
    <cellStyle name="WebAnchor1 2" xfId="10474"/>
    <cellStyle name="WebAnchor1 3" xfId="21537"/>
    <cellStyle name="WebAnchor1_INVs" xfId="13373"/>
    <cellStyle name="WebAnchor2" xfId="5143"/>
    <cellStyle name="WebAnchor2 2" xfId="10475"/>
    <cellStyle name="WebAnchor2 3" xfId="21538"/>
    <cellStyle name="WebAnchor2_INVs" xfId="13374"/>
    <cellStyle name="WebAnchor3" xfId="5144"/>
    <cellStyle name="WebAnchor3 2" xfId="10476"/>
    <cellStyle name="WebAnchor3 3" xfId="21539"/>
    <cellStyle name="WebAnchor3_INVs" xfId="13375"/>
    <cellStyle name="WebAnchor4" xfId="5145"/>
    <cellStyle name="WebAnchor4 2" xfId="10477"/>
    <cellStyle name="WebAnchor4 3" xfId="21540"/>
    <cellStyle name="WebAnchor4_INVs" xfId="13376"/>
    <cellStyle name="WebAnchor5" xfId="5146"/>
    <cellStyle name="WebAnchor5 2" xfId="10478"/>
    <cellStyle name="WebAnchor5 3" xfId="21541"/>
    <cellStyle name="WebAnchor5_INVs" xfId="13377"/>
    <cellStyle name="WebAnchor6" xfId="5147"/>
    <cellStyle name="WebAnchor6 2" xfId="10479"/>
    <cellStyle name="WebAnchor6 3" xfId="21542"/>
    <cellStyle name="WebAnchor6_INVs" xfId="13378"/>
    <cellStyle name="WebAnchor7" xfId="5148"/>
    <cellStyle name="WebAnchor7 2" xfId="10480"/>
    <cellStyle name="WebAnchor7 3" xfId="21543"/>
    <cellStyle name="WebAnchor7_INVs" xfId="13379"/>
    <cellStyle name="WebBold" xfId="5149"/>
    <cellStyle name="WebBold 2" xfId="10481"/>
    <cellStyle name="WebBold 3" xfId="21544"/>
    <cellStyle name="WebBold_INVs" xfId="13380"/>
    <cellStyle name="WebDate" xfId="5150"/>
    <cellStyle name="WebDate 2" xfId="10482"/>
    <cellStyle name="WebDate 3" xfId="21545"/>
    <cellStyle name="WebDate_INVs" xfId="13381"/>
    <cellStyle name="WebExclude" xfId="5151"/>
    <cellStyle name="WebExclude 2" xfId="10483"/>
    <cellStyle name="WebExclude 3" xfId="21546"/>
    <cellStyle name="WebExclude_INVs" xfId="13382"/>
    <cellStyle name="WebFN" xfId="5152"/>
    <cellStyle name="WebFN 2" xfId="10484"/>
    <cellStyle name="WebFN 3" xfId="21547"/>
    <cellStyle name="WebFN_INVs" xfId="13383"/>
    <cellStyle name="WebFN1" xfId="5153"/>
    <cellStyle name="WebFN1 2" xfId="10485"/>
    <cellStyle name="WebFN1 3" xfId="21548"/>
    <cellStyle name="WebFN1_INVs" xfId="13384"/>
    <cellStyle name="WebFN2" xfId="5154"/>
    <cellStyle name="WebFN2 2" xfId="10486"/>
    <cellStyle name="WebFN2 3" xfId="21549"/>
    <cellStyle name="WebFN2_INVs" xfId="13385"/>
    <cellStyle name="WebFN3" xfId="5155"/>
    <cellStyle name="WebFN3 2" xfId="10487"/>
    <cellStyle name="WebFN3 3" xfId="21550"/>
    <cellStyle name="WebFN3_INVs" xfId="13386"/>
    <cellStyle name="WebFN4" xfId="5156"/>
    <cellStyle name="WebFN4 2" xfId="10488"/>
    <cellStyle name="WebFN4 3" xfId="21551"/>
    <cellStyle name="WebFN4_INVs" xfId="13387"/>
    <cellStyle name="WebHR" xfId="5157"/>
    <cellStyle name="WebHR 2" xfId="10489"/>
    <cellStyle name="WebHR 3" xfId="21552"/>
    <cellStyle name="WebHR_INVs" xfId="13388"/>
    <cellStyle name="WebIndent1" xfId="5158"/>
    <cellStyle name="WebIndent1 2" xfId="10490"/>
    <cellStyle name="WebIndent1 3" xfId="21553"/>
    <cellStyle name="WebIndent1_INVs" xfId="13389"/>
    <cellStyle name="WebIndent1wFN3" xfId="5159"/>
    <cellStyle name="WebIndent1wFN3 2" xfId="10491"/>
    <cellStyle name="WebIndent1wFN3 3" xfId="21554"/>
    <cellStyle name="WebIndent1wFN3_INVs" xfId="13390"/>
    <cellStyle name="WebIndent2" xfId="5160"/>
    <cellStyle name="WebIndent2 2" xfId="10492"/>
    <cellStyle name="WebIndent2 3" xfId="21555"/>
    <cellStyle name="WebIndent2_INVs" xfId="13391"/>
    <cellStyle name="WebNoBR" xfId="5161"/>
    <cellStyle name="WebNoBR 2" xfId="10493"/>
    <cellStyle name="WebNoBR 3" xfId="21556"/>
    <cellStyle name="WebNoBR_INVs" xfId="13392"/>
    <cellStyle name="Währung [0]_Ansatz" xfId="5162"/>
    <cellStyle name="Währung_Ansatz" xfId="5163"/>
    <cellStyle name="Záhlaví 1" xfId="5164"/>
    <cellStyle name="Záhlaví 1 2" xfId="10494"/>
    <cellStyle name="Záhlaví 1 3" xfId="21557"/>
    <cellStyle name="Záhlaví 1_INVs" xfId="13393"/>
    <cellStyle name="Záhlaví 2" xfId="5165"/>
    <cellStyle name="Záhlaví 2 2" xfId="10495"/>
    <cellStyle name="Záhlaví 2 3" xfId="21558"/>
    <cellStyle name="Záhlaví 2_INVs" xfId="13394"/>
    <cellStyle name="ДАТА" xfId="5166"/>
    <cellStyle name="ДАТА 2" xfId="10496"/>
    <cellStyle name="ДАТА 3" xfId="21559"/>
    <cellStyle name="ДАТА_INVs" xfId="13395"/>
    <cellStyle name="Денежный [0]_BARNARD" xfId="5167"/>
    <cellStyle name="Денежный_BARNARD" xfId="5168"/>
    <cellStyle name="ЗАГОЛОВОК1" xfId="5169"/>
    <cellStyle name="ЗАГОЛОВОК1 2" xfId="10497"/>
    <cellStyle name="ЗАГОЛОВОК1 3" xfId="21560"/>
    <cellStyle name="ЗАГОЛОВОК1_INVs" xfId="13396"/>
    <cellStyle name="ЗАГОЛОВОК2" xfId="5170"/>
    <cellStyle name="ЗАГОЛОВОК2 2" xfId="10498"/>
    <cellStyle name="ЗАГОЛОВОК2 3" xfId="21561"/>
    <cellStyle name="ЗАГОЛОВОК2_INVs" xfId="13397"/>
    <cellStyle name="ИТОГОВЫЙ" xfId="5171"/>
    <cellStyle name="ИТОГОВЫЙ 2" xfId="10499"/>
    <cellStyle name="ИТОГОВЫЙ 3" xfId="21562"/>
    <cellStyle name="ИТОГОВЫЙ_INVs" xfId="13398"/>
    <cellStyle name="Обычный_1-Б (6)_1" xfId="5172"/>
    <cellStyle name="ПРОЦЕНТНЫЙ_BOPENGC" xfId="5173"/>
    <cellStyle name="ТЕКСТ" xfId="5174"/>
    <cellStyle name="ТЕКСТ 2" xfId="10500"/>
    <cellStyle name="ТЕКСТ 3" xfId="21563"/>
    <cellStyle name="ТЕКСТ_INVs" xfId="13399"/>
    <cellStyle name="ФИКСИРОВАННЫЙ" xfId="5175"/>
    <cellStyle name="ФИКСИРОВАННЫЙ 2" xfId="10501"/>
    <cellStyle name="ФИКСИРОВАННЫЙ 3" xfId="21564"/>
    <cellStyle name="ФИКСИРОВАННЫЙ_INVs" xfId="13400"/>
    <cellStyle name="Финансовый [0]_BARNARD" xfId="5176"/>
    <cellStyle name="Финансовый_BARNARD" xfId="5177"/>
  </cellStyles>
  <dxfs count="17">
    <dxf>
      <numFmt numFmtId="27" formatCode="d/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FF0000"/>
      </font>
    </dxf>
  </dxfs>
  <tableStyles count="0" defaultTableStyle="TableStyleMedium2" defaultPivotStyle="PivotStyleLight16"/>
  <colors>
    <mruColors>
      <color rgb="FF0000FF"/>
      <color rgb="FFFFFF99"/>
      <color rgb="FFFFFF66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ltion.fi\yhteiset_tiedostot\Ministeri&#246;t\Incopy\Taloudellinen%20katsaus\TK_kev&#228;t2023\24032023_1549VK_toimitusDB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vuosiDB"/>
      <sheetName val="Vuosidata"/>
      <sheetName val="RoadShow"/>
      <sheetName val="TaulukoidenDatat"/>
      <sheetName val="Taulukot"/>
      <sheetName val="24032023_1549VK_toimitusDB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queryTables/queryTable1.xml><?xml version="1.0" encoding="utf-8"?>
<queryTable xmlns="http://schemas.openxmlformats.org/spreadsheetml/2006/main" name="UlkoisetTiedot_1" connectionId="3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Code" tableColumnId="1"/>
      <queryTableField id="2" name="Country" tableColumnId="2"/>
      <queryTableField id="3" name="Label" tableColumnId="3"/>
      <queryTableField id="4" name="Unit" tableColumnId="4"/>
      <queryTableField id="5" name="Year" tableColumnId="5"/>
      <queryTableField id="6" name="Value" tableColumnId="6"/>
    </queryTableFields>
  </queryTableRefresh>
</queryTable>
</file>

<file path=xl/queryTables/queryTable2.xml><?xml version="1.0" encoding="utf-8"?>
<queryTable xmlns="http://schemas.openxmlformats.org/spreadsheetml/2006/main" name="UlkoisetTiedot_1" connectionId="2" autoFormatId="0" applyNumberFormats="0" applyBorderFormats="0" applyFontFormats="1" applyPatternFormats="1" applyAlignmentFormats="0" applyWidthHeightFormats="0">
  <queryTableRefresh preserveSortFilterLayout="0" nextId="17">
    <queryTableFields count="16">
      <queryTableField id="1" name="Vuosi" tableColumnId="1"/>
      <queryTableField id="2" name="TaloustoimiKoodi" tableColumnId="2"/>
      <queryTableField id="3" name="TaloustoimiNimi" tableColumnId="3"/>
      <queryTableField id="4" name="SektoriKoodi" tableColumnId="4"/>
      <queryTableField id="5" name="SektoriNimi" tableColumnId="5"/>
      <queryTableField id="6" name="ToimialaKoodi" tableColumnId="6"/>
      <queryTableField id="7" name="ToimialaNimi" tableColumnId="7"/>
      <queryTableField id="8" name="KausitasoitusKoodi" tableColumnId="8"/>
      <queryTableField id="9" name="HintaKoodi" tableColumnId="9"/>
      <queryTableField id="10" name="HintaNimi" tableColumnId="10"/>
      <queryTableField id="11" name="Yksikkö" tableColumnId="11"/>
      <queryTableField id="12" name="Arvo" tableColumnId="12"/>
      <queryTableField id="13" name="Lähde" tableColumnId="13"/>
      <queryTableField id="14" name="AikaID" tableColumnId="14"/>
      <queryTableField id="15" name="VersioID" tableColumnId="15"/>
      <queryTableField id="16" name="LastUpdate" tableColumnId="16"/>
    </queryTableFields>
  </queryTableRefresh>
</queryTable>
</file>

<file path=xl/queryTables/queryTable3.xml><?xml version="1.0" encoding="utf-8"?>
<queryTable xmlns="http://schemas.openxmlformats.org/spreadsheetml/2006/main" name="UlkoisetTiedot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SektoriKoodi" tableColumnId="1"/>
      <queryTableField id="2" name="SektoriNimi" tableColumnId="2"/>
      <queryTableField id="3" name="HintaKoodi" tableColumnId="3"/>
      <queryTableField id="4" name="TaloustoimiKoodi" tableColumnId="4"/>
      <queryTableField id="5" name="TaloustoimiNimi" tableColumnId="5"/>
      <queryTableField id="6" name="TaloustoimiKoodiNimi" tableColumnId="6"/>
      <queryTableField id="7" name="Vuosi" tableColumnId="7"/>
      <queryTableField id="8" name="Arvo" tableColumnId="8"/>
      <queryTableField id="9" name="Yksikkö" tableColumnId="9"/>
      <queryTableField id="10" name="VersioID" tableColumnId="10"/>
      <queryTableField id="11" name="Lähde" tableColumnId="11"/>
      <queryTableField id="12" name="AikaID" tableColumnId="12"/>
      <queryTableField id="13" name="LastUpdat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0" name="AMECO" displayName="AMECO" ref="A1:F128" tableType="queryTable" totalsRowShown="0">
  <autoFilter ref="A1:F128"/>
  <tableColumns count="6">
    <tableColumn id="1" uniqueName="1" name="Code" queryTableFieldId="1" dataDxfId="15"/>
    <tableColumn id="2" uniqueName="2" name="Country" queryTableFieldId="2" dataDxfId="14"/>
    <tableColumn id="3" uniqueName="3" name="Label" queryTableFieldId="3" dataDxfId="13"/>
    <tableColumn id="4" uniqueName="4" name="Unit" queryTableFieldId="4" dataDxfId="12"/>
    <tableColumn id="5" uniqueName="5" name="Year" queryTableFieldId="5" dataDxfId="11"/>
    <tableColumn id="6" uniqueName="6" name="Value" queryTableFieldId="6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VI_RTY_Reaalitalous" displayName="VI_RTY_Reaalitalous" ref="A1:P1387" tableType="queryTable" totalsRowShown="0">
  <autoFilter ref="A1:P1387"/>
  <tableColumns count="16">
    <tableColumn id="1" uniqueName="1" name="Vuosi" queryTableFieldId="1"/>
    <tableColumn id="2" uniqueName="2" name="TaloustoimiKoodi" queryTableFieldId="2"/>
    <tableColumn id="3" uniqueName="3" name="TaloustoimiNimi" queryTableFieldId="3"/>
    <tableColumn id="4" uniqueName="4" name="SektoriKoodi" queryTableFieldId="4"/>
    <tableColumn id="5" uniqueName="5" name="SektoriNimi" queryTableFieldId="5"/>
    <tableColumn id="6" uniqueName="6" name="ToimialaKoodi" queryTableFieldId="6"/>
    <tableColumn id="7" uniqueName="7" name="ToimialaNimi" queryTableFieldId="7"/>
    <tableColumn id="8" uniqueName="8" name="KausitasoitusKoodi" queryTableFieldId="8"/>
    <tableColumn id="9" uniqueName="9" name="HintaKoodi" queryTableFieldId="9"/>
    <tableColumn id="10" uniqueName="10" name="HintaNimi" queryTableFieldId="10"/>
    <tableColumn id="11" uniqueName="11" name="Yksikkö" queryTableFieldId="11"/>
    <tableColumn id="12" uniqueName="12" name="Arvo" queryTableFieldId="12"/>
    <tableColumn id="13" uniqueName="13" name="Lähde" queryTableFieldId="13"/>
    <tableColumn id="14" uniqueName="14" name="AikaID" queryTableFieldId="14"/>
    <tableColumn id="15" uniqueName="15" name="VersioID" queryTableFieldId="15"/>
    <tableColumn id="16" uniqueName="16" name="LastUpdate" queryTableField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VI_RTY_Julkinen_talous" displayName="VI_RTY_Julkinen_talous" ref="A1:M240" tableType="queryTable" totalsRowShown="0">
  <autoFilter ref="A1:M240">
    <filterColumn colId="0">
      <filters>
        <filter val="S13"/>
      </filters>
    </filterColumn>
    <filterColumn colId="3">
      <filters>
        <filter val="VELK_edp"/>
      </filters>
    </filterColumn>
  </autoFilter>
  <tableColumns count="13">
    <tableColumn id="1" uniqueName="1" name="SektoriKoodi" queryTableFieldId="1" dataDxfId="9"/>
    <tableColumn id="2" uniqueName="2" name="SektoriNimi" queryTableFieldId="2" dataDxfId="8"/>
    <tableColumn id="3" uniqueName="3" name="HintaKoodi" queryTableFieldId="3" dataDxfId="7"/>
    <tableColumn id="4" uniqueName="4" name="TaloustoimiKoodi" queryTableFieldId="4" dataDxfId="6"/>
    <tableColumn id="5" uniqueName="5" name="TaloustoimiNimi" queryTableFieldId="5" dataDxfId="5"/>
    <tableColumn id="6" uniqueName="6" name="TaloustoimiKoodiNimi" queryTableFieldId="6" dataDxfId="4"/>
    <tableColumn id="7" uniqueName="7" name="Vuosi" queryTableFieldId="7"/>
    <tableColumn id="8" uniqueName="8" name="Arvo" queryTableFieldId="8"/>
    <tableColumn id="9" uniqueName="9" name="Yksikkö" queryTableFieldId="9" dataDxfId="3"/>
    <tableColumn id="10" uniqueName="10" name="VersioID" queryTableFieldId="10"/>
    <tableColumn id="11" uniqueName="11" name="Lähde" queryTableFieldId="11" dataDxfId="2"/>
    <tableColumn id="12" uniqueName="12" name="AikaID" queryTableFieldId="12" dataDxfId="1"/>
    <tableColumn id="13" uniqueName="13" name="LastUpdate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ul1">
    <tabColor rgb="FF0000FF"/>
  </sheetPr>
  <dimension ref="A1:K15"/>
  <sheetViews>
    <sheetView tabSelected="1" workbookViewId="0">
      <selection activeCell="A3" sqref="A3"/>
    </sheetView>
  </sheetViews>
  <sheetFormatPr defaultRowHeight="14.4" x14ac:dyDescent="0.3"/>
  <cols>
    <col min="1" max="1" width="88" bestFit="1" customWidth="1"/>
    <col min="2" max="2" width="8.88671875" bestFit="1" customWidth="1"/>
    <col min="18" max="18" width="9.6640625" customWidth="1"/>
  </cols>
  <sheetData>
    <row r="1" spans="1:11" x14ac:dyDescent="0.3">
      <c r="A1" s="88" t="s">
        <v>377</v>
      </c>
      <c r="B1" s="20"/>
    </row>
    <row r="5" spans="1:11" x14ac:dyDescent="0.3">
      <c r="A5" s="64"/>
    </row>
    <row r="6" spans="1:11" x14ac:dyDescent="0.3">
      <c r="A6" s="86">
        <f ca="1">TODAY()</f>
        <v>45555</v>
      </c>
    </row>
    <row r="7" spans="1:11" x14ac:dyDescent="0.3">
      <c r="A7" s="87">
        <f ca="1">YEAR(A6)</f>
        <v>2024</v>
      </c>
    </row>
    <row r="8" spans="1:11" x14ac:dyDescent="0.3">
      <c r="A8" s="64"/>
      <c r="B8" s="20"/>
    </row>
    <row r="9" spans="1:11" x14ac:dyDescent="0.3">
      <c r="A9" s="89"/>
    </row>
    <row r="10" spans="1:11" x14ac:dyDescent="0.3">
      <c r="A10" t="s">
        <v>430</v>
      </c>
    </row>
    <row r="11" spans="1:11" x14ac:dyDescent="0.3">
      <c r="A11" t="s">
        <v>431</v>
      </c>
    </row>
    <row r="12" spans="1:11" x14ac:dyDescent="0.3">
      <c r="A12" t="s">
        <v>432</v>
      </c>
    </row>
    <row r="13" spans="1:11" x14ac:dyDescent="0.3">
      <c r="K13" s="68"/>
    </row>
    <row r="14" spans="1:11" x14ac:dyDescent="0.3">
      <c r="A14" s="62"/>
      <c r="K14" s="62"/>
    </row>
    <row r="15" spans="1:11" x14ac:dyDescent="0.3">
      <c r="A15" s="6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ul2"/>
  <dimension ref="A1:Q45"/>
  <sheetViews>
    <sheetView zoomScale="82" zoomScaleNormal="82" workbookViewId="0">
      <selection activeCell="M16" sqref="M16"/>
    </sheetView>
  </sheetViews>
  <sheetFormatPr defaultRowHeight="14.4" x14ac:dyDescent="0.3"/>
  <cols>
    <col min="1" max="2" width="8.33203125" bestFit="1" customWidth="1"/>
    <col min="3" max="3" width="47.109375" bestFit="1" customWidth="1"/>
    <col min="4" max="4" width="10.33203125" bestFit="1" customWidth="1"/>
    <col min="5" max="5" width="5.44140625" bestFit="1" customWidth="1"/>
    <col min="6" max="10" width="7" bestFit="1" customWidth="1"/>
  </cols>
  <sheetData>
    <row r="1" spans="1:17" x14ac:dyDescent="0.3">
      <c r="A1" s="61"/>
      <c r="C1" s="13"/>
    </row>
    <row r="2" spans="1:17" x14ac:dyDescent="0.3">
      <c r="A2" s="65">
        <f ca="1">INFO!A7-1</f>
        <v>2023</v>
      </c>
      <c r="B2" s="64" t="s">
        <v>299</v>
      </c>
    </row>
    <row r="3" spans="1:17" x14ac:dyDescent="0.3">
      <c r="A3" s="64"/>
      <c r="B3" s="64"/>
    </row>
    <row r="4" spans="1:17" x14ac:dyDescent="0.3">
      <c r="A4" s="85" t="s">
        <v>280</v>
      </c>
      <c r="B4" s="85" t="s">
        <v>280</v>
      </c>
    </row>
    <row r="5" spans="1:17" x14ac:dyDescent="0.3">
      <c r="A5" s="64"/>
      <c r="B5" s="64"/>
      <c r="C5" s="22" t="s">
        <v>164</v>
      </c>
    </row>
    <row r="6" spans="1:17" x14ac:dyDescent="0.3">
      <c r="A6" s="64"/>
      <c r="B6" s="64"/>
      <c r="D6" s="23">
        <v>2023</v>
      </c>
      <c r="E6" s="23">
        <v>2023</v>
      </c>
      <c r="F6" s="23" t="s">
        <v>433</v>
      </c>
      <c r="G6" s="23" t="s">
        <v>434</v>
      </c>
      <c r="H6" s="23" t="s">
        <v>435</v>
      </c>
      <c r="I6" s="23" t="s">
        <v>436</v>
      </c>
      <c r="J6" s="23" t="s">
        <v>437</v>
      </c>
    </row>
    <row r="7" spans="1:17" x14ac:dyDescent="0.3">
      <c r="A7" s="64"/>
      <c r="B7" s="64"/>
      <c r="D7" s="24" t="s">
        <v>165</v>
      </c>
      <c r="E7" s="101" t="s">
        <v>166</v>
      </c>
      <c r="F7" s="101"/>
      <c r="G7" s="101"/>
      <c r="H7" s="101"/>
      <c r="I7" s="101"/>
      <c r="J7" s="101"/>
    </row>
    <row r="8" spans="1:17" x14ac:dyDescent="0.3">
      <c r="A8" s="64">
        <v>3</v>
      </c>
      <c r="B8" s="64">
        <v>2</v>
      </c>
      <c r="C8" t="s">
        <v>167</v>
      </c>
      <c r="D8" s="25">
        <v>274.88</v>
      </c>
      <c r="E8" s="59">
        <v>-1.2</v>
      </c>
      <c r="F8" s="59">
        <v>-0.2</v>
      </c>
      <c r="G8" s="59">
        <v>1.7</v>
      </c>
      <c r="H8" s="59">
        <v>1.5</v>
      </c>
      <c r="I8" s="59">
        <v>1.3</v>
      </c>
      <c r="J8" s="59">
        <v>1.2</v>
      </c>
      <c r="K8" s="60"/>
      <c r="L8" s="60"/>
      <c r="M8" s="60"/>
      <c r="N8" s="60"/>
      <c r="O8" s="60"/>
      <c r="P8" s="60"/>
      <c r="Q8" s="60"/>
    </row>
    <row r="9" spans="1:17" x14ac:dyDescent="0.3">
      <c r="A9" s="64">
        <v>5</v>
      </c>
      <c r="B9" s="64">
        <v>4</v>
      </c>
      <c r="C9" s="26" t="s">
        <v>168</v>
      </c>
      <c r="D9" s="27">
        <v>116.274</v>
      </c>
      <c r="E9" s="28">
        <v>-6.6056412768389237</v>
      </c>
      <c r="F9" s="28">
        <v>0.19220052666659626</v>
      </c>
      <c r="G9" s="28">
        <v>4.3966458330834115</v>
      </c>
      <c r="H9" s="28">
        <v>2.8975287903859339</v>
      </c>
      <c r="I9" s="28">
        <v>3.1064943081275942</v>
      </c>
      <c r="J9" s="28">
        <v>2.9642575817250929</v>
      </c>
      <c r="K9" s="60"/>
      <c r="L9" s="60"/>
      <c r="M9" s="60"/>
      <c r="N9" s="60"/>
      <c r="O9" s="60"/>
      <c r="P9" s="60"/>
      <c r="Q9" s="60"/>
    </row>
    <row r="10" spans="1:17" x14ac:dyDescent="0.3">
      <c r="A10" s="64">
        <v>7</v>
      </c>
      <c r="B10" s="64">
        <v>6</v>
      </c>
      <c r="C10" s="22" t="s">
        <v>169</v>
      </c>
      <c r="D10" s="25">
        <v>391.154</v>
      </c>
      <c r="E10" s="59">
        <v>-2.9211347902809877</v>
      </c>
      <c r="F10" s="59">
        <v>-9.8685334849648143E-2</v>
      </c>
      <c r="G10" s="59">
        <v>2.5083246919101754</v>
      </c>
      <c r="H10" s="59">
        <v>1.9035251139335685</v>
      </c>
      <c r="I10" s="59">
        <v>1.8295282797521395</v>
      </c>
      <c r="J10" s="59">
        <v>1.7183821686855651</v>
      </c>
      <c r="K10" s="60"/>
      <c r="L10" s="60"/>
      <c r="M10" s="60"/>
      <c r="N10" s="60"/>
      <c r="O10" s="60"/>
      <c r="P10" s="60"/>
      <c r="Q10" s="60"/>
    </row>
    <row r="11" spans="1:17" x14ac:dyDescent="0.3">
      <c r="A11" s="64"/>
      <c r="B11" s="64"/>
      <c r="D11" s="25"/>
      <c r="E11" s="59"/>
      <c r="F11" s="59"/>
      <c r="G11" s="59"/>
      <c r="H11" s="59"/>
      <c r="I11" s="59"/>
      <c r="J11" s="59"/>
      <c r="K11" s="60"/>
      <c r="L11" s="60"/>
      <c r="M11" s="60"/>
      <c r="N11" s="60"/>
      <c r="O11" s="60"/>
      <c r="P11" s="60"/>
      <c r="Q11" s="60"/>
    </row>
    <row r="12" spans="1:17" x14ac:dyDescent="0.3">
      <c r="A12" s="64">
        <v>9</v>
      </c>
      <c r="B12" s="64">
        <v>8</v>
      </c>
      <c r="C12" t="s">
        <v>170</v>
      </c>
      <c r="D12" s="25">
        <v>115.55200000000001</v>
      </c>
      <c r="E12" s="59">
        <v>-0.11510450843920239</v>
      </c>
      <c r="F12" s="59">
        <v>-1.0676129754878758</v>
      </c>
      <c r="G12" s="59">
        <v>4.0486301541355658</v>
      </c>
      <c r="H12" s="59">
        <v>3.1393662677678691</v>
      </c>
      <c r="I12" s="59">
        <v>2.5140900219516453</v>
      </c>
      <c r="J12" s="59">
        <v>2.5713742890277587</v>
      </c>
      <c r="K12" s="60"/>
      <c r="L12" s="60"/>
      <c r="M12" s="60"/>
      <c r="N12" s="60"/>
      <c r="O12" s="60"/>
      <c r="P12" s="60"/>
      <c r="Q12" s="60"/>
    </row>
    <row r="13" spans="1:17" x14ac:dyDescent="0.3">
      <c r="A13" s="64">
        <v>11</v>
      </c>
      <c r="B13" s="64">
        <v>10</v>
      </c>
      <c r="C13" t="s">
        <v>171</v>
      </c>
      <c r="D13" s="25">
        <v>215.76499999999999</v>
      </c>
      <c r="E13" s="59">
        <v>1.2095044430207054</v>
      </c>
      <c r="F13" s="59">
        <v>0.77290191890612903</v>
      </c>
      <c r="G13" s="59">
        <v>0.79379428972833921</v>
      </c>
      <c r="H13" s="59">
        <v>0.97602850154967769</v>
      </c>
      <c r="I13" s="59">
        <v>1.0626096542426495</v>
      </c>
      <c r="J13" s="59">
        <v>1.1011437875522603</v>
      </c>
      <c r="K13" s="60"/>
      <c r="L13" s="60"/>
      <c r="M13" s="60"/>
      <c r="N13" s="60"/>
      <c r="O13" s="60"/>
      <c r="P13" s="60"/>
      <c r="Q13" s="60"/>
    </row>
    <row r="14" spans="1:17" x14ac:dyDescent="0.3">
      <c r="A14" s="64">
        <v>13</v>
      </c>
      <c r="B14" s="64">
        <v>12</v>
      </c>
      <c r="C14" t="s">
        <v>172</v>
      </c>
      <c r="D14" s="25">
        <v>145.346</v>
      </c>
      <c r="E14" s="59">
        <v>0.18181670603323141</v>
      </c>
      <c r="F14" s="59">
        <v>0.91820943893053197</v>
      </c>
      <c r="G14" s="59">
        <v>1.4418147967658399</v>
      </c>
      <c r="H14" s="59">
        <v>1.4864563267386472</v>
      </c>
      <c r="I14" s="59">
        <v>1.517713152058306</v>
      </c>
      <c r="J14" s="59">
        <v>1.449931094665331</v>
      </c>
      <c r="K14" s="60"/>
      <c r="L14" s="60"/>
      <c r="M14" s="60"/>
      <c r="N14" s="60"/>
      <c r="O14" s="60"/>
      <c r="P14" s="60"/>
      <c r="Q14" s="60"/>
    </row>
    <row r="15" spans="1:17" x14ac:dyDescent="0.3">
      <c r="A15" s="64">
        <v>15</v>
      </c>
      <c r="B15" s="64">
        <v>14</v>
      </c>
      <c r="C15" t="s">
        <v>173</v>
      </c>
      <c r="D15" s="25">
        <v>70.418999999999997</v>
      </c>
      <c r="E15" s="59">
        <v>3.4293017146508618</v>
      </c>
      <c r="F15" s="59">
        <v>0.47314226874892995</v>
      </c>
      <c r="G15" s="59">
        <v>-0.52779281825992541</v>
      </c>
      <c r="H15" s="59">
        <v>-6.9200349607712042E-2</v>
      </c>
      <c r="I15" s="59">
        <v>0.12973311063915105</v>
      </c>
      <c r="J15" s="59">
        <v>0.38560609830808801</v>
      </c>
      <c r="K15" s="60"/>
      <c r="L15" s="60"/>
      <c r="M15" s="60"/>
      <c r="N15" s="60"/>
      <c r="O15" s="60"/>
      <c r="P15" s="60"/>
      <c r="Q15" s="60"/>
    </row>
    <row r="16" spans="1:17" x14ac:dyDescent="0.3">
      <c r="A16" s="64"/>
      <c r="B16" s="64"/>
      <c r="C16" t="s">
        <v>174</v>
      </c>
      <c r="D16" s="25">
        <v>61.815000000000005</v>
      </c>
      <c r="E16" s="59">
        <v>-8.7800507690010505</v>
      </c>
      <c r="F16" s="59">
        <v>-1.2745539368145273</v>
      </c>
      <c r="G16" s="59">
        <v>5.7</v>
      </c>
      <c r="H16" s="59">
        <v>2.7715580317001525</v>
      </c>
      <c r="I16" s="59">
        <v>3.1434240849073376</v>
      </c>
      <c r="J16" s="59">
        <v>2.1679510635545398</v>
      </c>
      <c r="K16" s="60"/>
      <c r="L16" s="60"/>
      <c r="M16" s="60"/>
      <c r="N16" s="60"/>
      <c r="O16" s="60"/>
      <c r="P16" s="60"/>
      <c r="Q16" s="60"/>
    </row>
    <row r="17" spans="1:17" x14ac:dyDescent="0.3">
      <c r="A17" s="64">
        <v>19</v>
      </c>
      <c r="B17" s="64">
        <v>18</v>
      </c>
      <c r="C17" t="s">
        <v>175</v>
      </c>
      <c r="D17" s="25">
        <v>50.746000000000002</v>
      </c>
      <c r="E17" s="59">
        <v>-9.4456692197549899</v>
      </c>
      <c r="F17" s="59">
        <v>-2.9217177421378864</v>
      </c>
      <c r="G17" s="59">
        <v>4.0947389920602575</v>
      </c>
      <c r="H17" s="59">
        <v>3.8303442143721185</v>
      </c>
      <c r="I17" s="59">
        <v>3.3082246339543957</v>
      </c>
      <c r="J17" s="59">
        <v>3.3208375494061926</v>
      </c>
      <c r="K17" s="60"/>
      <c r="L17" s="60"/>
      <c r="M17" s="60"/>
      <c r="N17" s="60"/>
      <c r="O17" s="60"/>
      <c r="P17" s="60"/>
      <c r="Q17" s="60"/>
    </row>
    <row r="18" spans="1:17" x14ac:dyDescent="0.3">
      <c r="A18" s="64">
        <v>21</v>
      </c>
      <c r="B18" s="64">
        <v>20</v>
      </c>
      <c r="C18" s="26" t="s">
        <v>176</v>
      </c>
      <c r="D18" s="27">
        <v>11.069000000000001</v>
      </c>
      <c r="E18" s="28">
        <v>-5.7220423932337781</v>
      </c>
      <c r="F18" s="28">
        <v>5.9940192712371214</v>
      </c>
      <c r="G18" s="28">
        <v>12.687300160916166</v>
      </c>
      <c r="H18" s="28">
        <v>-1.1813360038574245</v>
      </c>
      <c r="I18" s="28">
        <v>2.4969503612648936</v>
      </c>
      <c r="J18" s="28">
        <v>-2.3903470626470522</v>
      </c>
      <c r="K18" s="60"/>
      <c r="L18" s="60"/>
      <c r="M18" s="60"/>
      <c r="N18" s="60"/>
      <c r="O18" s="60"/>
      <c r="P18" s="60"/>
      <c r="Q18" s="60"/>
    </row>
    <row r="19" spans="1:17" x14ac:dyDescent="0.3">
      <c r="A19" s="64">
        <v>23</v>
      </c>
      <c r="B19" s="64">
        <v>22</v>
      </c>
      <c r="C19" s="22" t="s">
        <v>177</v>
      </c>
      <c r="D19" s="25">
        <v>392.19400000000002</v>
      </c>
      <c r="E19" s="59">
        <v>-2.8402316856367662</v>
      </c>
      <c r="F19" s="59">
        <v>-9.8446416755464838E-2</v>
      </c>
      <c r="G19" s="59">
        <v>2.5017406022250555</v>
      </c>
      <c r="H19" s="59">
        <v>1.89873897739065</v>
      </c>
      <c r="I19" s="59">
        <v>1.8251018717245557</v>
      </c>
      <c r="J19" s="59">
        <v>1.7144106866765014</v>
      </c>
      <c r="K19" s="60"/>
      <c r="L19" s="60"/>
      <c r="M19" s="60"/>
      <c r="N19" s="60"/>
      <c r="O19" s="60"/>
      <c r="P19" s="60"/>
      <c r="Q19" s="60"/>
    </row>
    <row r="20" spans="1:17" x14ac:dyDescent="0.3">
      <c r="A20" s="64">
        <v>25</v>
      </c>
      <c r="B20" s="64">
        <v>24</v>
      </c>
      <c r="C20" t="s">
        <v>178</v>
      </c>
      <c r="D20" s="25">
        <v>276.642</v>
      </c>
      <c r="E20" s="59">
        <v>-4.0460246308930294</v>
      </c>
      <c r="F20" s="59">
        <v>0.30638197454902638</v>
      </c>
      <c r="G20" s="59">
        <v>1.8789446925083979</v>
      </c>
      <c r="H20" s="59">
        <v>1.3893765082047622</v>
      </c>
      <c r="I20" s="59">
        <v>1.5392570654198039</v>
      </c>
      <c r="J20" s="59">
        <v>1.3572070627603523</v>
      </c>
      <c r="K20" s="60"/>
      <c r="L20" s="60"/>
      <c r="M20" s="60"/>
      <c r="N20" s="60"/>
      <c r="O20" s="60"/>
      <c r="P20" s="60"/>
      <c r="Q20" s="60"/>
    </row>
    <row r="21" spans="1:17" x14ac:dyDescent="0.3">
      <c r="A21" s="64"/>
      <c r="B21" s="64"/>
      <c r="E21" s="30"/>
      <c r="F21" s="30"/>
      <c r="G21" s="30"/>
      <c r="H21" s="30"/>
      <c r="I21" s="30"/>
      <c r="J21" s="30"/>
    </row>
    <row r="22" spans="1:17" x14ac:dyDescent="0.3">
      <c r="A22" s="64"/>
      <c r="B22" s="64"/>
    </row>
    <row r="23" spans="1:17" x14ac:dyDescent="0.3">
      <c r="A23" s="64"/>
      <c r="B23" s="64"/>
    </row>
    <row r="24" spans="1:17" x14ac:dyDescent="0.3">
      <c r="A24" s="64"/>
      <c r="B24" s="64"/>
      <c r="C24" s="22" t="s">
        <v>179</v>
      </c>
    </row>
    <row r="25" spans="1:17" x14ac:dyDescent="0.3">
      <c r="A25" s="64"/>
      <c r="B25" s="64"/>
      <c r="E25" s="23">
        <v>2023</v>
      </c>
      <c r="F25" s="23" t="s">
        <v>433</v>
      </c>
      <c r="G25" s="23" t="s">
        <v>434</v>
      </c>
      <c r="H25" s="23" t="s">
        <v>435</v>
      </c>
      <c r="I25" s="23" t="s">
        <v>436</v>
      </c>
      <c r="J25" s="23" t="s">
        <v>437</v>
      </c>
    </row>
    <row r="26" spans="1:17" x14ac:dyDescent="0.3">
      <c r="A26" s="64"/>
      <c r="B26" s="64">
        <v>3</v>
      </c>
      <c r="C26" t="s">
        <v>180</v>
      </c>
      <c r="E26" s="25">
        <v>274.88</v>
      </c>
      <c r="F26" s="25">
        <v>278.9325</v>
      </c>
      <c r="G26" s="25">
        <v>289.80670000000003</v>
      </c>
      <c r="H26" s="25">
        <v>301.04669999999999</v>
      </c>
      <c r="I26" s="25">
        <v>312.06659999999999</v>
      </c>
      <c r="J26" s="25">
        <v>322.7869</v>
      </c>
    </row>
    <row r="27" spans="1:17" x14ac:dyDescent="0.3">
      <c r="A27" s="64"/>
      <c r="B27" s="64">
        <v>64</v>
      </c>
      <c r="C27" t="s">
        <v>181</v>
      </c>
      <c r="E27" s="95">
        <v>0.51312264932965945</v>
      </c>
      <c r="F27" s="95">
        <v>0.44936544936544465</v>
      </c>
      <c r="G27" s="95">
        <v>0.94899282318240807</v>
      </c>
      <c r="H27" s="95">
        <v>1.1550929955725309</v>
      </c>
      <c r="I27" s="95" t="s">
        <v>438</v>
      </c>
      <c r="J27" s="95" t="s">
        <v>438</v>
      </c>
    </row>
    <row r="28" spans="1:17" x14ac:dyDescent="0.3">
      <c r="A28" s="64"/>
      <c r="B28" s="64">
        <v>45</v>
      </c>
      <c r="C28" t="s">
        <v>182</v>
      </c>
      <c r="E28" s="29">
        <v>1.5972918756268655</v>
      </c>
      <c r="F28" s="29">
        <v>-2.144285114890053</v>
      </c>
      <c r="G28" s="29">
        <v>2.6490483805065708</v>
      </c>
      <c r="H28" s="29">
        <v>1.9509318525252866</v>
      </c>
      <c r="I28" s="29" t="s">
        <v>438</v>
      </c>
      <c r="J28" s="29" t="s">
        <v>438</v>
      </c>
    </row>
    <row r="29" spans="1:17" x14ac:dyDescent="0.3">
      <c r="A29" s="64"/>
      <c r="B29" s="64">
        <v>26</v>
      </c>
      <c r="C29" t="s">
        <v>183</v>
      </c>
      <c r="E29" s="29">
        <v>-1.5069583721922726</v>
      </c>
      <c r="F29" s="29">
        <v>0.28722388616920114</v>
      </c>
      <c r="G29" s="29">
        <v>1.0498940515503818</v>
      </c>
      <c r="H29" s="29">
        <v>0.32043267538020359</v>
      </c>
      <c r="I29" s="29">
        <v>0.2043632549531651</v>
      </c>
      <c r="J29" s="29">
        <v>0.24121977303084918</v>
      </c>
    </row>
    <row r="30" spans="1:17" x14ac:dyDescent="0.3">
      <c r="A30" s="64"/>
      <c r="B30" s="64">
        <v>27</v>
      </c>
      <c r="C30" t="s">
        <v>184</v>
      </c>
      <c r="E30" s="29">
        <v>0.34364261168384758</v>
      </c>
      <c r="F30" s="29">
        <v>-0.49847792998477303</v>
      </c>
      <c r="G30" s="29">
        <v>0.66924165360052257</v>
      </c>
      <c r="H30" s="29">
        <v>1.1586385047864951</v>
      </c>
      <c r="I30" s="29">
        <v>1.0777723534492338</v>
      </c>
      <c r="J30" s="29">
        <v>0.93624609897460687</v>
      </c>
    </row>
    <row r="31" spans="1:17" x14ac:dyDescent="0.3">
      <c r="A31" s="64"/>
      <c r="B31" s="64">
        <v>34</v>
      </c>
      <c r="C31" t="s">
        <v>185</v>
      </c>
      <c r="E31" s="29">
        <v>73.561882626380012</v>
      </c>
      <c r="F31" s="29">
        <v>72.83318878288523</v>
      </c>
      <c r="G31" s="29">
        <v>73.131487889273345</v>
      </c>
      <c r="H31" s="29">
        <v>74.081774081774086</v>
      </c>
      <c r="I31" s="29">
        <v>74.985542447374513</v>
      </c>
      <c r="J31" s="29">
        <v>75.793375028955296</v>
      </c>
    </row>
    <row r="32" spans="1:17" x14ac:dyDescent="0.3">
      <c r="A32" s="64"/>
      <c r="B32" s="64">
        <v>37</v>
      </c>
      <c r="C32" t="s">
        <v>186</v>
      </c>
      <c r="E32" s="29">
        <v>7.208735290999682</v>
      </c>
      <c r="F32" s="29">
        <v>7.9522652867251038</v>
      </c>
      <c r="G32" s="29">
        <v>7.6483177209416553</v>
      </c>
      <c r="H32" s="29">
        <v>7.1513249651324964</v>
      </c>
      <c r="I32" s="29">
        <v>6.5935591338145469</v>
      </c>
      <c r="J32" s="29">
        <v>6.4720462682456628</v>
      </c>
    </row>
    <row r="33" spans="1:10" x14ac:dyDescent="0.3">
      <c r="A33" s="64"/>
      <c r="B33" s="64">
        <v>30</v>
      </c>
      <c r="C33" t="s">
        <v>187</v>
      </c>
      <c r="E33" s="29">
        <v>6.2</v>
      </c>
      <c r="F33" s="29">
        <v>1.8</v>
      </c>
      <c r="G33" s="29">
        <v>1.4</v>
      </c>
      <c r="H33" s="29">
        <v>1.3</v>
      </c>
      <c r="I33" s="29">
        <v>1.8</v>
      </c>
      <c r="J33" s="29">
        <v>2</v>
      </c>
    </row>
    <row r="34" spans="1:10" x14ac:dyDescent="0.3">
      <c r="A34" s="64"/>
      <c r="B34" s="64">
        <v>29</v>
      </c>
      <c r="C34" t="s">
        <v>188</v>
      </c>
      <c r="E34" s="29">
        <v>4.2</v>
      </c>
      <c r="F34" s="29">
        <v>2.9</v>
      </c>
      <c r="G34" s="29">
        <v>3.4</v>
      </c>
      <c r="H34" s="29">
        <v>3.1</v>
      </c>
      <c r="I34" s="29">
        <v>3</v>
      </c>
      <c r="J34" s="29">
        <v>3</v>
      </c>
    </row>
    <row r="35" spans="1:10" x14ac:dyDescent="0.3">
      <c r="A35" s="64"/>
      <c r="B35" s="64">
        <v>31</v>
      </c>
      <c r="C35" t="s">
        <v>189</v>
      </c>
      <c r="E35" s="29">
        <v>-2.9990000000000001</v>
      </c>
      <c r="F35" s="29">
        <v>-2.6078999999999999</v>
      </c>
      <c r="G35" s="29">
        <v>-2.9014000000000002</v>
      </c>
      <c r="H35" s="29">
        <v>-2.8658999999999999</v>
      </c>
      <c r="I35" s="29">
        <v>-4.2350000000000003</v>
      </c>
      <c r="J35" s="29">
        <v>-4.8646000000000003</v>
      </c>
    </row>
    <row r="36" spans="1:10" x14ac:dyDescent="0.3">
      <c r="A36" s="64"/>
      <c r="B36" s="64"/>
      <c r="C36" t="s">
        <v>190</v>
      </c>
      <c r="E36" s="29">
        <v>-1.0910215366705471</v>
      </c>
      <c r="F36" s="29">
        <v>-0.93495738216235103</v>
      </c>
      <c r="G36" s="29">
        <v>-1.0011500769305886</v>
      </c>
      <c r="H36" s="29">
        <v>-0.95197854685004024</v>
      </c>
      <c r="I36" s="29">
        <v>-1.357082110036768</v>
      </c>
      <c r="J36" s="29">
        <v>-1.5070623993724652</v>
      </c>
    </row>
    <row r="37" spans="1:10" x14ac:dyDescent="0.3">
      <c r="A37" s="64"/>
      <c r="B37" s="64">
        <v>38</v>
      </c>
      <c r="C37" t="s">
        <v>191</v>
      </c>
      <c r="E37" s="29">
        <v>3.4</v>
      </c>
      <c r="F37" s="29">
        <v>3.7</v>
      </c>
      <c r="G37" s="29">
        <v>2.5</v>
      </c>
      <c r="H37" s="29">
        <v>2</v>
      </c>
      <c r="I37" s="29">
        <v>2</v>
      </c>
      <c r="J37" s="29">
        <v>2</v>
      </c>
    </row>
    <row r="38" spans="1:10" x14ac:dyDescent="0.3">
      <c r="A38" s="64"/>
      <c r="B38" s="64">
        <v>39</v>
      </c>
      <c r="C38" t="s">
        <v>192</v>
      </c>
      <c r="E38" s="29">
        <v>3</v>
      </c>
      <c r="F38" s="29">
        <v>2.9</v>
      </c>
      <c r="G38" s="29">
        <v>2.7</v>
      </c>
      <c r="H38" s="29">
        <v>2.7</v>
      </c>
      <c r="I38" s="29">
        <v>2.6</v>
      </c>
      <c r="J38" s="29">
        <v>2.6</v>
      </c>
    </row>
    <row r="39" spans="1:10" x14ac:dyDescent="0.3">
      <c r="A39" s="64"/>
      <c r="B39" s="64">
        <v>84</v>
      </c>
      <c r="C39" t="s">
        <v>193</v>
      </c>
      <c r="E39" s="29">
        <v>56.400611175785798</v>
      </c>
      <c r="F39" s="29">
        <v>57.669328601005624</v>
      </c>
      <c r="G39" s="29">
        <v>57.379211729749514</v>
      </c>
      <c r="H39" s="29">
        <v>56.424202623712539</v>
      </c>
      <c r="I39" s="29">
        <v>55.829012140357221</v>
      </c>
      <c r="J39" s="29">
        <v>55.373622659407793</v>
      </c>
    </row>
    <row r="40" spans="1:10" x14ac:dyDescent="0.3">
      <c r="A40" s="64"/>
      <c r="B40" s="64">
        <f>B39+1</f>
        <v>85</v>
      </c>
      <c r="C40" t="s">
        <v>194</v>
      </c>
      <c r="E40" s="29">
        <v>42.36430442374855</v>
      </c>
      <c r="F40" s="29">
        <v>41.827969132316959</v>
      </c>
      <c r="G40" s="29">
        <v>42.196850521399263</v>
      </c>
      <c r="H40" s="29">
        <v>42.198403104900336</v>
      </c>
      <c r="I40" s="29">
        <v>42.214866954682108</v>
      </c>
      <c r="J40" s="29">
        <v>42.108338349542692</v>
      </c>
    </row>
    <row r="41" spans="1:10" x14ac:dyDescent="0.3">
      <c r="A41" s="64"/>
      <c r="B41" s="64">
        <f t="shared" ref="B41:B45" si="0">B40+1</f>
        <v>86</v>
      </c>
      <c r="C41" t="s">
        <v>195</v>
      </c>
      <c r="E41" s="29">
        <v>-2.9</v>
      </c>
      <c r="F41" s="29">
        <v>-3.7</v>
      </c>
      <c r="G41" s="29">
        <v>-3.2</v>
      </c>
      <c r="H41" s="29">
        <v>-2.6</v>
      </c>
      <c r="I41" s="29">
        <v>-2.2999999999999998</v>
      </c>
      <c r="J41" s="29">
        <v>-2.1</v>
      </c>
    </row>
    <row r="42" spans="1:10" x14ac:dyDescent="0.3">
      <c r="A42" s="64"/>
      <c r="B42" s="64"/>
      <c r="C42" t="s">
        <v>301</v>
      </c>
      <c r="E42" s="29">
        <v>-8.8659999999999997</v>
      </c>
      <c r="F42" s="29">
        <v>-8.7964000000000002</v>
      </c>
      <c r="G42" s="29">
        <v>-10.6656</v>
      </c>
      <c r="H42" s="29">
        <v>-9.329600000000001</v>
      </c>
      <c r="I42" s="29">
        <v>-9.1279000000000003</v>
      </c>
      <c r="J42" s="29">
        <v>-8.3134999999999994</v>
      </c>
    </row>
    <row r="43" spans="1:10" x14ac:dyDescent="0.3">
      <c r="A43" s="64"/>
      <c r="B43" s="64">
        <f>B41+1</f>
        <v>87</v>
      </c>
      <c r="C43" t="s">
        <v>196</v>
      </c>
      <c r="E43" s="29">
        <v>-3.225407450523865</v>
      </c>
      <c r="F43" s="29">
        <v>-3.1535945076317744</v>
      </c>
      <c r="G43" s="29">
        <v>-3.6802461778833959</v>
      </c>
      <c r="H43" s="29">
        <v>-3.0990540670268105</v>
      </c>
      <c r="I43" s="29">
        <v>-2.9249846026457176</v>
      </c>
      <c r="J43" s="29">
        <v>-2.5755382266132858</v>
      </c>
    </row>
    <row r="44" spans="1:10" x14ac:dyDescent="0.3">
      <c r="A44" s="64"/>
      <c r="B44" s="64">
        <f t="shared" si="0"/>
        <v>88</v>
      </c>
      <c r="C44" t="s">
        <v>197</v>
      </c>
      <c r="E44" s="29">
        <v>76.578870779976711</v>
      </c>
      <c r="F44" s="29">
        <v>81.66850402875248</v>
      </c>
      <c r="G44" s="29">
        <v>84.021521931687559</v>
      </c>
      <c r="H44" s="29">
        <v>84.804118430794958</v>
      </c>
      <c r="I44" s="29">
        <v>85.206170734067655</v>
      </c>
      <c r="J44" s="29">
        <v>86.001011813056863</v>
      </c>
    </row>
    <row r="45" spans="1:10" x14ac:dyDescent="0.3">
      <c r="A45" s="64"/>
      <c r="B45" s="64">
        <f t="shared" si="0"/>
        <v>89</v>
      </c>
      <c r="C45" t="s">
        <v>198</v>
      </c>
      <c r="E45" s="29">
        <v>56.824796274738063</v>
      </c>
      <c r="F45" s="29">
        <v>60.480582219712652</v>
      </c>
      <c r="G45" s="29">
        <v>62.282894080778661</v>
      </c>
      <c r="H45" s="29">
        <v>62.847392115575417</v>
      </c>
      <c r="I45" s="29">
        <v>63.031417011625081</v>
      </c>
      <c r="J45" s="29">
        <v>63.10665023890374</v>
      </c>
    </row>
  </sheetData>
  <mergeCells count="1">
    <mergeCell ref="E7:J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ul5"/>
  <dimension ref="A1:V42"/>
  <sheetViews>
    <sheetView zoomScale="75" zoomScaleNormal="75" workbookViewId="0">
      <selection activeCell="N45" sqref="N45"/>
    </sheetView>
  </sheetViews>
  <sheetFormatPr defaultRowHeight="14.4" x14ac:dyDescent="0.3"/>
  <cols>
    <col min="1" max="1" width="10.5546875" customWidth="1"/>
    <col min="2" max="2" width="64.109375" customWidth="1"/>
    <col min="3" max="14" width="10.6640625" customWidth="1"/>
    <col min="20" max="20" width="10" bestFit="1" customWidth="1"/>
  </cols>
  <sheetData>
    <row r="1" spans="1:22" x14ac:dyDescent="0.3">
      <c r="A1" s="11"/>
      <c r="B1" s="16"/>
    </row>
    <row r="2" spans="1:22" x14ac:dyDescent="0.3">
      <c r="A2" s="65">
        <f ca="1">INFO!A7-9</f>
        <v>2015</v>
      </c>
      <c r="B2" s="15"/>
    </row>
    <row r="3" spans="1:22" x14ac:dyDescent="0.3">
      <c r="A3" s="64"/>
    </row>
    <row r="4" spans="1:22" x14ac:dyDescent="0.3">
      <c r="A4" s="64"/>
    </row>
    <row r="5" spans="1:22" x14ac:dyDescent="0.3">
      <c r="A5" s="64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22" ht="23.4" x14ac:dyDescent="0.45">
      <c r="A6" s="65"/>
      <c r="B6" s="3" t="s">
        <v>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22" ht="15.6" x14ac:dyDescent="0.3">
      <c r="A7" s="64"/>
      <c r="B7" s="4" t="s">
        <v>33</v>
      </c>
      <c r="C7" s="2" t="s">
        <v>379</v>
      </c>
      <c r="D7" s="2" t="s">
        <v>379</v>
      </c>
      <c r="E7" s="2" t="s">
        <v>379</v>
      </c>
      <c r="F7" s="2" t="s">
        <v>379</v>
      </c>
      <c r="G7" s="2" t="s">
        <v>379</v>
      </c>
      <c r="H7" s="2" t="s">
        <v>379</v>
      </c>
      <c r="I7" s="2" t="s">
        <v>379</v>
      </c>
      <c r="J7" s="2" t="s">
        <v>379</v>
      </c>
      <c r="K7" s="2" t="s">
        <v>379</v>
      </c>
      <c r="L7" s="2" t="s">
        <v>379</v>
      </c>
      <c r="M7" s="2" t="s">
        <v>379</v>
      </c>
      <c r="N7" s="2" t="s">
        <v>379</v>
      </c>
    </row>
    <row r="8" spans="1:22" x14ac:dyDescent="0.3">
      <c r="A8" s="64" t="s">
        <v>280</v>
      </c>
      <c r="B8" s="2"/>
      <c r="C8" s="5">
        <v>2015</v>
      </c>
      <c r="D8" s="5">
        <v>2016</v>
      </c>
      <c r="E8" s="5">
        <v>2017</v>
      </c>
      <c r="F8" s="5">
        <v>2018</v>
      </c>
      <c r="G8" s="5">
        <v>2019</v>
      </c>
      <c r="H8" s="5">
        <v>2020</v>
      </c>
      <c r="I8" s="5">
        <v>2021</v>
      </c>
      <c r="J8" s="5">
        <v>2022</v>
      </c>
      <c r="K8" s="5">
        <v>2023</v>
      </c>
      <c r="L8" s="5">
        <v>2024</v>
      </c>
      <c r="M8" s="5">
        <v>2025</v>
      </c>
      <c r="N8" s="5">
        <v>2026</v>
      </c>
      <c r="O8" s="5"/>
      <c r="P8" s="5"/>
      <c r="Q8" s="5"/>
      <c r="R8" s="5"/>
      <c r="S8" s="5"/>
      <c r="T8" s="5"/>
      <c r="U8" s="5"/>
      <c r="V8" s="5"/>
    </row>
    <row r="9" spans="1:22" x14ac:dyDescent="0.3">
      <c r="A9" s="64">
        <v>40</v>
      </c>
      <c r="B9" s="6" t="s">
        <v>1</v>
      </c>
      <c r="C9" s="19">
        <v>0.39697157969396812</v>
      </c>
      <c r="D9" s="19">
        <v>2.6084480199781979</v>
      </c>
      <c r="E9" s="19">
        <v>3.619730788527022</v>
      </c>
      <c r="F9" s="19">
        <v>0.73759683533872078</v>
      </c>
      <c r="G9" s="19">
        <v>1.4751298727860132</v>
      </c>
      <c r="H9" s="19">
        <v>-2.2714790311446649</v>
      </c>
      <c r="I9" s="19">
        <v>2.9264821889839254</v>
      </c>
      <c r="J9" s="19">
        <v>1.9446072464421462</v>
      </c>
      <c r="K9" s="19">
        <v>-0.53412346261380605</v>
      </c>
      <c r="L9" s="19">
        <v>-0.49391376516616958</v>
      </c>
      <c r="M9" s="19">
        <v>1.6869869658164163</v>
      </c>
      <c r="N9" s="19">
        <v>1.5496367093020211</v>
      </c>
      <c r="O9" s="19"/>
      <c r="P9" s="19"/>
      <c r="Q9" s="19"/>
      <c r="R9" s="19"/>
      <c r="S9" s="19"/>
      <c r="T9" s="19"/>
      <c r="U9" s="19"/>
      <c r="V9" s="19"/>
    </row>
    <row r="10" spans="1:22" x14ac:dyDescent="0.3">
      <c r="A10" s="64">
        <v>42</v>
      </c>
      <c r="B10" s="6" t="s">
        <v>2</v>
      </c>
      <c r="C10" s="19">
        <v>3.5877364644487812</v>
      </c>
      <c r="D10" s="19">
        <v>2.2250209907640652</v>
      </c>
      <c r="E10" s="19">
        <v>2.2176591375770158</v>
      </c>
      <c r="F10" s="19">
        <v>-0.82362394535958572</v>
      </c>
      <c r="G10" s="19">
        <v>5.1853352238201467</v>
      </c>
      <c r="H10" s="19">
        <v>2.1567494704409711</v>
      </c>
      <c r="I10" s="19">
        <v>1.432610744580586</v>
      </c>
      <c r="J10" s="19">
        <v>-2.6760825125441414</v>
      </c>
      <c r="K10" s="19">
        <v>-4.9837693335879294</v>
      </c>
      <c r="L10" s="19">
        <v>4.581993569131825</v>
      </c>
      <c r="M10" s="19">
        <v>4.6483474250576364</v>
      </c>
      <c r="N10" s="19">
        <v>2.2512348739418826</v>
      </c>
    </row>
    <row r="11" spans="1:22" x14ac:dyDescent="0.3">
      <c r="A11" s="64">
        <f>A10+1</f>
        <v>43</v>
      </c>
      <c r="B11" s="8" t="s">
        <v>3</v>
      </c>
      <c r="C11" s="19">
        <v>11.90689346463742</v>
      </c>
      <c r="D11" s="19">
        <v>-4.5600000000000023</v>
      </c>
      <c r="E11" s="19">
        <v>0.3352891869237169</v>
      </c>
      <c r="F11" s="19">
        <v>-2.9239766081871466</v>
      </c>
      <c r="G11" s="19">
        <v>22.891566265060234</v>
      </c>
      <c r="H11" s="19">
        <v>0.77030812324929343</v>
      </c>
      <c r="I11" s="19">
        <v>3.127171646977061</v>
      </c>
      <c r="J11" s="19">
        <v>-4.8517520215633425</v>
      </c>
      <c r="K11" s="19">
        <v>-7.7903682719546765</v>
      </c>
      <c r="L11" s="19">
        <v>4.8771121351766595</v>
      </c>
      <c r="M11" s="19">
        <v>3.9545953863053853</v>
      </c>
      <c r="N11" s="19">
        <v>0.26065516026770297</v>
      </c>
      <c r="O11" s="19"/>
      <c r="P11" s="19"/>
      <c r="Q11" s="19"/>
      <c r="R11" s="19"/>
      <c r="S11" s="19"/>
      <c r="T11" s="19"/>
      <c r="U11" s="19"/>
      <c r="V11" s="19"/>
    </row>
    <row r="12" spans="1:22" x14ac:dyDescent="0.3">
      <c r="A12" s="64">
        <f>A11+1</f>
        <v>44</v>
      </c>
      <c r="B12" s="8" t="s">
        <v>4</v>
      </c>
      <c r="C12" s="19">
        <v>0.50206733608976606</v>
      </c>
      <c r="D12" s="19">
        <v>5.1719071407581509</v>
      </c>
      <c r="E12" s="19">
        <v>2.9617211511595372</v>
      </c>
      <c r="F12" s="19">
        <v>8.1411126187248328E-2</v>
      </c>
      <c r="G12" s="19">
        <v>-0.40672451193059089</v>
      </c>
      <c r="H12" s="19">
        <v>3.0765042199836614</v>
      </c>
      <c r="I12" s="19">
        <v>0.29054410987849622</v>
      </c>
      <c r="J12" s="19">
        <v>-2.3966289175665025</v>
      </c>
      <c r="K12" s="19">
        <v>-4.5062061521856407</v>
      </c>
      <c r="L12" s="19">
        <v>3.8824526702458257</v>
      </c>
      <c r="M12" s="19">
        <v>4.7736916548797694</v>
      </c>
      <c r="N12" s="19">
        <v>0</v>
      </c>
      <c r="O12" s="19"/>
      <c r="P12" s="19"/>
      <c r="Q12" s="19"/>
      <c r="R12" s="19"/>
      <c r="S12" s="19"/>
      <c r="T12" s="19"/>
      <c r="U12" s="19"/>
      <c r="V12" s="19"/>
    </row>
    <row r="13" spans="1:22" x14ac:dyDescent="0.3">
      <c r="A13" s="64">
        <f>A12+1</f>
        <v>45</v>
      </c>
      <c r="B13" s="6" t="s">
        <v>5</v>
      </c>
      <c r="C13" s="19">
        <v>-0.18698578908002617</v>
      </c>
      <c r="D13" s="19">
        <v>3.5674142268372435</v>
      </c>
      <c r="E13" s="19">
        <v>7.4678932272151712</v>
      </c>
      <c r="F13" s="19">
        <v>-3.6091274134987543</v>
      </c>
      <c r="G13" s="19">
        <v>2.566852923568149</v>
      </c>
      <c r="H13" s="19">
        <v>-1.4835712722231733</v>
      </c>
      <c r="I13" s="19">
        <v>0.13824771027228167</v>
      </c>
      <c r="J13" s="19">
        <v>-1.6838005078519842</v>
      </c>
      <c r="K13" s="19">
        <v>1.5972918756268655</v>
      </c>
      <c r="L13" s="19">
        <v>-2.144285114890053</v>
      </c>
      <c r="M13" s="19">
        <v>2.6490483805065708</v>
      </c>
      <c r="N13" s="19">
        <v>1.9509318525252866</v>
      </c>
      <c r="O13" s="19"/>
      <c r="P13" s="19"/>
      <c r="Q13" s="19"/>
      <c r="R13" s="19"/>
      <c r="S13" s="19"/>
      <c r="T13" s="19"/>
      <c r="U13" s="19"/>
      <c r="V13" s="19"/>
    </row>
    <row r="14" spans="1:22" x14ac:dyDescent="0.3">
      <c r="A14" s="64">
        <v>47</v>
      </c>
      <c r="B14" s="6" t="s">
        <v>6</v>
      </c>
      <c r="C14" s="19">
        <v>0.36860995246871653</v>
      </c>
      <c r="D14" s="19">
        <v>4.9031925517863471</v>
      </c>
      <c r="E14" s="19">
        <v>7.4317476890949763</v>
      </c>
      <c r="F14" s="19">
        <v>-4.3020895863705277</v>
      </c>
      <c r="G14" s="19">
        <v>3.1572973295895821</v>
      </c>
      <c r="H14" s="19">
        <v>-2.4670624004632913</v>
      </c>
      <c r="I14" s="19">
        <v>0.31172995279517579</v>
      </c>
      <c r="J14" s="19">
        <v>-1.9060021309340556</v>
      </c>
      <c r="K14" s="19">
        <v>-0.32283369538981788</v>
      </c>
      <c r="L14" s="19">
        <v>-2.4366619245088827</v>
      </c>
      <c r="M14" s="19">
        <v>2.9346612062546455</v>
      </c>
      <c r="N14" s="19">
        <v>2.2240708423378237</v>
      </c>
      <c r="O14" s="19"/>
      <c r="P14" s="19"/>
      <c r="Q14" s="19"/>
      <c r="R14" s="19"/>
      <c r="S14" s="19"/>
      <c r="T14" s="19"/>
      <c r="U14" s="19"/>
      <c r="V14" s="19"/>
    </row>
    <row r="15" spans="1:22" x14ac:dyDescent="0.3">
      <c r="A15" s="64">
        <f>A14+1</f>
        <v>48</v>
      </c>
      <c r="B15" s="8" t="s">
        <v>7</v>
      </c>
      <c r="C15" s="19">
        <v>-3.6152644498995841</v>
      </c>
      <c r="D15" s="19">
        <v>1.7828200972447235</v>
      </c>
      <c r="E15" s="19">
        <v>11.419472247497737</v>
      </c>
      <c r="F15" s="19">
        <v>-8.3707635769701909</v>
      </c>
      <c r="G15" s="19">
        <v>-4.7905525846702233</v>
      </c>
      <c r="H15" s="19">
        <v>-1.8488181605429475</v>
      </c>
      <c r="I15" s="19">
        <v>3.0996661897949309</v>
      </c>
      <c r="J15" s="19">
        <v>-20.744680851063833</v>
      </c>
      <c r="K15" s="19">
        <v>12.72249781149695</v>
      </c>
      <c r="L15" s="19">
        <v>1.7421692984726889</v>
      </c>
      <c r="M15" s="19">
        <v>1.6538177747245726</v>
      </c>
      <c r="N15" s="19">
        <v>0.69081170375191903</v>
      </c>
      <c r="O15" s="19"/>
      <c r="P15" s="19"/>
      <c r="Q15" s="19"/>
      <c r="R15" s="19"/>
      <c r="S15" s="19"/>
      <c r="T15" s="19"/>
      <c r="U15" s="19"/>
      <c r="V15" s="19"/>
    </row>
    <row r="16" spans="1:22" x14ac:dyDescent="0.3">
      <c r="A16" s="64">
        <f t="shared" ref="A16:A33" si="0">A15+1</f>
        <v>49</v>
      </c>
      <c r="B16" s="8" t="s">
        <v>8</v>
      </c>
      <c r="C16" s="19">
        <v>0.46672077922079325</v>
      </c>
      <c r="D16" s="19">
        <v>12.906483538679055</v>
      </c>
      <c r="E16" s="19">
        <v>7.6744186046511658</v>
      </c>
      <c r="F16" s="19">
        <v>-4.0206014288087744</v>
      </c>
      <c r="G16" s="19">
        <v>15.423230050199052</v>
      </c>
      <c r="H16" s="19">
        <v>-14.532093581283746</v>
      </c>
      <c r="I16" s="19">
        <v>-12.247762765397439</v>
      </c>
      <c r="J16" s="19">
        <v>-2.1595680863827198</v>
      </c>
      <c r="K16" s="19">
        <v>1.205804210096062</v>
      </c>
      <c r="L16" s="19">
        <v>4.2124394184168068</v>
      </c>
      <c r="M16" s="19">
        <v>1.7575475719877431</v>
      </c>
      <c r="N16" s="19">
        <v>3.4581913050101747</v>
      </c>
      <c r="O16" s="19"/>
      <c r="P16" s="19"/>
      <c r="Q16" s="19"/>
      <c r="R16" s="19"/>
      <c r="S16" s="19"/>
      <c r="T16" s="19"/>
      <c r="U16" s="19"/>
      <c r="V16" s="19"/>
    </row>
    <row r="17" spans="1:22" x14ac:dyDescent="0.3">
      <c r="A17" s="64">
        <f t="shared" si="0"/>
        <v>50</v>
      </c>
      <c r="B17" s="8" t="s">
        <v>9</v>
      </c>
      <c r="C17" s="19">
        <v>6.4031773709193089</v>
      </c>
      <c r="D17" s="19">
        <v>3.0772032046613162</v>
      </c>
      <c r="E17" s="19">
        <v>8.4084084084084196</v>
      </c>
      <c r="F17" s="19">
        <v>3.3322470262343131</v>
      </c>
      <c r="G17" s="19">
        <v>-5.5191989276977438E-2</v>
      </c>
      <c r="H17" s="19">
        <v>-4.0233512148942907</v>
      </c>
      <c r="I17" s="19">
        <v>2.4905474272563026</v>
      </c>
      <c r="J17" s="19">
        <v>2.0851712246370937</v>
      </c>
      <c r="K17" s="19">
        <v>-0.52635713724565392</v>
      </c>
      <c r="L17" s="19">
        <v>-5.2590428052440359</v>
      </c>
      <c r="M17" s="19">
        <v>4.2822250564766904</v>
      </c>
      <c r="N17" s="19">
        <v>2.7738253209483901</v>
      </c>
      <c r="O17" s="19"/>
      <c r="P17" s="19"/>
      <c r="Q17" s="19"/>
      <c r="R17" s="19"/>
      <c r="S17" s="19"/>
      <c r="T17" s="19"/>
      <c r="U17" s="19"/>
      <c r="V17" s="19"/>
    </row>
    <row r="18" spans="1:22" x14ac:dyDescent="0.3">
      <c r="A18" s="64">
        <f t="shared" si="0"/>
        <v>51</v>
      </c>
      <c r="B18" s="8" t="s">
        <v>10</v>
      </c>
      <c r="C18" s="19">
        <v>-4.4791142425767561</v>
      </c>
      <c r="D18" s="19">
        <v>7.2532490340709472</v>
      </c>
      <c r="E18" s="19">
        <v>5.108891436056993</v>
      </c>
      <c r="F18" s="19">
        <v>-21.856987069637015</v>
      </c>
      <c r="G18" s="19">
        <v>7.5558213716108327</v>
      </c>
      <c r="H18" s="19">
        <v>14.050046339202964</v>
      </c>
      <c r="I18" s="19">
        <v>1.5114578254509894</v>
      </c>
      <c r="J18" s="19">
        <v>2.433557476785154</v>
      </c>
      <c r="K18" s="19">
        <v>-8.4870271959987491</v>
      </c>
      <c r="L18" s="19">
        <v>-5.4312553373185324</v>
      </c>
      <c r="M18" s="19">
        <v>4.6306664258623869</v>
      </c>
      <c r="N18" s="19">
        <v>2.6409362377878267</v>
      </c>
      <c r="O18" s="19"/>
      <c r="P18" s="19"/>
      <c r="Q18" s="19"/>
      <c r="R18" s="19"/>
      <c r="S18" s="19"/>
      <c r="T18" s="19"/>
      <c r="U18" s="19"/>
      <c r="V18" s="19"/>
    </row>
    <row r="19" spans="1:22" x14ac:dyDescent="0.3">
      <c r="A19" s="64">
        <f t="shared" si="0"/>
        <v>52</v>
      </c>
      <c r="B19" s="8" t="s">
        <v>11</v>
      </c>
      <c r="C19" s="19">
        <v>-5.408553835912798</v>
      </c>
      <c r="D19" s="19">
        <v>-5.1372273047149832</v>
      </c>
      <c r="E19" s="19">
        <v>4.8590504451038612</v>
      </c>
      <c r="F19" s="19">
        <v>-0.67209055535903417</v>
      </c>
      <c r="G19" s="19">
        <v>2.8133903133903146</v>
      </c>
      <c r="H19" s="19">
        <v>3.9833737443713204</v>
      </c>
      <c r="I19" s="19">
        <v>-0.94936708860760177</v>
      </c>
      <c r="J19" s="19">
        <v>0.77349924331595332</v>
      </c>
      <c r="K19" s="19">
        <v>12.114133155347901</v>
      </c>
      <c r="L19" s="19">
        <v>-0.58937341866349868</v>
      </c>
      <c r="M19" s="19">
        <v>1.2426265832260412</v>
      </c>
      <c r="N19" s="19">
        <v>0.95380338341416859</v>
      </c>
      <c r="O19" s="19"/>
      <c r="P19" s="19"/>
      <c r="Q19" s="19"/>
      <c r="R19" s="19"/>
      <c r="S19" s="19"/>
      <c r="T19" s="19"/>
      <c r="U19" s="19"/>
      <c r="V19" s="19"/>
    </row>
    <row r="20" spans="1:22" x14ac:dyDescent="0.3">
      <c r="A20" s="64">
        <f t="shared" si="0"/>
        <v>53</v>
      </c>
      <c r="B20" s="6" t="s">
        <v>12</v>
      </c>
      <c r="C20" s="19">
        <v>2.9325259515570821</v>
      </c>
      <c r="D20" s="19">
        <v>4.7987225817295496</v>
      </c>
      <c r="E20" s="19">
        <v>2.2453889334402675</v>
      </c>
      <c r="F20" s="19">
        <v>1.7019607843137265</v>
      </c>
      <c r="G20" s="19">
        <v>-5.0589959127014765</v>
      </c>
      <c r="H20" s="19">
        <v>-0.58484282349118644</v>
      </c>
      <c r="I20" s="19">
        <v>-0.57194215213661437</v>
      </c>
      <c r="J20" s="19">
        <v>3.3774344646232208</v>
      </c>
      <c r="K20" s="19">
        <v>-15.945945945945951</v>
      </c>
      <c r="L20" s="19">
        <v>-7.7700018914318179</v>
      </c>
      <c r="M20" s="19">
        <v>6.0497928714982976</v>
      </c>
      <c r="N20" s="19">
        <v>4.7503480816831711</v>
      </c>
      <c r="O20" s="19"/>
      <c r="P20" s="19"/>
      <c r="Q20" s="19"/>
      <c r="R20" s="19"/>
      <c r="S20" s="19"/>
      <c r="T20" s="19"/>
      <c r="U20" s="19"/>
      <c r="V20" s="19"/>
    </row>
    <row r="21" spans="1:22" x14ac:dyDescent="0.3">
      <c r="A21" s="64">
        <f t="shared" si="0"/>
        <v>54</v>
      </c>
      <c r="B21" s="8" t="s">
        <v>13</v>
      </c>
      <c r="C21" s="19">
        <v>-2.340009440960273</v>
      </c>
      <c r="D21" s="19">
        <v>3.4456566772545187</v>
      </c>
      <c r="E21" s="19">
        <v>4.2553901608704479</v>
      </c>
      <c r="F21" s="19">
        <v>0.24330121330473276</v>
      </c>
      <c r="G21" s="19">
        <v>1.6031680132852131</v>
      </c>
      <c r="H21" s="19">
        <v>-8.4834197705484797</v>
      </c>
      <c r="I21" s="19">
        <v>2.1328479186701372</v>
      </c>
      <c r="J21" s="19">
        <v>2.021051215657252</v>
      </c>
      <c r="K21" s="19">
        <v>-3.3357505438723791</v>
      </c>
      <c r="L21" s="19">
        <v>0.14389961126646256</v>
      </c>
      <c r="M21" s="19">
        <v>0.94489958526568785</v>
      </c>
      <c r="N21" s="19">
        <v>1.3988537966720429</v>
      </c>
      <c r="O21" s="19"/>
      <c r="P21" s="19"/>
      <c r="Q21" s="19"/>
      <c r="R21" s="19"/>
      <c r="S21" s="19"/>
      <c r="T21" s="19"/>
      <c r="U21" s="19"/>
      <c r="V21" s="19"/>
    </row>
    <row r="22" spans="1:22" x14ac:dyDescent="0.3">
      <c r="A22" s="64">
        <f t="shared" si="0"/>
        <v>55</v>
      </c>
      <c r="B22" s="8" t="s">
        <v>14</v>
      </c>
      <c r="C22" s="19">
        <v>-1.9653045933951887</v>
      </c>
      <c r="D22" s="19">
        <v>5.308641975308646</v>
      </c>
      <c r="E22" s="19">
        <v>4.9237983587338903</v>
      </c>
      <c r="F22" s="19">
        <v>-0.17557861133280994</v>
      </c>
      <c r="G22" s="19">
        <v>1.5936467327577049</v>
      </c>
      <c r="H22" s="19">
        <v>3.8770263889617524</v>
      </c>
      <c r="I22" s="19">
        <v>1.8434343434343532</v>
      </c>
      <c r="J22" s="19">
        <v>-4.7210513265559086</v>
      </c>
      <c r="K22" s="19">
        <v>-3.9816790714620254</v>
      </c>
      <c r="L22" s="19">
        <v>-0.83044232437120513</v>
      </c>
      <c r="M22" s="19">
        <v>1.1101515184642778</v>
      </c>
      <c r="N22" s="19">
        <v>1.4839522324155752</v>
      </c>
      <c r="O22" s="19"/>
      <c r="P22" s="19"/>
      <c r="Q22" s="19"/>
      <c r="R22" s="19"/>
      <c r="S22" s="19"/>
      <c r="T22" s="19"/>
      <c r="U22" s="19"/>
      <c r="V22" s="19"/>
    </row>
    <row r="23" spans="1:22" x14ac:dyDescent="0.3">
      <c r="A23" s="64">
        <f t="shared" si="0"/>
        <v>56</v>
      </c>
      <c r="B23" s="8" t="s">
        <v>15</v>
      </c>
      <c r="C23" s="19">
        <v>-4.4742489270386301</v>
      </c>
      <c r="D23" s="19">
        <v>0.70762664270472442</v>
      </c>
      <c r="E23" s="19">
        <v>2.7771581530225262</v>
      </c>
      <c r="F23" s="19">
        <v>0.82474226804123418</v>
      </c>
      <c r="G23" s="19">
        <v>1.0978366160800732</v>
      </c>
      <c r="H23" s="19">
        <v>-23.68785265623336</v>
      </c>
      <c r="I23" s="19">
        <v>3.6551339285714164</v>
      </c>
      <c r="J23" s="19">
        <v>7.0255720053835802</v>
      </c>
      <c r="K23" s="19">
        <v>-5.5457746478873275</v>
      </c>
      <c r="L23" s="19">
        <v>1.9185195047264187</v>
      </c>
      <c r="M23" s="19">
        <v>0.46504944416139438</v>
      </c>
      <c r="N23" s="19">
        <v>1.1780462116582413</v>
      </c>
      <c r="O23" s="19"/>
      <c r="P23" s="19"/>
      <c r="Q23" s="19"/>
      <c r="R23" s="19"/>
      <c r="S23" s="19"/>
      <c r="T23" s="19"/>
      <c r="U23" s="19"/>
      <c r="V23" s="19"/>
    </row>
    <row r="24" spans="1:22" x14ac:dyDescent="0.3">
      <c r="A24" s="64">
        <f t="shared" si="0"/>
        <v>57</v>
      </c>
      <c r="B24" s="8" t="s">
        <v>16</v>
      </c>
      <c r="C24" s="19">
        <v>3.253817746282067</v>
      </c>
      <c r="D24" s="19">
        <v>2.1556307394876768</v>
      </c>
      <c r="E24" s="19">
        <v>4.2486752460257406</v>
      </c>
      <c r="F24" s="19">
        <v>3.2949078696559866</v>
      </c>
      <c r="G24" s="19">
        <v>3.8049209138840041</v>
      </c>
      <c r="H24" s="19">
        <v>3.9786675696266798</v>
      </c>
      <c r="I24" s="19">
        <v>11.055930961491484</v>
      </c>
      <c r="J24" s="19">
        <v>1.8180485301664078</v>
      </c>
      <c r="K24" s="19">
        <v>1.3679890560875521</v>
      </c>
      <c r="L24" s="19">
        <v>2.2856736984160761</v>
      </c>
      <c r="M24" s="19">
        <v>2.7227654019221177</v>
      </c>
      <c r="N24" s="19">
        <v>3.8180478472780806</v>
      </c>
      <c r="O24" s="19"/>
      <c r="P24" s="19"/>
      <c r="Q24" s="19"/>
      <c r="R24" s="19"/>
      <c r="S24" s="19"/>
      <c r="T24" s="19"/>
      <c r="U24" s="19"/>
      <c r="V24" s="19"/>
    </row>
    <row r="25" spans="1:22" x14ac:dyDescent="0.3">
      <c r="A25" s="64">
        <f t="shared" si="0"/>
        <v>58</v>
      </c>
      <c r="B25" s="8" t="s">
        <v>17</v>
      </c>
      <c r="C25" s="19">
        <v>-1.288572397422854</v>
      </c>
      <c r="D25" s="19">
        <v>4.9639299209893579</v>
      </c>
      <c r="E25" s="19">
        <v>6.4146620847651832</v>
      </c>
      <c r="F25" s="19">
        <v>-0.1845302168230063</v>
      </c>
      <c r="G25" s="19">
        <v>-9.1819442304729648</v>
      </c>
      <c r="H25" s="19">
        <v>-0.67854113655640447</v>
      </c>
      <c r="I25" s="19">
        <v>12.553373185311685</v>
      </c>
      <c r="J25" s="19">
        <v>11.987860394537194</v>
      </c>
      <c r="K25" s="19">
        <v>0.62330623306232269</v>
      </c>
      <c r="L25" s="19">
        <v>0.54403447347158362</v>
      </c>
      <c r="M25" s="19">
        <v>-6.4288010286077224E-2</v>
      </c>
      <c r="N25" s="19">
        <v>0.51329473571351514</v>
      </c>
      <c r="O25" s="19"/>
      <c r="P25" s="19"/>
      <c r="Q25" s="19"/>
      <c r="R25" s="19"/>
      <c r="S25" s="19"/>
      <c r="T25" s="19"/>
      <c r="U25" s="19"/>
      <c r="V25" s="19"/>
    </row>
    <row r="26" spans="1:22" x14ac:dyDescent="0.3">
      <c r="A26" s="64">
        <f t="shared" si="0"/>
        <v>59</v>
      </c>
      <c r="B26" s="8" t="s">
        <v>18</v>
      </c>
      <c r="C26" s="19">
        <v>2.0656243118256015</v>
      </c>
      <c r="D26" s="19">
        <v>1.9245706395097955</v>
      </c>
      <c r="E26" s="19">
        <v>1.5622353937341273</v>
      </c>
      <c r="F26" s="19">
        <v>3.568302138480135</v>
      </c>
      <c r="G26" s="19">
        <v>2.189575367277115</v>
      </c>
      <c r="H26" s="19">
        <v>1.3509787703336116</v>
      </c>
      <c r="I26" s="19">
        <v>3.2955075392507354</v>
      </c>
      <c r="J26" s="19">
        <v>3.2543265613242909</v>
      </c>
      <c r="K26" s="19">
        <v>4.4707597012206151</v>
      </c>
      <c r="L26" s="19">
        <v>0.63825334821427759</v>
      </c>
      <c r="M26" s="19">
        <v>1.9407381736267411</v>
      </c>
      <c r="N26" s="19">
        <v>2.0149583545810117</v>
      </c>
      <c r="O26" s="19"/>
      <c r="P26" s="19"/>
      <c r="Q26" s="19"/>
      <c r="R26" s="19"/>
      <c r="S26" s="19"/>
      <c r="T26" s="19"/>
      <c r="U26" s="19"/>
      <c r="V26" s="19"/>
    </row>
    <row r="27" spans="1:22" x14ac:dyDescent="0.3">
      <c r="A27" s="64">
        <f t="shared" si="0"/>
        <v>60</v>
      </c>
      <c r="B27" s="8" t="s">
        <v>19</v>
      </c>
      <c r="C27" s="19">
        <v>0.58651026392962535</v>
      </c>
      <c r="D27" s="19">
        <v>2.5046382189239296</v>
      </c>
      <c r="E27" s="19">
        <v>7.0006464124111147</v>
      </c>
      <c r="F27" s="19">
        <v>5.8055941521174361</v>
      </c>
      <c r="G27" s="19">
        <v>4.4079022496288616</v>
      </c>
      <c r="H27" s="19">
        <v>-3.6749425790222006</v>
      </c>
      <c r="I27" s="19">
        <v>3.7129556034972211</v>
      </c>
      <c r="J27" s="19">
        <v>4.7295817823516586</v>
      </c>
      <c r="K27" s="19">
        <v>0.6533556345389826</v>
      </c>
      <c r="L27" s="19">
        <v>-1.5900711429610084</v>
      </c>
      <c r="M27" s="19">
        <v>1.6410916689532939</v>
      </c>
      <c r="N27" s="19">
        <v>2.5044388374918327</v>
      </c>
      <c r="O27" s="19"/>
      <c r="P27" s="19"/>
      <c r="Q27" s="19"/>
      <c r="R27" s="19"/>
      <c r="S27" s="19"/>
      <c r="T27" s="19"/>
      <c r="U27" s="19"/>
      <c r="V27" s="19"/>
    </row>
    <row r="28" spans="1:22" x14ac:dyDescent="0.3">
      <c r="A28" s="64">
        <f t="shared" si="0"/>
        <v>61</v>
      </c>
      <c r="B28" s="8" t="s">
        <v>20</v>
      </c>
      <c r="C28" s="19">
        <v>0.21104556550039888</v>
      </c>
      <c r="D28" s="19">
        <v>0.77135825023471227</v>
      </c>
      <c r="E28" s="19">
        <v>-0.38524486969659222</v>
      </c>
      <c r="F28" s="19">
        <v>1.2790051059097038</v>
      </c>
      <c r="G28" s="19">
        <v>0.83108715184185655</v>
      </c>
      <c r="H28" s="19">
        <v>-2.5692433355609978</v>
      </c>
      <c r="I28" s="19">
        <v>3.239082387013184</v>
      </c>
      <c r="J28" s="19">
        <v>1.5625768984694162</v>
      </c>
      <c r="K28" s="19">
        <v>0.32224456666585866</v>
      </c>
      <c r="L28" s="19">
        <v>1.0155533014538918</v>
      </c>
      <c r="M28" s="19">
        <v>-0.60583601305393131</v>
      </c>
      <c r="N28" s="19">
        <v>-0.69540159381908495</v>
      </c>
      <c r="O28" s="19"/>
      <c r="P28" s="19"/>
      <c r="Q28" s="19"/>
      <c r="R28" s="19"/>
      <c r="S28" s="19"/>
      <c r="T28" s="19"/>
      <c r="U28" s="19"/>
      <c r="V28" s="19"/>
    </row>
    <row r="29" spans="1:22" x14ac:dyDescent="0.3">
      <c r="A29" s="64">
        <f t="shared" si="0"/>
        <v>62</v>
      </c>
      <c r="B29" s="8" t="s">
        <v>21</v>
      </c>
      <c r="C29" s="19">
        <v>1.0699877214523639</v>
      </c>
      <c r="D29" s="19">
        <v>1.9958347795904245</v>
      </c>
      <c r="E29" s="19">
        <v>2.1439509954058309</v>
      </c>
      <c r="F29" s="19">
        <v>-0.99950024987506936</v>
      </c>
      <c r="G29" s="19">
        <v>5.5527511357900181</v>
      </c>
      <c r="H29" s="19">
        <v>-6.9504224454009318</v>
      </c>
      <c r="I29" s="19">
        <v>3.1180400890868469</v>
      </c>
      <c r="J29" s="19">
        <v>5.4494102010300765</v>
      </c>
      <c r="K29" s="19">
        <v>1.4179927524814957</v>
      </c>
      <c r="L29" s="19">
        <v>-1.2567966443995573</v>
      </c>
      <c r="M29" s="19">
        <v>1.9996538758043414</v>
      </c>
      <c r="N29" s="19">
        <v>0.67559230009872806</v>
      </c>
      <c r="O29" s="19"/>
      <c r="P29" s="19"/>
      <c r="Q29" s="19"/>
      <c r="R29" s="19"/>
      <c r="S29" s="19"/>
      <c r="T29" s="19"/>
      <c r="U29" s="19"/>
      <c r="V29" s="19"/>
    </row>
    <row r="30" spans="1:22" x14ac:dyDescent="0.3">
      <c r="A30" s="64">
        <f t="shared" si="0"/>
        <v>63</v>
      </c>
      <c r="B30" s="8" t="s">
        <v>22</v>
      </c>
      <c r="C30" s="19">
        <v>0.56339178182858518</v>
      </c>
      <c r="D30" s="19">
        <v>3.8648127473865941</v>
      </c>
      <c r="E30" s="19">
        <v>6.1287107428325669</v>
      </c>
      <c r="F30" s="19">
        <v>-2.263143356965287</v>
      </c>
      <c r="G30" s="19">
        <v>0.53131358806240314</v>
      </c>
      <c r="H30" s="19">
        <v>-1.2462985869035634</v>
      </c>
      <c r="I30" s="19">
        <v>-5.6933558537181739E-2</v>
      </c>
      <c r="J30" s="19">
        <v>-0.3892676072384802</v>
      </c>
      <c r="K30" s="19">
        <v>-2.5944565175950203</v>
      </c>
      <c r="L30" s="19">
        <v>-3.4675225551402349</v>
      </c>
      <c r="M30" s="19">
        <v>3.4240104449652478</v>
      </c>
      <c r="N30" s="19">
        <v>2.6030058356415253</v>
      </c>
      <c r="O30" s="19"/>
      <c r="P30" s="19"/>
      <c r="Q30" s="19"/>
      <c r="R30" s="19"/>
      <c r="S30" s="19"/>
      <c r="T30" s="19"/>
      <c r="U30" s="19"/>
      <c r="V30" s="19"/>
    </row>
    <row r="31" spans="1:22" x14ac:dyDescent="0.3">
      <c r="A31" s="64">
        <f t="shared" si="0"/>
        <v>64</v>
      </c>
      <c r="B31" s="6" t="s">
        <v>23</v>
      </c>
      <c r="C31" s="19">
        <v>0.20732011472752276</v>
      </c>
      <c r="D31" s="96">
        <v>2.1412460138445937</v>
      </c>
      <c r="E31" s="96">
        <v>2.697166528330925</v>
      </c>
      <c r="F31" s="96">
        <v>2.0227635042449919</v>
      </c>
      <c r="G31" s="96">
        <v>1.7057553799975267</v>
      </c>
      <c r="H31" s="96">
        <v>-2.8512219522652629</v>
      </c>
      <c r="I31" s="96">
        <v>4.1802133137182693</v>
      </c>
      <c r="J31" s="96">
        <v>3.061433423001688</v>
      </c>
      <c r="K31" s="96">
        <v>0.51312264932965945</v>
      </c>
      <c r="L31" s="96">
        <v>0.44936544936544465</v>
      </c>
      <c r="M31" s="96">
        <v>0.94899282318240807</v>
      </c>
      <c r="N31" s="96">
        <v>1.1550929955725309</v>
      </c>
      <c r="O31" s="19"/>
      <c r="P31" s="19"/>
      <c r="Q31" s="19"/>
      <c r="R31" s="19"/>
      <c r="S31" s="19"/>
      <c r="T31" s="19"/>
      <c r="U31" s="19"/>
      <c r="V31" s="19"/>
    </row>
    <row r="32" spans="1:22" x14ac:dyDescent="0.3">
      <c r="A32" s="64">
        <f t="shared" si="0"/>
        <v>65</v>
      </c>
      <c r="B32" s="8" t="s">
        <v>24</v>
      </c>
      <c r="C32" s="19">
        <v>-0.84679273868462701</v>
      </c>
      <c r="D32" s="19">
        <v>0.24556616643928919</v>
      </c>
      <c r="E32" s="19">
        <v>-0.50353837778986588</v>
      </c>
      <c r="F32" s="19">
        <v>1.3678019422787742</v>
      </c>
      <c r="G32" s="19">
        <v>1.5760356227229693</v>
      </c>
      <c r="H32" s="19">
        <v>-2.4283323148861484</v>
      </c>
      <c r="I32" s="19">
        <v>2.2791014295438998</v>
      </c>
      <c r="J32" s="19">
        <v>1.5148288163569674</v>
      </c>
      <c r="K32" s="19">
        <v>-0.87068264666544337</v>
      </c>
      <c r="L32" s="19">
        <v>0.9627238815841821</v>
      </c>
      <c r="M32" s="19">
        <v>0.24133386089630449</v>
      </c>
      <c r="N32" s="19">
        <v>0.31159325578356345</v>
      </c>
      <c r="O32" s="19"/>
      <c r="P32" s="19"/>
      <c r="Q32" s="19"/>
      <c r="R32" s="19"/>
      <c r="S32" s="19"/>
      <c r="T32" s="19"/>
      <c r="U32" s="19"/>
      <c r="V32" s="19"/>
    </row>
    <row r="33" spans="1:22" x14ac:dyDescent="0.3">
      <c r="A33" s="64">
        <f t="shared" si="0"/>
        <v>66</v>
      </c>
      <c r="B33" s="8" t="s">
        <v>25</v>
      </c>
      <c r="C33" s="19">
        <v>0.64270307555867134</v>
      </c>
      <c r="D33" s="19">
        <v>2.89708442123586</v>
      </c>
      <c r="E33" s="19">
        <v>3.9214235116246954</v>
      </c>
      <c r="F33" s="19">
        <v>2.2585764863874971</v>
      </c>
      <c r="G33" s="19">
        <v>1.7530245144858299</v>
      </c>
      <c r="H33" s="19">
        <v>-3.004673719615937</v>
      </c>
      <c r="I33" s="19">
        <v>4.8941038900817517</v>
      </c>
      <c r="J33" s="19">
        <v>3.6365034212347211</v>
      </c>
      <c r="K33" s="19">
        <v>1.0237388724035696</v>
      </c>
      <c r="L33" s="19">
        <v>4.5069026288729219E-2</v>
      </c>
      <c r="M33" s="19">
        <v>0.64930715797603966</v>
      </c>
      <c r="N33" s="19">
        <v>0.84156177530154253</v>
      </c>
      <c r="O33" s="19"/>
      <c r="P33" s="19"/>
      <c r="Q33" s="19"/>
      <c r="R33" s="19"/>
      <c r="S33" s="19"/>
      <c r="T33" s="19"/>
      <c r="U33" s="19"/>
      <c r="V33" s="19"/>
    </row>
    <row r="34" spans="1:22" x14ac:dyDescent="0.3">
      <c r="A34" s="64"/>
      <c r="B34" s="8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22" x14ac:dyDescent="0.3">
      <c r="A35" s="64"/>
      <c r="B35" s="2"/>
      <c r="C35" s="2" t="s">
        <v>379</v>
      </c>
      <c r="D35" s="2" t="s">
        <v>379</v>
      </c>
      <c r="E35" s="2" t="s">
        <v>379</v>
      </c>
      <c r="F35" s="2" t="s">
        <v>379</v>
      </c>
      <c r="G35" s="2" t="s">
        <v>379</v>
      </c>
      <c r="H35" s="2" t="s">
        <v>379</v>
      </c>
      <c r="I35" s="2" t="s">
        <v>379</v>
      </c>
      <c r="J35" s="2" t="s">
        <v>379</v>
      </c>
      <c r="K35" s="2" t="s">
        <v>379</v>
      </c>
      <c r="L35" s="2" t="s">
        <v>379</v>
      </c>
      <c r="M35" s="2" t="s">
        <v>379</v>
      </c>
      <c r="N35" s="2" t="s">
        <v>379</v>
      </c>
    </row>
    <row r="36" spans="1:22" x14ac:dyDescent="0.3">
      <c r="A36" s="64"/>
      <c r="B36" s="2"/>
      <c r="C36" s="5">
        <v>2015</v>
      </c>
      <c r="D36" s="5">
        <v>2016</v>
      </c>
      <c r="E36" s="5">
        <v>2017</v>
      </c>
      <c r="F36" s="5">
        <v>2018</v>
      </c>
      <c r="G36" s="5">
        <v>2019</v>
      </c>
      <c r="H36" s="5">
        <v>2020</v>
      </c>
      <c r="I36" s="5">
        <v>2021</v>
      </c>
      <c r="J36" s="5">
        <v>2022</v>
      </c>
      <c r="K36" s="5">
        <v>2023</v>
      </c>
      <c r="L36" s="5">
        <v>2024</v>
      </c>
      <c r="M36" s="5">
        <v>2025</v>
      </c>
      <c r="N36" s="5">
        <v>2026</v>
      </c>
    </row>
    <row r="37" spans="1:22" x14ac:dyDescent="0.3">
      <c r="A37" s="65"/>
      <c r="B37" s="5" t="s">
        <v>26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22" x14ac:dyDescent="0.3">
      <c r="A38" s="66">
        <v>41</v>
      </c>
      <c r="B38" s="2" t="s">
        <v>1</v>
      </c>
      <c r="C38" s="10">
        <v>1.9432767221568383</v>
      </c>
      <c r="D38" s="10">
        <v>1.7079236985111379E-2</v>
      </c>
      <c r="E38" s="10">
        <v>0.78785872624366959</v>
      </c>
      <c r="F38" s="10">
        <v>2.1087802250260097</v>
      </c>
      <c r="G38" s="10">
        <v>1.4751721322929114</v>
      </c>
      <c r="H38" s="10">
        <v>1.7649959212467934</v>
      </c>
      <c r="I38" s="10">
        <v>2.3638225284273915</v>
      </c>
      <c r="J38" s="10">
        <v>5.0851894883120252</v>
      </c>
      <c r="K38" s="10">
        <v>4.0647797444600684</v>
      </c>
      <c r="L38" s="10">
        <v>1.8533767462993893</v>
      </c>
      <c r="M38" s="10">
        <v>2.3142684945606504</v>
      </c>
      <c r="N38" s="10">
        <v>2.4942639926397021</v>
      </c>
    </row>
    <row r="39" spans="1:22" x14ac:dyDescent="0.3">
      <c r="A39" s="65">
        <v>46</v>
      </c>
      <c r="B39" s="2" t="s">
        <v>5</v>
      </c>
      <c r="C39" s="10">
        <v>3.1010740842743161</v>
      </c>
      <c r="D39" s="10">
        <v>-1.8295046383627636</v>
      </c>
      <c r="E39" s="10">
        <v>0.92307119827520978</v>
      </c>
      <c r="F39" s="10">
        <v>3.3464566886232063</v>
      </c>
      <c r="G39" s="10">
        <v>-0.46939008915197178</v>
      </c>
      <c r="H39" s="10">
        <v>0.1421002114665697</v>
      </c>
      <c r="I39" s="10">
        <v>8.1113029919080333</v>
      </c>
      <c r="J39" s="10">
        <v>16.391711275038404</v>
      </c>
      <c r="K39" s="10">
        <v>-4.1801881764228455</v>
      </c>
      <c r="L39" s="10">
        <v>-1.5311653223589019</v>
      </c>
      <c r="M39" s="10">
        <v>0.9510034023317786</v>
      </c>
      <c r="N39" s="10">
        <v>0.99791172760753</v>
      </c>
    </row>
    <row r="40" spans="1:22" x14ac:dyDescent="0.3">
      <c r="A40" s="6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22" x14ac:dyDescent="0.3">
      <c r="A41" s="65"/>
      <c r="B41" s="5" t="s">
        <v>27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22" x14ac:dyDescent="0.3">
      <c r="A42" s="65">
        <v>40</v>
      </c>
      <c r="B42" s="2" t="s">
        <v>163</v>
      </c>
      <c r="C42" s="9">
        <v>182599</v>
      </c>
      <c r="D42" s="9">
        <v>187362</v>
      </c>
      <c r="E42" s="9">
        <v>194144</v>
      </c>
      <c r="F42" s="9">
        <v>195576</v>
      </c>
      <c r="G42" s="9">
        <v>198461</v>
      </c>
      <c r="H42" s="9">
        <v>193953</v>
      </c>
      <c r="I42" s="9">
        <v>199629</v>
      </c>
      <c r="J42" s="9">
        <v>203511</v>
      </c>
      <c r="K42" s="9">
        <v>202424</v>
      </c>
      <c r="L42" s="9">
        <v>201424.2</v>
      </c>
      <c r="M42" s="9">
        <v>204822.2</v>
      </c>
      <c r="N42" s="9">
        <v>207996.2</v>
      </c>
    </row>
  </sheetData>
  <conditionalFormatting sqref="C9:N33">
    <cfRule type="cellIs" dxfId="16" priority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ul6"/>
  <dimension ref="A1:Q10"/>
  <sheetViews>
    <sheetView zoomScale="80" zoomScaleNormal="80" workbookViewId="0">
      <selection activeCell="C3" sqref="C3"/>
    </sheetView>
  </sheetViews>
  <sheetFormatPr defaultRowHeight="14.4" x14ac:dyDescent="0.3"/>
  <cols>
    <col min="1" max="2" width="15.5546875" customWidth="1"/>
    <col min="3" max="3" width="41.44140625" bestFit="1" customWidth="1"/>
    <col min="4" max="4" width="11.5546875" bestFit="1" customWidth="1"/>
    <col min="16" max="16" width="8.88671875" customWidth="1"/>
  </cols>
  <sheetData>
    <row r="1" spans="1:17" x14ac:dyDescent="0.3">
      <c r="A1" s="11"/>
      <c r="B1" s="11"/>
      <c r="C1" s="15"/>
      <c r="D1" s="13"/>
    </row>
    <row r="5" spans="1:17" x14ac:dyDescent="0.3">
      <c r="A5" s="65">
        <f ca="1">INFO!A7-9</f>
        <v>2015</v>
      </c>
      <c r="B5" s="65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7" ht="23.4" x14ac:dyDescent="0.45">
      <c r="A6" s="64"/>
      <c r="B6" s="64"/>
      <c r="C6" s="3" t="s">
        <v>28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7" x14ac:dyDescent="0.3">
      <c r="A7" s="64"/>
      <c r="B7" s="6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7" x14ac:dyDescent="0.3">
      <c r="A8" s="64" t="s">
        <v>280</v>
      </c>
      <c r="B8" s="64"/>
      <c r="C8" s="2"/>
      <c r="D8" s="5">
        <v>2015</v>
      </c>
      <c r="E8" s="5">
        <v>2016</v>
      </c>
      <c r="F8" s="5">
        <v>2017</v>
      </c>
      <c r="G8" s="5">
        <v>2018</v>
      </c>
      <c r="H8" s="5">
        <v>2019</v>
      </c>
      <c r="I8" s="5">
        <v>2020</v>
      </c>
      <c r="J8" s="5">
        <v>2021</v>
      </c>
      <c r="K8" s="5">
        <v>2022</v>
      </c>
      <c r="L8" s="5">
        <v>2023</v>
      </c>
      <c r="M8" s="5">
        <v>2024</v>
      </c>
      <c r="N8" s="5">
        <v>2025</v>
      </c>
      <c r="O8" s="5">
        <v>2026</v>
      </c>
      <c r="P8" s="5">
        <v>2027</v>
      </c>
      <c r="Q8" s="5">
        <v>2028</v>
      </c>
    </row>
    <row r="9" spans="1:17" ht="15.6" x14ac:dyDescent="0.3">
      <c r="A9" s="65">
        <v>27</v>
      </c>
      <c r="B9" s="100" t="s">
        <v>425</v>
      </c>
      <c r="C9" s="2" t="s">
        <v>29</v>
      </c>
      <c r="D9" s="9">
        <v>2402</v>
      </c>
      <c r="E9" s="9">
        <v>2417</v>
      </c>
      <c r="F9" s="9">
        <v>2441</v>
      </c>
      <c r="G9" s="9">
        <v>2507</v>
      </c>
      <c r="H9" s="9">
        <v>2533</v>
      </c>
      <c r="I9" s="9">
        <v>2495</v>
      </c>
      <c r="J9" s="9">
        <v>2555</v>
      </c>
      <c r="K9" s="9">
        <v>2619</v>
      </c>
      <c r="L9" s="9">
        <v>2628</v>
      </c>
      <c r="M9" s="9">
        <v>2614.9</v>
      </c>
      <c r="N9" s="9">
        <v>2632.4</v>
      </c>
      <c r="O9" s="9">
        <v>2662.9</v>
      </c>
      <c r="P9" s="9">
        <v>2691.6</v>
      </c>
      <c r="Q9" s="9">
        <v>2716.8</v>
      </c>
    </row>
    <row r="10" spans="1:17" ht="15.6" x14ac:dyDescent="0.3">
      <c r="A10" s="65">
        <v>28</v>
      </c>
      <c r="B10" s="100" t="s">
        <v>426</v>
      </c>
      <c r="C10" s="2" t="s">
        <v>30</v>
      </c>
      <c r="D10" s="9">
        <v>4056.1</v>
      </c>
      <c r="E10" s="9">
        <v>4072.3</v>
      </c>
      <c r="F10" s="9">
        <v>4099.7</v>
      </c>
      <c r="G10" s="9">
        <v>4195.8</v>
      </c>
      <c r="H10" s="9">
        <v>4230.3</v>
      </c>
      <c r="I10" s="9">
        <v>4127.7</v>
      </c>
      <c r="J10" s="9">
        <v>4211.3</v>
      </c>
      <c r="K10" s="9">
        <v>4319.3999999999996</v>
      </c>
      <c r="L10" s="9">
        <v>4332.5</v>
      </c>
      <c r="M10" s="9">
        <v>4289.2</v>
      </c>
      <c r="N10" s="9">
        <v>4314.8999999999996</v>
      </c>
      <c r="O10" s="9">
        <v>4362.3999999999996</v>
      </c>
      <c r="P10" s="9" t="s">
        <v>438</v>
      </c>
      <c r="Q10" s="9" t="s">
        <v>438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ul7"/>
  <dimension ref="A1:H40"/>
  <sheetViews>
    <sheetView zoomScale="90" zoomScaleNormal="90" workbookViewId="0">
      <selection activeCell="B3" sqref="B3"/>
    </sheetView>
  </sheetViews>
  <sheetFormatPr defaultRowHeight="14.4" x14ac:dyDescent="0.3"/>
  <cols>
    <col min="1" max="1" width="12.6640625" customWidth="1"/>
    <col min="2" max="2" width="11" bestFit="1" customWidth="1"/>
    <col min="3" max="3" width="18.44140625" customWidth="1"/>
    <col min="4" max="6" width="28.88671875" bestFit="1" customWidth="1"/>
  </cols>
  <sheetData>
    <row r="1" spans="1:8" x14ac:dyDescent="0.3">
      <c r="A1" s="67"/>
      <c r="C1" s="16"/>
    </row>
    <row r="2" spans="1:8" x14ac:dyDescent="0.3">
      <c r="A2" s="64"/>
      <c r="C2" s="13"/>
    </row>
    <row r="3" spans="1:8" x14ac:dyDescent="0.3">
      <c r="A3" s="64"/>
    </row>
    <row r="5" spans="1:8" x14ac:dyDescent="0.3">
      <c r="B5" s="1"/>
      <c r="C5" s="2"/>
      <c r="D5" s="2"/>
      <c r="E5" s="2"/>
      <c r="F5" s="2"/>
    </row>
    <row r="6" spans="1:8" ht="23.4" x14ac:dyDescent="0.45">
      <c r="A6" s="13"/>
      <c r="B6" s="3" t="s">
        <v>31</v>
      </c>
      <c r="C6" s="2"/>
      <c r="D6" s="2"/>
      <c r="E6" s="21"/>
      <c r="F6" s="2"/>
    </row>
    <row r="7" spans="1:8" ht="15.6" x14ac:dyDescent="0.3">
      <c r="B7" s="4" t="s">
        <v>161</v>
      </c>
      <c r="C7" s="99" t="s">
        <v>424</v>
      </c>
      <c r="D7" s="99" t="s">
        <v>424</v>
      </c>
      <c r="E7" s="99" t="s">
        <v>424</v>
      </c>
      <c r="F7" s="99" t="s">
        <v>424</v>
      </c>
    </row>
    <row r="8" spans="1:8" ht="15.6" x14ac:dyDescent="0.3">
      <c r="B8" s="4" t="s">
        <v>32</v>
      </c>
      <c r="C8" s="14" t="s">
        <v>34</v>
      </c>
      <c r="D8" s="14" t="s">
        <v>34</v>
      </c>
      <c r="E8" s="14" t="s">
        <v>34</v>
      </c>
      <c r="F8" s="14" t="s">
        <v>34</v>
      </c>
    </row>
    <row r="9" spans="1:8" x14ac:dyDescent="0.3">
      <c r="B9" s="2" t="s">
        <v>380</v>
      </c>
      <c r="C9" s="12" t="s">
        <v>160</v>
      </c>
      <c r="D9" s="12" t="s">
        <v>140</v>
      </c>
      <c r="E9" s="12" t="s">
        <v>411</v>
      </c>
      <c r="F9" s="12" t="s">
        <v>159</v>
      </c>
      <c r="H9" s="12"/>
    </row>
    <row r="10" spans="1:8" x14ac:dyDescent="0.3">
      <c r="B10" s="2">
        <v>1995</v>
      </c>
      <c r="C10" s="7">
        <v>72.900000000000006</v>
      </c>
      <c r="D10" s="7">
        <v>70.8</v>
      </c>
      <c r="E10">
        <v>83.9</v>
      </c>
      <c r="F10" s="7">
        <v>75.900000000000006</v>
      </c>
    </row>
    <row r="11" spans="1:8" x14ac:dyDescent="0.3">
      <c r="B11" s="2">
        <v>1996</v>
      </c>
      <c r="C11" s="7">
        <v>73.2</v>
      </c>
      <c r="D11" s="7">
        <v>73.8</v>
      </c>
      <c r="E11">
        <v>84.2</v>
      </c>
      <c r="F11" s="7">
        <v>77</v>
      </c>
    </row>
    <row r="12" spans="1:8" x14ac:dyDescent="0.3">
      <c r="B12" s="2">
        <v>1997</v>
      </c>
      <c r="C12" s="7">
        <v>72.3</v>
      </c>
      <c r="D12" s="7">
        <v>74.900000000000006</v>
      </c>
      <c r="E12">
        <v>83.2</v>
      </c>
      <c r="F12" s="7">
        <v>77.400000000000006</v>
      </c>
    </row>
    <row r="13" spans="1:8" x14ac:dyDescent="0.3">
      <c r="B13" s="2">
        <v>1998</v>
      </c>
      <c r="C13" s="7">
        <v>73.2</v>
      </c>
      <c r="D13" s="7">
        <v>71.8</v>
      </c>
      <c r="E13">
        <v>83.300000000000011</v>
      </c>
      <c r="F13" s="7">
        <v>77.599999999999994</v>
      </c>
    </row>
    <row r="14" spans="1:8" x14ac:dyDescent="0.3">
      <c r="B14" s="2">
        <v>1999</v>
      </c>
      <c r="C14" s="7">
        <v>74</v>
      </c>
      <c r="D14" s="7">
        <v>73</v>
      </c>
      <c r="E14">
        <v>84</v>
      </c>
      <c r="F14" s="7">
        <v>78.5</v>
      </c>
    </row>
    <row r="15" spans="1:8" x14ac:dyDescent="0.3">
      <c r="B15" s="2">
        <v>2000</v>
      </c>
      <c r="C15" s="7">
        <v>74.099999999999994</v>
      </c>
      <c r="D15" s="7">
        <v>76.400000000000006</v>
      </c>
      <c r="E15">
        <v>84.800000000000011</v>
      </c>
      <c r="F15" s="7">
        <v>79.5</v>
      </c>
    </row>
    <row r="16" spans="1:8" x14ac:dyDescent="0.3">
      <c r="B16" s="2">
        <v>2001</v>
      </c>
      <c r="C16" s="7">
        <v>76</v>
      </c>
      <c r="D16" s="7">
        <v>80.2</v>
      </c>
      <c r="E16">
        <v>84.800000000000011</v>
      </c>
      <c r="F16" s="7">
        <v>80.900000000000006</v>
      </c>
    </row>
    <row r="17" spans="2:6" x14ac:dyDescent="0.3">
      <c r="B17" s="2">
        <v>2002</v>
      </c>
      <c r="C17" s="7">
        <v>76.900000000000006</v>
      </c>
      <c r="D17" s="7">
        <v>81</v>
      </c>
      <c r="E17">
        <v>85.600000000000009</v>
      </c>
      <c r="F17" s="7">
        <v>82.9</v>
      </c>
    </row>
    <row r="18" spans="2:6" x14ac:dyDescent="0.3">
      <c r="B18" s="2">
        <v>2003</v>
      </c>
      <c r="C18" s="7">
        <v>77.2</v>
      </c>
      <c r="D18" s="7">
        <v>81.599999999999994</v>
      </c>
      <c r="E18">
        <v>86.7</v>
      </c>
      <c r="F18" s="7">
        <v>84.8</v>
      </c>
    </row>
    <row r="19" spans="2:6" x14ac:dyDescent="0.3">
      <c r="B19" s="2">
        <v>2004</v>
      </c>
      <c r="C19" s="7">
        <v>77.2</v>
      </c>
      <c r="D19" s="7">
        <v>80.900000000000006</v>
      </c>
      <c r="E19">
        <v>86.300000000000011</v>
      </c>
      <c r="F19" s="7">
        <v>85.4</v>
      </c>
    </row>
    <row r="20" spans="2:6" x14ac:dyDescent="0.3">
      <c r="B20" s="2">
        <v>2005</v>
      </c>
      <c r="C20" s="7">
        <v>78.900000000000006</v>
      </c>
      <c r="D20" s="7">
        <v>81.400000000000006</v>
      </c>
      <c r="E20">
        <v>85.800000000000011</v>
      </c>
      <c r="F20" s="7">
        <v>86.6</v>
      </c>
    </row>
    <row r="21" spans="2:6" x14ac:dyDescent="0.3">
      <c r="B21" s="2">
        <v>2006</v>
      </c>
      <c r="C21" s="7">
        <v>79.8</v>
      </c>
      <c r="D21" s="7">
        <v>81.599999999999994</v>
      </c>
      <c r="E21">
        <v>84.2</v>
      </c>
      <c r="F21" s="7">
        <v>87.4</v>
      </c>
    </row>
    <row r="22" spans="2:6" x14ac:dyDescent="0.3">
      <c r="B22" s="2">
        <v>2007</v>
      </c>
      <c r="C22" s="7">
        <v>79.900000000000006</v>
      </c>
      <c r="D22" s="7">
        <v>85.1</v>
      </c>
      <c r="E22">
        <v>84</v>
      </c>
      <c r="F22" s="7">
        <v>88.6</v>
      </c>
    </row>
    <row r="23" spans="2:6" x14ac:dyDescent="0.3">
      <c r="B23" s="2">
        <v>2008</v>
      </c>
      <c r="C23" s="7">
        <v>84.5</v>
      </c>
      <c r="D23" s="7">
        <v>89.5</v>
      </c>
      <c r="E23">
        <v>86.300000000000011</v>
      </c>
      <c r="F23" s="7">
        <v>92</v>
      </c>
    </row>
    <row r="24" spans="2:6" x14ac:dyDescent="0.3">
      <c r="B24" s="2">
        <v>2009</v>
      </c>
      <c r="C24" s="7">
        <v>91.5</v>
      </c>
      <c r="D24" s="7">
        <v>93.8</v>
      </c>
      <c r="E24">
        <v>91.9</v>
      </c>
      <c r="F24" s="7">
        <v>96</v>
      </c>
    </row>
    <row r="25" spans="2:6" x14ac:dyDescent="0.3">
      <c r="B25" s="2">
        <v>2010</v>
      </c>
      <c r="C25" s="7">
        <v>89.9</v>
      </c>
      <c r="D25" s="7">
        <v>91.4</v>
      </c>
      <c r="E25">
        <v>90.800000000000011</v>
      </c>
      <c r="F25" s="7">
        <v>95.5</v>
      </c>
    </row>
    <row r="26" spans="2:6" x14ac:dyDescent="0.3">
      <c r="B26" s="2">
        <v>2011</v>
      </c>
      <c r="C26" s="7">
        <v>92.2</v>
      </c>
      <c r="D26" s="7">
        <v>93.4</v>
      </c>
      <c r="E26">
        <v>91.100000000000009</v>
      </c>
      <c r="F26" s="7">
        <v>96</v>
      </c>
    </row>
    <row r="27" spans="2:6" x14ac:dyDescent="0.3">
      <c r="B27" s="2">
        <v>2012</v>
      </c>
      <c r="C27" s="7">
        <v>96.8</v>
      </c>
      <c r="D27" s="7">
        <v>97.6</v>
      </c>
      <c r="E27">
        <v>94.2</v>
      </c>
      <c r="F27" s="7">
        <v>97.9</v>
      </c>
    </row>
    <row r="28" spans="2:6" x14ac:dyDescent="0.3">
      <c r="B28" s="2">
        <v>2013</v>
      </c>
      <c r="C28" s="7">
        <v>98.3</v>
      </c>
      <c r="D28" s="7">
        <v>99.3</v>
      </c>
      <c r="E28">
        <v>96.300000000000011</v>
      </c>
      <c r="F28" s="7">
        <v>99.1</v>
      </c>
    </row>
    <row r="29" spans="2:6" x14ac:dyDescent="0.3">
      <c r="B29" s="2">
        <v>2014</v>
      </c>
      <c r="C29" s="7">
        <v>99.2</v>
      </c>
      <c r="D29" s="7">
        <v>100.3</v>
      </c>
      <c r="E29">
        <v>97.800000000000011</v>
      </c>
      <c r="F29" s="7">
        <v>99.7</v>
      </c>
    </row>
    <row r="30" spans="2:6" x14ac:dyDescent="0.3">
      <c r="B30" s="2">
        <v>2015</v>
      </c>
      <c r="C30" s="7">
        <v>100</v>
      </c>
      <c r="D30" s="7">
        <v>100</v>
      </c>
      <c r="E30">
        <v>100</v>
      </c>
      <c r="F30" s="7">
        <v>100</v>
      </c>
    </row>
    <row r="31" spans="2:6" x14ac:dyDescent="0.3">
      <c r="B31" s="2">
        <v>2016</v>
      </c>
      <c r="C31" s="7">
        <v>98.6</v>
      </c>
      <c r="D31" s="7">
        <v>102.3</v>
      </c>
      <c r="E31">
        <v>101.3</v>
      </c>
      <c r="F31" s="7">
        <v>100.8</v>
      </c>
    </row>
    <row r="32" spans="2:6" x14ac:dyDescent="0.3">
      <c r="B32" s="2">
        <v>2017</v>
      </c>
      <c r="C32" s="7">
        <v>95.5</v>
      </c>
      <c r="D32" s="7">
        <v>104.3</v>
      </c>
      <c r="E32">
        <v>102.6</v>
      </c>
      <c r="F32" s="7">
        <v>101.4</v>
      </c>
    </row>
    <row r="33" spans="2:6" x14ac:dyDescent="0.3">
      <c r="B33" s="2">
        <v>2018</v>
      </c>
      <c r="C33" s="7">
        <v>98</v>
      </c>
      <c r="D33" s="7">
        <v>108.1</v>
      </c>
      <c r="E33">
        <v>106</v>
      </c>
      <c r="F33" s="7">
        <v>103.5</v>
      </c>
    </row>
    <row r="34" spans="2:6" x14ac:dyDescent="0.3">
      <c r="B34" s="2">
        <v>2019</v>
      </c>
      <c r="C34" s="7">
        <v>99.9</v>
      </c>
      <c r="D34" s="7">
        <v>109.7</v>
      </c>
      <c r="E34">
        <v>109.5</v>
      </c>
      <c r="F34" s="7">
        <v>105.5</v>
      </c>
    </row>
    <row r="35" spans="2:6" x14ac:dyDescent="0.3">
      <c r="B35" s="2">
        <v>2020</v>
      </c>
      <c r="C35" s="7">
        <v>100.8</v>
      </c>
      <c r="D35" s="7">
        <v>113.4</v>
      </c>
      <c r="E35">
        <v>113.4</v>
      </c>
      <c r="F35" s="7">
        <v>110.3</v>
      </c>
    </row>
    <row r="36" spans="2:6" x14ac:dyDescent="0.3">
      <c r="B36" s="2">
        <v>2021</v>
      </c>
      <c r="C36" s="7">
        <v>104.4</v>
      </c>
      <c r="D36" s="7">
        <v>113</v>
      </c>
      <c r="E36">
        <v>113.5</v>
      </c>
      <c r="F36" s="7">
        <v>110.1</v>
      </c>
    </row>
    <row r="37" spans="2:6" x14ac:dyDescent="0.3">
      <c r="B37" s="2">
        <v>2022</v>
      </c>
      <c r="C37" s="7">
        <v>109.2</v>
      </c>
      <c r="D37" s="7">
        <v>116.2</v>
      </c>
      <c r="E37">
        <v>117.3</v>
      </c>
      <c r="F37" s="7">
        <v>113.7</v>
      </c>
    </row>
    <row r="38" spans="2:6" x14ac:dyDescent="0.3">
      <c r="B38" s="2">
        <v>2023</v>
      </c>
      <c r="C38" s="7">
        <v>114.7</v>
      </c>
      <c r="D38" s="7">
        <v>123</v>
      </c>
      <c r="E38">
        <v>125.4</v>
      </c>
      <c r="F38" s="7">
        <v>120.8</v>
      </c>
    </row>
    <row r="39" spans="2:6" x14ac:dyDescent="0.3">
      <c r="B39" s="2">
        <v>2024</v>
      </c>
      <c r="C39" s="7">
        <v>117.5</v>
      </c>
      <c r="D39" s="7">
        <v>127.3</v>
      </c>
      <c r="E39">
        <v>131.9</v>
      </c>
      <c r="F39" s="7">
        <v>125.8</v>
      </c>
    </row>
    <row r="40" spans="2:6" x14ac:dyDescent="0.3">
      <c r="B40" s="2">
        <v>2025</v>
      </c>
      <c r="C40" s="7">
        <v>120.1</v>
      </c>
      <c r="D40" s="7">
        <v>129</v>
      </c>
      <c r="E40">
        <v>135.4</v>
      </c>
      <c r="F40" s="7">
        <v>128.5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opLeftCell="B1" zoomScale="115" zoomScaleNormal="115" workbookViewId="0">
      <pane xSplit="2" ySplit="6" topLeftCell="D22" activePane="bottomRight" state="frozen"/>
      <selection activeCell="J11" sqref="J11"/>
      <selection pane="topRight" activeCell="J11" sqref="J11"/>
      <selection pane="bottomLeft" activeCell="J11" sqref="J11"/>
      <selection pane="bottomRight" activeCell="B13" sqref="B13"/>
    </sheetView>
  </sheetViews>
  <sheetFormatPr defaultColWidth="9" defaultRowHeight="10.199999999999999" x14ac:dyDescent="0.2"/>
  <cols>
    <col min="1" max="1" width="0" style="69" hidden="1" customWidth="1"/>
    <col min="2" max="2" width="4.88671875" style="70" bestFit="1" customWidth="1"/>
    <col min="3" max="3" width="11" style="69" bestFit="1" customWidth="1"/>
    <col min="4" max="7" width="10.33203125" style="71" bestFit="1" customWidth="1"/>
    <col min="8" max="9" width="10.33203125" style="72" bestFit="1" customWidth="1"/>
    <col min="10" max="11" width="10.33203125" style="71" bestFit="1" customWidth="1"/>
    <col min="12" max="12" width="10.33203125" style="71" customWidth="1"/>
    <col min="13" max="14" width="10.33203125" style="71" bestFit="1" customWidth="1"/>
    <col min="15" max="15" width="19.5546875" style="72" customWidth="1"/>
    <col min="16" max="16" width="24.44140625" style="72" customWidth="1"/>
    <col min="17" max="17" width="20.33203125" style="72" customWidth="1"/>
    <col min="18" max="18" width="9.109375" style="73" customWidth="1"/>
    <col min="19" max="19" width="12.33203125" style="71" customWidth="1"/>
    <col min="20" max="20" width="12" style="71" customWidth="1"/>
    <col min="21" max="21" width="10.6640625" style="71" customWidth="1"/>
    <col min="22" max="22" width="10.5546875" style="71" customWidth="1"/>
    <col min="23" max="23" width="15.5546875" style="90" customWidth="1"/>
    <col min="24" max="24" width="22.33203125" style="90" customWidth="1"/>
    <col min="25" max="16384" width="9" style="70"/>
  </cols>
  <sheetData>
    <row r="1" spans="1:24" ht="3.9" customHeight="1" x14ac:dyDescent="0.2">
      <c r="R1" s="72"/>
    </row>
    <row r="2" spans="1:24" x14ac:dyDescent="0.2">
      <c r="R2" s="72"/>
    </row>
    <row r="3" spans="1:24" x14ac:dyDescent="0.2">
      <c r="R3" s="72"/>
    </row>
    <row r="4" spans="1:24" x14ac:dyDescent="0.2">
      <c r="R4" s="72"/>
      <c r="S4" s="102" t="s">
        <v>372</v>
      </c>
      <c r="T4" s="102"/>
      <c r="U4" s="102"/>
      <c r="V4" s="102"/>
      <c r="W4" s="103" t="s">
        <v>427</v>
      </c>
      <c r="X4" s="103"/>
    </row>
    <row r="5" spans="1:24" x14ac:dyDescent="0.2">
      <c r="D5" s="97" t="s">
        <v>381</v>
      </c>
      <c r="E5" s="97" t="s">
        <v>382</v>
      </c>
      <c r="F5" s="97" t="s">
        <v>415</v>
      </c>
      <c r="G5" s="97" t="s">
        <v>416</v>
      </c>
      <c r="H5" s="98" t="s">
        <v>417</v>
      </c>
      <c r="I5" s="98" t="s">
        <v>418</v>
      </c>
      <c r="J5" s="97" t="s">
        <v>419</v>
      </c>
      <c r="K5" s="97" t="s">
        <v>422</v>
      </c>
      <c r="L5" s="71" t="s">
        <v>423</v>
      </c>
      <c r="M5" s="71" t="s">
        <v>420</v>
      </c>
      <c r="N5" s="71" t="s">
        <v>421</v>
      </c>
      <c r="O5" s="72" t="s">
        <v>383</v>
      </c>
      <c r="P5" s="72" t="s">
        <v>384</v>
      </c>
      <c r="Q5" s="72" t="s">
        <v>385</v>
      </c>
      <c r="R5" s="72" t="s">
        <v>386</v>
      </c>
      <c r="S5" s="71" t="s">
        <v>387</v>
      </c>
      <c r="T5" s="71" t="s">
        <v>174</v>
      </c>
      <c r="U5" s="71" t="s">
        <v>388</v>
      </c>
      <c r="V5" s="71" t="s">
        <v>389</v>
      </c>
      <c r="W5" s="90" t="s">
        <v>413</v>
      </c>
      <c r="X5" s="90" t="s">
        <v>414</v>
      </c>
    </row>
    <row r="6" spans="1:24" s="75" customFormat="1" x14ac:dyDescent="0.2">
      <c r="A6" s="74"/>
      <c r="C6" s="74"/>
      <c r="D6" s="76"/>
      <c r="E6" s="76"/>
      <c r="F6" s="76"/>
      <c r="G6" s="76"/>
      <c r="H6" s="77"/>
      <c r="I6" s="77"/>
      <c r="J6" s="76"/>
      <c r="K6" s="76"/>
      <c r="L6" s="76"/>
      <c r="M6" s="76"/>
      <c r="N6" s="76"/>
      <c r="O6" s="77"/>
      <c r="P6" s="77"/>
      <c r="Q6" s="77"/>
      <c r="R6" s="72"/>
      <c r="S6" s="76"/>
      <c r="T6" s="76"/>
      <c r="U6" s="76"/>
      <c r="V6" s="76"/>
      <c r="W6" s="91"/>
      <c r="X6" s="91"/>
    </row>
    <row r="7" spans="1:24" x14ac:dyDescent="0.2">
      <c r="B7" s="78">
        <v>1985</v>
      </c>
      <c r="C7" s="79" t="s">
        <v>313</v>
      </c>
      <c r="D7" s="80"/>
      <c r="E7" s="80"/>
      <c r="F7" s="80"/>
      <c r="G7" s="80"/>
      <c r="H7" s="83">
        <v>1.91894793344069</v>
      </c>
      <c r="I7" s="83">
        <v>62.9</v>
      </c>
      <c r="J7" s="82">
        <v>0.161276486231449</v>
      </c>
      <c r="K7" s="82">
        <v>0.58677189671442098</v>
      </c>
      <c r="L7" s="82"/>
      <c r="M7" s="82">
        <v>2.61473792570987</v>
      </c>
      <c r="N7" s="82">
        <v>3.3627863086557399</v>
      </c>
      <c r="O7" s="81"/>
      <c r="P7" s="81"/>
      <c r="Q7" s="81"/>
      <c r="R7" s="81"/>
    </row>
    <row r="8" spans="1:24" x14ac:dyDescent="0.2">
      <c r="B8" s="78">
        <v>1986</v>
      </c>
      <c r="C8" s="79" t="s">
        <v>314</v>
      </c>
      <c r="D8" s="80"/>
      <c r="E8" s="80"/>
      <c r="F8" s="80"/>
      <c r="G8" s="80"/>
      <c r="H8" s="83">
        <v>0.63027858313374496</v>
      </c>
      <c r="I8" s="83">
        <v>66.7</v>
      </c>
      <c r="J8" s="82">
        <v>0.93720114759324202</v>
      </c>
      <c r="K8" s="82">
        <v>0.57539050047816398</v>
      </c>
      <c r="L8" s="82"/>
      <c r="M8" s="82">
        <v>2.3127191584316198</v>
      </c>
      <c r="N8" s="82">
        <v>3.8253108065030301</v>
      </c>
      <c r="O8" s="81"/>
      <c r="P8" s="81"/>
      <c r="Q8" s="81"/>
      <c r="R8" s="81"/>
    </row>
    <row r="9" spans="1:24" x14ac:dyDescent="0.2">
      <c r="B9" s="78">
        <v>1987</v>
      </c>
      <c r="C9" s="79" t="s">
        <v>315</v>
      </c>
      <c r="D9" s="80"/>
      <c r="E9" s="80"/>
      <c r="F9" s="80"/>
      <c r="G9" s="80"/>
      <c r="H9" s="83">
        <v>1.51295996297153</v>
      </c>
      <c r="I9" s="83">
        <v>72.5</v>
      </c>
      <c r="J9" s="82">
        <v>-0.85459993210432295</v>
      </c>
      <c r="K9" s="82">
        <v>7.2323655739398696E-2</v>
      </c>
      <c r="L9" s="82"/>
      <c r="M9" s="82">
        <v>2.4280084426798099</v>
      </c>
      <c r="N9" s="82">
        <v>1.6457321663148901</v>
      </c>
      <c r="O9" s="81"/>
      <c r="P9" s="81"/>
      <c r="Q9" s="81"/>
      <c r="R9" s="81"/>
    </row>
    <row r="10" spans="1:24" x14ac:dyDescent="0.2">
      <c r="B10" s="78">
        <v>1988</v>
      </c>
      <c r="C10" s="79" t="s">
        <v>316</v>
      </c>
      <c r="D10" s="80"/>
      <c r="E10" s="80"/>
      <c r="F10" s="80"/>
      <c r="G10" s="80"/>
      <c r="H10" s="83">
        <v>-1.6792611251049501</v>
      </c>
      <c r="I10" s="83">
        <v>87</v>
      </c>
      <c r="J10" s="82">
        <v>1.8722151288532201</v>
      </c>
      <c r="K10" s="82">
        <v>0.59280298095213302</v>
      </c>
      <c r="L10" s="82"/>
      <c r="M10" s="82">
        <v>2.7125622117414099</v>
      </c>
      <c r="N10" s="82">
        <v>5.1775803215467597</v>
      </c>
      <c r="O10" s="81"/>
      <c r="P10" s="81"/>
      <c r="Q10" s="81"/>
      <c r="R10" s="81"/>
    </row>
    <row r="11" spans="1:24" x14ac:dyDescent="0.2">
      <c r="B11" s="78">
        <v>1989</v>
      </c>
      <c r="C11" s="79" t="s">
        <v>317</v>
      </c>
      <c r="D11" s="80"/>
      <c r="E11" s="80"/>
      <c r="F11" s="80"/>
      <c r="G11" s="80"/>
      <c r="H11" s="83">
        <v>-4.8124353329002103E-3</v>
      </c>
      <c r="I11" s="83">
        <v>88.1</v>
      </c>
      <c r="J11" s="82">
        <v>2.7033946630357599</v>
      </c>
      <c r="K11" s="82">
        <v>0.73781843149576998</v>
      </c>
      <c r="L11" s="82"/>
      <c r="M11" s="82">
        <v>3.2759603858999902</v>
      </c>
      <c r="N11" s="82">
        <v>6.7171734804315202</v>
      </c>
      <c r="O11" s="81"/>
      <c r="P11" s="81"/>
      <c r="Q11" s="81"/>
      <c r="R11" s="81"/>
    </row>
    <row r="12" spans="1:24" x14ac:dyDescent="0.2">
      <c r="B12" s="78">
        <v>1990</v>
      </c>
      <c r="C12" s="79" t="s">
        <v>318</v>
      </c>
      <c r="D12" s="80">
        <v>-4.4859999999999998</v>
      </c>
      <c r="E12" s="80">
        <v>-1.4090000000000025</v>
      </c>
      <c r="F12" s="80">
        <v>-4.9318923910772989</v>
      </c>
      <c r="G12" s="80">
        <v>-1.5490495717850901</v>
      </c>
      <c r="H12" s="81">
        <v>1.7290612703766159</v>
      </c>
      <c r="I12" s="81">
        <v>86.6</v>
      </c>
      <c r="J12" s="82">
        <v>0.72629381386660796</v>
      </c>
      <c r="K12" s="82">
        <v>0.39556092737061899</v>
      </c>
      <c r="L12" s="82"/>
      <c r="M12" s="82">
        <v>4.1896494890671399</v>
      </c>
      <c r="N12" s="82">
        <v>5.3115042303043598</v>
      </c>
      <c r="O12" s="81"/>
      <c r="P12" s="81"/>
      <c r="Q12" s="81"/>
      <c r="R12" s="81"/>
    </row>
    <row r="13" spans="1:24" x14ac:dyDescent="0.2">
      <c r="B13" s="78">
        <v>1991</v>
      </c>
      <c r="C13" s="79" t="s">
        <v>319</v>
      </c>
      <c r="D13" s="80">
        <v>-4.5650000000000004</v>
      </c>
      <c r="E13" s="80">
        <v>-0.82499999999999929</v>
      </c>
      <c r="F13" s="80">
        <v>-5.2532250083430192</v>
      </c>
      <c r="G13" s="80">
        <v>-0.94937801355596729</v>
      </c>
      <c r="H13" s="81">
        <v>7.1319355717068476</v>
      </c>
      <c r="I13" s="81">
        <v>81.999999999999986</v>
      </c>
      <c r="J13" s="82">
        <v>-4.7262022492583</v>
      </c>
      <c r="K13" s="82">
        <v>-0.29208159885927198</v>
      </c>
      <c r="L13" s="82"/>
      <c r="M13" s="82">
        <v>4.1063912973482699</v>
      </c>
      <c r="N13" s="82">
        <v>-0.91189255076930198</v>
      </c>
      <c r="O13" s="81">
        <v>-7.4413866291923565</v>
      </c>
      <c r="P13" s="81">
        <v>-9.4750274324005694</v>
      </c>
      <c r="Q13" s="81">
        <v>9.7022827595222502E-2</v>
      </c>
      <c r="R13" s="81">
        <v>-16.911916032105367</v>
      </c>
      <c r="S13" s="84"/>
      <c r="T13" s="84"/>
      <c r="U13" s="84"/>
      <c r="V13" s="84">
        <v>-5.9</v>
      </c>
      <c r="X13" s="92"/>
    </row>
    <row r="14" spans="1:24" x14ac:dyDescent="0.2">
      <c r="B14" s="78">
        <v>1992</v>
      </c>
      <c r="C14" s="79" t="s">
        <v>320</v>
      </c>
      <c r="D14" s="80">
        <v>-3.835</v>
      </c>
      <c r="E14" s="80">
        <v>0.71799999999999997</v>
      </c>
      <c r="F14" s="80">
        <v>-4.5233658087801656</v>
      </c>
      <c r="G14" s="80">
        <v>0.84687787502064127</v>
      </c>
      <c r="H14" s="81">
        <v>9.8225849556976339</v>
      </c>
      <c r="I14" s="81">
        <v>77.500000000000014</v>
      </c>
      <c r="J14" s="82">
        <v>-7.9939188233630301</v>
      </c>
      <c r="K14" s="82">
        <v>1.6499316456889599E-2</v>
      </c>
      <c r="L14" s="82"/>
      <c r="M14" s="82">
        <v>2.6681751755998699</v>
      </c>
      <c r="N14" s="82">
        <v>-5.30924433130627</v>
      </c>
      <c r="O14" s="81">
        <v>-9.8542386359515426</v>
      </c>
      <c r="P14" s="81">
        <v>-3.9630873076903668</v>
      </c>
      <c r="Q14" s="81">
        <v>0.27212963982460736</v>
      </c>
      <c r="R14" s="81">
        <v>-13.75317357111896</v>
      </c>
      <c r="S14" s="84">
        <v>2.1</v>
      </c>
      <c r="T14" s="84">
        <v>-3.6</v>
      </c>
      <c r="U14" s="84">
        <v>-1.8000000000000003</v>
      </c>
      <c r="V14" s="84">
        <v>-3.3</v>
      </c>
      <c r="X14" s="92"/>
    </row>
    <row r="15" spans="1:24" x14ac:dyDescent="0.2">
      <c r="B15" s="78">
        <v>1993</v>
      </c>
      <c r="C15" s="79" t="s">
        <v>321</v>
      </c>
      <c r="D15" s="80">
        <v>-1.079</v>
      </c>
      <c r="E15" s="80">
        <v>3.9400000000000013</v>
      </c>
      <c r="F15" s="80">
        <v>-1.2589256545480001</v>
      </c>
      <c r="G15" s="80">
        <v>4.5970037802772197</v>
      </c>
      <c r="H15" s="81">
        <v>6.9598148537765621</v>
      </c>
      <c r="I15" s="81">
        <v>74.599999999999994</v>
      </c>
      <c r="J15" s="82">
        <v>-11.5186360031721</v>
      </c>
      <c r="K15" s="82">
        <v>0.59126743480897503</v>
      </c>
      <c r="L15" s="82"/>
      <c r="M15" s="82">
        <v>2.8583757055558099</v>
      </c>
      <c r="N15" s="82">
        <v>-8.0689928628073009</v>
      </c>
      <c r="O15" s="81">
        <v>-7.202639521368658</v>
      </c>
      <c r="P15" s="81">
        <v>-5.1256710705196005</v>
      </c>
      <c r="Q15" s="81">
        <v>-0.20679124355489248</v>
      </c>
      <c r="R15" s="81">
        <v>-12.517949454336586</v>
      </c>
      <c r="S15" s="84">
        <v>3.9</v>
      </c>
      <c r="T15" s="84">
        <v>-2.8</v>
      </c>
      <c r="U15" s="84">
        <v>-1.7999999999999998</v>
      </c>
      <c r="V15" s="84">
        <v>-0.7</v>
      </c>
      <c r="X15" s="92"/>
    </row>
    <row r="16" spans="1:24" x14ac:dyDescent="0.2">
      <c r="B16" s="78">
        <v>1994</v>
      </c>
      <c r="C16" s="79" t="s">
        <v>322</v>
      </c>
      <c r="D16" s="80">
        <v>0.95899999999999996</v>
      </c>
      <c r="E16" s="80">
        <v>5.1210000000000022</v>
      </c>
      <c r="F16" s="80">
        <v>1.0567609560435927</v>
      </c>
      <c r="G16" s="80">
        <v>5.6430373888417504</v>
      </c>
      <c r="H16" s="81">
        <v>0.66484161126319907</v>
      </c>
      <c r="I16" s="81">
        <v>74</v>
      </c>
      <c r="J16" s="82">
        <v>-11.5249867794818</v>
      </c>
      <c r="K16" s="82">
        <v>1.3341706328221401</v>
      </c>
      <c r="L16" s="82"/>
      <c r="M16" s="82">
        <v>3.72047417592103</v>
      </c>
      <c r="N16" s="82">
        <v>-6.4703419707385903</v>
      </c>
      <c r="O16" s="81">
        <v>-1.707255761069119</v>
      </c>
      <c r="P16" s="81">
        <v>1.4304721093759183</v>
      </c>
      <c r="Q16" s="81">
        <v>1.1384011174134503</v>
      </c>
      <c r="R16" s="81">
        <v>0.84533628790677273</v>
      </c>
      <c r="S16" s="84">
        <v>0.7</v>
      </c>
      <c r="T16" s="84">
        <v>0.2</v>
      </c>
      <c r="U16" s="84">
        <v>3.0999999999999996</v>
      </c>
      <c r="V16" s="84">
        <v>4</v>
      </c>
      <c r="X16" s="92"/>
    </row>
    <row r="17" spans="2:24" x14ac:dyDescent="0.2">
      <c r="B17" s="78">
        <v>1995</v>
      </c>
      <c r="C17" s="79" t="s">
        <v>323</v>
      </c>
      <c r="D17" s="80">
        <v>4.0510000000000002</v>
      </c>
      <c r="E17" s="80">
        <v>7.3480000000000025</v>
      </c>
      <c r="F17" s="80">
        <v>4.1106454657074147</v>
      </c>
      <c r="G17" s="80">
        <v>7.4561893068422815</v>
      </c>
      <c r="H17" s="81">
        <v>3.8931724661419835</v>
      </c>
      <c r="I17" s="81">
        <v>68.7</v>
      </c>
      <c r="J17" s="82">
        <v>-11.024189293396599</v>
      </c>
      <c r="K17" s="82">
        <v>1.3241202970899799</v>
      </c>
      <c r="L17" s="82"/>
      <c r="M17" s="82">
        <v>3.7714598806769799</v>
      </c>
      <c r="N17" s="82">
        <v>-5.9286091156296896</v>
      </c>
      <c r="O17" s="81">
        <v>2.2301138214187581</v>
      </c>
      <c r="P17" s="81">
        <v>8.313402731525354</v>
      </c>
      <c r="Q17" s="81">
        <v>1.7234025170958474</v>
      </c>
      <c r="R17" s="81">
        <v>12.537131230925747</v>
      </c>
      <c r="S17" s="84">
        <v>0.7</v>
      </c>
      <c r="T17" s="84">
        <v>2.2999999999999998</v>
      </c>
      <c r="U17" s="84">
        <v>1.2000000000000002</v>
      </c>
      <c r="V17" s="84">
        <v>4.2</v>
      </c>
      <c r="X17" s="92"/>
    </row>
    <row r="18" spans="2:24" x14ac:dyDescent="0.2">
      <c r="B18" s="78">
        <v>1996</v>
      </c>
      <c r="C18" s="79" t="s">
        <v>324</v>
      </c>
      <c r="D18" s="80">
        <v>3.8769999999999998</v>
      </c>
      <c r="E18" s="80">
        <v>7.0609999999999999</v>
      </c>
      <c r="F18" s="80">
        <v>3.7978899522937217</v>
      </c>
      <c r="G18" s="80">
        <v>6.9169205450466773</v>
      </c>
      <c r="H18" s="81">
        <v>-9.7258887278934517E-2</v>
      </c>
      <c r="I18" s="81">
        <v>65.8</v>
      </c>
      <c r="J18" s="82">
        <v>-7.5083284342543601</v>
      </c>
      <c r="K18" s="82">
        <v>0.94258279443464599</v>
      </c>
      <c r="L18" s="82"/>
      <c r="M18" s="82">
        <v>3.3186360964138699</v>
      </c>
      <c r="N18" s="82">
        <v>-3.2471095434058399</v>
      </c>
      <c r="O18" s="81">
        <v>5.0947933834788381</v>
      </c>
      <c r="P18" s="81">
        <v>3.5150745037139148</v>
      </c>
      <c r="Q18" s="81">
        <v>1.386347231566708</v>
      </c>
      <c r="R18" s="81">
        <v>10.005062192652581</v>
      </c>
      <c r="S18" s="84">
        <v>0</v>
      </c>
      <c r="T18" s="84">
        <v>1.9</v>
      </c>
      <c r="U18" s="84">
        <v>1.8000000000000003</v>
      </c>
      <c r="V18" s="84">
        <v>3.7</v>
      </c>
      <c r="X18" s="92"/>
    </row>
    <row r="19" spans="2:24" x14ac:dyDescent="0.2">
      <c r="B19" s="78">
        <v>1997</v>
      </c>
      <c r="C19" s="79" t="s">
        <v>325</v>
      </c>
      <c r="D19" s="80">
        <v>5.61</v>
      </c>
      <c r="E19" s="80">
        <v>8.1259999999999977</v>
      </c>
      <c r="F19" s="80">
        <v>5.0628570397177075</v>
      </c>
      <c r="G19" s="80">
        <v>7.3334717120759523</v>
      </c>
      <c r="H19" s="81">
        <v>1.3835239934630812</v>
      </c>
      <c r="I19" s="81">
        <v>60.099999999999994</v>
      </c>
      <c r="J19" s="80">
        <v>-3.6125876524046316</v>
      </c>
      <c r="K19" s="80">
        <v>-0.52614004530399705</v>
      </c>
      <c r="L19" s="80"/>
      <c r="M19" s="80">
        <v>2.9203931159583778</v>
      </c>
      <c r="N19" s="80">
        <v>-1.020693638488543</v>
      </c>
      <c r="O19" s="81">
        <v>4.2364521460562177</v>
      </c>
      <c r="P19" s="81">
        <v>4.4061429470829587</v>
      </c>
      <c r="Q19" s="81">
        <v>2.2251256691655046</v>
      </c>
      <c r="R19" s="81">
        <v>10.886500345133609</v>
      </c>
      <c r="S19" s="84">
        <v>1.6</v>
      </c>
      <c r="T19" s="84">
        <v>2.2000000000000002</v>
      </c>
      <c r="U19" s="84">
        <v>2.4999999999999991</v>
      </c>
      <c r="V19" s="84">
        <v>6.3</v>
      </c>
      <c r="X19" s="92"/>
    </row>
    <row r="20" spans="2:24" x14ac:dyDescent="0.2">
      <c r="B20" s="78">
        <v>1998</v>
      </c>
      <c r="C20" s="79" t="s">
        <v>326</v>
      </c>
      <c r="D20" s="80">
        <v>6.0339999999999998</v>
      </c>
      <c r="E20" s="80">
        <v>9.5300000000000011</v>
      </c>
      <c r="F20" s="80">
        <v>5.0085495625612166</v>
      </c>
      <c r="G20" s="80">
        <v>7.9104205056692729</v>
      </c>
      <c r="H20" s="81">
        <v>0.30336702118277864</v>
      </c>
      <c r="I20" s="81">
        <v>60.8</v>
      </c>
      <c r="J20" s="80">
        <v>-1.4484453077012467</v>
      </c>
      <c r="K20" s="80">
        <v>-0.25233660374852668</v>
      </c>
      <c r="L20" s="80"/>
      <c r="M20" s="80">
        <v>3.3393097265800087</v>
      </c>
      <c r="N20" s="80">
        <v>1.7339840961535271</v>
      </c>
      <c r="O20" s="81">
        <v>6.0250962898477338</v>
      </c>
      <c r="P20" s="81">
        <v>2.931518111419992</v>
      </c>
      <c r="Q20" s="81">
        <v>1.7327773859909883</v>
      </c>
      <c r="R20" s="81">
        <v>10.671409515340159</v>
      </c>
      <c r="S20" s="84">
        <v>0.8</v>
      </c>
      <c r="T20" s="84">
        <v>2.2999999999999998</v>
      </c>
      <c r="U20" s="84">
        <v>2.4000000000000004</v>
      </c>
      <c r="V20" s="84">
        <v>5.5</v>
      </c>
      <c r="X20" s="92"/>
    </row>
    <row r="21" spans="2:24" x14ac:dyDescent="0.2">
      <c r="B21" s="78">
        <v>1999</v>
      </c>
      <c r="C21" s="79" t="s">
        <v>327</v>
      </c>
      <c r="D21" s="80">
        <v>6.5339999999999998</v>
      </c>
      <c r="E21" s="80">
        <v>11.382999999999996</v>
      </c>
      <c r="F21" s="80">
        <v>5.1482870560055467</v>
      </c>
      <c r="G21" s="80">
        <v>8.9689243279019202</v>
      </c>
      <c r="H21" s="81">
        <v>2.1713624721143518</v>
      </c>
      <c r="I21" s="81">
        <v>62.8</v>
      </c>
      <c r="J21" s="80">
        <v>-1.1377604084591384</v>
      </c>
      <c r="K21" s="80">
        <v>-0.17413092123924487</v>
      </c>
      <c r="L21" s="80"/>
      <c r="M21" s="80">
        <v>2.9791358063601123</v>
      </c>
      <c r="N21" s="80">
        <v>1.7239749125405781</v>
      </c>
      <c r="O21" s="81">
        <v>2.836957785771721</v>
      </c>
      <c r="P21" s="81">
        <v>-1.2052878229055171</v>
      </c>
      <c r="Q21" s="81">
        <v>2.8990410421393533</v>
      </c>
      <c r="R21" s="81">
        <v>4.5319405383688283</v>
      </c>
      <c r="S21" s="84">
        <v>3</v>
      </c>
      <c r="T21" s="84">
        <v>1</v>
      </c>
      <c r="U21" s="84">
        <v>0.40000000000000036</v>
      </c>
      <c r="V21" s="84">
        <v>4.4000000000000004</v>
      </c>
      <c r="W21" s="92">
        <v>44.044880078161938</v>
      </c>
      <c r="X21" s="92">
        <v>55.9</v>
      </c>
    </row>
    <row r="22" spans="2:24" x14ac:dyDescent="0.2">
      <c r="B22" s="78">
        <v>2000</v>
      </c>
      <c r="C22" s="79" t="s">
        <v>328</v>
      </c>
      <c r="D22" s="80">
        <v>10.28</v>
      </c>
      <c r="E22" s="80">
        <v>12.507999999999996</v>
      </c>
      <c r="F22" s="80">
        <v>7.5343369343750455</v>
      </c>
      <c r="G22" s="80">
        <v>9.1672652115917383</v>
      </c>
      <c r="H22" s="81">
        <v>1.1410837908808786</v>
      </c>
      <c r="I22" s="81">
        <v>65.8</v>
      </c>
      <c r="J22" s="80">
        <v>2.566658360328931</v>
      </c>
      <c r="K22" s="80">
        <v>0.18909133551252547</v>
      </c>
      <c r="L22" s="80"/>
      <c r="M22" s="80">
        <v>4.0977118482578678</v>
      </c>
      <c r="N22" s="80">
        <v>6.8754489086938042</v>
      </c>
      <c r="O22" s="81">
        <v>4.3360172154354757</v>
      </c>
      <c r="P22" s="81">
        <v>0.35305303657647724</v>
      </c>
      <c r="Q22" s="81">
        <v>1.5319353343702236</v>
      </c>
      <c r="R22" s="81">
        <v>6.2187716196479448</v>
      </c>
      <c r="S22" s="84">
        <v>1.8</v>
      </c>
      <c r="T22" s="84">
        <v>1.4</v>
      </c>
      <c r="U22" s="84">
        <v>2.6</v>
      </c>
      <c r="V22" s="84">
        <v>5.8</v>
      </c>
      <c r="W22" s="92">
        <v>45.147388633998332</v>
      </c>
      <c r="X22" s="92">
        <v>61.6</v>
      </c>
    </row>
    <row r="23" spans="2:24" x14ac:dyDescent="0.2">
      <c r="B23" s="78">
        <v>2001</v>
      </c>
      <c r="C23" s="79" t="s">
        <v>329</v>
      </c>
      <c r="D23" s="80">
        <v>11.635999999999999</v>
      </c>
      <c r="E23" s="80">
        <v>13.379999999999995</v>
      </c>
      <c r="F23" s="80">
        <v>8.0454683740354564</v>
      </c>
      <c r="G23" s="80">
        <v>9.2513206294770036</v>
      </c>
      <c r="H23" s="81">
        <v>1.3795083329555928</v>
      </c>
      <c r="I23" s="81">
        <v>67.5</v>
      </c>
      <c r="J23" s="80">
        <v>1.3939209558315127</v>
      </c>
      <c r="K23" s="80">
        <v>-0.4273031501507315</v>
      </c>
      <c r="L23" s="80"/>
      <c r="M23" s="80">
        <v>4.009597035152253</v>
      </c>
      <c r="N23" s="80">
        <v>4.9762148408330331</v>
      </c>
      <c r="O23" s="81">
        <v>-0.84664090066037589</v>
      </c>
      <c r="P23" s="81">
        <v>1.7249713823583142</v>
      </c>
      <c r="Q23" s="81">
        <v>0.90567653639255352</v>
      </c>
      <c r="R23" s="81">
        <v>1.7634003956192412</v>
      </c>
      <c r="S23" s="84">
        <v>0.3</v>
      </c>
      <c r="T23" s="84">
        <v>0.4</v>
      </c>
      <c r="U23" s="84">
        <v>1.9000000000000004</v>
      </c>
      <c r="V23" s="84">
        <v>2.6</v>
      </c>
      <c r="W23" s="92">
        <v>43.421744060624498</v>
      </c>
      <c r="X23" s="92">
        <v>62.8</v>
      </c>
    </row>
    <row r="24" spans="2:24" x14ac:dyDescent="0.2">
      <c r="B24" s="78">
        <v>2002</v>
      </c>
      <c r="C24" s="79" t="s">
        <v>330</v>
      </c>
      <c r="D24" s="80">
        <v>12.15</v>
      </c>
      <c r="E24" s="80">
        <v>13.32</v>
      </c>
      <c r="F24" s="80">
        <v>8.1825896044071484</v>
      </c>
      <c r="G24" s="80">
        <v>8.9705426774241346</v>
      </c>
      <c r="H24" s="81">
        <v>1.8393879253314926</v>
      </c>
      <c r="I24" s="81">
        <v>70.7</v>
      </c>
      <c r="J24" s="80">
        <v>0.90782969438196193</v>
      </c>
      <c r="K24" s="80">
        <v>-0.3724256832293954</v>
      </c>
      <c r="L24" s="80"/>
      <c r="M24" s="80">
        <v>3.521544118637447</v>
      </c>
      <c r="N24" s="80">
        <v>4.0569481297900136</v>
      </c>
      <c r="O24" s="81">
        <v>-0.5686411821357833</v>
      </c>
      <c r="P24" s="81">
        <v>-1.9986272319562948</v>
      </c>
      <c r="Q24" s="81">
        <v>-0.36348784324872085</v>
      </c>
      <c r="R24" s="81">
        <v>-2.9536565129785419</v>
      </c>
      <c r="S24" s="84">
        <v>0.3</v>
      </c>
      <c r="T24" s="84">
        <v>-0.7</v>
      </c>
      <c r="U24" s="84">
        <v>2.0999999999999996</v>
      </c>
      <c r="V24" s="84">
        <v>1.7</v>
      </c>
      <c r="W24" s="92">
        <v>42.63028164271379</v>
      </c>
      <c r="X24" s="92">
        <v>63.3</v>
      </c>
    </row>
    <row r="25" spans="2:24" x14ac:dyDescent="0.2">
      <c r="B25" s="78">
        <v>2003</v>
      </c>
      <c r="C25" s="79" t="s">
        <v>331</v>
      </c>
      <c r="D25" s="80">
        <v>7.0270000000000001</v>
      </c>
      <c r="E25" s="80">
        <v>9.9939999999999998</v>
      </c>
      <c r="F25" s="80">
        <v>4.6306730192620709</v>
      </c>
      <c r="G25" s="80">
        <v>6.5858753599694229</v>
      </c>
      <c r="H25" s="81">
        <v>1.6115781690719391</v>
      </c>
      <c r="I25" s="81">
        <v>75.900000000000006</v>
      </c>
      <c r="J25" s="80">
        <v>6.5898292575239367E-2</v>
      </c>
      <c r="K25" s="80">
        <v>-0.68600122570824196</v>
      </c>
      <c r="L25" s="80"/>
      <c r="M25" s="80">
        <v>3.0438421340503066</v>
      </c>
      <c r="N25" s="80">
        <v>2.423739200917304</v>
      </c>
      <c r="O25" s="81">
        <v>1.3109875382216476</v>
      </c>
      <c r="P25" s="81">
        <v>0.16972012737481032</v>
      </c>
      <c r="Q25" s="81">
        <v>1.3575092558249815</v>
      </c>
      <c r="R25" s="81">
        <v>2.7968440851022347</v>
      </c>
      <c r="S25" s="84">
        <v>-1.6</v>
      </c>
      <c r="T25" s="84">
        <v>0.6</v>
      </c>
      <c r="U25" s="84">
        <v>3</v>
      </c>
      <c r="V25" s="84">
        <v>2</v>
      </c>
      <c r="W25" s="92">
        <v>45.140330414038971</v>
      </c>
      <c r="X25" s="92">
        <v>68.5</v>
      </c>
    </row>
    <row r="26" spans="2:24" x14ac:dyDescent="0.2">
      <c r="B26" s="78">
        <v>2004</v>
      </c>
      <c r="C26" s="79" t="s">
        <v>332</v>
      </c>
      <c r="D26" s="80">
        <v>9.4380000000000006</v>
      </c>
      <c r="E26" s="80">
        <v>9.9549999999999983</v>
      </c>
      <c r="F26" s="80">
        <v>5.9448972650197156</v>
      </c>
      <c r="G26" s="80">
        <v>6.2705501455044788</v>
      </c>
      <c r="H26" s="81">
        <v>2.6021286586320236</v>
      </c>
      <c r="I26" s="81">
        <v>82.1</v>
      </c>
      <c r="J26" s="80">
        <v>-6.3618841255243821E-2</v>
      </c>
      <c r="K26" s="80">
        <v>-0.77917333299739222</v>
      </c>
      <c r="L26" s="80"/>
      <c r="M26" s="80">
        <v>3.0524446012169468</v>
      </c>
      <c r="N26" s="80">
        <v>2.2096524269643107</v>
      </c>
      <c r="O26" s="81">
        <v>3.4507351095803118</v>
      </c>
      <c r="P26" s="81">
        <v>1.1438720890553551</v>
      </c>
      <c r="Q26" s="81">
        <v>9.3374378267325087E-2</v>
      </c>
      <c r="R26" s="81">
        <v>4.6621043627031566</v>
      </c>
      <c r="S26" s="84">
        <v>0.8</v>
      </c>
      <c r="T26" s="84">
        <v>1</v>
      </c>
      <c r="U26" s="84">
        <v>2.2000000000000002</v>
      </c>
      <c r="V26" s="84">
        <v>4</v>
      </c>
      <c r="W26" s="92">
        <v>44.911122589097872</v>
      </c>
      <c r="X26" s="92">
        <v>71.3</v>
      </c>
    </row>
    <row r="27" spans="2:24" x14ac:dyDescent="0.2">
      <c r="B27" s="78">
        <v>2005</v>
      </c>
      <c r="C27" s="79" t="s">
        <v>333</v>
      </c>
      <c r="D27" s="80">
        <v>5.2759999999999998</v>
      </c>
      <c r="E27" s="80">
        <v>6.534000000000006</v>
      </c>
      <c r="F27" s="80">
        <v>3.2036529902178068</v>
      </c>
      <c r="G27" s="80">
        <v>3.9675262771196271</v>
      </c>
      <c r="H27" s="81">
        <v>0.72293765140889965</v>
      </c>
      <c r="I27" s="81">
        <v>92</v>
      </c>
      <c r="J27" s="80">
        <v>4.1290447940638908E-2</v>
      </c>
      <c r="K27" s="80">
        <v>-0.72744053871890313</v>
      </c>
      <c r="L27" s="80"/>
      <c r="M27" s="80">
        <v>3.3378469460248832</v>
      </c>
      <c r="N27" s="80">
        <v>2.6516968552466191</v>
      </c>
      <c r="O27" s="81">
        <v>1.9838079183073112</v>
      </c>
      <c r="P27" s="81">
        <v>0.56336504238762941</v>
      </c>
      <c r="Q27" s="81">
        <v>0.74148283582018659</v>
      </c>
      <c r="R27" s="81">
        <v>3.2511465286291674</v>
      </c>
      <c r="S27" s="84">
        <v>-0.9</v>
      </c>
      <c r="T27" s="84">
        <v>0.7</v>
      </c>
      <c r="U27" s="84">
        <v>3</v>
      </c>
      <c r="V27" s="84">
        <v>2.8</v>
      </c>
      <c r="W27" s="92">
        <v>42.140545398240299</v>
      </c>
      <c r="X27" s="92">
        <v>69.400000000000006</v>
      </c>
    </row>
    <row r="28" spans="2:24" x14ac:dyDescent="0.2">
      <c r="B28" s="78">
        <v>2006</v>
      </c>
      <c r="C28" s="79" t="s">
        <v>334</v>
      </c>
      <c r="D28" s="80">
        <v>6.7969999999999997</v>
      </c>
      <c r="E28" s="80">
        <v>7.2010000000000076</v>
      </c>
      <c r="F28" s="80">
        <v>3.9312423003290977</v>
      </c>
      <c r="G28" s="80">
        <v>4.1649074304354619</v>
      </c>
      <c r="H28" s="81">
        <v>-0.84891520676183685</v>
      </c>
      <c r="I28" s="81">
        <v>99.90000000000002</v>
      </c>
      <c r="J28" s="80">
        <v>-0.18045425889402361</v>
      </c>
      <c r="K28" s="80">
        <v>-0.33314632411204359</v>
      </c>
      <c r="L28" s="80"/>
      <c r="M28" s="80">
        <v>4.4847510367444201</v>
      </c>
      <c r="N28" s="80">
        <v>3.9711504537383528</v>
      </c>
      <c r="O28" s="81">
        <v>1.6039853975855323</v>
      </c>
      <c r="P28" s="81">
        <v>-0.59762324777674625</v>
      </c>
      <c r="Q28" s="81">
        <v>0.28322277927859352</v>
      </c>
      <c r="R28" s="81">
        <v>1.3566999428294979</v>
      </c>
      <c r="S28" s="84">
        <v>1.6</v>
      </c>
      <c r="T28" s="84">
        <v>0.3</v>
      </c>
      <c r="U28" s="84">
        <v>2.1</v>
      </c>
      <c r="V28" s="84">
        <v>4</v>
      </c>
      <c r="W28" s="92">
        <v>40.197342926713588</v>
      </c>
      <c r="X28" s="92">
        <v>69.5</v>
      </c>
    </row>
    <row r="29" spans="2:24" x14ac:dyDescent="0.2">
      <c r="B29" s="78">
        <v>2007</v>
      </c>
      <c r="C29" s="79" t="s">
        <v>335</v>
      </c>
      <c r="D29" s="80">
        <v>7.5350000000000001</v>
      </c>
      <c r="E29" s="80">
        <v>8.9690000000000083</v>
      </c>
      <c r="F29" s="80">
        <v>4.027860930550804</v>
      </c>
      <c r="G29" s="80">
        <v>4.7944107081765308</v>
      </c>
      <c r="H29" s="81">
        <v>-0.3293708321252537</v>
      </c>
      <c r="I29" s="81">
        <v>104.60000000000001</v>
      </c>
      <c r="J29" s="80">
        <v>0.92798494697228873</v>
      </c>
      <c r="K29" s="80">
        <v>-0.18388641806363323</v>
      </c>
      <c r="L29" s="80"/>
      <c r="M29" s="80">
        <v>4.3640951077659942</v>
      </c>
      <c r="N29" s="80">
        <v>5.1081936366746499</v>
      </c>
      <c r="O29" s="81">
        <v>5.3244074921722211</v>
      </c>
      <c r="P29" s="81">
        <v>3.6304835778240316</v>
      </c>
      <c r="Q29" s="81">
        <v>1.2876698086849014</v>
      </c>
      <c r="R29" s="81">
        <v>10.29829699533571</v>
      </c>
      <c r="S29" s="84">
        <v>1</v>
      </c>
      <c r="T29" s="84">
        <v>2.2999999999999998</v>
      </c>
      <c r="U29" s="84">
        <v>2</v>
      </c>
      <c r="V29" s="84">
        <v>5.3</v>
      </c>
      <c r="W29" s="92">
        <v>35.975453301402673</v>
      </c>
      <c r="X29" s="92">
        <v>67.3</v>
      </c>
    </row>
    <row r="30" spans="2:24" x14ac:dyDescent="0.2">
      <c r="B30" s="78">
        <v>2008</v>
      </c>
      <c r="C30" s="79" t="s">
        <v>336</v>
      </c>
      <c r="D30" s="80">
        <v>4.9400000000000004</v>
      </c>
      <c r="E30" s="80">
        <v>7.0240000000000009</v>
      </c>
      <c r="F30" s="80">
        <v>2.5429181787764139</v>
      </c>
      <c r="G30" s="80">
        <v>3.6156796128999047</v>
      </c>
      <c r="H30" s="81">
        <v>-0.14603509234249074</v>
      </c>
      <c r="I30" s="81">
        <v>106.5</v>
      </c>
      <c r="J30" s="80">
        <v>0.51321648263969322</v>
      </c>
      <c r="K30" s="80">
        <v>-0.39276246364502099</v>
      </c>
      <c r="L30" s="80"/>
      <c r="M30" s="80">
        <v>4.0563148276838339</v>
      </c>
      <c r="N30" s="80">
        <v>4.176768846678506</v>
      </c>
      <c r="O30" s="81">
        <v>-0.62733910873431231</v>
      </c>
      <c r="P30" s="81">
        <v>0.72802277616950262</v>
      </c>
      <c r="Q30" s="81">
        <v>0.57453642689942874</v>
      </c>
      <c r="R30" s="81">
        <v>0.63333464458519284</v>
      </c>
      <c r="S30" s="84">
        <v>-0.2</v>
      </c>
      <c r="T30" s="84">
        <v>0.2</v>
      </c>
      <c r="U30" s="84">
        <v>0.8</v>
      </c>
      <c r="V30" s="84">
        <v>0.8</v>
      </c>
      <c r="W30" s="92">
        <v>34.694875556585075</v>
      </c>
      <c r="X30" s="92">
        <v>67.400000000000006</v>
      </c>
    </row>
    <row r="31" spans="2:24" x14ac:dyDescent="0.2">
      <c r="B31" s="78">
        <v>2009</v>
      </c>
      <c r="C31" s="79" t="s">
        <v>337</v>
      </c>
      <c r="D31" s="80">
        <v>3.629</v>
      </c>
      <c r="E31" s="80">
        <v>3.7049999999999912</v>
      </c>
      <c r="F31" s="80">
        <v>1.9967317204685635</v>
      </c>
      <c r="G31" s="80">
        <v>2.0385480915778529</v>
      </c>
      <c r="H31" s="81">
        <v>4.0081014817183664</v>
      </c>
      <c r="I31" s="81">
        <v>108.89999999999999</v>
      </c>
      <c r="J31" s="80">
        <v>-4.5425784194512158</v>
      </c>
      <c r="K31" s="80">
        <v>-0.62394427418334275</v>
      </c>
      <c r="L31" s="80"/>
      <c r="M31" s="80">
        <v>2.6823001204971746</v>
      </c>
      <c r="N31" s="80">
        <v>-2.4842225731373833</v>
      </c>
      <c r="O31" s="81">
        <v>-8.2568672423956215</v>
      </c>
      <c r="P31" s="81">
        <v>-2.6902531211292136</v>
      </c>
      <c r="Q31" s="81">
        <v>-1.1089777019296307</v>
      </c>
      <c r="R31" s="81">
        <v>-12.029942928621685</v>
      </c>
      <c r="S31" s="84">
        <v>-2</v>
      </c>
      <c r="T31" s="84">
        <v>-2.9</v>
      </c>
      <c r="U31" s="84">
        <v>-3.1999999999999997</v>
      </c>
      <c r="V31" s="84">
        <v>-8.1</v>
      </c>
      <c r="W31" s="92">
        <v>44.127275828486852</v>
      </c>
      <c r="X31" s="92">
        <v>80.2</v>
      </c>
    </row>
    <row r="32" spans="2:24" x14ac:dyDescent="0.2">
      <c r="B32" s="78">
        <v>2010</v>
      </c>
      <c r="C32" s="79" t="s">
        <v>338</v>
      </c>
      <c r="D32" s="80">
        <v>2.8029999999999999</v>
      </c>
      <c r="E32" s="80">
        <v>2.5670000000000073</v>
      </c>
      <c r="F32" s="80">
        <v>1.4898242294424986</v>
      </c>
      <c r="G32" s="80">
        <v>1.3643877263570794</v>
      </c>
      <c r="H32" s="81">
        <v>3.9292349782559874</v>
      </c>
      <c r="I32" s="81">
        <v>110.79999999999998</v>
      </c>
      <c r="J32" s="80">
        <v>-5.2789633417134834</v>
      </c>
      <c r="K32" s="80">
        <v>-0.21579330615542433</v>
      </c>
      <c r="L32" s="80"/>
      <c r="M32" s="80">
        <v>2.9610455876647022</v>
      </c>
      <c r="N32" s="80">
        <v>-2.5337110602042063</v>
      </c>
      <c r="O32" s="81">
        <v>4.8153163355076281</v>
      </c>
      <c r="P32" s="81">
        <v>-2.8698674551535861</v>
      </c>
      <c r="Q32" s="81">
        <v>0.34056552330816842</v>
      </c>
      <c r="R32" s="81">
        <v>2.3039836477148912</v>
      </c>
      <c r="S32" s="84">
        <v>0.1</v>
      </c>
      <c r="T32" s="84">
        <v>0.5</v>
      </c>
      <c r="U32" s="84">
        <v>2.6</v>
      </c>
      <c r="V32" s="84">
        <v>3.2</v>
      </c>
      <c r="W32" s="92">
        <v>50.121450173538221</v>
      </c>
      <c r="X32" s="92">
        <v>94.3</v>
      </c>
    </row>
    <row r="33" spans="2:24" x14ac:dyDescent="0.2">
      <c r="B33" s="78">
        <v>2011</v>
      </c>
      <c r="C33" s="79" t="s">
        <v>339</v>
      </c>
      <c r="D33" s="80">
        <v>-2.851</v>
      </c>
      <c r="E33" s="80">
        <v>-1.5419999999999874</v>
      </c>
      <c r="F33" s="80">
        <v>-1.4399135344801461</v>
      </c>
      <c r="G33" s="80">
        <v>-0.77879574541156982</v>
      </c>
      <c r="H33" s="81">
        <v>1.745092846002178</v>
      </c>
      <c r="I33" s="81">
        <v>112.3</v>
      </c>
      <c r="J33" s="80">
        <v>-3.2227598258568269</v>
      </c>
      <c r="K33" s="80">
        <v>-0.53283366498651497</v>
      </c>
      <c r="L33" s="80"/>
      <c r="M33" s="80">
        <v>2.7363912766795626</v>
      </c>
      <c r="N33" s="80">
        <v>-1.0192022141637793</v>
      </c>
      <c r="O33" s="81">
        <v>2.774211630076358</v>
      </c>
      <c r="P33" s="81">
        <v>2.2276203404990071</v>
      </c>
      <c r="Q33" s="81">
        <v>-1.1107800590275887</v>
      </c>
      <c r="R33" s="81">
        <v>3.8852451895930118</v>
      </c>
      <c r="S33" s="84">
        <v>-1.5</v>
      </c>
      <c r="T33" s="84">
        <v>0.9</v>
      </c>
      <c r="U33" s="84">
        <v>3.1</v>
      </c>
      <c r="V33" s="84">
        <v>2.5</v>
      </c>
      <c r="W33" s="92">
        <v>51.919716360771318</v>
      </c>
      <c r="X33" s="92">
        <v>102.8</v>
      </c>
    </row>
    <row r="34" spans="2:24" x14ac:dyDescent="0.2">
      <c r="B34" s="78">
        <v>2012</v>
      </c>
      <c r="C34" s="79" t="s">
        <v>340</v>
      </c>
      <c r="D34" s="80">
        <v>-4.13</v>
      </c>
      <c r="E34" s="80">
        <v>-3.1239999999999952</v>
      </c>
      <c r="F34" s="80">
        <v>-2.0543482045593597</v>
      </c>
      <c r="G34" s="80">
        <v>-1.5539428065480483</v>
      </c>
      <c r="H34" s="81">
        <v>0.98015778149653354</v>
      </c>
      <c r="I34" s="81">
        <v>114.9</v>
      </c>
      <c r="J34" s="80">
        <v>-3.6724583036953398</v>
      </c>
      <c r="K34" s="80">
        <v>-1.0560245129006103</v>
      </c>
      <c r="L34" s="80"/>
      <c r="M34" s="80">
        <v>2.5726607539905593</v>
      </c>
      <c r="N34" s="80">
        <v>-2.1558220626053908</v>
      </c>
      <c r="O34" s="81">
        <v>-1.0315758559272097</v>
      </c>
      <c r="P34" s="81">
        <v>2.0892053565810511</v>
      </c>
      <c r="Q34" s="81">
        <v>-1.3130870339366723</v>
      </c>
      <c r="R34" s="81">
        <v>-0.2822201317027262</v>
      </c>
      <c r="S34" s="84">
        <v>-0.4</v>
      </c>
      <c r="T34" s="84">
        <v>-0.1</v>
      </c>
      <c r="U34" s="84">
        <v>-0.89999999999999991</v>
      </c>
      <c r="V34" s="84">
        <v>-1.4</v>
      </c>
      <c r="W34" s="92">
        <v>56.70597949631162</v>
      </c>
      <c r="X34" s="92">
        <v>114</v>
      </c>
    </row>
    <row r="35" spans="2:24" x14ac:dyDescent="0.2">
      <c r="B35" s="78">
        <v>2013</v>
      </c>
      <c r="C35" s="79" t="s">
        <v>341</v>
      </c>
      <c r="D35" s="80">
        <v>-3.6709999999999998</v>
      </c>
      <c r="E35" s="80">
        <v>-2.1629999999999967</v>
      </c>
      <c r="F35" s="80">
        <v>-1.7966826708953068</v>
      </c>
      <c r="G35" s="80">
        <v>-1.0586283348260825</v>
      </c>
      <c r="H35" s="81">
        <v>1.4113298423454959</v>
      </c>
      <c r="I35" s="81">
        <v>115.10000000000001</v>
      </c>
      <c r="J35" s="80">
        <v>-3.6932082360599248</v>
      </c>
      <c r="K35" s="80">
        <v>-0.70819935297889103</v>
      </c>
      <c r="L35" s="80"/>
      <c r="M35" s="80">
        <v>1.876459101120296</v>
      </c>
      <c r="N35" s="80">
        <v>-2.5249484879185204</v>
      </c>
      <c r="O35" s="81">
        <v>-2.1802797815740553</v>
      </c>
      <c r="P35" s="81">
        <v>-1.7419827082506252</v>
      </c>
      <c r="Q35" s="81">
        <v>-0.68411075980091351</v>
      </c>
      <c r="R35" s="81">
        <v>-4.6079664570230605</v>
      </c>
      <c r="S35" s="84">
        <v>0.2</v>
      </c>
      <c r="T35" s="84">
        <v>-1.1000000000000001</v>
      </c>
      <c r="U35" s="84">
        <v>0</v>
      </c>
      <c r="V35" s="84">
        <v>-0.9</v>
      </c>
      <c r="W35" s="92">
        <v>59.612080990206586</v>
      </c>
      <c r="X35" s="92">
        <v>121.8</v>
      </c>
    </row>
    <row r="36" spans="2:24" x14ac:dyDescent="0.2">
      <c r="B36" s="78">
        <v>2014</v>
      </c>
      <c r="C36" s="79" t="s">
        <v>342</v>
      </c>
      <c r="D36" s="80">
        <v>-2.7570000000000001</v>
      </c>
      <c r="E36" s="80">
        <v>-2.3790000000000049</v>
      </c>
      <c r="F36" s="80">
        <v>-1.3325471128145887</v>
      </c>
      <c r="G36" s="80">
        <v>-1.1498475086637312</v>
      </c>
      <c r="H36" s="81">
        <v>0.51629706939069553</v>
      </c>
      <c r="I36" s="81">
        <v>117.5</v>
      </c>
      <c r="J36" s="80">
        <v>-3.7366419039425414</v>
      </c>
      <c r="K36" s="80">
        <v>-0.73176508117565742</v>
      </c>
      <c r="L36" s="80"/>
      <c r="M36" s="80">
        <v>1.4809301246513966</v>
      </c>
      <c r="N36" s="80">
        <v>-2.9874768604668023</v>
      </c>
      <c r="O36" s="81">
        <v>-1.5407994361298387</v>
      </c>
      <c r="P36" s="81">
        <v>-0.11746318885215172</v>
      </c>
      <c r="Q36" s="81">
        <v>-0.20210295190763816</v>
      </c>
      <c r="R36" s="81">
        <v>-1.832886466528949</v>
      </c>
      <c r="S36" s="84">
        <v>-0.4</v>
      </c>
      <c r="T36" s="84">
        <v>-0.4</v>
      </c>
      <c r="U36" s="84">
        <v>0.4</v>
      </c>
      <c r="V36" s="84">
        <v>-0.4</v>
      </c>
      <c r="W36" s="92">
        <v>64.476526967524904</v>
      </c>
      <c r="X36" s="92">
        <v>133.4</v>
      </c>
    </row>
    <row r="37" spans="2:24" x14ac:dyDescent="0.2">
      <c r="B37" s="78">
        <v>2015</v>
      </c>
      <c r="C37" s="79" t="s">
        <v>343</v>
      </c>
      <c r="D37" s="80">
        <v>-1.982</v>
      </c>
      <c r="E37" s="80">
        <v>-1.2019999999999982</v>
      </c>
      <c r="F37" s="80">
        <v>-0.93762565934195885</v>
      </c>
      <c r="G37" s="80">
        <v>-0.56863069754239892</v>
      </c>
      <c r="H37" s="81">
        <v>-1.5437564133998058E-2</v>
      </c>
      <c r="I37" s="81">
        <v>119.7</v>
      </c>
      <c r="J37" s="80">
        <v>-2.9836554154741348</v>
      </c>
      <c r="K37" s="80">
        <v>-0.62492608274002415</v>
      </c>
      <c r="L37" s="80"/>
      <c r="M37" s="80">
        <v>1.1831492300778201</v>
      </c>
      <c r="N37" s="80">
        <v>-2.4254322681363387</v>
      </c>
      <c r="O37" s="81">
        <v>0.78204551671802569</v>
      </c>
      <c r="P37" s="81">
        <v>1.0739024917491595</v>
      </c>
      <c r="Q37" s="81">
        <v>-1.4071334558101845</v>
      </c>
      <c r="R37" s="81">
        <v>0.46789648070206802</v>
      </c>
      <c r="S37" s="84">
        <v>-0.6</v>
      </c>
      <c r="T37" s="84">
        <v>0.1</v>
      </c>
      <c r="U37" s="84">
        <v>1</v>
      </c>
      <c r="V37" s="84">
        <v>0.5</v>
      </c>
      <c r="W37" s="92">
        <v>68.311374979303167</v>
      </c>
      <c r="X37" s="92">
        <v>144.4</v>
      </c>
    </row>
    <row r="38" spans="2:24" x14ac:dyDescent="0.2">
      <c r="B38" s="78">
        <v>2016</v>
      </c>
      <c r="C38" s="79" t="s">
        <v>344</v>
      </c>
      <c r="D38" s="80">
        <v>-4.3479999999999999</v>
      </c>
      <c r="E38" s="80">
        <v>-2.7790000000000106</v>
      </c>
      <c r="F38" s="80">
        <v>-1.9989150323191645</v>
      </c>
      <c r="G38" s="80">
        <v>-1.2775954173907447</v>
      </c>
      <c r="H38" s="81">
        <v>-0.82613694088709466</v>
      </c>
      <c r="I38" s="81">
        <v>122.39999999999999</v>
      </c>
      <c r="J38" s="80">
        <v>-2.626449305344845</v>
      </c>
      <c r="K38" s="80">
        <v>-0.41283939719931223</v>
      </c>
      <c r="L38" s="80"/>
      <c r="M38" s="80">
        <v>1.3410384427955386</v>
      </c>
      <c r="N38" s="80">
        <v>-1.6982502597486187</v>
      </c>
      <c r="O38" s="81">
        <v>5.8270383492657647</v>
      </c>
      <c r="P38" s="81">
        <v>3.2332820821356156</v>
      </c>
      <c r="Q38" s="81">
        <v>-7.5762640105175666E-2</v>
      </c>
      <c r="R38" s="81">
        <v>8.9845577912962113</v>
      </c>
      <c r="S38" s="84">
        <v>-0.7</v>
      </c>
      <c r="T38" s="84">
        <v>1.9</v>
      </c>
      <c r="U38" s="84">
        <v>1.6</v>
      </c>
      <c r="V38" s="84">
        <v>2.8</v>
      </c>
      <c r="W38" s="92">
        <v>68.0403460863009</v>
      </c>
      <c r="X38" s="92">
        <v>148</v>
      </c>
    </row>
    <row r="39" spans="2:24" x14ac:dyDescent="0.2">
      <c r="B39" s="78">
        <v>2017</v>
      </c>
      <c r="C39" s="79" t="s">
        <v>345</v>
      </c>
      <c r="D39" s="80">
        <v>-1.8149999999999999</v>
      </c>
      <c r="E39" s="80">
        <v>0.1039999999999992</v>
      </c>
      <c r="F39" s="80">
        <v>-0.80202915585878987</v>
      </c>
      <c r="G39" s="80">
        <v>4.595649157537969E-2</v>
      </c>
      <c r="H39" s="81">
        <v>-0.56958933742716589</v>
      </c>
      <c r="I39" s="81">
        <v>125.4</v>
      </c>
      <c r="J39" s="80">
        <v>-1.7847910526246018</v>
      </c>
      <c r="K39" s="80">
        <v>-0.19973398261607331</v>
      </c>
      <c r="L39" s="80"/>
      <c r="M39" s="80">
        <v>1.3305288089756564</v>
      </c>
      <c r="N39" s="80">
        <v>-0.65399622626501874</v>
      </c>
      <c r="O39" s="81">
        <v>2.3643887671994488</v>
      </c>
      <c r="P39" s="81">
        <v>2.1924390050434677</v>
      </c>
      <c r="Q39" s="81">
        <v>0.20271284656398564</v>
      </c>
      <c r="R39" s="81">
        <v>4.7598601484389436</v>
      </c>
      <c r="S39" s="84">
        <v>1.5</v>
      </c>
      <c r="T39" s="84">
        <v>1.1000000000000001</v>
      </c>
      <c r="U39" s="84">
        <v>0.60000000000000009</v>
      </c>
      <c r="V39" s="84">
        <v>3.2</v>
      </c>
      <c r="W39" s="92">
        <v>66.062456639608314</v>
      </c>
      <c r="X39" s="92">
        <v>149.5</v>
      </c>
    </row>
    <row r="40" spans="2:24" x14ac:dyDescent="0.2">
      <c r="B40" s="78">
        <v>2018</v>
      </c>
      <c r="C40" s="79" t="s">
        <v>346</v>
      </c>
      <c r="D40" s="80">
        <v>-4.3070000000000004</v>
      </c>
      <c r="E40" s="80">
        <v>-2.9279999999999973</v>
      </c>
      <c r="F40" s="80">
        <v>-1.8448398454566484</v>
      </c>
      <c r="G40" s="80">
        <v>-1.2541655601339832</v>
      </c>
      <c r="H40" s="81">
        <v>-0.48174849347949189</v>
      </c>
      <c r="I40" s="81">
        <v>127</v>
      </c>
      <c r="J40" s="80">
        <v>-1.2588772476891315</v>
      </c>
      <c r="K40" s="80">
        <v>-0.87466054432841323</v>
      </c>
      <c r="L40" s="80"/>
      <c r="M40" s="80">
        <v>1.2790090036065827</v>
      </c>
      <c r="N40" s="80">
        <v>-0.85452878841096191</v>
      </c>
      <c r="O40" s="81">
        <v>2.7916043651629976</v>
      </c>
      <c r="P40" s="81">
        <v>-0.40428872371609048</v>
      </c>
      <c r="Q40" s="81">
        <v>1.2498755185367165</v>
      </c>
      <c r="R40" s="81">
        <v>3.6379959794679673</v>
      </c>
      <c r="S40" s="84">
        <v>-1.6</v>
      </c>
      <c r="T40" s="84">
        <v>0.8</v>
      </c>
      <c r="U40" s="84">
        <v>1.9000000000000001</v>
      </c>
      <c r="V40" s="84">
        <v>1.1000000000000001</v>
      </c>
      <c r="W40" s="92">
        <v>64.849954168130139</v>
      </c>
      <c r="X40" s="92">
        <v>151.4</v>
      </c>
    </row>
    <row r="41" spans="2:24" x14ac:dyDescent="0.2">
      <c r="B41" s="78">
        <v>2019</v>
      </c>
      <c r="C41" s="79" t="s">
        <v>347</v>
      </c>
      <c r="D41" s="80">
        <v>-0.71899999999999997</v>
      </c>
      <c r="E41" s="80">
        <v>0.37399999999999523</v>
      </c>
      <c r="F41" s="80">
        <v>-0.29976069174261438</v>
      </c>
      <c r="G41" s="80">
        <v>0.15592558930700665</v>
      </c>
      <c r="H41" s="81">
        <v>0.6053636699659124</v>
      </c>
      <c r="I41" s="81">
        <v>128</v>
      </c>
      <c r="J41" s="80">
        <v>-1.0835577716815783</v>
      </c>
      <c r="K41" s="80">
        <v>-1.2540753279023422</v>
      </c>
      <c r="L41" s="80"/>
      <c r="M41" s="80">
        <v>1.3891552501896955</v>
      </c>
      <c r="N41" s="80">
        <v>-0.94847784939422497</v>
      </c>
      <c r="O41" s="81">
        <v>-0.86240188257900896</v>
      </c>
      <c r="P41" s="81">
        <v>-0.98836400302020222</v>
      </c>
      <c r="Q41" s="81">
        <v>0.37529005264969745</v>
      </c>
      <c r="R41" s="81">
        <v>-1.476431705617598</v>
      </c>
      <c r="S41" s="84">
        <v>1.6</v>
      </c>
      <c r="T41" s="84">
        <v>-0.4</v>
      </c>
      <c r="U41" s="84">
        <v>0</v>
      </c>
      <c r="V41" s="84">
        <v>1.2</v>
      </c>
      <c r="W41" s="92">
        <v>64.871715765161056</v>
      </c>
      <c r="X41" s="92">
        <v>155.6</v>
      </c>
    </row>
    <row r="42" spans="2:24" x14ac:dyDescent="0.2">
      <c r="B42" s="78">
        <v>2020</v>
      </c>
      <c r="C42" s="79" t="s">
        <v>348</v>
      </c>
      <c r="D42" s="80">
        <v>1.264</v>
      </c>
      <c r="E42" s="80">
        <v>0.17999999999999261</v>
      </c>
      <c r="F42" s="80">
        <v>0.53100765424007934</v>
      </c>
      <c r="G42" s="80">
        <v>7.5618178610137879E-2</v>
      </c>
      <c r="H42" s="81">
        <v>4.8409968867663116</v>
      </c>
      <c r="I42" s="81">
        <v>132.4</v>
      </c>
      <c r="J42" s="80">
        <v>-5.517606432586394</v>
      </c>
      <c r="K42" s="80">
        <v>-4.4530705181525639E-2</v>
      </c>
      <c r="L42" s="80"/>
      <c r="M42" s="80">
        <v>-8.4020198455708739E-3</v>
      </c>
      <c r="N42" s="80">
        <v>-5.5705391576134904</v>
      </c>
      <c r="O42" s="81">
        <v>-0.33571161320746051</v>
      </c>
      <c r="P42" s="81">
        <v>-0.21214554798651972</v>
      </c>
      <c r="Q42" s="81">
        <v>-0.46153662990341499</v>
      </c>
      <c r="R42" s="81">
        <v>-1.0092321807443128</v>
      </c>
      <c r="S42" s="84">
        <v>-0.7</v>
      </c>
      <c r="T42" s="84">
        <v>-0.2</v>
      </c>
      <c r="U42" s="84">
        <v>-1.5</v>
      </c>
      <c r="V42" s="84">
        <v>-2.4</v>
      </c>
      <c r="W42" s="92">
        <v>74.735966526352939</v>
      </c>
      <c r="X42" s="92">
        <v>177.9</v>
      </c>
    </row>
    <row r="43" spans="2:24" x14ac:dyDescent="0.2">
      <c r="B43" s="78">
        <v>2021</v>
      </c>
      <c r="C43" s="79" t="s">
        <v>349</v>
      </c>
      <c r="D43" s="80">
        <v>1.038</v>
      </c>
      <c r="E43" s="80">
        <v>8.4000000000003183E-2</v>
      </c>
      <c r="F43" s="80">
        <v>0.41410015000159572</v>
      </c>
      <c r="G43" s="80">
        <v>3.3510994797816995E-2</v>
      </c>
      <c r="H43" s="81">
        <v>2.8257395028777035</v>
      </c>
      <c r="I43" s="81">
        <v>132.70000000000002</v>
      </c>
      <c r="J43" s="80">
        <v>-3.3080139150416494</v>
      </c>
      <c r="K43" s="80">
        <v>-0.34468451792040339</v>
      </c>
      <c r="L43" s="80"/>
      <c r="M43" s="80">
        <v>0.84814732071617793</v>
      </c>
      <c r="N43" s="80">
        <v>-2.8045511122458748</v>
      </c>
      <c r="O43" s="81">
        <v>-0.68522032113212394</v>
      </c>
      <c r="P43" s="81">
        <v>0.64250410117754064</v>
      </c>
      <c r="Q43" s="81">
        <v>1.0114181674354081</v>
      </c>
      <c r="R43" s="81">
        <v>0.96931780880109564</v>
      </c>
      <c r="S43" s="84">
        <v>0</v>
      </c>
      <c r="T43" s="84">
        <v>0.2</v>
      </c>
      <c r="U43" s="84">
        <v>2.5999999999999996</v>
      </c>
      <c r="V43" s="84">
        <v>2.8</v>
      </c>
      <c r="W43" s="92">
        <v>72.567261353844188</v>
      </c>
      <c r="X43" s="92">
        <v>181.9</v>
      </c>
    </row>
    <row r="44" spans="2:24" x14ac:dyDescent="0.2">
      <c r="B44" s="78">
        <v>2022</v>
      </c>
      <c r="C44" s="79" t="s">
        <v>350</v>
      </c>
      <c r="D44" s="80">
        <v>-6.5330000000000004</v>
      </c>
      <c r="E44" s="80">
        <v>-6.4050000000000011</v>
      </c>
      <c r="F44" s="80">
        <v>-2.4405368957028171</v>
      </c>
      <c r="G44" s="80">
        <v>-2.3927198556523104</v>
      </c>
      <c r="H44" s="81">
        <v>-1.2563654328494338</v>
      </c>
      <c r="I44" s="81">
        <v>132</v>
      </c>
      <c r="J44" s="80">
        <v>-1.4113498227407384</v>
      </c>
      <c r="K44" s="80">
        <v>-0.15465823891335778</v>
      </c>
      <c r="L44" s="80"/>
      <c r="M44" s="80">
        <v>1.2025238431451657</v>
      </c>
      <c r="N44" s="80">
        <v>-0.3634842185089302</v>
      </c>
      <c r="O44" s="81">
        <v>1.4068827647580726</v>
      </c>
      <c r="P44" s="81">
        <v>0.31948488502624989</v>
      </c>
      <c r="Q44" s="81">
        <v>0.77384948131827291</v>
      </c>
      <c r="R44" s="81">
        <v>2.4956493469239449</v>
      </c>
      <c r="S44" s="84">
        <v>-1.9</v>
      </c>
      <c r="T44" s="84">
        <v>0.6</v>
      </c>
      <c r="U44" s="84">
        <v>2.6</v>
      </c>
      <c r="V44" s="84">
        <v>1.3</v>
      </c>
      <c r="W44" s="92">
        <v>73.518699077654119</v>
      </c>
      <c r="X44" s="92">
        <v>196.8</v>
      </c>
    </row>
    <row r="45" spans="2:24" x14ac:dyDescent="0.2">
      <c r="B45" s="78">
        <v>2023</v>
      </c>
      <c r="C45" s="79" t="s">
        <v>351</v>
      </c>
      <c r="D45" s="80">
        <v>-2.9990000000000001</v>
      </c>
      <c r="E45" s="80">
        <v>-0.7219999999999942</v>
      </c>
      <c r="F45" s="80">
        <v>-1.0910215366705471</v>
      </c>
      <c r="G45" s="80">
        <v>-0.26266006984866125</v>
      </c>
      <c r="H45" s="81">
        <v>-1.2319746482149088</v>
      </c>
      <c r="I45" s="81">
        <v>126.1</v>
      </c>
      <c r="J45" s="80">
        <v>-3.225407450523865</v>
      </c>
      <c r="K45" s="80">
        <v>-0.46711292200232829</v>
      </c>
      <c r="L45" s="80">
        <v>-0.60979336437718279</v>
      </c>
      <c r="M45" s="80">
        <v>1.4255675203725262</v>
      </c>
      <c r="N45" s="80">
        <v>-2.8758003492433062</v>
      </c>
      <c r="O45" s="81">
        <v>-8.6739986600470811</v>
      </c>
      <c r="P45" s="81">
        <v>0.51818540212589104</v>
      </c>
      <c r="Q45" s="81">
        <v>-0.67273437010301518</v>
      </c>
      <c r="R45" s="81">
        <v>-8.7954324949623075</v>
      </c>
      <c r="S45" s="84">
        <v>3.1</v>
      </c>
      <c r="T45" s="84">
        <v>-2.1</v>
      </c>
      <c r="U45" s="84">
        <v>-2.1999999999999997</v>
      </c>
      <c r="V45" s="84">
        <v>-1.2</v>
      </c>
      <c r="W45" s="92">
        <v>76.578870779976711</v>
      </c>
      <c r="X45" s="92">
        <v>210.5</v>
      </c>
    </row>
    <row r="46" spans="2:24" x14ac:dyDescent="0.2">
      <c r="B46" s="78">
        <v>2024</v>
      </c>
      <c r="C46" s="79" t="s">
        <v>352</v>
      </c>
      <c r="D46" s="80">
        <v>-2.6078999999999999</v>
      </c>
      <c r="E46" s="80">
        <v>-2.0149000000000115</v>
      </c>
      <c r="F46" s="80">
        <v>-0.93495738216235125</v>
      </c>
      <c r="G46" s="80">
        <v>-0.72236114472139634</v>
      </c>
      <c r="H46" s="81">
        <v>0.25265019896641189</v>
      </c>
      <c r="I46" s="81">
        <v>121.2</v>
      </c>
      <c r="J46" s="80">
        <v>-3.1535945076317748</v>
      </c>
      <c r="K46" s="80">
        <v>-0.46459268819517269</v>
      </c>
      <c r="L46" s="80">
        <v>-0.6680469289164942</v>
      </c>
      <c r="M46" s="80">
        <v>0.61975567565629686</v>
      </c>
      <c r="N46" s="80">
        <v>-3.6664784490871445</v>
      </c>
      <c r="O46" s="81">
        <v>-3.038050889171275</v>
      </c>
      <c r="P46" s="81">
        <v>0.98744543243453387</v>
      </c>
      <c r="Q46" s="81">
        <v>0.75890031991875762</v>
      </c>
      <c r="R46" s="81">
        <v>-1.3250276175279185</v>
      </c>
      <c r="S46" s="84">
        <v>-0.5</v>
      </c>
      <c r="T46" s="84">
        <v>-0.3</v>
      </c>
      <c r="U46" s="84">
        <v>0.6</v>
      </c>
      <c r="V46" s="84">
        <v>-0.2</v>
      </c>
      <c r="W46" s="92">
        <v>81.66850402875248</v>
      </c>
      <c r="X46" s="92">
        <v>227.8</v>
      </c>
    </row>
    <row r="47" spans="2:24" x14ac:dyDescent="0.2">
      <c r="B47" s="78">
        <v>2025</v>
      </c>
      <c r="C47" s="79" t="s">
        <v>353</v>
      </c>
      <c r="D47" s="80">
        <v>-2.9014000000000002</v>
      </c>
      <c r="E47" s="80">
        <v>-2.2933999999999912</v>
      </c>
      <c r="F47" s="80">
        <v>-1.0011500769305886</v>
      </c>
      <c r="G47" s="80">
        <v>-0.79135506529006883</v>
      </c>
      <c r="H47" s="81">
        <v>-0.41866518244471007</v>
      </c>
      <c r="I47" s="81">
        <v>122.39999999999999</v>
      </c>
      <c r="J47" s="80">
        <v>-3.6802461778833959</v>
      </c>
      <c r="K47" s="80">
        <v>-0.64001280853755271</v>
      </c>
      <c r="L47" s="80">
        <v>-0.22383885534737463</v>
      </c>
      <c r="M47" s="80">
        <v>1.3621493222896504</v>
      </c>
      <c r="N47" s="80">
        <v>-3.1878835099395562</v>
      </c>
      <c r="O47" s="81">
        <v>3.1479448624807898</v>
      </c>
      <c r="P47" s="81">
        <v>1.7741569462759694</v>
      </c>
      <c r="Q47" s="81">
        <v>0.81855568906458909</v>
      </c>
      <c r="R47" s="81">
        <v>5.7405207497569055</v>
      </c>
      <c r="S47" s="84">
        <v>-0.2</v>
      </c>
      <c r="T47" s="84">
        <v>1.3</v>
      </c>
      <c r="U47" s="84">
        <v>0.59999999999999987</v>
      </c>
      <c r="V47" s="84">
        <v>1.7</v>
      </c>
      <c r="W47" s="92">
        <v>84.021521931687573</v>
      </c>
      <c r="X47" s="92">
        <v>243.5</v>
      </c>
    </row>
    <row r="48" spans="2:24" x14ac:dyDescent="0.2">
      <c r="B48" s="78">
        <v>2026</v>
      </c>
      <c r="C48" s="79" t="s">
        <v>354</v>
      </c>
      <c r="D48" s="80">
        <v>-2.8658999999999999</v>
      </c>
      <c r="E48" s="80">
        <v>-2.2578999999999922</v>
      </c>
      <c r="F48" s="80">
        <v>-0.95197854685004024</v>
      </c>
      <c r="G48" s="80">
        <v>-0.75001652567525046</v>
      </c>
      <c r="H48" s="81">
        <v>-0.34897755640562345</v>
      </c>
      <c r="I48" s="81">
        <v>124.2</v>
      </c>
      <c r="J48" s="80">
        <v>-3.0990540670268101</v>
      </c>
      <c r="K48" s="80">
        <v>-0.63940245815682417</v>
      </c>
      <c r="L48" s="80">
        <v>-0.23464797986491795</v>
      </c>
      <c r="M48" s="80">
        <v>1.4193811126313625</v>
      </c>
      <c r="N48" s="80">
        <v>-2.5591378347611848</v>
      </c>
      <c r="O48" s="81">
        <v>2.1900384571298548</v>
      </c>
      <c r="P48" s="81">
        <v>0</v>
      </c>
      <c r="Q48" s="81">
        <v>0.61094420878479272</v>
      </c>
      <c r="R48" s="81">
        <v>2.8010007215233612</v>
      </c>
      <c r="S48" s="84">
        <v>0.1</v>
      </c>
      <c r="T48" s="84">
        <v>0.6</v>
      </c>
      <c r="U48" s="84">
        <v>0.79999999999999993</v>
      </c>
      <c r="V48" s="84">
        <v>1.5</v>
      </c>
      <c r="W48" s="92">
        <v>84.804118430794944</v>
      </c>
      <c r="X48" s="92">
        <v>255.3</v>
      </c>
    </row>
    <row r="49" spans="2:24" x14ac:dyDescent="0.2">
      <c r="B49" s="78">
        <v>2027</v>
      </c>
      <c r="C49" s="79" t="s">
        <v>355</v>
      </c>
      <c r="D49" s="80">
        <v>-4.2350000000000003</v>
      </c>
      <c r="E49" s="80">
        <v>-3.1270000000000095</v>
      </c>
      <c r="F49" s="80">
        <v>-1.357082110036768</v>
      </c>
      <c r="G49" s="80">
        <v>-1.0020296949433232</v>
      </c>
      <c r="H49" s="81"/>
      <c r="I49" s="81"/>
      <c r="J49" s="80">
        <v>-2.9249846026457171</v>
      </c>
      <c r="K49" s="80">
        <v>-0.66803047810948046</v>
      </c>
      <c r="L49" s="80">
        <v>-0.30455037482383568</v>
      </c>
      <c r="M49" s="80">
        <v>1.5654991594742922</v>
      </c>
      <c r="N49" s="80">
        <v>-2.3046362539278475</v>
      </c>
      <c r="O49" s="81"/>
      <c r="P49" s="81"/>
      <c r="Q49" s="81"/>
      <c r="R49" s="81">
        <v>3.1480895181931645</v>
      </c>
      <c r="S49" s="84"/>
      <c r="T49" s="84"/>
      <c r="U49" s="84"/>
      <c r="V49" s="84">
        <v>1.3</v>
      </c>
      <c r="W49" s="92">
        <v>85.206170734067669</v>
      </c>
      <c r="X49" s="92">
        <v>265.89999999999998</v>
      </c>
    </row>
    <row r="50" spans="2:24" x14ac:dyDescent="0.2">
      <c r="B50" s="78">
        <v>2028</v>
      </c>
      <c r="C50" s="79" t="s">
        <v>356</v>
      </c>
      <c r="D50" s="80">
        <v>-4.8646000000000003</v>
      </c>
      <c r="E50" s="80">
        <v>-3.7564999999999884</v>
      </c>
      <c r="F50" s="80">
        <v>-1.5070623993724652</v>
      </c>
      <c r="G50" s="80">
        <v>-1.1637708965264699</v>
      </c>
      <c r="H50" s="81"/>
      <c r="I50" s="81"/>
      <c r="J50" s="80">
        <v>-2.5755382266132854</v>
      </c>
      <c r="K50" s="80">
        <v>-0.60259570633132875</v>
      </c>
      <c r="L50" s="80">
        <v>-0.53350987911839043</v>
      </c>
      <c r="M50" s="80">
        <v>1.5903371543268947</v>
      </c>
      <c r="N50" s="80">
        <v>-2.1263874091544603</v>
      </c>
      <c r="O50" s="81"/>
      <c r="P50" s="81"/>
      <c r="Q50" s="81"/>
      <c r="R50" s="81">
        <v>2.1999763324112687</v>
      </c>
      <c r="S50" s="84"/>
      <c r="T50" s="84"/>
      <c r="U50" s="84"/>
      <c r="V50" s="84">
        <v>1.2</v>
      </c>
      <c r="W50" s="92">
        <v>86.001011813056834</v>
      </c>
      <c r="X50" s="92">
        <v>277.60000000000002</v>
      </c>
    </row>
  </sheetData>
  <mergeCells count="2">
    <mergeCell ref="S4:V4"/>
    <mergeCell ref="W4:X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ul8"/>
  <dimension ref="A1:CP192"/>
  <sheetViews>
    <sheetView zoomScaleNormal="100" workbookViewId="0">
      <pane xSplit="1" topLeftCell="V1" activePane="topRight" state="frozen"/>
      <selection activeCell="AE8" sqref="AE8"/>
      <selection pane="topRight" activeCell="AE8" sqref="AE8"/>
    </sheetView>
  </sheetViews>
  <sheetFormatPr defaultColWidth="9.109375" defaultRowHeight="14.4" x14ac:dyDescent="0.3"/>
  <cols>
    <col min="1" max="1" width="15.109375" style="31" bestFit="1" customWidth="1"/>
    <col min="2" max="2" width="12" style="43" bestFit="1" customWidth="1"/>
    <col min="3" max="3" width="12.5546875" style="43" bestFit="1" customWidth="1"/>
    <col min="4" max="4" width="12" style="43" bestFit="1" customWidth="1"/>
    <col min="5" max="11" width="12" style="31" bestFit="1" customWidth="1"/>
    <col min="12" max="12" width="9.6640625" style="31" bestFit="1" customWidth="1"/>
    <col min="13" max="16" width="12" style="31" bestFit="1" customWidth="1"/>
    <col min="17" max="26" width="10.6640625" style="31" customWidth="1"/>
    <col min="27" max="27" width="10.6640625" style="49" customWidth="1"/>
    <col min="28" max="28" width="9" style="32" customWidth="1"/>
    <col min="29" max="29" width="9.109375" style="43"/>
    <col min="30" max="30" width="9.109375" style="38"/>
    <col min="31" max="31" width="9.109375" style="35"/>
    <col min="32" max="32" width="9.6640625" style="49" bestFit="1" customWidth="1"/>
    <col min="33" max="33" width="9.109375" style="32"/>
    <col min="34" max="34" width="9.109375" style="43"/>
    <col min="35" max="35" width="9.109375" style="38"/>
    <col min="36" max="36" width="9.6640625" style="32" bestFit="1" customWidth="1"/>
    <col min="37" max="37" width="9.109375" style="49"/>
    <col min="38" max="38" width="9.109375" style="43"/>
    <col min="39" max="39" width="9.6640625" style="32" bestFit="1" customWidth="1"/>
    <col min="40" max="40" width="9.109375" style="38"/>
    <col min="41" max="41" width="9.33203125" style="32" customWidth="1"/>
    <col min="42" max="42" width="9.109375" style="32"/>
    <col min="43" max="43" width="9.109375" style="43"/>
    <col min="44" max="44" width="9.109375" style="38"/>
    <col min="45" max="45" width="9.109375" style="35"/>
    <col min="46" max="47" width="9.109375" style="49"/>
    <col min="48" max="48" width="9.109375" style="32"/>
    <col min="49" max="49" width="9.6640625" style="43" bestFit="1" customWidth="1"/>
    <col min="50" max="50" width="9.109375" style="38"/>
    <col min="51" max="51" width="9.109375" style="35"/>
    <col min="52" max="52" width="9.109375" style="49"/>
    <col min="53" max="53" width="9.109375" style="32"/>
    <col min="54" max="54" width="9.109375" style="43"/>
    <col min="55" max="55" width="9.109375" style="38"/>
    <col min="56" max="56" width="9.109375" style="35"/>
    <col min="57" max="57" width="9.109375" style="49"/>
    <col min="58" max="58" width="9.109375" style="32"/>
    <col min="59" max="59" width="9.109375" style="43"/>
    <col min="60" max="60" width="9.109375" style="38"/>
    <col min="61" max="61" width="9.109375" style="35"/>
    <col min="62" max="62" width="9.109375" style="49"/>
    <col min="63" max="63" width="9.109375" style="32"/>
    <col min="64" max="64" width="9.109375" style="43"/>
    <col min="65" max="65" width="9.109375" style="38" customWidth="1"/>
    <col min="66" max="66" width="9.109375" style="35"/>
    <col min="67" max="67" width="9.109375" style="49"/>
    <col min="68" max="76" width="9.109375" style="58"/>
    <col min="77" max="84" width="9.109375" style="31"/>
    <col min="85" max="85" width="9.109375" style="38"/>
    <col min="86" max="86" width="9.109375" style="35"/>
    <col min="87" max="87" width="9.6640625" style="49" bestFit="1" customWidth="1"/>
    <col min="88" max="88" width="9.109375" style="35"/>
    <col min="89" max="89" width="9.6640625" style="32" bestFit="1" customWidth="1"/>
    <col min="90" max="90" width="9.109375" style="43"/>
    <col min="91" max="92" width="8.6640625" customWidth="1"/>
    <col min="93" max="16384" width="9.109375" style="31"/>
  </cols>
  <sheetData>
    <row r="1" spans="1:94" x14ac:dyDescent="0.3">
      <c r="E1" s="32"/>
      <c r="F1" s="32"/>
      <c r="G1" s="35"/>
      <c r="H1" s="35"/>
      <c r="I1" s="38"/>
      <c r="J1" s="38"/>
      <c r="K1" s="37"/>
      <c r="L1" s="37"/>
      <c r="M1" s="37"/>
      <c r="N1" s="37"/>
      <c r="O1" s="37"/>
      <c r="P1" s="37"/>
      <c r="Q1" s="32"/>
      <c r="R1" s="32"/>
      <c r="S1" s="32"/>
      <c r="T1" s="32"/>
      <c r="U1" s="32"/>
      <c r="V1" s="32"/>
      <c r="W1" s="38"/>
      <c r="X1" s="38"/>
      <c r="Y1" s="38"/>
      <c r="Z1" s="38"/>
    </row>
    <row r="2" spans="1:94" x14ac:dyDescent="0.3">
      <c r="E2" s="32"/>
      <c r="F2" s="32"/>
      <c r="G2" s="35"/>
      <c r="H2" s="35"/>
      <c r="I2" s="38"/>
      <c r="J2" s="38"/>
      <c r="K2" s="37"/>
      <c r="L2" s="37"/>
      <c r="M2" s="37"/>
      <c r="N2" s="37"/>
      <c r="O2" s="37"/>
      <c r="P2" s="37"/>
      <c r="Q2" s="32"/>
      <c r="R2" s="32"/>
      <c r="S2" s="32"/>
      <c r="T2" s="32"/>
      <c r="U2" s="32"/>
      <c r="V2" s="32"/>
      <c r="W2" s="38"/>
      <c r="X2" s="38"/>
      <c r="Y2" s="38"/>
      <c r="Z2" s="38"/>
    </row>
    <row r="3" spans="1:94" ht="15" customHeight="1" x14ac:dyDescent="0.3">
      <c r="B3" s="106" t="s">
        <v>226</v>
      </c>
      <c r="C3" s="106"/>
      <c r="D3" s="106"/>
      <c r="E3" s="107" t="s">
        <v>227</v>
      </c>
      <c r="F3" s="107"/>
      <c r="G3" s="108" t="s">
        <v>169</v>
      </c>
      <c r="H3" s="108"/>
      <c r="I3" s="109" t="s">
        <v>228</v>
      </c>
      <c r="J3" s="109"/>
      <c r="K3" s="110" t="s">
        <v>171</v>
      </c>
      <c r="L3" s="110"/>
      <c r="M3" s="110" t="s">
        <v>230</v>
      </c>
      <c r="N3" s="110"/>
      <c r="O3" s="110" t="s">
        <v>231</v>
      </c>
      <c r="P3" s="110"/>
      <c r="Q3" s="107" t="s">
        <v>174</v>
      </c>
      <c r="R3" s="107"/>
      <c r="S3" s="107" t="s">
        <v>232</v>
      </c>
      <c r="T3" s="107"/>
      <c r="U3" s="107" t="s">
        <v>233</v>
      </c>
      <c r="V3" s="107"/>
      <c r="W3" s="109" t="s">
        <v>177</v>
      </c>
      <c r="X3" s="109"/>
      <c r="Y3" s="109" t="s">
        <v>229</v>
      </c>
      <c r="Z3" s="109"/>
      <c r="AA3" s="54" t="s">
        <v>234</v>
      </c>
      <c r="AB3" s="32" t="s">
        <v>242</v>
      </c>
      <c r="AC3" s="43" t="s">
        <v>241</v>
      </c>
      <c r="AD3" s="38" t="s">
        <v>243</v>
      </c>
      <c r="AE3" s="35" t="s">
        <v>248</v>
      </c>
      <c r="AF3" s="49" t="s">
        <v>238</v>
      </c>
      <c r="AG3" s="32" t="s">
        <v>278</v>
      </c>
      <c r="AH3" s="43" t="s">
        <v>279</v>
      </c>
      <c r="AI3" s="38" t="s">
        <v>235</v>
      </c>
      <c r="AJ3" s="32" t="s">
        <v>288</v>
      </c>
      <c r="AK3" s="49" t="s">
        <v>289</v>
      </c>
      <c r="AL3" s="53" t="s">
        <v>236</v>
      </c>
      <c r="AM3" s="56" t="s">
        <v>239</v>
      </c>
      <c r="AN3" s="57" t="s">
        <v>240</v>
      </c>
      <c r="AO3" s="105" t="s">
        <v>1</v>
      </c>
      <c r="AP3" s="105"/>
      <c r="AQ3" s="42" t="s">
        <v>2</v>
      </c>
      <c r="AR3" s="45" t="s">
        <v>3</v>
      </c>
      <c r="AS3" s="47" t="s">
        <v>4</v>
      </c>
      <c r="AT3" s="104" t="s">
        <v>5</v>
      </c>
      <c r="AU3" s="104"/>
      <c r="AV3" s="51" t="s">
        <v>6</v>
      </c>
      <c r="AW3" s="42" t="s">
        <v>7</v>
      </c>
      <c r="AX3" s="45" t="s">
        <v>8</v>
      </c>
      <c r="AY3" s="47" t="s">
        <v>9</v>
      </c>
      <c r="AZ3" s="52" t="s">
        <v>10</v>
      </c>
      <c r="BA3" s="51" t="s">
        <v>11</v>
      </c>
      <c r="BB3" s="42" t="s">
        <v>12</v>
      </c>
      <c r="BC3" s="45" t="s">
        <v>13</v>
      </c>
      <c r="BD3" s="47" t="s">
        <v>14</v>
      </c>
      <c r="BE3" s="52" t="s">
        <v>15</v>
      </c>
      <c r="BF3" s="51" t="s">
        <v>16</v>
      </c>
      <c r="BG3" s="42" t="s">
        <v>17</v>
      </c>
      <c r="BH3" s="45" t="s">
        <v>18</v>
      </c>
      <c r="BI3" s="47" t="s">
        <v>19</v>
      </c>
      <c r="BJ3" s="52" t="s">
        <v>20</v>
      </c>
      <c r="BK3" s="51" t="s">
        <v>21</v>
      </c>
      <c r="BL3" s="42" t="s">
        <v>22</v>
      </c>
      <c r="BM3" s="45" t="s">
        <v>23</v>
      </c>
      <c r="BN3" s="47" t="s">
        <v>24</v>
      </c>
      <c r="BO3" s="52" t="s">
        <v>25</v>
      </c>
      <c r="CG3" s="38" t="s">
        <v>276</v>
      </c>
      <c r="CH3" s="35" t="s">
        <v>277</v>
      </c>
      <c r="CI3" s="49" t="s">
        <v>262</v>
      </c>
      <c r="CJ3" s="55" t="s">
        <v>300</v>
      </c>
      <c r="CK3" s="32" t="s">
        <v>263</v>
      </c>
      <c r="CL3" s="43" t="s">
        <v>264</v>
      </c>
    </row>
    <row r="4" spans="1:94" x14ac:dyDescent="0.3">
      <c r="E4" s="32"/>
      <c r="F4" s="32"/>
      <c r="G4" s="35"/>
      <c r="H4" s="35"/>
      <c r="I4" s="38"/>
      <c r="J4" s="38"/>
      <c r="K4" s="37"/>
      <c r="L4" s="37"/>
      <c r="M4" s="37"/>
      <c r="N4" s="37"/>
      <c r="O4" s="37"/>
      <c r="P4" s="37"/>
      <c r="Q4" s="32"/>
      <c r="R4" s="32"/>
      <c r="S4" s="32"/>
      <c r="T4" s="32"/>
      <c r="U4" s="32"/>
      <c r="V4" s="32"/>
      <c r="W4" s="38"/>
      <c r="X4" s="38"/>
      <c r="Y4" s="38"/>
      <c r="Z4" s="38"/>
    </row>
    <row r="5" spans="1:94" s="58" customFormat="1" ht="13.8" x14ac:dyDescent="0.3">
      <c r="A5" s="58" t="s">
        <v>280</v>
      </c>
      <c r="B5" s="58">
        <v>1</v>
      </c>
      <c r="C5" s="58">
        <f>B5+1</f>
        <v>2</v>
      </c>
      <c r="D5" s="58">
        <f t="shared" ref="D5:BO5" si="0">C5+1</f>
        <v>3</v>
      </c>
      <c r="E5" s="58">
        <f t="shared" si="0"/>
        <v>4</v>
      </c>
      <c r="F5" s="58">
        <f t="shared" si="0"/>
        <v>5</v>
      </c>
      <c r="G5" s="58">
        <f t="shared" si="0"/>
        <v>6</v>
      </c>
      <c r="H5" s="58">
        <f t="shared" si="0"/>
        <v>7</v>
      </c>
      <c r="I5" s="58">
        <f t="shared" si="0"/>
        <v>8</v>
      </c>
      <c r="J5" s="58">
        <f t="shared" si="0"/>
        <v>9</v>
      </c>
      <c r="K5" s="58">
        <f t="shared" si="0"/>
        <v>10</v>
      </c>
      <c r="L5" s="58">
        <f t="shared" si="0"/>
        <v>11</v>
      </c>
      <c r="M5" s="58">
        <f t="shared" si="0"/>
        <v>12</v>
      </c>
      <c r="N5" s="58">
        <f t="shared" si="0"/>
        <v>13</v>
      </c>
      <c r="O5" s="58">
        <f t="shared" si="0"/>
        <v>14</v>
      </c>
      <c r="P5" s="58">
        <f t="shared" si="0"/>
        <v>15</v>
      </c>
      <c r="Q5" s="58">
        <f t="shared" si="0"/>
        <v>16</v>
      </c>
      <c r="R5" s="58">
        <f t="shared" si="0"/>
        <v>17</v>
      </c>
      <c r="S5" s="58">
        <f t="shared" si="0"/>
        <v>18</v>
      </c>
      <c r="T5" s="58">
        <f t="shared" si="0"/>
        <v>19</v>
      </c>
      <c r="U5" s="58">
        <f t="shared" si="0"/>
        <v>20</v>
      </c>
      <c r="V5" s="58">
        <f t="shared" si="0"/>
        <v>21</v>
      </c>
      <c r="W5" s="58">
        <f t="shared" si="0"/>
        <v>22</v>
      </c>
      <c r="X5" s="58">
        <f t="shared" si="0"/>
        <v>23</v>
      </c>
      <c r="Y5" s="58">
        <f t="shared" si="0"/>
        <v>24</v>
      </c>
      <c r="Z5" s="58">
        <f t="shared" si="0"/>
        <v>25</v>
      </c>
      <c r="AA5" s="58">
        <f t="shared" si="0"/>
        <v>26</v>
      </c>
      <c r="AB5" s="58">
        <f t="shared" si="0"/>
        <v>27</v>
      </c>
      <c r="AC5" s="58">
        <f t="shared" si="0"/>
        <v>28</v>
      </c>
      <c r="AD5" s="58">
        <f t="shared" si="0"/>
        <v>29</v>
      </c>
      <c r="AE5" s="58">
        <f t="shared" si="0"/>
        <v>30</v>
      </c>
      <c r="AF5" s="58">
        <f t="shared" si="0"/>
        <v>31</v>
      </c>
      <c r="AG5" s="58">
        <f t="shared" si="0"/>
        <v>32</v>
      </c>
      <c r="AH5" s="58">
        <f t="shared" si="0"/>
        <v>33</v>
      </c>
      <c r="AI5" s="58">
        <f t="shared" si="0"/>
        <v>34</v>
      </c>
      <c r="AJ5" s="58">
        <f t="shared" si="0"/>
        <v>35</v>
      </c>
      <c r="AK5" s="58">
        <f t="shared" si="0"/>
        <v>36</v>
      </c>
      <c r="AL5" s="58">
        <f t="shared" si="0"/>
        <v>37</v>
      </c>
      <c r="AM5" s="58">
        <f t="shared" si="0"/>
        <v>38</v>
      </c>
      <c r="AN5" s="58">
        <f t="shared" si="0"/>
        <v>39</v>
      </c>
      <c r="AO5" s="58">
        <f t="shared" si="0"/>
        <v>40</v>
      </c>
      <c r="AP5" s="58">
        <f t="shared" si="0"/>
        <v>41</v>
      </c>
      <c r="AQ5" s="58">
        <f t="shared" si="0"/>
        <v>42</v>
      </c>
      <c r="AR5" s="58">
        <f t="shared" si="0"/>
        <v>43</v>
      </c>
      <c r="AS5" s="58">
        <f t="shared" si="0"/>
        <v>44</v>
      </c>
      <c r="AT5" s="58">
        <f t="shared" si="0"/>
        <v>45</v>
      </c>
      <c r="AU5" s="58">
        <f t="shared" si="0"/>
        <v>46</v>
      </c>
      <c r="AV5" s="58">
        <f t="shared" si="0"/>
        <v>47</v>
      </c>
      <c r="AW5" s="58">
        <f t="shared" si="0"/>
        <v>48</v>
      </c>
      <c r="AX5" s="58">
        <f t="shared" si="0"/>
        <v>49</v>
      </c>
      <c r="AY5" s="58">
        <f t="shared" si="0"/>
        <v>50</v>
      </c>
      <c r="AZ5" s="58">
        <f t="shared" si="0"/>
        <v>51</v>
      </c>
      <c r="BA5" s="58">
        <f t="shared" si="0"/>
        <v>52</v>
      </c>
      <c r="BB5" s="58">
        <f t="shared" si="0"/>
        <v>53</v>
      </c>
      <c r="BC5" s="58">
        <f t="shared" si="0"/>
        <v>54</v>
      </c>
      <c r="BD5" s="58">
        <f t="shared" si="0"/>
        <v>55</v>
      </c>
      <c r="BE5" s="58">
        <f t="shared" si="0"/>
        <v>56</v>
      </c>
      <c r="BF5" s="58">
        <f t="shared" si="0"/>
        <v>57</v>
      </c>
      <c r="BG5" s="58">
        <f t="shared" si="0"/>
        <v>58</v>
      </c>
      <c r="BH5" s="58">
        <f t="shared" si="0"/>
        <v>59</v>
      </c>
      <c r="BI5" s="58">
        <f t="shared" si="0"/>
        <v>60</v>
      </c>
      <c r="BJ5" s="58">
        <f t="shared" si="0"/>
        <v>61</v>
      </c>
      <c r="BK5" s="58">
        <f t="shared" si="0"/>
        <v>62</v>
      </c>
      <c r="BL5" s="58">
        <f t="shared" si="0"/>
        <v>63</v>
      </c>
      <c r="BM5" s="58">
        <f t="shared" si="0"/>
        <v>64</v>
      </c>
      <c r="BN5" s="58">
        <f t="shared" si="0"/>
        <v>65</v>
      </c>
      <c r="BO5" s="58">
        <f t="shared" si="0"/>
        <v>66</v>
      </c>
      <c r="BP5" s="58">
        <f t="shared" ref="BP5:CL5" si="1">BO5+1</f>
        <v>67</v>
      </c>
      <c r="BQ5" s="58">
        <f t="shared" si="1"/>
        <v>68</v>
      </c>
      <c r="BR5" s="58">
        <f t="shared" si="1"/>
        <v>69</v>
      </c>
      <c r="BS5" s="58">
        <f t="shared" si="1"/>
        <v>70</v>
      </c>
      <c r="BT5" s="58">
        <f t="shared" si="1"/>
        <v>71</v>
      </c>
      <c r="BU5" s="58">
        <f t="shared" si="1"/>
        <v>72</v>
      </c>
      <c r="BV5" s="58">
        <f t="shared" si="1"/>
        <v>73</v>
      </c>
      <c r="BW5" s="58">
        <f t="shared" si="1"/>
        <v>74</v>
      </c>
      <c r="BX5" s="58">
        <f t="shared" si="1"/>
        <v>75</v>
      </c>
      <c r="BY5" s="58">
        <f t="shared" si="1"/>
        <v>76</v>
      </c>
      <c r="BZ5" s="58">
        <f t="shared" si="1"/>
        <v>77</v>
      </c>
      <c r="CA5" s="58">
        <f t="shared" si="1"/>
        <v>78</v>
      </c>
      <c r="CB5" s="58">
        <f t="shared" si="1"/>
        <v>79</v>
      </c>
      <c r="CC5" s="58">
        <f t="shared" si="1"/>
        <v>80</v>
      </c>
      <c r="CD5" s="58">
        <f t="shared" si="1"/>
        <v>81</v>
      </c>
      <c r="CE5" s="58">
        <f t="shared" si="1"/>
        <v>82</v>
      </c>
      <c r="CF5" s="58">
        <f t="shared" si="1"/>
        <v>83</v>
      </c>
      <c r="CG5" s="58">
        <f t="shared" si="1"/>
        <v>84</v>
      </c>
      <c r="CH5" s="58">
        <f t="shared" si="1"/>
        <v>85</v>
      </c>
      <c r="CI5" s="58">
        <f t="shared" si="1"/>
        <v>86</v>
      </c>
      <c r="CJ5" s="58">
        <f t="shared" si="1"/>
        <v>87</v>
      </c>
      <c r="CK5" s="58">
        <f t="shared" si="1"/>
        <v>88</v>
      </c>
      <c r="CL5" s="58">
        <f t="shared" si="1"/>
        <v>89</v>
      </c>
    </row>
    <row r="6" spans="1:94" x14ac:dyDescent="0.3">
      <c r="A6" s="31" t="s">
        <v>35</v>
      </c>
      <c r="B6" s="43" t="s">
        <v>122</v>
      </c>
      <c r="C6" s="43" t="s">
        <v>122</v>
      </c>
      <c r="D6" s="43" t="s">
        <v>122</v>
      </c>
      <c r="E6" s="32" t="s">
        <v>216</v>
      </c>
      <c r="F6" s="32" t="s">
        <v>216</v>
      </c>
      <c r="G6" s="35" t="s">
        <v>218</v>
      </c>
      <c r="H6" s="35" t="s">
        <v>218</v>
      </c>
      <c r="I6" s="38" t="s">
        <v>212</v>
      </c>
      <c r="J6" s="38" t="s">
        <v>212</v>
      </c>
      <c r="K6" s="37" t="s">
        <v>202</v>
      </c>
      <c r="L6" s="37" t="s">
        <v>202</v>
      </c>
      <c r="M6" s="37" t="s">
        <v>206</v>
      </c>
      <c r="N6" s="37" t="s">
        <v>206</v>
      </c>
      <c r="O6" s="37" t="s">
        <v>204</v>
      </c>
      <c r="P6" s="37" t="s">
        <v>204</v>
      </c>
      <c r="Q6" s="32"/>
      <c r="R6" s="32"/>
      <c r="S6" s="32" t="s">
        <v>210</v>
      </c>
      <c r="T6" s="32" t="s">
        <v>210</v>
      </c>
      <c r="U6" s="32" t="s">
        <v>208</v>
      </c>
      <c r="V6" s="32" t="s">
        <v>208</v>
      </c>
      <c r="W6" s="38" t="s">
        <v>222</v>
      </c>
      <c r="X6" s="38" t="s">
        <v>222</v>
      </c>
      <c r="Y6" s="38" t="s">
        <v>224</v>
      </c>
      <c r="Z6" s="38" t="s">
        <v>224</v>
      </c>
      <c r="AA6" s="49" t="s">
        <v>122</v>
      </c>
      <c r="AB6" s="32" t="s">
        <v>126</v>
      </c>
      <c r="AC6" s="43" t="s">
        <v>131</v>
      </c>
      <c r="AD6" s="38" t="s">
        <v>237</v>
      </c>
      <c r="AE6" s="35" t="s">
        <v>428</v>
      </c>
      <c r="AF6" s="49" t="s">
        <v>246</v>
      </c>
      <c r="AG6" s="32" t="s">
        <v>265</v>
      </c>
      <c r="AH6" s="43" t="s">
        <v>269</v>
      </c>
      <c r="AI6" s="38" t="s">
        <v>269</v>
      </c>
      <c r="AJ6" s="32" t="s">
        <v>281</v>
      </c>
      <c r="AK6" s="49" t="s">
        <v>282</v>
      </c>
      <c r="AL6" s="43" t="s">
        <v>281</v>
      </c>
      <c r="AM6" s="32" t="s">
        <v>283</v>
      </c>
      <c r="AN6" s="38" t="s">
        <v>284</v>
      </c>
      <c r="AO6" s="32" t="s">
        <v>52</v>
      </c>
      <c r="AP6" s="32" t="s">
        <v>52</v>
      </c>
      <c r="AQ6" s="43" t="s">
        <v>52</v>
      </c>
      <c r="AR6" s="38" t="s">
        <v>52</v>
      </c>
      <c r="AS6" s="35" t="s">
        <v>52</v>
      </c>
      <c r="AT6" s="49" t="s">
        <v>52</v>
      </c>
      <c r="AU6" s="49" t="s">
        <v>52</v>
      </c>
      <c r="AV6" s="32" t="s">
        <v>52</v>
      </c>
      <c r="AW6" s="43" t="s">
        <v>52</v>
      </c>
      <c r="AX6" s="38" t="s">
        <v>52</v>
      </c>
      <c r="AY6" s="35" t="s">
        <v>52</v>
      </c>
      <c r="AZ6" s="49" t="s">
        <v>52</v>
      </c>
      <c r="BA6" s="32" t="s">
        <v>52</v>
      </c>
      <c r="BB6" s="43" t="s">
        <v>52</v>
      </c>
      <c r="BC6" s="38" t="s">
        <v>52</v>
      </c>
      <c r="BD6" s="35" t="s">
        <v>52</v>
      </c>
      <c r="BE6" s="49" t="s">
        <v>52</v>
      </c>
      <c r="BF6" s="32" t="s">
        <v>52</v>
      </c>
      <c r="BG6" s="43" t="s">
        <v>52</v>
      </c>
      <c r="BH6" s="38" t="s">
        <v>52</v>
      </c>
      <c r="BI6" s="35" t="s">
        <v>52</v>
      </c>
      <c r="BJ6" s="49" t="s">
        <v>52</v>
      </c>
      <c r="BK6" s="32" t="s">
        <v>52</v>
      </c>
      <c r="BL6" s="43" t="s">
        <v>52</v>
      </c>
      <c r="BM6" s="38" t="s">
        <v>52</v>
      </c>
      <c r="BN6" s="35" t="s">
        <v>52</v>
      </c>
      <c r="BO6" s="49" t="s">
        <v>52</v>
      </c>
      <c r="CG6" s="38" t="s">
        <v>271</v>
      </c>
      <c r="CH6" s="35" t="s">
        <v>274</v>
      </c>
      <c r="CI6" s="49" t="s">
        <v>251</v>
      </c>
      <c r="CJ6" s="35" t="s">
        <v>290</v>
      </c>
      <c r="CK6" s="32" t="s">
        <v>259</v>
      </c>
      <c r="CL6" s="43" t="s">
        <v>256</v>
      </c>
    </row>
    <row r="7" spans="1:94" x14ac:dyDescent="0.3">
      <c r="A7" s="31" t="s">
        <v>39</v>
      </c>
      <c r="B7" s="43" t="s">
        <v>57</v>
      </c>
      <c r="C7" s="43" t="s">
        <v>199</v>
      </c>
      <c r="D7" s="43" t="s">
        <v>119</v>
      </c>
      <c r="E7" s="32" t="s">
        <v>57</v>
      </c>
      <c r="F7" s="32" t="s">
        <v>215</v>
      </c>
      <c r="G7" s="35" t="s">
        <v>57</v>
      </c>
      <c r="H7" s="35" t="s">
        <v>220</v>
      </c>
      <c r="I7" s="38" t="s">
        <v>57</v>
      </c>
      <c r="J7" s="38" t="s">
        <v>215</v>
      </c>
      <c r="K7" s="37" t="s">
        <v>57</v>
      </c>
      <c r="L7" s="37" t="s">
        <v>119</v>
      </c>
      <c r="M7" s="37" t="s">
        <v>57</v>
      </c>
      <c r="N7" s="37" t="s">
        <v>119</v>
      </c>
      <c r="O7" s="37" t="s">
        <v>57</v>
      </c>
      <c r="P7" s="37" t="s">
        <v>119</v>
      </c>
      <c r="Q7" s="32" t="s">
        <v>57</v>
      </c>
      <c r="R7" s="32" t="s">
        <v>119</v>
      </c>
      <c r="S7" s="32" t="s">
        <v>57</v>
      </c>
      <c r="T7" s="32" t="s">
        <v>119</v>
      </c>
      <c r="U7" s="32" t="s">
        <v>57</v>
      </c>
      <c r="V7" s="32" t="s">
        <v>119</v>
      </c>
      <c r="W7" s="38" t="s">
        <v>57</v>
      </c>
      <c r="X7" s="38" t="s">
        <v>220</v>
      </c>
      <c r="Y7" s="38" t="s">
        <v>57</v>
      </c>
      <c r="Z7" s="38" t="s">
        <v>119</v>
      </c>
      <c r="AA7" s="49" t="s">
        <v>126</v>
      </c>
      <c r="AB7" s="32" t="s">
        <v>128</v>
      </c>
      <c r="AC7" s="43" t="s">
        <v>133</v>
      </c>
      <c r="AD7" s="38" t="s">
        <v>244</v>
      </c>
      <c r="AE7" s="35" t="s">
        <v>285</v>
      </c>
      <c r="AF7" s="49" t="s">
        <v>220</v>
      </c>
      <c r="AG7" s="32" t="s">
        <v>267</v>
      </c>
      <c r="AH7" s="43" t="s">
        <v>128</v>
      </c>
      <c r="AI7" s="38" t="s">
        <v>265</v>
      </c>
      <c r="AJ7" s="32" t="s">
        <v>286</v>
      </c>
      <c r="AK7" s="49" t="s">
        <v>287</v>
      </c>
      <c r="AL7" s="43" t="s">
        <v>282</v>
      </c>
      <c r="AM7" s="32" t="s">
        <v>285</v>
      </c>
      <c r="AN7" s="38" t="s">
        <v>285</v>
      </c>
      <c r="AO7" s="32" t="s">
        <v>57</v>
      </c>
      <c r="AP7" s="32" t="s">
        <v>119</v>
      </c>
      <c r="AQ7" s="43" t="s">
        <v>57</v>
      </c>
      <c r="AR7" s="38" t="s">
        <v>57</v>
      </c>
      <c r="AS7" s="35" t="s">
        <v>57</v>
      </c>
      <c r="AT7" s="49" t="s">
        <v>57</v>
      </c>
      <c r="AU7" s="49" t="s">
        <v>119</v>
      </c>
      <c r="AV7" s="32" t="s">
        <v>57</v>
      </c>
      <c r="AW7" s="43" t="s">
        <v>57</v>
      </c>
      <c r="AX7" s="38" t="s">
        <v>57</v>
      </c>
      <c r="AY7" s="35" t="s">
        <v>57</v>
      </c>
      <c r="AZ7" s="49" t="s">
        <v>57</v>
      </c>
      <c r="BA7" s="32" t="s">
        <v>57</v>
      </c>
      <c r="BB7" s="43" t="s">
        <v>57</v>
      </c>
      <c r="BC7" s="38" t="s">
        <v>57</v>
      </c>
      <c r="BD7" s="35" t="s">
        <v>57</v>
      </c>
      <c r="BE7" s="49" t="s">
        <v>57</v>
      </c>
      <c r="BF7" s="32" t="s">
        <v>57</v>
      </c>
      <c r="BG7" s="43" t="s">
        <v>57</v>
      </c>
      <c r="BH7" s="38" t="s">
        <v>57</v>
      </c>
      <c r="BI7" s="35" t="s">
        <v>57</v>
      </c>
      <c r="BJ7" s="49" t="s">
        <v>57</v>
      </c>
      <c r="BK7" s="32" t="s">
        <v>57</v>
      </c>
      <c r="BL7" s="43" t="s">
        <v>57</v>
      </c>
      <c r="BM7" s="38" t="s">
        <v>57</v>
      </c>
      <c r="BN7" s="35" t="s">
        <v>57</v>
      </c>
      <c r="BO7" s="49" t="s">
        <v>57</v>
      </c>
      <c r="CG7" s="38" t="s">
        <v>220</v>
      </c>
      <c r="CH7" s="35" t="s">
        <v>220</v>
      </c>
      <c r="CI7" s="49" t="s">
        <v>220</v>
      </c>
      <c r="CJ7" s="35" t="s">
        <v>220</v>
      </c>
      <c r="CK7" s="32" t="s">
        <v>220</v>
      </c>
      <c r="CL7" s="43" t="s">
        <v>220</v>
      </c>
      <c r="CP7"/>
    </row>
    <row r="8" spans="1:94" x14ac:dyDescent="0.3">
      <c r="A8" s="31" t="s">
        <v>37</v>
      </c>
      <c r="B8" s="43" t="s">
        <v>54</v>
      </c>
      <c r="C8" s="43" t="s">
        <v>54</v>
      </c>
      <c r="D8" s="43" t="s">
        <v>54</v>
      </c>
      <c r="E8" s="32" t="s">
        <v>214</v>
      </c>
      <c r="F8" s="32" t="s">
        <v>214</v>
      </c>
      <c r="G8" s="35" t="s">
        <v>54</v>
      </c>
      <c r="H8" s="35" t="s">
        <v>54</v>
      </c>
      <c r="I8" s="38" t="s">
        <v>214</v>
      </c>
      <c r="J8" s="38" t="s">
        <v>214</v>
      </c>
      <c r="K8" s="37" t="s">
        <v>54</v>
      </c>
      <c r="L8" s="37" t="s">
        <v>54</v>
      </c>
      <c r="M8" s="37" t="s">
        <v>54</v>
      </c>
      <c r="N8" s="37" t="s">
        <v>54</v>
      </c>
      <c r="O8" s="37" t="s">
        <v>54</v>
      </c>
      <c r="P8" s="37" t="s">
        <v>54</v>
      </c>
      <c r="Q8" s="32" t="s">
        <v>54</v>
      </c>
      <c r="R8" s="32" t="s">
        <v>54</v>
      </c>
      <c r="S8" s="32" t="s">
        <v>54</v>
      </c>
      <c r="T8" s="32" t="s">
        <v>54</v>
      </c>
      <c r="U8" s="32" t="s">
        <v>54</v>
      </c>
      <c r="V8" s="32" t="s">
        <v>54</v>
      </c>
      <c r="W8" s="38" t="s">
        <v>54</v>
      </c>
      <c r="X8" s="38" t="s">
        <v>54</v>
      </c>
      <c r="Y8" s="38" t="s">
        <v>54</v>
      </c>
      <c r="Z8" s="38" t="s">
        <v>54</v>
      </c>
      <c r="AA8" s="49" t="s">
        <v>54</v>
      </c>
      <c r="AB8" s="32" t="s">
        <v>54</v>
      </c>
      <c r="AC8" s="43" t="s">
        <v>54</v>
      </c>
      <c r="AD8" s="38" t="s">
        <v>54</v>
      </c>
      <c r="AE8" s="35" t="s">
        <v>54</v>
      </c>
      <c r="AF8" s="49" t="s">
        <v>214</v>
      </c>
      <c r="AG8" s="32" t="s">
        <v>54</v>
      </c>
      <c r="AH8" s="43" t="s">
        <v>54</v>
      </c>
      <c r="AI8" s="38" t="s">
        <v>54</v>
      </c>
      <c r="AJ8" s="32" t="s">
        <v>54</v>
      </c>
      <c r="AK8" s="49" t="s">
        <v>54</v>
      </c>
      <c r="AL8" s="43" t="s">
        <v>54</v>
      </c>
      <c r="AM8" s="32" t="s">
        <v>214</v>
      </c>
      <c r="AN8" s="38" t="s">
        <v>54</v>
      </c>
      <c r="AO8" s="32" t="s">
        <v>54</v>
      </c>
      <c r="AP8" s="32" t="s">
        <v>54</v>
      </c>
      <c r="AQ8" s="43" t="s">
        <v>54</v>
      </c>
      <c r="AR8" s="38" t="s">
        <v>54</v>
      </c>
      <c r="AS8" s="35" t="s">
        <v>54</v>
      </c>
      <c r="AT8" s="49" t="s">
        <v>54</v>
      </c>
      <c r="AU8" s="49" t="s">
        <v>54</v>
      </c>
      <c r="AV8" s="32" t="s">
        <v>54</v>
      </c>
      <c r="AW8" s="43" t="s">
        <v>54</v>
      </c>
      <c r="AX8" s="38" t="s">
        <v>54</v>
      </c>
      <c r="AY8" s="35" t="s">
        <v>54</v>
      </c>
      <c r="AZ8" s="49" t="s">
        <v>54</v>
      </c>
      <c r="BA8" s="32" t="s">
        <v>54</v>
      </c>
      <c r="BB8" s="43" t="s">
        <v>54</v>
      </c>
      <c r="BC8" s="38" t="s">
        <v>54</v>
      </c>
      <c r="BD8" s="35" t="s">
        <v>54</v>
      </c>
      <c r="BE8" s="49" t="s">
        <v>54</v>
      </c>
      <c r="BF8" s="32" t="s">
        <v>54</v>
      </c>
      <c r="BG8" s="43" t="s">
        <v>54</v>
      </c>
      <c r="BH8" s="38" t="s">
        <v>54</v>
      </c>
      <c r="BI8" s="35" t="s">
        <v>54</v>
      </c>
      <c r="BJ8" s="49" t="s">
        <v>54</v>
      </c>
      <c r="BK8" s="32" t="s">
        <v>54</v>
      </c>
      <c r="BL8" s="43" t="s">
        <v>54</v>
      </c>
      <c r="BM8" s="38" t="s">
        <v>54</v>
      </c>
      <c r="BN8" s="35" t="s">
        <v>54</v>
      </c>
      <c r="BO8" s="49" t="s">
        <v>54</v>
      </c>
      <c r="CG8" s="38" t="s">
        <v>250</v>
      </c>
      <c r="CH8" s="35" t="s">
        <v>250</v>
      </c>
      <c r="CI8" s="49" t="s">
        <v>250</v>
      </c>
      <c r="CJ8" s="35" t="s">
        <v>255</v>
      </c>
      <c r="CK8" s="32" t="s">
        <v>250</v>
      </c>
      <c r="CL8" s="43" t="s">
        <v>255</v>
      </c>
      <c r="CP8"/>
    </row>
    <row r="9" spans="1:94" x14ac:dyDescent="0.3">
      <c r="A9" s="31" t="s">
        <v>36</v>
      </c>
      <c r="B9" s="43" t="s">
        <v>45</v>
      </c>
      <c r="C9" s="43" t="s">
        <v>45</v>
      </c>
      <c r="D9" s="43" t="s">
        <v>45</v>
      </c>
      <c r="E9" s="32" t="s">
        <v>45</v>
      </c>
      <c r="F9" s="32" t="s">
        <v>45</v>
      </c>
      <c r="G9" s="35" t="s">
        <v>45</v>
      </c>
      <c r="H9" s="35" t="s">
        <v>45</v>
      </c>
      <c r="I9" s="38" t="s">
        <v>45</v>
      </c>
      <c r="J9" s="38" t="s">
        <v>45</v>
      </c>
      <c r="K9" s="37" t="s">
        <v>45</v>
      </c>
      <c r="L9" s="37" t="s">
        <v>45</v>
      </c>
      <c r="M9" s="37" t="s">
        <v>45</v>
      </c>
      <c r="N9" s="37" t="s">
        <v>45</v>
      </c>
      <c r="O9" s="37" t="s">
        <v>45</v>
      </c>
      <c r="P9" s="37" t="s">
        <v>45</v>
      </c>
      <c r="Q9" s="32" t="s">
        <v>45</v>
      </c>
      <c r="R9" s="32" t="s">
        <v>45</v>
      </c>
      <c r="S9" s="32" t="s">
        <v>45</v>
      </c>
      <c r="T9" s="32" t="s">
        <v>45</v>
      </c>
      <c r="U9" s="32" t="s">
        <v>45</v>
      </c>
      <c r="V9" s="32" t="s">
        <v>45</v>
      </c>
      <c r="W9" s="38" t="s">
        <v>45</v>
      </c>
      <c r="X9" s="38" t="s">
        <v>45</v>
      </c>
      <c r="Y9" s="38" t="s">
        <v>45</v>
      </c>
      <c r="Z9" s="38" t="s">
        <v>45</v>
      </c>
      <c r="AA9" s="49" t="s">
        <v>45</v>
      </c>
      <c r="AB9" s="32" t="s">
        <v>45</v>
      </c>
      <c r="AC9" s="43" t="s">
        <v>45</v>
      </c>
      <c r="AD9" s="38" t="s">
        <v>45</v>
      </c>
      <c r="AE9" s="35" t="s">
        <v>45</v>
      </c>
      <c r="AF9" s="49" t="s">
        <v>45</v>
      </c>
      <c r="AG9" s="32" t="s">
        <v>45</v>
      </c>
      <c r="AH9" s="43" t="s">
        <v>45</v>
      </c>
      <c r="AI9" s="38" t="s">
        <v>45</v>
      </c>
      <c r="AJ9" s="32" t="s">
        <v>45</v>
      </c>
      <c r="AK9" s="49" t="s">
        <v>45</v>
      </c>
      <c r="AL9" s="43" t="s">
        <v>45</v>
      </c>
      <c r="AM9" s="32" t="s">
        <v>45</v>
      </c>
      <c r="AN9" s="38" t="s">
        <v>45</v>
      </c>
      <c r="AO9" s="32" t="s">
        <v>45</v>
      </c>
      <c r="AP9" s="39" t="s">
        <v>45</v>
      </c>
      <c r="AQ9" s="44" t="s">
        <v>55</v>
      </c>
      <c r="AR9" s="46" t="s">
        <v>81</v>
      </c>
      <c r="AS9" s="48" t="s">
        <v>83</v>
      </c>
      <c r="AT9" s="50" t="s">
        <v>72</v>
      </c>
      <c r="AU9" s="50" t="s">
        <v>72</v>
      </c>
      <c r="AV9" s="39" t="s">
        <v>85</v>
      </c>
      <c r="AW9" s="44" t="s">
        <v>87</v>
      </c>
      <c r="AX9" s="46" t="s">
        <v>89</v>
      </c>
      <c r="AY9" s="48" t="s">
        <v>91</v>
      </c>
      <c r="AZ9" s="50" t="s">
        <v>93</v>
      </c>
      <c r="BA9" s="39" t="s">
        <v>95</v>
      </c>
      <c r="BB9" s="44" t="s">
        <v>76</v>
      </c>
      <c r="BC9" s="46" t="s">
        <v>99</v>
      </c>
      <c r="BD9" s="48" t="s">
        <v>97</v>
      </c>
      <c r="BE9" s="50" t="s">
        <v>105</v>
      </c>
      <c r="BF9" s="39" t="s">
        <v>107</v>
      </c>
      <c r="BG9" s="44" t="s">
        <v>109</v>
      </c>
      <c r="BH9" s="46" t="s">
        <v>111</v>
      </c>
      <c r="BI9" s="48" t="s">
        <v>113</v>
      </c>
      <c r="BJ9" s="50" t="s">
        <v>115</v>
      </c>
      <c r="BK9" s="39" t="s">
        <v>117</v>
      </c>
      <c r="BL9" s="44" t="s">
        <v>74</v>
      </c>
      <c r="BM9" s="46" t="s">
        <v>78</v>
      </c>
      <c r="BN9" s="48" t="s">
        <v>101</v>
      </c>
      <c r="BO9" s="50" t="s">
        <v>103</v>
      </c>
      <c r="CP9"/>
    </row>
    <row r="10" spans="1:94" x14ac:dyDescent="0.3">
      <c r="E10" s="32"/>
      <c r="F10" s="32"/>
      <c r="G10" s="35"/>
      <c r="H10" s="35"/>
      <c r="I10" s="38"/>
      <c r="J10" s="38"/>
      <c r="K10" s="37"/>
      <c r="L10" s="37"/>
      <c r="M10" s="37"/>
      <c r="N10" s="37"/>
      <c r="O10" s="37"/>
      <c r="P10" s="37"/>
      <c r="Q10" s="32"/>
      <c r="R10" s="32"/>
      <c r="S10" s="32"/>
      <c r="T10" s="32"/>
      <c r="U10" s="32"/>
      <c r="V10" s="32"/>
      <c r="W10" s="38"/>
      <c r="X10" s="38"/>
      <c r="Y10" s="38"/>
      <c r="Z10" s="38"/>
      <c r="AP10" s="39"/>
      <c r="AQ10" s="44"/>
      <c r="AR10" s="46"/>
      <c r="AS10" s="48"/>
      <c r="AT10" s="50"/>
      <c r="AU10" s="50"/>
      <c r="AV10" s="39"/>
      <c r="AW10" s="44"/>
      <c r="AX10" s="46"/>
      <c r="CP10"/>
    </row>
    <row r="11" spans="1:94" x14ac:dyDescent="0.3">
      <c r="E11" s="32"/>
      <c r="F11" s="32"/>
      <c r="G11" s="35"/>
      <c r="H11" s="35"/>
      <c r="I11" s="38"/>
      <c r="J11" s="38"/>
      <c r="K11" s="37"/>
      <c r="L11" s="37"/>
      <c r="M11" s="37"/>
      <c r="N11" s="37"/>
      <c r="O11" s="37"/>
      <c r="P11" s="37"/>
      <c r="Q11" s="32"/>
      <c r="R11" s="32"/>
      <c r="S11" s="32"/>
      <c r="T11" s="32"/>
      <c r="U11" s="32"/>
      <c r="V11" s="32"/>
      <c r="W11" s="38"/>
      <c r="X11" s="38"/>
      <c r="Y11" s="38"/>
      <c r="Z11" s="38"/>
      <c r="AP11" s="40"/>
      <c r="AQ11" s="44"/>
      <c r="AR11" s="46"/>
      <c r="AS11" s="48"/>
      <c r="AT11" s="50"/>
      <c r="AU11" s="50"/>
      <c r="AV11" s="39"/>
      <c r="AW11" s="44"/>
      <c r="AX11" s="46"/>
      <c r="CP11"/>
    </row>
    <row r="12" spans="1:94" x14ac:dyDescent="0.3">
      <c r="E12" s="32"/>
      <c r="F12" s="32"/>
      <c r="G12" s="35"/>
      <c r="H12" s="35"/>
      <c r="I12" s="38"/>
      <c r="J12" s="38"/>
      <c r="K12" s="37"/>
      <c r="L12" s="37"/>
      <c r="M12" s="37"/>
      <c r="N12" s="37"/>
      <c r="O12" s="37"/>
      <c r="P12" s="37"/>
      <c r="Q12" s="32"/>
      <c r="R12" s="32"/>
      <c r="S12" s="32"/>
      <c r="T12" s="32"/>
      <c r="U12" s="32"/>
      <c r="V12" s="32"/>
      <c r="W12" s="38"/>
      <c r="X12" s="38"/>
      <c r="Y12" s="38"/>
      <c r="Z12" s="38"/>
      <c r="AP12" s="40"/>
      <c r="AQ12" s="44"/>
      <c r="AR12" s="46"/>
      <c r="AS12" s="48"/>
      <c r="AT12" s="50"/>
      <c r="AU12" s="50"/>
      <c r="AV12" s="39"/>
      <c r="AW12" s="44"/>
      <c r="AX12" s="46"/>
      <c r="CP12"/>
    </row>
    <row r="13" spans="1:94" x14ac:dyDescent="0.3">
      <c r="E13" s="32"/>
      <c r="F13" s="32"/>
      <c r="G13" s="35"/>
      <c r="H13" s="35"/>
      <c r="I13" s="38"/>
      <c r="J13" s="38"/>
      <c r="K13" s="37"/>
      <c r="L13" s="37"/>
      <c r="M13" s="37"/>
      <c r="N13" s="37"/>
      <c r="O13" s="37"/>
      <c r="P13" s="37"/>
      <c r="Q13" s="32"/>
      <c r="R13" s="32"/>
      <c r="S13" s="32"/>
      <c r="T13" s="32"/>
      <c r="U13" s="32"/>
      <c r="V13" s="32"/>
      <c r="W13" s="38"/>
      <c r="X13" s="38"/>
      <c r="Y13" s="38"/>
      <c r="Z13" s="38"/>
      <c r="AP13" s="41"/>
      <c r="AQ13" s="44"/>
      <c r="AR13" s="46"/>
      <c r="AS13" s="48"/>
      <c r="AT13" s="50"/>
      <c r="AU13" s="50"/>
      <c r="AV13" s="39"/>
      <c r="AW13" s="44"/>
      <c r="AX13" s="46"/>
    </row>
    <row r="14" spans="1:94" x14ac:dyDescent="0.3">
      <c r="E14" s="32"/>
      <c r="F14" s="32"/>
      <c r="G14" s="35"/>
      <c r="H14" s="35"/>
      <c r="I14" s="38"/>
      <c r="J14" s="38"/>
      <c r="K14" s="37"/>
      <c r="L14" s="37"/>
      <c r="M14" s="37"/>
      <c r="N14" s="37"/>
      <c r="O14" s="37"/>
      <c r="P14" s="37"/>
      <c r="Q14" s="32"/>
      <c r="R14" s="32"/>
      <c r="S14" s="32"/>
      <c r="T14" s="32"/>
      <c r="U14" s="32"/>
      <c r="V14" s="32"/>
      <c r="W14" s="38"/>
      <c r="X14" s="38"/>
      <c r="Y14" s="38"/>
      <c r="Z14" s="38"/>
      <c r="AP14" s="41"/>
      <c r="AQ14" s="44"/>
      <c r="AR14" s="46"/>
      <c r="AS14" s="48"/>
      <c r="AT14" s="50"/>
      <c r="AU14" s="50"/>
      <c r="AV14" s="39"/>
      <c r="AW14" s="44"/>
      <c r="AX14" s="46"/>
    </row>
    <row r="15" spans="1:94" x14ac:dyDescent="0.3">
      <c r="E15" s="33"/>
      <c r="F15" s="32"/>
      <c r="G15" s="35"/>
      <c r="H15" s="35"/>
      <c r="I15" s="38"/>
      <c r="J15" s="38"/>
      <c r="K15" s="37"/>
      <c r="L15" s="37"/>
      <c r="M15" s="37"/>
      <c r="N15" s="37"/>
      <c r="O15" s="37"/>
      <c r="P15" s="37"/>
      <c r="Q15" s="32"/>
      <c r="R15" s="32"/>
      <c r="S15" s="32"/>
      <c r="T15" s="32"/>
      <c r="U15" s="32"/>
      <c r="V15" s="32"/>
      <c r="W15" s="38"/>
      <c r="X15" s="38"/>
      <c r="Y15" s="38"/>
      <c r="Z15" s="38"/>
      <c r="AP15" s="40"/>
      <c r="AQ15" s="44"/>
      <c r="AR15" s="46"/>
      <c r="AS15" s="48"/>
      <c r="AT15" s="50"/>
      <c r="AU15" s="50"/>
      <c r="AV15" s="39"/>
      <c r="AW15" s="44"/>
      <c r="AX15" s="46"/>
    </row>
    <row r="16" spans="1:94" x14ac:dyDescent="0.3">
      <c r="A16" s="31">
        <v>1990</v>
      </c>
      <c r="E16" s="34"/>
      <c r="F16" s="32"/>
      <c r="G16" s="35"/>
      <c r="H16" s="35"/>
      <c r="I16" s="38"/>
      <c r="J16" s="38"/>
      <c r="K16" s="37"/>
      <c r="L16" s="37"/>
      <c r="M16" s="37"/>
      <c r="N16" s="37"/>
      <c r="O16" s="37"/>
      <c r="P16" s="37"/>
      <c r="Q16" s="32"/>
      <c r="R16" s="32"/>
      <c r="S16" s="32"/>
      <c r="T16" s="32"/>
      <c r="U16" s="32"/>
      <c r="V16" s="32"/>
      <c r="W16" s="38"/>
      <c r="X16" s="38"/>
      <c r="Y16" s="38"/>
      <c r="Z16" s="38"/>
      <c r="AP16" s="40"/>
      <c r="AQ16" s="44"/>
      <c r="AR16" s="46"/>
      <c r="AS16" s="48"/>
      <c r="AT16" s="50"/>
      <c r="AU16" s="50"/>
      <c r="AV16" s="39"/>
      <c r="AW16" s="44"/>
      <c r="AX16" s="46"/>
    </row>
    <row r="17" spans="1:50" x14ac:dyDescent="0.3">
      <c r="A17" s="31">
        <v>1991</v>
      </c>
      <c r="E17" s="33"/>
      <c r="F17" s="32"/>
      <c r="G17" s="35"/>
      <c r="H17" s="35"/>
      <c r="I17" s="38"/>
      <c r="J17" s="38"/>
      <c r="K17" s="37"/>
      <c r="L17" s="37"/>
      <c r="M17" s="37"/>
      <c r="N17" s="37"/>
      <c r="O17" s="37"/>
      <c r="P17" s="37"/>
      <c r="Q17" s="32"/>
      <c r="R17" s="32"/>
      <c r="S17" s="32"/>
      <c r="T17" s="32"/>
      <c r="U17" s="32"/>
      <c r="V17" s="32"/>
      <c r="W17" s="38"/>
      <c r="X17" s="38"/>
      <c r="Y17" s="38"/>
      <c r="Z17" s="38"/>
      <c r="AP17" s="41"/>
      <c r="AQ17" s="44"/>
      <c r="AR17" s="46"/>
      <c r="AS17" s="48"/>
      <c r="AT17" s="50"/>
      <c r="AU17" s="50"/>
      <c r="AV17" s="39"/>
      <c r="AW17" s="44"/>
      <c r="AX17" s="46"/>
    </row>
    <row r="18" spans="1:50" x14ac:dyDescent="0.3">
      <c r="A18" s="31">
        <v>1992</v>
      </c>
      <c r="E18" s="33"/>
      <c r="F18" s="32"/>
      <c r="G18" s="35"/>
      <c r="H18" s="35"/>
      <c r="I18" s="38"/>
      <c r="J18" s="38"/>
      <c r="K18" s="37"/>
      <c r="L18" s="37"/>
      <c r="M18" s="37"/>
      <c r="N18" s="37"/>
      <c r="O18" s="37"/>
      <c r="P18" s="37"/>
      <c r="Q18" s="32"/>
      <c r="R18" s="32"/>
      <c r="S18" s="32"/>
      <c r="T18" s="32"/>
      <c r="U18" s="32"/>
      <c r="V18" s="32"/>
      <c r="W18" s="38"/>
      <c r="X18" s="38"/>
      <c r="Y18" s="38"/>
      <c r="Z18" s="38"/>
      <c r="AP18" s="41"/>
      <c r="AQ18" s="44"/>
      <c r="AR18" s="46"/>
      <c r="AS18" s="48"/>
      <c r="AT18" s="50"/>
      <c r="AU18" s="50"/>
      <c r="AV18" s="39"/>
      <c r="AW18" s="44"/>
      <c r="AX18" s="46"/>
    </row>
    <row r="19" spans="1:50" x14ac:dyDescent="0.3">
      <c r="A19" s="31">
        <v>1993</v>
      </c>
      <c r="E19" s="33"/>
      <c r="F19" s="32"/>
      <c r="G19" s="35"/>
      <c r="H19" s="35"/>
      <c r="I19" s="38"/>
      <c r="J19" s="38"/>
      <c r="K19" s="37"/>
      <c r="L19" s="37"/>
      <c r="M19" s="37"/>
      <c r="N19" s="37"/>
      <c r="O19" s="37"/>
      <c r="P19" s="37"/>
      <c r="Q19" s="32"/>
      <c r="R19" s="32"/>
      <c r="S19" s="32"/>
      <c r="T19" s="32"/>
      <c r="U19" s="32"/>
      <c r="V19" s="32"/>
      <c r="W19" s="38"/>
      <c r="X19" s="38"/>
      <c r="Y19" s="38"/>
      <c r="Z19" s="38"/>
      <c r="AP19" s="41"/>
      <c r="AQ19" s="44"/>
      <c r="AR19" s="46"/>
      <c r="AS19" s="48"/>
      <c r="AT19" s="50"/>
      <c r="AU19" s="50"/>
      <c r="AV19" s="39"/>
      <c r="AW19" s="44"/>
      <c r="AX19" s="46"/>
    </row>
    <row r="20" spans="1:50" x14ac:dyDescent="0.3">
      <c r="A20" s="31">
        <v>1994</v>
      </c>
      <c r="E20" s="33"/>
      <c r="F20" s="32"/>
      <c r="G20" s="35"/>
      <c r="H20" s="35"/>
      <c r="I20" s="38"/>
      <c r="J20" s="38"/>
      <c r="K20" s="37"/>
      <c r="L20" s="37"/>
      <c r="M20" s="37"/>
      <c r="N20" s="37"/>
      <c r="O20" s="37"/>
      <c r="P20" s="37"/>
      <c r="Q20" s="32"/>
      <c r="R20" s="32"/>
      <c r="S20" s="32"/>
      <c r="T20" s="32"/>
      <c r="U20" s="32"/>
      <c r="V20" s="32"/>
      <c r="W20" s="38"/>
      <c r="X20" s="38"/>
      <c r="Y20" s="38"/>
      <c r="Z20" s="38"/>
      <c r="AP20" s="41"/>
      <c r="AQ20" s="44"/>
      <c r="AR20" s="46"/>
      <c r="AS20" s="48"/>
      <c r="AT20" s="50"/>
      <c r="AU20" s="50"/>
      <c r="AV20" s="39"/>
      <c r="AW20" s="44"/>
      <c r="AX20" s="46"/>
    </row>
    <row r="21" spans="1:50" x14ac:dyDescent="0.3">
      <c r="A21" s="31">
        <v>1995</v>
      </c>
      <c r="E21" s="33"/>
      <c r="F21" s="32"/>
      <c r="G21" s="35"/>
      <c r="H21" s="36"/>
      <c r="I21" s="38"/>
      <c r="J21" s="38"/>
      <c r="K21" s="37"/>
      <c r="L21" s="37"/>
      <c r="M21" s="37"/>
      <c r="N21" s="37"/>
      <c r="O21" s="37"/>
      <c r="P21" s="37"/>
      <c r="Q21" s="32"/>
      <c r="R21" s="32"/>
      <c r="S21" s="32"/>
      <c r="T21" s="32"/>
      <c r="U21" s="32"/>
      <c r="V21" s="32"/>
      <c r="W21" s="38"/>
      <c r="X21" s="38"/>
      <c r="Y21" s="38"/>
      <c r="Z21" s="38"/>
      <c r="AP21" s="41"/>
      <c r="AQ21" s="44"/>
      <c r="AR21" s="46"/>
      <c r="AS21" s="48"/>
      <c r="AT21" s="50"/>
      <c r="AU21" s="50"/>
      <c r="AV21" s="39"/>
      <c r="AW21" s="44"/>
      <c r="AX21" s="46"/>
    </row>
    <row r="22" spans="1:50" x14ac:dyDescent="0.3">
      <c r="A22" s="31">
        <v>1996</v>
      </c>
      <c r="E22" s="33"/>
      <c r="F22" s="32"/>
      <c r="G22" s="35"/>
      <c r="H22" s="35"/>
      <c r="I22" s="38"/>
      <c r="J22" s="38"/>
      <c r="K22" s="37"/>
      <c r="L22" s="37"/>
      <c r="M22" s="37"/>
      <c r="N22" s="37"/>
      <c r="O22" s="37"/>
      <c r="P22" s="37"/>
      <c r="Q22" s="32"/>
      <c r="R22" s="32"/>
      <c r="S22" s="32"/>
      <c r="T22" s="32"/>
      <c r="U22" s="32"/>
      <c r="V22" s="32"/>
      <c r="W22" s="38"/>
      <c r="X22" s="38"/>
      <c r="Y22" s="38"/>
      <c r="Z22" s="38"/>
      <c r="AP22" s="40"/>
      <c r="AQ22" s="44"/>
      <c r="AR22" s="46"/>
      <c r="AS22" s="48"/>
      <c r="AT22" s="50"/>
      <c r="AU22" s="50"/>
      <c r="AV22" s="39"/>
      <c r="AW22" s="44"/>
      <c r="AX22" s="46"/>
    </row>
    <row r="23" spans="1:50" x14ac:dyDescent="0.3">
      <c r="A23" s="31">
        <v>1997</v>
      </c>
      <c r="E23" s="33"/>
      <c r="F23" s="32"/>
      <c r="G23" s="35"/>
      <c r="H23" s="36"/>
      <c r="I23" s="38"/>
      <c r="J23" s="38"/>
      <c r="K23" s="37"/>
      <c r="L23" s="37"/>
      <c r="M23" s="37"/>
      <c r="N23" s="37"/>
      <c r="O23" s="37"/>
      <c r="P23" s="37"/>
      <c r="Q23" s="32"/>
      <c r="R23" s="32"/>
      <c r="S23" s="32"/>
      <c r="T23" s="32"/>
      <c r="U23" s="32"/>
      <c r="V23" s="32"/>
      <c r="W23" s="38"/>
      <c r="X23" s="38"/>
      <c r="Y23" s="38"/>
      <c r="Z23" s="38"/>
      <c r="AP23" s="41"/>
      <c r="AQ23" s="44"/>
      <c r="AR23" s="46"/>
      <c r="AS23" s="48"/>
      <c r="AT23" s="50"/>
      <c r="AU23" s="50"/>
      <c r="AV23" s="39"/>
      <c r="AW23" s="44"/>
      <c r="AX23" s="46"/>
    </row>
    <row r="24" spans="1:50" x14ac:dyDescent="0.3">
      <c r="A24" s="31">
        <v>1998</v>
      </c>
      <c r="E24" s="33"/>
      <c r="F24" s="32"/>
      <c r="G24" s="35"/>
      <c r="H24" s="35"/>
      <c r="I24" s="38"/>
      <c r="J24" s="38"/>
      <c r="K24" s="37"/>
      <c r="L24" s="37"/>
      <c r="M24" s="37"/>
      <c r="N24" s="37"/>
      <c r="O24" s="37"/>
      <c r="P24" s="37"/>
      <c r="Q24" s="32"/>
      <c r="R24" s="32"/>
      <c r="S24" s="32"/>
      <c r="T24" s="32"/>
      <c r="U24" s="32"/>
      <c r="V24" s="32"/>
      <c r="W24" s="38"/>
      <c r="X24" s="38"/>
      <c r="Y24" s="38"/>
      <c r="Z24" s="38"/>
      <c r="AP24" s="41"/>
      <c r="AQ24" s="44"/>
      <c r="AR24" s="46"/>
      <c r="AS24" s="48"/>
      <c r="AT24" s="50"/>
      <c r="AU24" s="50"/>
      <c r="AV24" s="39"/>
      <c r="AW24" s="44"/>
      <c r="AX24" s="46"/>
    </row>
    <row r="25" spans="1:50" x14ac:dyDescent="0.3">
      <c r="A25" s="31">
        <v>1999</v>
      </c>
      <c r="E25" s="34"/>
      <c r="F25" s="32"/>
      <c r="G25" s="35"/>
      <c r="H25" s="35"/>
      <c r="I25" s="38"/>
      <c r="J25" s="38"/>
      <c r="K25" s="37"/>
      <c r="L25" s="37"/>
      <c r="M25" s="37"/>
      <c r="N25" s="37"/>
      <c r="O25" s="37"/>
      <c r="P25" s="37"/>
      <c r="Q25" s="32"/>
      <c r="R25" s="32"/>
      <c r="S25" s="32"/>
      <c r="T25" s="32"/>
      <c r="U25" s="32"/>
      <c r="V25" s="32"/>
      <c r="W25" s="38"/>
      <c r="X25" s="38"/>
      <c r="Y25" s="38"/>
      <c r="Z25" s="38"/>
      <c r="AP25" s="41"/>
      <c r="AQ25" s="44"/>
      <c r="AR25" s="46"/>
      <c r="AS25" s="48"/>
      <c r="AT25" s="50"/>
      <c r="AU25" s="50"/>
      <c r="AV25" s="39"/>
      <c r="AW25" s="44"/>
      <c r="AX25" s="46"/>
    </row>
    <row r="26" spans="1:50" x14ac:dyDescent="0.3">
      <c r="A26" s="31">
        <v>2000</v>
      </c>
      <c r="E26" s="33"/>
      <c r="F26" s="32"/>
      <c r="G26" s="35"/>
      <c r="H26" s="35"/>
      <c r="I26" s="38"/>
      <c r="J26" s="38"/>
      <c r="K26" s="37"/>
      <c r="L26" s="37"/>
      <c r="M26" s="37"/>
      <c r="N26" s="37"/>
      <c r="O26" s="37"/>
      <c r="P26" s="37"/>
      <c r="Q26" s="32"/>
      <c r="R26" s="32"/>
      <c r="S26" s="32"/>
      <c r="T26" s="32"/>
      <c r="U26" s="32"/>
      <c r="V26" s="32"/>
      <c r="W26" s="38"/>
      <c r="X26" s="38"/>
      <c r="Y26" s="38"/>
      <c r="Z26" s="38"/>
      <c r="AP26" s="41"/>
      <c r="AQ26" s="44"/>
      <c r="AR26" s="46"/>
      <c r="AS26" s="48"/>
      <c r="AT26" s="50"/>
      <c r="AU26" s="50"/>
      <c r="AV26" s="39"/>
      <c r="AW26" s="44"/>
      <c r="AX26" s="46"/>
    </row>
    <row r="27" spans="1:50" x14ac:dyDescent="0.3">
      <c r="A27" s="31">
        <v>2001</v>
      </c>
      <c r="E27" s="33"/>
      <c r="F27" s="32"/>
      <c r="G27" s="35"/>
      <c r="H27" s="35"/>
      <c r="I27" s="38"/>
      <c r="J27" s="38"/>
      <c r="K27" s="37"/>
      <c r="L27" s="37"/>
      <c r="M27" s="37"/>
      <c r="N27" s="37"/>
      <c r="O27" s="37"/>
      <c r="P27" s="37"/>
      <c r="Q27" s="32"/>
      <c r="R27" s="32"/>
      <c r="S27" s="32"/>
      <c r="T27" s="32"/>
      <c r="U27" s="32"/>
      <c r="V27" s="32"/>
      <c r="W27" s="38"/>
      <c r="X27" s="38"/>
      <c r="Y27" s="38"/>
      <c r="Z27" s="38"/>
      <c r="AP27" s="41"/>
      <c r="AQ27" s="44"/>
      <c r="AR27" s="46"/>
      <c r="AS27" s="48"/>
      <c r="AT27" s="50"/>
      <c r="AU27" s="50"/>
      <c r="AV27" s="39"/>
      <c r="AW27" s="44"/>
      <c r="AX27" s="46"/>
    </row>
    <row r="28" spans="1:50" x14ac:dyDescent="0.3">
      <c r="A28" s="31">
        <v>2002</v>
      </c>
      <c r="E28" s="32"/>
      <c r="F28" s="32"/>
      <c r="G28" s="35"/>
      <c r="H28" s="35"/>
      <c r="I28" s="38"/>
      <c r="J28" s="38"/>
      <c r="K28" s="37"/>
      <c r="L28" s="37"/>
      <c r="M28" s="37"/>
      <c r="N28" s="37"/>
      <c r="O28" s="37"/>
      <c r="P28" s="37"/>
      <c r="Q28" s="32"/>
      <c r="R28" s="32"/>
      <c r="S28" s="32"/>
      <c r="T28" s="32"/>
      <c r="U28" s="32"/>
      <c r="V28" s="32"/>
      <c r="W28" s="38"/>
      <c r="X28" s="38"/>
      <c r="Y28" s="38"/>
      <c r="Z28" s="38"/>
      <c r="AP28" s="41"/>
      <c r="AQ28" s="44"/>
      <c r="AR28" s="46"/>
      <c r="AS28" s="48"/>
      <c r="AT28" s="50"/>
      <c r="AU28" s="50"/>
      <c r="AV28" s="39"/>
      <c r="AW28" s="44"/>
      <c r="AX28" s="46"/>
    </row>
    <row r="29" spans="1:50" x14ac:dyDescent="0.3">
      <c r="A29" s="31">
        <v>2003</v>
      </c>
      <c r="E29" s="32"/>
      <c r="F29" s="32"/>
      <c r="G29" s="35"/>
      <c r="H29" s="35"/>
      <c r="I29" s="38"/>
      <c r="J29" s="38"/>
      <c r="K29" s="37"/>
      <c r="L29" s="37"/>
      <c r="M29" s="37"/>
      <c r="N29" s="37"/>
      <c r="O29" s="37"/>
      <c r="P29" s="37"/>
      <c r="Q29" s="32"/>
      <c r="R29" s="32"/>
      <c r="S29" s="32"/>
      <c r="T29" s="32"/>
      <c r="U29" s="32"/>
      <c r="V29" s="32"/>
      <c r="W29" s="38"/>
      <c r="X29" s="38"/>
      <c r="Y29" s="38"/>
      <c r="Z29" s="38"/>
      <c r="AP29" s="41"/>
      <c r="AQ29" s="44"/>
      <c r="AR29" s="46"/>
      <c r="AS29" s="48"/>
      <c r="AT29" s="50"/>
      <c r="AU29" s="50"/>
      <c r="AV29" s="39"/>
      <c r="AW29" s="44"/>
      <c r="AX29" s="46"/>
    </row>
    <row r="30" spans="1:50" x14ac:dyDescent="0.3">
      <c r="A30" s="31">
        <v>2004</v>
      </c>
      <c r="E30" s="32"/>
      <c r="F30" s="32"/>
      <c r="G30" s="35"/>
      <c r="H30" s="35"/>
      <c r="I30" s="38"/>
      <c r="J30" s="38"/>
      <c r="K30" s="37"/>
      <c r="L30" s="37"/>
      <c r="M30" s="37"/>
      <c r="N30" s="37"/>
      <c r="O30" s="37"/>
      <c r="P30" s="37"/>
      <c r="Q30" s="32"/>
      <c r="R30" s="32"/>
      <c r="S30" s="32"/>
      <c r="T30" s="32"/>
      <c r="U30" s="32"/>
      <c r="V30" s="32"/>
      <c r="W30" s="38"/>
      <c r="X30" s="38"/>
      <c r="Y30" s="38"/>
      <c r="Z30" s="38"/>
      <c r="AP30" s="41"/>
      <c r="AQ30" s="44"/>
      <c r="AR30" s="46"/>
      <c r="AS30" s="48"/>
      <c r="AT30" s="50"/>
      <c r="AU30" s="50"/>
      <c r="AV30" s="39"/>
      <c r="AW30" s="44"/>
      <c r="AX30" s="46"/>
    </row>
    <row r="31" spans="1:50" x14ac:dyDescent="0.3">
      <c r="A31" s="31">
        <v>2005</v>
      </c>
      <c r="E31" s="32"/>
      <c r="F31" s="32"/>
      <c r="G31" s="35"/>
      <c r="H31" s="35"/>
      <c r="I31" s="38"/>
      <c r="J31" s="38"/>
      <c r="K31" s="37"/>
      <c r="L31" s="37"/>
      <c r="M31" s="37"/>
      <c r="N31" s="37"/>
      <c r="O31" s="37"/>
      <c r="P31" s="37"/>
      <c r="Q31" s="32"/>
      <c r="R31" s="32"/>
      <c r="S31" s="32"/>
      <c r="T31" s="32"/>
      <c r="U31" s="32"/>
      <c r="V31" s="32"/>
      <c r="W31" s="38"/>
      <c r="X31" s="38"/>
      <c r="Y31" s="38"/>
      <c r="Z31" s="38"/>
      <c r="AP31" s="41"/>
      <c r="AQ31" s="44"/>
      <c r="AR31" s="46"/>
      <c r="AS31" s="48"/>
      <c r="AT31" s="50"/>
      <c r="AU31" s="50"/>
      <c r="AV31" s="39"/>
      <c r="AW31" s="44"/>
      <c r="AX31" s="46"/>
    </row>
    <row r="32" spans="1:50" x14ac:dyDescent="0.3">
      <c r="A32" s="31">
        <v>2006</v>
      </c>
      <c r="E32" s="32"/>
      <c r="F32" s="32"/>
      <c r="G32" s="35"/>
      <c r="H32" s="35"/>
      <c r="I32" s="38"/>
      <c r="J32" s="38"/>
      <c r="K32" s="37"/>
      <c r="L32" s="37"/>
      <c r="M32" s="37"/>
      <c r="N32" s="37"/>
      <c r="O32" s="37"/>
      <c r="P32" s="37"/>
      <c r="Q32" s="32"/>
      <c r="R32" s="32"/>
      <c r="S32" s="32"/>
      <c r="T32" s="32"/>
      <c r="U32" s="32"/>
      <c r="V32" s="32"/>
      <c r="W32" s="38"/>
      <c r="X32" s="38"/>
      <c r="Y32" s="38"/>
      <c r="Z32" s="38"/>
      <c r="AP32" s="41"/>
      <c r="AQ32" s="44"/>
      <c r="AR32" s="46"/>
      <c r="AS32" s="48"/>
      <c r="AT32" s="50"/>
      <c r="AU32" s="50"/>
      <c r="AV32" s="39"/>
      <c r="AW32" s="44"/>
      <c r="AX32" s="46"/>
    </row>
    <row r="33" spans="1:90" x14ac:dyDescent="0.3">
      <c r="A33" s="31">
        <v>2007</v>
      </c>
      <c r="E33" s="32"/>
      <c r="F33" s="32"/>
      <c r="G33" s="35"/>
      <c r="H33" s="35"/>
      <c r="I33" s="38"/>
      <c r="J33" s="38"/>
      <c r="K33" s="37"/>
      <c r="L33" s="37"/>
      <c r="M33" s="37"/>
      <c r="N33" s="37"/>
      <c r="O33" s="37"/>
      <c r="P33" s="37"/>
      <c r="Q33" s="32"/>
      <c r="R33" s="32"/>
      <c r="S33" s="32"/>
      <c r="T33" s="32"/>
      <c r="U33" s="32"/>
      <c r="V33" s="32"/>
      <c r="W33" s="38"/>
      <c r="X33" s="38"/>
      <c r="Y33" s="38"/>
      <c r="Z33" s="38"/>
      <c r="AP33" s="40"/>
      <c r="AQ33" s="44"/>
      <c r="AR33" s="46"/>
      <c r="AS33" s="48"/>
      <c r="AT33" s="50"/>
      <c r="AU33" s="50"/>
      <c r="AV33" s="39"/>
      <c r="AW33" s="44"/>
      <c r="AX33" s="46"/>
    </row>
    <row r="34" spans="1:90" x14ac:dyDescent="0.3">
      <c r="A34" s="31">
        <v>2008</v>
      </c>
      <c r="E34" s="32"/>
      <c r="F34" s="32"/>
      <c r="G34" s="35"/>
      <c r="H34" s="35"/>
      <c r="I34" s="38"/>
      <c r="J34" s="38"/>
      <c r="K34" s="37"/>
      <c r="L34" s="37"/>
      <c r="M34" s="37"/>
      <c r="N34" s="37"/>
      <c r="O34" s="37"/>
      <c r="P34" s="37"/>
      <c r="Q34" s="32"/>
      <c r="R34" s="32"/>
      <c r="S34" s="32"/>
      <c r="T34" s="32"/>
      <c r="U34" s="32"/>
      <c r="V34" s="32"/>
      <c r="W34" s="38"/>
      <c r="X34" s="38"/>
      <c r="Y34" s="38"/>
      <c r="Z34" s="38"/>
      <c r="AP34" s="41"/>
      <c r="AQ34" s="44"/>
      <c r="AR34" s="46"/>
      <c r="AS34" s="48"/>
      <c r="AT34" s="50"/>
      <c r="AU34" s="50"/>
      <c r="AV34" s="39"/>
      <c r="AW34" s="44"/>
      <c r="AX34" s="46"/>
    </row>
    <row r="35" spans="1:90" x14ac:dyDescent="0.3">
      <c r="A35" s="31">
        <v>2009</v>
      </c>
      <c r="E35" s="32"/>
      <c r="F35" s="32"/>
      <c r="G35" s="35"/>
      <c r="H35" s="35"/>
      <c r="I35" s="38"/>
      <c r="J35" s="38"/>
      <c r="K35" s="37"/>
      <c r="L35" s="37"/>
      <c r="M35" s="37"/>
      <c r="N35" s="37"/>
      <c r="O35" s="37"/>
      <c r="P35" s="37"/>
      <c r="Q35" s="32"/>
      <c r="R35" s="32"/>
      <c r="S35" s="32"/>
      <c r="T35" s="32"/>
      <c r="U35" s="32"/>
      <c r="V35" s="32"/>
      <c r="W35" s="38"/>
      <c r="X35" s="38"/>
      <c r="Y35" s="38"/>
      <c r="Z35" s="38"/>
      <c r="AP35" s="41"/>
      <c r="AQ35" s="44"/>
      <c r="AR35" s="46"/>
      <c r="AS35" s="48"/>
      <c r="AT35" s="50"/>
      <c r="AU35" s="50"/>
      <c r="AV35" s="39"/>
      <c r="AW35" s="44"/>
      <c r="AX35" s="46"/>
    </row>
    <row r="36" spans="1:90" x14ac:dyDescent="0.3">
      <c r="A36" s="31">
        <v>2010</v>
      </c>
      <c r="E36" s="32"/>
      <c r="F36" s="32"/>
      <c r="G36" s="35"/>
      <c r="H36" s="35"/>
      <c r="I36" s="38"/>
      <c r="J36" s="38"/>
      <c r="K36" s="37"/>
      <c r="L36" s="37"/>
      <c r="M36" s="37"/>
      <c r="N36" s="37"/>
      <c r="O36" s="37"/>
      <c r="P36" s="37"/>
      <c r="Q36" s="32"/>
      <c r="R36" s="32"/>
      <c r="S36" s="32"/>
      <c r="T36" s="32"/>
      <c r="U36" s="32"/>
      <c r="V36" s="32"/>
      <c r="W36" s="38"/>
      <c r="X36" s="38"/>
      <c r="Y36" s="38"/>
      <c r="Z36" s="38"/>
      <c r="AP36" s="39"/>
      <c r="AQ36" s="44"/>
      <c r="AR36" s="46"/>
      <c r="AS36" s="48"/>
      <c r="AT36" s="50"/>
      <c r="AU36" s="50"/>
      <c r="AV36" s="39"/>
      <c r="AW36" s="44"/>
      <c r="AX36" s="46"/>
    </row>
    <row r="37" spans="1:90" x14ac:dyDescent="0.3">
      <c r="A37" s="31">
        <v>2011</v>
      </c>
      <c r="B37" s="43" t="e">
        <f t="array" ref="B37">INDEX(VI_RTY_Reaalitalous[],MATCH($A37&amp;B$6&amp;B$7&amp;B$8&amp;B$9,dbDATA!$A$2:$A$5915&amp;dbDATA!$B$2:$B$5915&amp;dbDATA!$I$2:$I$5907&amp;dbDATA!$D$2:$D$5915&amp;dbDATA!$F$2:$F$5907,0),MATCH("Arvo",VI_RTY_ReaalitalousOTSIKOT,0)+0)</f>
        <v>#N/A</v>
      </c>
      <c r="E37" s="32"/>
      <c r="F37" s="32"/>
      <c r="G37" s="35"/>
      <c r="H37" s="35"/>
      <c r="I37" s="38"/>
      <c r="J37" s="38"/>
      <c r="K37" s="37"/>
      <c r="L37" s="37"/>
      <c r="M37" s="37"/>
      <c r="N37" s="37"/>
      <c r="O37" s="37"/>
      <c r="P37" s="37"/>
      <c r="Q37" s="32"/>
      <c r="R37" s="32"/>
      <c r="S37" s="32"/>
      <c r="T37" s="32"/>
      <c r="U37" s="32"/>
      <c r="V37" s="32"/>
      <c r="W37" s="38"/>
      <c r="X37" s="38"/>
      <c r="Y37" s="38"/>
      <c r="Z37" s="38"/>
      <c r="AP37" s="39"/>
      <c r="AQ37" s="44"/>
      <c r="AR37" s="46"/>
      <c r="AS37" s="48"/>
      <c r="AT37" s="50"/>
      <c r="AU37" s="50"/>
      <c r="AV37" s="39"/>
      <c r="AW37" s="44"/>
      <c r="AX37" s="46"/>
    </row>
    <row r="38" spans="1:90" x14ac:dyDescent="0.3">
      <c r="A38" s="31">
        <v>2012</v>
      </c>
      <c r="B38" s="43">
        <f t="array" ref="B38">INDEX(VI_RTY_Reaalitalous[],MATCH($A38&amp;B$6&amp;B$7&amp;B$8&amp;B$9,dbDATA!$A$2:$A$5915&amp;dbDATA!$B$2:$B$5915&amp;dbDATA!$I$2:$I$5907&amp;dbDATA!$D$2:$D$5915&amp;dbDATA!$F$2:$F$5907,0),MATCH("Arvo",VI_RTY_ReaalitalousOTSIKOT,0)+0)</f>
        <v>212933</v>
      </c>
      <c r="E38" s="32"/>
      <c r="F38" s="32"/>
      <c r="G38" s="35"/>
      <c r="H38" s="35"/>
      <c r="I38" s="38"/>
      <c r="J38" s="38"/>
      <c r="K38" s="37"/>
      <c r="L38" s="37"/>
      <c r="M38" s="37"/>
      <c r="N38" s="37"/>
      <c r="O38" s="37"/>
      <c r="P38" s="37"/>
      <c r="Q38" s="32"/>
      <c r="R38" s="32"/>
      <c r="S38" s="32"/>
      <c r="T38" s="32"/>
      <c r="U38" s="32"/>
      <c r="V38" s="32"/>
      <c r="W38" s="38"/>
      <c r="X38" s="38"/>
      <c r="Y38" s="38"/>
      <c r="Z38" s="38"/>
      <c r="AB38" s="32" t="e">
        <f t="array" ref="AB38">INDEX(VI_RTY_Reaalitalous[],MATCH($A38&amp;AB$6&amp;AB$7&amp;AB$8&amp;AB$9,dbDATA!$A$2:$A$5915&amp;dbDATA!$B$2:$B$5915&amp;dbDATA!$I$2:$I$5907&amp;dbDATA!$D$2:$D$5915&amp;dbDATA!$F$2:$F$5907,0),MATCH("Arvo",VI_RTY_ReaalitalousOTSIKOT,0)+0)</f>
        <v>#N/A</v>
      </c>
      <c r="AC38" s="43" t="e">
        <f t="array" ref="AC38">INDEX(VI_RTY_Reaalitalous[],MATCH($A38&amp;AC$6&amp;AC$7&amp;AC$8&amp;AC$9,dbDATA!$A$2:$A$5915&amp;dbDATA!$B$2:$B$5915&amp;dbDATA!$I$2:$I$5907&amp;dbDATA!$D$2:$D$5915&amp;dbDATA!$F$2:$F$5907,0),MATCH("Arvo",VI_RTY_ReaalitalousOTSIKOT,0)+0)</f>
        <v>#N/A</v>
      </c>
      <c r="AD38" s="38" t="e">
        <f t="array" ref="AD38">INDEX(VI_RTY_Reaalitalous[],MATCH($A38&amp;AD$6&amp;AD$7&amp;AD$8&amp;AD$9,dbDATA!$A$2:$A$5915&amp;dbDATA!$B$2:$B$5915&amp;dbDATA!$I$2:$I$5907&amp;dbDATA!$D$2:$D$5915&amp;dbDATA!$F$2:$F$5907,0),MATCH("Arvo",VI_RTY_ReaalitalousOTSIKOT,0)+0)</f>
        <v>#N/A</v>
      </c>
      <c r="AE38" s="35" t="e">
        <f t="array" ref="AE38">INDEX(VI_RTY_Reaalitalous[],MATCH($A38&amp;AE$6&amp;AE$7&amp;AE$8&amp;AE$9,dbDATA!$A$2:$A$5915&amp;dbDATA!$B$2:$B$5915&amp;dbDATA!$I$2:$I$5907&amp;dbDATA!$D$2:$D$5915&amp;dbDATA!$F$2:$F$5907,0),MATCH("Arvo",VI_RTY_ReaalitalousOTSIKOT,0)+0)</f>
        <v>#N/A</v>
      </c>
      <c r="AF38" s="49">
        <f t="array" ref="AF38">INDEX(VI_RTY_Reaalitalous[],MATCH($A38&amp;AF$6&amp;AF$7&amp;AF$8&amp;AF$9,dbDATA!$A$2:$A$5915&amp;dbDATA!$B$2:$B$5915&amp;dbDATA!$I$2:$I$5907&amp;dbDATA!$D$2:$D$5915&amp;dbDATA!$F$2:$F$5907,0),MATCH("Arvo",VI_RTY_ReaalitalousOTSIKOT,0)+0)/1000</f>
        <v>-4.13</v>
      </c>
      <c r="AO38" s="32">
        <f t="array" ref="AO38">INDEX(VI_RTY_Reaalitalous[],MATCH($A38&amp;AO$6&amp;AO$7&amp;AO$8&amp;AO$9,dbDATA!$A$2:$A$5915&amp;dbDATA!$B$2:$B$5915&amp;dbDATA!$I$2:$I$5907&amp;dbDATA!$D$2:$D$5915&amp;dbDATA!$F$2:$F$5907,0),MATCH("Arvo",VI_RTY_ReaalitalousOTSIKOT,0)+0)</f>
        <v>184381</v>
      </c>
      <c r="AP38" s="32">
        <f t="array" ref="AP38">INDEX(VI_RTY_Reaalitalous[],MATCH($A38&amp;AP$6&amp;AP$7&amp;AP$8&amp;AP$9,dbDATA!$A$2:$A$5915&amp;dbDATA!$B$2:$B$5915&amp;dbDATA!$I$2:$I$5907&amp;dbDATA!$D$2:$D$5915&amp;dbDATA!$F$2:$F$5907,0),MATCH("Arvo",VI_RTY_ReaalitalousOTSIKOT,0)+0)</f>
        <v>173661</v>
      </c>
      <c r="AQ38" s="43">
        <f t="array" ref="AQ38">INDEX(VI_RTY_Reaalitalous[],MATCH($A38&amp;AQ$6&amp;AQ$7&amp;AQ$8&amp;AQ$9,dbDATA!$A$2:$A$5915&amp;dbDATA!$B$2:$B$5915&amp;dbDATA!$I$2:$I$5907&amp;dbDATA!$D$2:$D$5915&amp;dbDATA!$F$2:$F$5907,0),MATCH("Arvo",VI_RTY_ReaalitalousOTSIKOT,0)+0)</f>
        <v>4233</v>
      </c>
      <c r="AR38" s="38">
        <f t="array" ref="AR38">INDEX(VI_RTY_Reaalitalous[],MATCH($A38&amp;AR$6&amp;AR$7&amp;AR$8&amp;AR$9,dbDATA!$A$2:$A$5915&amp;dbDATA!$B$2:$B$5915&amp;dbDATA!$I$2:$I$5907&amp;dbDATA!$D$2:$D$5915&amp;dbDATA!$F$2:$F$5907,0),MATCH("Arvo",VI_RTY_ReaalitalousOTSIKOT,0)+0)</f>
        <v>1057</v>
      </c>
      <c r="AS38" s="35">
        <f t="array" ref="AS38">INDEX(VI_RTY_Reaalitalous[],MATCH($A38&amp;AS$6&amp;AS$7&amp;AS$8&amp;AS$9,dbDATA!$A$2:$A$5915&amp;dbDATA!$B$2:$B$5915&amp;dbDATA!$I$2:$I$5907&amp;dbDATA!$D$2:$D$5915&amp;dbDATA!$F$2:$F$5907,0),MATCH("Arvo",VI_RTY_ReaalitalousOTSIKOT,0)+0)</f>
        <v>3062</v>
      </c>
      <c r="AT38" s="49">
        <f t="array" ref="AT38">INDEX(VI_RTY_Reaalitalous[],MATCH($A38&amp;AT$6&amp;AT$7&amp;AT$8&amp;AT$9,dbDATA!$A$2:$A$5915&amp;dbDATA!$B$2:$B$5915&amp;dbDATA!$I$2:$I$5907&amp;dbDATA!$D$2:$D$5915&amp;dbDATA!$F$2:$F$5907,0),MATCH("Arvo",VI_RTY_ReaalitalousOTSIKOT,0)+0)</f>
        <v>37551</v>
      </c>
      <c r="AU38" s="49">
        <f t="array" ref="AU38">INDEX(VI_RTY_Reaalitalous[],MATCH($A38&amp;AU$6&amp;AU$7&amp;AU$8&amp;AU$9,dbDATA!$A$2:$A$5915&amp;dbDATA!$B$2:$B$5915&amp;dbDATA!$I$2:$I$5907&amp;dbDATA!$D$2:$D$5915&amp;dbDATA!$F$2:$F$5907,0),MATCH("Arvo",VI_RTY_ReaalitalousOTSIKOT,0)+0)</f>
        <v>35304</v>
      </c>
      <c r="AV38" s="32">
        <f t="array" ref="AV38">INDEX(VI_RTY_Reaalitalous[],MATCH($A38&amp;AV$6&amp;AV$7&amp;AV$8&amp;AV$9,dbDATA!$A$2:$A$5915&amp;dbDATA!$B$2:$B$5915&amp;dbDATA!$I$2:$I$5907&amp;dbDATA!$D$2:$D$5915&amp;dbDATA!$F$2:$F$5907,0),MATCH("Arvo",VI_RTY_ReaalitalousOTSIKOT,0)+0)</f>
        <v>30950</v>
      </c>
      <c r="AW38" s="43">
        <f t="array" ref="AW38">INDEX(VI_RTY_Reaalitalous[],MATCH($A38&amp;AW$6&amp;AW$7&amp;AW$8&amp;AW$9,dbDATA!$A$2:$A$5915&amp;dbDATA!$B$2:$B$5915&amp;dbDATA!$I$2:$I$5907&amp;dbDATA!$D$2:$D$5915&amp;dbDATA!$F$2:$F$5907,0),MATCH("Arvo",VI_RTY_ReaalitalousOTSIKOT,0)+0)</f>
        <v>4323</v>
      </c>
      <c r="AX38" s="38">
        <f t="array" ref="AX38">INDEX(VI_RTY_Reaalitalous[],MATCH($A38&amp;AX$6&amp;AX$7&amp;AX$8&amp;AX$9,dbDATA!$A$2:$A$5915&amp;dbDATA!$B$2:$B$5915&amp;dbDATA!$I$2:$I$5907&amp;dbDATA!$D$2:$D$5915&amp;dbDATA!$F$2:$F$5907,0),MATCH("Arvo",VI_RTY_ReaalitalousOTSIKOT,0)+0)</f>
        <v>4864</v>
      </c>
      <c r="AY38" s="35">
        <f t="array" ref="AY38">INDEX(VI_RTY_Reaalitalous[],MATCH($A38&amp;AY$6&amp;AY$7&amp;AY$8&amp;AY$9,dbDATA!$A$2:$A$5915&amp;dbDATA!$B$2:$B$5915&amp;dbDATA!$I$2:$I$5907&amp;dbDATA!$D$2:$D$5915&amp;dbDATA!$F$2:$F$5907,0),MATCH("Arvo",VI_RTY_ReaalitalousOTSIKOT,0)+0)</f>
        <v>11191</v>
      </c>
      <c r="AZ38" s="49">
        <f t="array" ref="AZ38">INDEX(VI_RTY_Reaalitalous[],MATCH($A38&amp;AZ$6&amp;AZ$7&amp;AZ$8&amp;AZ$9,dbDATA!$A$2:$A$5915&amp;dbDATA!$B$2:$B$5915&amp;dbDATA!$I$2:$I$5907&amp;dbDATA!$D$2:$D$5915&amp;dbDATA!$F$2:$F$5907,0),MATCH("Arvo",VI_RTY_ReaalitalousOTSIKOT,0)+0)</f>
        <v>4532</v>
      </c>
      <c r="BA38" s="32">
        <f t="array" ref="BA38">INDEX(VI_RTY_Reaalitalous[],MATCH($A38&amp;BA$6&amp;BA$7&amp;BA$8&amp;BA$9,dbDATA!$A$2:$A$5915&amp;dbDATA!$B$2:$B$5915&amp;dbDATA!$I$2:$I$5907&amp;dbDATA!$D$2:$D$5915&amp;dbDATA!$F$2:$F$5907,0),MATCH("Arvo",VI_RTY_ReaalitalousOTSIKOT,0)+0)</f>
        <v>5836</v>
      </c>
      <c r="BB38" s="43">
        <f t="array" ref="BB38">INDEX(VI_RTY_Reaalitalous[],MATCH($A38&amp;BB$6&amp;BB$7&amp;BB$8&amp;BB$9,dbDATA!$A$2:$A$5915&amp;dbDATA!$B$2:$B$5915&amp;dbDATA!$I$2:$I$5907&amp;dbDATA!$D$2:$D$5915&amp;dbDATA!$F$2:$F$5907,0),MATCH("Arvo",VI_RTY_ReaalitalousOTSIKOT,0)+0)</f>
        <v>12186</v>
      </c>
      <c r="BC38" s="38">
        <f t="array" ref="BC38">INDEX(VI_RTY_Reaalitalous[],MATCH($A38&amp;BC$6&amp;BC$7&amp;BC$8&amp;BC$9,dbDATA!$A$2:$A$5915&amp;dbDATA!$B$2:$B$5915&amp;dbDATA!$I$2:$I$5907&amp;dbDATA!$D$2:$D$5915&amp;dbDATA!$F$2:$F$5907,0),MATCH("Arvo",VI_RTY_ReaalitalousOTSIKOT,0)+0)</f>
        <v>31485</v>
      </c>
      <c r="BD38" s="35">
        <f t="array" ref="BD38">INDEX(VI_RTY_Reaalitalous[],MATCH($A38&amp;BD$6&amp;BD$7&amp;BD$8&amp;BD$9,dbDATA!$A$2:$A$5915&amp;dbDATA!$B$2:$B$5915&amp;dbDATA!$I$2:$I$5907&amp;dbDATA!$D$2:$D$5915&amp;dbDATA!$F$2:$F$5907,0),MATCH("Arvo",VI_RTY_ReaalitalousOTSIKOT,0)+0)</f>
        <v>18356</v>
      </c>
      <c r="BE38" s="49">
        <f t="array" ref="BE38">INDEX(VI_RTY_Reaalitalous[],MATCH($A38&amp;BE$6&amp;BE$7&amp;BE$8&amp;BE$9,dbDATA!$A$2:$A$5915&amp;dbDATA!$B$2:$B$5915&amp;dbDATA!$I$2:$I$5907&amp;dbDATA!$D$2:$D$5915&amp;dbDATA!$F$2:$F$5907,0),MATCH("Arvo",VI_RTY_ReaalitalousOTSIKOT,0)+0)</f>
        <v>9697</v>
      </c>
      <c r="BF38" s="32">
        <f t="array" ref="BF38">INDEX(VI_RTY_Reaalitalous[],MATCH($A38&amp;BF$6&amp;BF$7&amp;BF$8&amp;BF$9,dbDATA!$A$2:$A$5915&amp;dbDATA!$B$2:$B$5915&amp;dbDATA!$I$2:$I$5907&amp;dbDATA!$D$2:$D$5915&amp;dbDATA!$F$2:$F$5907,0),MATCH("Arvo",VI_RTY_ReaalitalousOTSIKOT,0)+0)</f>
        <v>9330</v>
      </c>
      <c r="BG38" s="43">
        <f t="array" ref="BG38">INDEX(VI_RTY_Reaalitalous[],MATCH($A38&amp;BG$6&amp;BG$7&amp;BG$8&amp;BG$9,dbDATA!$A$2:$A$5915&amp;dbDATA!$B$2:$B$5915&amp;dbDATA!$I$2:$I$5907&amp;dbDATA!$D$2:$D$5915&amp;dbDATA!$F$2:$F$5907,0),MATCH("Arvo",VI_RTY_ReaalitalousOTSIKOT,0)+0)</f>
        <v>5725</v>
      </c>
      <c r="BH38" s="38">
        <f t="array" ref="BH38">INDEX(VI_RTY_Reaalitalous[],MATCH($A38&amp;BH$6&amp;BH$7&amp;BH$8&amp;BH$9,dbDATA!$A$2:$A$5915&amp;dbDATA!$B$2:$B$5915&amp;dbDATA!$I$2:$I$5907&amp;dbDATA!$D$2:$D$5915&amp;dbDATA!$F$2:$F$5907,0),MATCH("Arvo",VI_RTY_ReaalitalousOTSIKOT,0)+0)</f>
        <v>22537</v>
      </c>
      <c r="BI38" s="35">
        <f t="array" ref="BI38">INDEX(VI_RTY_Reaalitalous[],MATCH($A38&amp;BI$6&amp;BI$7&amp;BI$8&amp;BI$9,dbDATA!$A$2:$A$5915&amp;dbDATA!$B$2:$B$5915&amp;dbDATA!$I$2:$I$5907&amp;dbDATA!$D$2:$D$5915&amp;dbDATA!$F$2:$F$5907,0),MATCH("Arvo",VI_RTY_ReaalitalousOTSIKOT,0)+0)</f>
        <v>15478</v>
      </c>
      <c r="BJ38" s="49">
        <f t="array" ref="BJ38">INDEX(VI_RTY_Reaalitalous[],MATCH($A38&amp;BJ$6&amp;BJ$7&amp;BJ$8&amp;BJ$9,dbDATA!$A$2:$A$5915&amp;dbDATA!$B$2:$B$5915&amp;dbDATA!$I$2:$I$5907&amp;dbDATA!$D$2:$D$5915&amp;dbDATA!$F$2:$F$5907,0),MATCH("Arvo",VI_RTY_ReaalitalousOTSIKOT,0)+0)</f>
        <v>40051</v>
      </c>
      <c r="BK38" s="32">
        <f t="array" ref="BK38">INDEX(VI_RTY_Reaalitalous[],MATCH($A38&amp;BK$6&amp;BK$7&amp;BK$8&amp;BK$9,dbDATA!$A$2:$A$5915&amp;dbDATA!$B$2:$B$5915&amp;dbDATA!$I$2:$I$5907&amp;dbDATA!$D$2:$D$5915&amp;dbDATA!$F$2:$F$5907,0),MATCH("Arvo",VI_RTY_ReaalitalousOTSIKOT,0)+0)</f>
        <v>5885</v>
      </c>
      <c r="BL38" s="43">
        <f t="array" ref="BL38">INDEX(VI_RTY_Reaalitalous[],MATCH($A38&amp;BL$6&amp;BL$7&amp;BL$8&amp;BL$9,dbDATA!$A$2:$A$5915&amp;dbDATA!$B$2:$B$5915&amp;dbDATA!$I$2:$I$5907&amp;dbDATA!$D$2:$D$5915&amp;dbDATA!$F$2:$F$5907,0),MATCH("Arvo",VI_RTY_ReaalitalousOTSIKOT,0)+0)</f>
        <v>49740</v>
      </c>
      <c r="BM38" s="38">
        <f t="array" ref="BM38">INDEX(VI_RTY_Reaalitalous[],MATCH($A38&amp;BM$6&amp;BM$7&amp;BM$8&amp;BM$9,dbDATA!$A$2:$A$5915&amp;dbDATA!$B$2:$B$5915&amp;dbDATA!$I$2:$I$5907&amp;dbDATA!$D$2:$D$5915&amp;dbDATA!$F$2:$F$5907,0),MATCH("Arvo",VI_RTY_ReaalitalousOTSIKOT,0)+0)</f>
        <v>130499</v>
      </c>
      <c r="BN38" s="35">
        <f t="array" ref="BN38">INDEX(VI_RTY_Reaalitalous[],MATCH($A38&amp;BN$6&amp;BN$7&amp;BN$8&amp;BN$9,dbDATA!$A$2:$A$5915&amp;dbDATA!$B$2:$B$5915&amp;dbDATA!$I$2:$I$5907&amp;dbDATA!$D$2:$D$5915&amp;dbDATA!$F$2:$F$5907,0),MATCH("Arvo",VI_RTY_ReaalitalousOTSIKOT,0)+0)</f>
        <v>37216</v>
      </c>
      <c r="BO38" s="49">
        <f t="array" ref="BO38">INDEX(VI_RTY_Reaalitalous[],MATCH($A38&amp;BO$6&amp;BO$7&amp;BO$8&amp;BO$9,dbDATA!$A$2:$A$5915&amp;dbDATA!$B$2:$B$5915&amp;dbDATA!$I$2:$I$5907&amp;dbDATA!$D$2:$D$5915&amp;dbDATA!$F$2:$F$5907,0),MATCH("Arvo",VI_RTY_ReaalitalousOTSIKOT,0)+0)</f>
        <v>93288</v>
      </c>
    </row>
    <row r="39" spans="1:90" x14ac:dyDescent="0.3">
      <c r="A39" s="31">
        <v>2013</v>
      </c>
      <c r="B39" s="43">
        <f t="array" ref="B39">INDEX(VI_RTY_Reaalitalous[],MATCH($A39&amp;B$6&amp;B$7&amp;B$8&amp;B$9,dbDATA!$A$2:$A$5915&amp;dbDATA!$B$2:$B$5915&amp;dbDATA!$I$2:$I$5907&amp;dbDATA!$D$2:$D$5915&amp;dbDATA!$F$2:$F$5907,0),MATCH("Arvo",VI_RTY_ReaalitalousOTSIKOT,0)+0)</f>
        <v>211012</v>
      </c>
      <c r="E39" s="32"/>
      <c r="F39" s="32"/>
      <c r="G39" s="35"/>
      <c r="H39" s="35"/>
      <c r="I39" s="38"/>
      <c r="J39" s="38"/>
      <c r="K39" s="37"/>
      <c r="L39" s="37"/>
      <c r="M39" s="37"/>
      <c r="N39" s="37"/>
      <c r="O39" s="37"/>
      <c r="P39" s="37"/>
      <c r="Q39" s="32"/>
      <c r="R39" s="32"/>
      <c r="S39" s="32"/>
      <c r="T39" s="32"/>
      <c r="U39" s="32"/>
      <c r="V39" s="32"/>
      <c r="W39" s="38"/>
      <c r="X39" s="38"/>
      <c r="Y39" s="38"/>
      <c r="Z39" s="38"/>
      <c r="AB39" s="32" t="e">
        <f t="array" ref="AB39">INDEX(VI_RTY_Reaalitalous[],MATCH($A39&amp;AB$6&amp;AB$7&amp;AB$8&amp;AB$9,dbDATA!$A$2:$A$5915&amp;dbDATA!$B$2:$B$5915&amp;dbDATA!$I$2:$I$5907&amp;dbDATA!$D$2:$D$5915&amp;dbDATA!$F$2:$F$5907,0),MATCH("Arvo",VI_RTY_ReaalitalousOTSIKOT,0)+0)</f>
        <v>#N/A</v>
      </c>
      <c r="AC39" s="43" t="e">
        <f t="array" ref="AC39">INDEX(VI_RTY_Reaalitalous[],MATCH($A39&amp;AC$6&amp;AC$7&amp;AC$8&amp;AC$9,dbDATA!$A$2:$A$5915&amp;dbDATA!$B$2:$B$5915&amp;dbDATA!$I$2:$I$5907&amp;dbDATA!$D$2:$D$5915&amp;dbDATA!$F$2:$F$5907,0),MATCH("Arvo",VI_RTY_ReaalitalousOTSIKOT,0)+0)</f>
        <v>#N/A</v>
      </c>
      <c r="AD39" s="38" t="e">
        <f t="array" ref="AD39">INDEX(VI_RTY_Reaalitalous[],MATCH($A39&amp;AD$6&amp;AD$7&amp;AD$8&amp;AD$9,dbDATA!$A$2:$A$5915&amp;dbDATA!$B$2:$B$5915&amp;dbDATA!$I$2:$I$5907&amp;dbDATA!$D$2:$D$5915&amp;dbDATA!$F$2:$F$5907,0),MATCH("Arvo",VI_RTY_ReaalitalousOTSIKOT,0)+0)</f>
        <v>#N/A</v>
      </c>
      <c r="AE39" s="35" t="e">
        <f t="array" ref="AE39">INDEX(VI_RTY_Reaalitalous[],MATCH($A39&amp;AE$6&amp;AE$7&amp;AE$8&amp;AE$9,dbDATA!$A$2:$A$5915&amp;dbDATA!$B$2:$B$5915&amp;dbDATA!$I$2:$I$5907&amp;dbDATA!$D$2:$D$5915&amp;dbDATA!$F$2:$F$5907,0),MATCH("Arvo",VI_RTY_ReaalitalousOTSIKOT,0)+0)</f>
        <v>#N/A</v>
      </c>
      <c r="AF39" s="49">
        <f t="array" ref="AF39">INDEX(VI_RTY_Reaalitalous[],MATCH($A39&amp;AF$6&amp;AF$7&amp;AF$8&amp;AF$9,dbDATA!$A$2:$A$5915&amp;dbDATA!$B$2:$B$5915&amp;dbDATA!$I$2:$I$5907&amp;dbDATA!$D$2:$D$5915&amp;dbDATA!$F$2:$F$5907,0),MATCH("Arvo",VI_RTY_ReaalitalousOTSIKOT,0)+0)/1000</f>
        <v>-3.6709999999999998</v>
      </c>
      <c r="AO39" s="32">
        <f t="array" ref="AO39">INDEX(VI_RTY_Reaalitalous[],MATCH($A39&amp;AO$6&amp;AO$7&amp;AO$8&amp;AO$9,dbDATA!$A$2:$A$5915&amp;dbDATA!$B$2:$B$5915&amp;dbDATA!$I$2:$I$5907&amp;dbDATA!$D$2:$D$5915&amp;dbDATA!$F$2:$F$5907,0),MATCH("Arvo",VI_RTY_ReaalitalousOTSIKOT,0)+0)</f>
        <v>182438</v>
      </c>
      <c r="AP39" s="32">
        <f t="array" ref="AP39">INDEX(VI_RTY_Reaalitalous[],MATCH($A39&amp;AP$6&amp;AP$7&amp;AP$8&amp;AP$9,dbDATA!$A$2:$A$5915&amp;dbDATA!$B$2:$B$5915&amp;dbDATA!$I$2:$I$5907&amp;dbDATA!$D$2:$D$5915&amp;dbDATA!$F$2:$F$5907,0),MATCH("Arvo",VI_RTY_ReaalitalousOTSIKOT,0)+0)</f>
        <v>175985</v>
      </c>
      <c r="AQ39" s="43">
        <f t="array" ref="AQ39">INDEX(VI_RTY_Reaalitalous[],MATCH($A39&amp;AQ$6&amp;AQ$7&amp;AQ$8&amp;AQ$9,dbDATA!$A$2:$A$5915&amp;dbDATA!$B$2:$B$5915&amp;dbDATA!$I$2:$I$5907&amp;dbDATA!$D$2:$D$5915&amp;dbDATA!$F$2:$F$5907,0),MATCH("Arvo",VI_RTY_ReaalitalousOTSIKOT,0)+0)</f>
        <v>4304</v>
      </c>
      <c r="AR39" s="38">
        <f t="array" ref="AR39">INDEX(VI_RTY_Reaalitalous[],MATCH($A39&amp;AR$6&amp;AR$7&amp;AR$8&amp;AR$9,dbDATA!$A$2:$A$5915&amp;dbDATA!$B$2:$B$5915&amp;dbDATA!$I$2:$I$5907&amp;dbDATA!$D$2:$D$5915&amp;dbDATA!$F$2:$F$5907,0),MATCH("Arvo",VI_RTY_ReaalitalousOTSIKOT,0)+0)</f>
        <v>991</v>
      </c>
      <c r="AS39" s="35">
        <f t="array" ref="AS39">INDEX(VI_RTY_Reaalitalous[],MATCH($A39&amp;AS$6&amp;AS$7&amp;AS$8&amp;AS$9,dbDATA!$A$2:$A$5915&amp;dbDATA!$B$2:$B$5915&amp;dbDATA!$I$2:$I$5907&amp;dbDATA!$D$2:$D$5915&amp;dbDATA!$F$2:$F$5907,0),MATCH("Arvo",VI_RTY_ReaalitalousOTSIKOT,0)+0)</f>
        <v>3243</v>
      </c>
      <c r="AT39" s="49">
        <f t="array" ref="AT39">INDEX(VI_RTY_Reaalitalous[],MATCH($A39&amp;AT$6&amp;AT$7&amp;AT$8&amp;AT$9,dbDATA!$A$2:$A$5915&amp;dbDATA!$B$2:$B$5915&amp;dbDATA!$I$2:$I$5907&amp;dbDATA!$D$2:$D$5915&amp;dbDATA!$F$2:$F$5907,0),MATCH("Arvo",VI_RTY_ReaalitalousOTSIKOT,0)+0)</f>
        <v>37529</v>
      </c>
      <c r="AU39" s="49">
        <f t="array" ref="AU39">INDEX(VI_RTY_Reaalitalous[],MATCH($A39&amp;AU$6&amp;AU$7&amp;AU$8&amp;AU$9,dbDATA!$A$2:$A$5915&amp;dbDATA!$B$2:$B$5915&amp;dbDATA!$I$2:$I$5907&amp;dbDATA!$D$2:$D$5915&amp;dbDATA!$F$2:$F$5907,0),MATCH("Arvo",VI_RTY_ReaalitalousOTSIKOT,0)+0)</f>
        <v>35984</v>
      </c>
      <c r="AV39" s="32">
        <f t="array" ref="AV39">INDEX(VI_RTY_Reaalitalous[],MATCH($A39&amp;AV$6&amp;AV$7&amp;AV$8&amp;AV$9,dbDATA!$A$2:$A$5915&amp;dbDATA!$B$2:$B$5915&amp;dbDATA!$I$2:$I$5907&amp;dbDATA!$D$2:$D$5915&amp;dbDATA!$F$2:$F$5907,0),MATCH("Arvo",VI_RTY_ReaalitalousOTSIKOT,0)+0)</f>
        <v>31204</v>
      </c>
      <c r="AW39" s="43">
        <f t="array" ref="AW39">INDEX(VI_RTY_Reaalitalous[],MATCH($A39&amp;AW$6&amp;AW$7&amp;AW$8&amp;AW$9,dbDATA!$A$2:$A$5915&amp;dbDATA!$B$2:$B$5915&amp;dbDATA!$I$2:$I$5907&amp;dbDATA!$D$2:$D$5915&amp;dbDATA!$F$2:$F$5907,0),MATCH("Arvo",VI_RTY_ReaalitalousOTSIKOT,0)+0)</f>
        <v>4522</v>
      </c>
      <c r="AX39" s="38">
        <f t="array" ref="AX39">INDEX(VI_RTY_Reaalitalous[],MATCH($A39&amp;AX$6&amp;AX$7&amp;AX$8&amp;AX$9,dbDATA!$A$2:$A$5915&amp;dbDATA!$B$2:$B$5915&amp;dbDATA!$I$2:$I$5907&amp;dbDATA!$D$2:$D$5915&amp;dbDATA!$F$2:$F$5907,0),MATCH("Arvo",VI_RTY_ReaalitalousOTSIKOT,0)+0)</f>
        <v>5118</v>
      </c>
      <c r="AY39" s="35">
        <f t="array" ref="AY39">INDEX(VI_RTY_Reaalitalous[],MATCH($A39&amp;AY$6&amp;AY$7&amp;AY$8&amp;AY$9,dbDATA!$A$2:$A$5915&amp;dbDATA!$B$2:$B$5915&amp;dbDATA!$I$2:$I$5907&amp;dbDATA!$D$2:$D$5915&amp;dbDATA!$F$2:$F$5907,0),MATCH("Arvo",VI_RTY_ReaalitalousOTSIKOT,0)+0)</f>
        <v>10437</v>
      </c>
      <c r="AZ39" s="49">
        <f t="array" ref="AZ39">INDEX(VI_RTY_Reaalitalous[],MATCH($A39&amp;AZ$6&amp;AZ$7&amp;AZ$8&amp;AZ$9,dbDATA!$A$2:$A$5915&amp;dbDATA!$B$2:$B$5915&amp;dbDATA!$I$2:$I$5907&amp;dbDATA!$D$2:$D$5915&amp;dbDATA!$F$2:$F$5907,0),MATCH("Arvo",VI_RTY_ReaalitalousOTSIKOT,0)+0)</f>
        <v>5590</v>
      </c>
      <c r="BA39" s="32">
        <f t="array" ref="BA39">INDEX(VI_RTY_Reaalitalous[],MATCH($A39&amp;BA$6&amp;BA$7&amp;BA$8&amp;BA$9,dbDATA!$A$2:$A$5915&amp;dbDATA!$B$2:$B$5915&amp;dbDATA!$I$2:$I$5907&amp;dbDATA!$D$2:$D$5915&amp;dbDATA!$F$2:$F$5907,0),MATCH("Arvo",VI_RTY_ReaalitalousOTSIKOT,0)+0)</f>
        <v>5726</v>
      </c>
      <c r="BB39" s="43">
        <f t="array" ref="BB39">INDEX(VI_RTY_Reaalitalous[],MATCH($A39&amp;BB$6&amp;BB$7&amp;BB$8&amp;BB$9,dbDATA!$A$2:$A$5915&amp;dbDATA!$B$2:$B$5915&amp;dbDATA!$I$2:$I$5907&amp;dbDATA!$D$2:$D$5915&amp;dbDATA!$F$2:$F$5907,0),MATCH("Arvo",VI_RTY_ReaalitalousOTSIKOT,0)+0)</f>
        <v>11949</v>
      </c>
      <c r="BC39" s="38">
        <f t="array" ref="BC39">INDEX(VI_RTY_Reaalitalous[],MATCH($A39&amp;BC$6&amp;BC$7&amp;BC$8&amp;BC$9,dbDATA!$A$2:$A$5915&amp;dbDATA!$B$2:$B$5915&amp;dbDATA!$I$2:$I$5907&amp;dbDATA!$D$2:$D$5915&amp;dbDATA!$F$2:$F$5907,0),MATCH("Arvo",VI_RTY_ReaalitalousOTSIKOT,0)+0)</f>
        <v>30345</v>
      </c>
      <c r="BD39" s="35">
        <f t="array" ref="BD39">INDEX(VI_RTY_Reaalitalous[],MATCH($A39&amp;BD$6&amp;BD$7&amp;BD$8&amp;BD$9,dbDATA!$A$2:$A$5915&amp;dbDATA!$B$2:$B$5915&amp;dbDATA!$I$2:$I$5907&amp;dbDATA!$D$2:$D$5915&amp;dbDATA!$F$2:$F$5907,0),MATCH("Arvo",VI_RTY_ReaalitalousOTSIKOT,0)+0)</f>
        <v>17617</v>
      </c>
      <c r="BE39" s="49">
        <f t="array" ref="BE39">INDEX(VI_RTY_Reaalitalous[],MATCH($A39&amp;BE$6&amp;BE$7&amp;BE$8&amp;BE$9,dbDATA!$A$2:$A$5915&amp;dbDATA!$B$2:$B$5915&amp;dbDATA!$I$2:$I$5907&amp;dbDATA!$D$2:$D$5915&amp;dbDATA!$F$2:$F$5907,0),MATCH("Arvo",VI_RTY_ReaalitalousOTSIKOT,0)+0)</f>
        <v>9687</v>
      </c>
      <c r="BF39" s="32">
        <f t="array" ref="BF39">INDEX(VI_RTY_Reaalitalous[],MATCH($A39&amp;BF$6&amp;BF$7&amp;BF$8&amp;BF$9,dbDATA!$A$2:$A$5915&amp;dbDATA!$B$2:$B$5915&amp;dbDATA!$I$2:$I$5907&amp;dbDATA!$D$2:$D$5915&amp;dbDATA!$F$2:$F$5907,0),MATCH("Arvo",VI_RTY_ReaalitalousOTSIKOT,0)+0)</f>
        <v>9627</v>
      </c>
      <c r="BG39" s="43">
        <f t="array" ref="BG39">INDEX(VI_RTY_Reaalitalous[],MATCH($A39&amp;BG$6&amp;BG$7&amp;BG$8&amp;BG$9,dbDATA!$A$2:$A$5915&amp;dbDATA!$B$2:$B$5915&amp;dbDATA!$I$2:$I$5907&amp;dbDATA!$D$2:$D$5915&amp;dbDATA!$F$2:$F$5907,0),MATCH("Arvo",VI_RTY_ReaalitalousOTSIKOT,0)+0)</f>
        <v>5409</v>
      </c>
      <c r="BH39" s="38">
        <f t="array" ref="BH39">INDEX(VI_RTY_Reaalitalous[],MATCH($A39&amp;BH$6&amp;BH$7&amp;BH$8&amp;BH$9,dbDATA!$A$2:$A$5915&amp;dbDATA!$B$2:$B$5915&amp;dbDATA!$I$2:$I$5907&amp;dbDATA!$D$2:$D$5915&amp;dbDATA!$F$2:$F$5907,0),MATCH("Arvo",VI_RTY_ReaalitalousOTSIKOT,0)+0)</f>
        <v>22487</v>
      </c>
      <c r="BI39" s="35">
        <f t="array" ref="BI39">INDEX(VI_RTY_Reaalitalous[],MATCH($A39&amp;BI$6&amp;BI$7&amp;BI$8&amp;BI$9,dbDATA!$A$2:$A$5915&amp;dbDATA!$B$2:$B$5915&amp;dbDATA!$I$2:$I$5907&amp;dbDATA!$D$2:$D$5915&amp;dbDATA!$F$2:$F$5907,0),MATCH("Arvo",VI_RTY_ReaalitalousOTSIKOT,0)+0)</f>
        <v>15253</v>
      </c>
      <c r="BJ39" s="49">
        <f t="array" ref="BJ39">INDEX(VI_RTY_Reaalitalous[],MATCH($A39&amp;BJ$6&amp;BJ$7&amp;BJ$8&amp;BJ$9,dbDATA!$A$2:$A$5915&amp;dbDATA!$B$2:$B$5915&amp;dbDATA!$I$2:$I$5907&amp;dbDATA!$D$2:$D$5915&amp;dbDATA!$F$2:$F$5907,0),MATCH("Arvo",VI_RTY_ReaalitalousOTSIKOT,0)+0)</f>
        <v>39788</v>
      </c>
      <c r="BK39" s="32">
        <f t="array" ref="BK39">INDEX(VI_RTY_Reaalitalous[],MATCH($A39&amp;BK$6&amp;BK$7&amp;BK$8&amp;BK$9,dbDATA!$A$2:$A$5915&amp;dbDATA!$B$2:$B$5915&amp;dbDATA!$I$2:$I$5907&amp;dbDATA!$D$2:$D$5915&amp;dbDATA!$F$2:$F$5907,0),MATCH("Arvo",VI_RTY_ReaalitalousOTSIKOT,0)+0)</f>
        <v>5784</v>
      </c>
      <c r="BL39" s="43">
        <f t="array" ref="BL39">INDEX(VI_RTY_Reaalitalous[],MATCH($A39&amp;BL$6&amp;BL$7&amp;BL$8&amp;BL$9,dbDATA!$A$2:$A$5915&amp;dbDATA!$B$2:$B$5915&amp;dbDATA!$I$2:$I$5907&amp;dbDATA!$D$2:$D$5915&amp;dbDATA!$F$2:$F$5907,0),MATCH("Arvo",VI_RTY_ReaalitalousOTSIKOT,0)+0)</f>
        <v>49476</v>
      </c>
      <c r="BM39" s="38">
        <f t="array" ref="BM39">INDEX(VI_RTY_Reaalitalous[],MATCH($A39&amp;BM$6&amp;BM$7&amp;BM$8&amp;BM$9,dbDATA!$A$2:$A$5915&amp;dbDATA!$B$2:$B$5915&amp;dbDATA!$I$2:$I$5907&amp;dbDATA!$D$2:$D$5915&amp;dbDATA!$F$2:$F$5907,0),MATCH("Arvo",VI_RTY_ReaalitalousOTSIKOT,0)+0)</f>
        <v>128724</v>
      </c>
      <c r="BN39" s="35">
        <f t="array" ref="BN39">INDEX(VI_RTY_Reaalitalous[],MATCH($A39&amp;BN$6&amp;BN$7&amp;BN$8&amp;BN$9,dbDATA!$A$2:$A$5915&amp;dbDATA!$B$2:$B$5915&amp;dbDATA!$I$2:$I$5907&amp;dbDATA!$D$2:$D$5915&amp;dbDATA!$F$2:$F$5907,0),MATCH("Arvo",VI_RTY_ReaalitalousOTSIKOT,0)+0)</f>
        <v>37300</v>
      </c>
      <c r="BO39" s="49">
        <f t="array" ref="BO39">INDEX(VI_RTY_Reaalitalous[],MATCH($A39&amp;BO$6&amp;BO$7&amp;BO$8&amp;BO$9,dbDATA!$A$2:$A$5915&amp;dbDATA!$B$2:$B$5915&amp;dbDATA!$I$2:$I$5907&amp;dbDATA!$D$2:$D$5915&amp;dbDATA!$F$2:$F$5907,0),MATCH("Arvo",VI_RTY_ReaalitalousOTSIKOT,0)+0)</f>
        <v>91411</v>
      </c>
      <c r="CG39" s="38" t="e">
        <f t="array" ref="CG39">INDEX(VI_RTY_Julkinen_talous[],MATCH($A39&amp;CG$6&amp;CG$7&amp;CG$8,dbDATAjul!$G$2:$G$935&amp;dbDATAjul!$D$2:$D$952&amp;dbDATAjul!$C$2:$C$1011&amp;dbDATAjul!$A$2:$A$948,0),MATCH("Arvo",VI_RTY_Julkinen_talous[#Headers],0)+0)</f>
        <v>#N/A</v>
      </c>
      <c r="CH39" s="35" t="e">
        <f t="array" ref="CH39">INDEX(VI_RTY_Julkinen_talous[],MATCH($A39&amp;CH$6&amp;CH$7&amp;CH$8,dbDATAjul!$G$2:$G$935&amp;dbDATAjul!$D$2:$D$952&amp;dbDATAjul!$C$2:$C$1011&amp;dbDATAjul!$A$2:$A$948,0),MATCH("Arvo",VI_RTY_Julkinen_talous[#Headers],0)+0)</f>
        <v>#N/A</v>
      </c>
      <c r="CI39" s="49" t="e">
        <f t="array" ref="CI39">INDEX(VI_RTY_Julkinen_talous[],MATCH($A39&amp;CI$6&amp;CI$7&amp;CI$8,dbDATAjul!$G$2:$G$935&amp;dbDATAjul!$D$2:$D$952&amp;dbDATAjul!$C$2:$C$1011&amp;dbDATAjul!$A$2:$A$948,0),MATCH("Arvo",VI_RTY_Julkinen_talous[#Headers],0)+0)</f>
        <v>#N/A</v>
      </c>
      <c r="CJ39" s="35">
        <f t="array" ref="CJ39">INDEX(VI_RTY_Julkinen_talous[],MATCH($A39&amp;CJ$6&amp;CJ$7&amp;CJ$8,dbDATAjul!$G$2:$G$935&amp;dbDATAjul!$D$2:$D$952&amp;dbDATAjul!$C$2:$C$1011&amp;dbDATAjul!$A$2:$A$948,0),MATCH("Arvo",VI_RTY_Julkinen_talous[#Headers],0)+0)</f>
        <v>-7546</v>
      </c>
      <c r="CK39" s="32">
        <f t="array" ref="CK39">INDEX(VI_RTY_Julkinen_talous[],MATCH($A39&amp;CK$6&amp;CK$7&amp;CK$8,dbDATAjul!$G$2:$G$935&amp;dbDATAjul!$D$2:$D$952&amp;dbDATAjul!$C$2:$C$1011&amp;dbDATAjul!$A$2:$A$948,0),MATCH("Arvo",VI_RTY_Julkinen_talous[#Headers],0)+0)</f>
        <v>121.8</v>
      </c>
      <c r="CL39" s="43" t="e">
        <f t="array" ref="CL39">INDEX(VI_RTY_Julkinen_talous[],MATCH($A39&amp;CL$6&amp;CL$7&amp;CL$8,dbDATAjul!$G$2:$G$935&amp;dbDATAjul!$D$2:$D$952&amp;dbDATAjul!$C$2:$C$1011&amp;dbDATAjul!$A$2:$A$948,0),MATCH("Arvo",VI_RTY_Julkinen_talous[#Headers],0)+0)</f>
        <v>#N/A</v>
      </c>
    </row>
    <row r="40" spans="1:90" x14ac:dyDescent="0.3">
      <c r="A40" s="31">
        <v>2014</v>
      </c>
      <c r="B40" s="43">
        <f t="array" ref="B40">INDEX(VI_RTY_Reaalitalous[],MATCH($A40&amp;B$6&amp;B$7&amp;B$8&amp;B$9,dbDATA!$A$2:$A$5915&amp;dbDATA!$B$2:$B$5915&amp;dbDATA!$I$2:$I$5907&amp;dbDATA!$D$2:$D$5915&amp;dbDATA!$F$2:$F$5907,0),MATCH("Arvo",VI_RTY_ReaalitalousOTSIKOT,0)+0)</f>
        <v>210242</v>
      </c>
      <c r="E40" s="32"/>
      <c r="F40" s="32"/>
      <c r="G40" s="35"/>
      <c r="H40" s="35"/>
      <c r="I40" s="38"/>
      <c r="J40" s="38"/>
      <c r="K40" s="37"/>
      <c r="L40" s="37"/>
      <c r="M40" s="37"/>
      <c r="N40" s="37"/>
      <c r="O40" s="37"/>
      <c r="P40" s="37"/>
      <c r="Q40" s="32"/>
      <c r="R40" s="32"/>
      <c r="S40" s="32"/>
      <c r="T40" s="32"/>
      <c r="U40" s="32"/>
      <c r="V40" s="32"/>
      <c r="W40" s="38"/>
      <c r="X40" s="38"/>
      <c r="Y40" s="38"/>
      <c r="Z40" s="38"/>
      <c r="AB40" s="32">
        <f t="array" ref="AB40">INDEX(VI_RTY_Reaalitalous[],MATCH($A40&amp;AB$6&amp;AB$7&amp;AB$8&amp;AB$9,dbDATA!$A$2:$A$5915&amp;dbDATA!$B$2:$B$5915&amp;dbDATA!$I$2:$I$5907&amp;dbDATA!$D$2:$D$5915&amp;dbDATA!$F$2:$F$5907,0),MATCH("Arvo",VI_RTY_ReaalitalousOTSIKOT,0)+0)</f>
        <v>2419</v>
      </c>
      <c r="AC40" s="43">
        <f t="array" ref="AC40">INDEX(VI_RTY_Reaalitalous[],MATCH($A40&amp;AC$6&amp;AC$7&amp;AC$8&amp;AC$9,dbDATA!$A$2:$A$5915&amp;dbDATA!$B$2:$B$5915&amp;dbDATA!$I$2:$I$5907&amp;dbDATA!$D$2:$D$5915&amp;dbDATA!$F$2:$F$5907,0),MATCH("Arvo",VI_RTY_ReaalitalousOTSIKOT,0)+0)</f>
        <v>4065.2</v>
      </c>
      <c r="AD40" s="38">
        <f t="array" ref="AD40">INDEX(VI_RTY_Reaalitalous[],MATCH($A40&amp;AD$6&amp;AD$7&amp;AD$8&amp;AD$9,dbDATA!$A$2:$A$5915&amp;dbDATA!$B$2:$B$5915&amp;dbDATA!$I$2:$I$5907&amp;dbDATA!$D$2:$D$5915&amp;dbDATA!$F$2:$F$5907,0),MATCH("Arvo",VI_RTY_ReaalitalousOTSIKOT,0)+0)</f>
        <v>1.4</v>
      </c>
      <c r="AE40" s="35">
        <f t="array" ref="AE40">INDEX(VI_RTY_Reaalitalous[],MATCH($A40&amp;AE$6&amp;AE$7&amp;AE$8&amp;AE$9,dbDATA!$A$2:$A$5915&amp;dbDATA!$B$2:$B$5915&amp;dbDATA!$I$2:$I$5907&amp;dbDATA!$D$2:$D$5915&amp;dbDATA!$F$2:$F$5907,0),MATCH("Arvo",VI_RTY_ReaalitalousOTSIKOT,0)+0)</f>
        <v>1</v>
      </c>
      <c r="AF40" s="49">
        <f t="array" ref="AF40">INDEX(VI_RTY_Reaalitalous[],MATCH($A40&amp;AF$6&amp;AF$7&amp;AF$8&amp;AF$9,dbDATA!$A$2:$A$5915&amp;dbDATA!$B$2:$B$5915&amp;dbDATA!$I$2:$I$5907&amp;dbDATA!$D$2:$D$5915&amp;dbDATA!$F$2:$F$5907,0),MATCH("Arvo",VI_RTY_ReaalitalousOTSIKOT,0)+0)/1000</f>
        <v>-2.7570000000000001</v>
      </c>
      <c r="AG40" s="32" t="e">
        <f t="array" ref="AG40">INDEX(VI_RTY_Reaalitalous[],MATCH($A40&amp;AG$6&amp;AG$7&amp;AG$8&amp;AG$9,dbDATA!$A$2:$A$5915&amp;dbDATA!$B$2:$B$5915&amp;dbDATA!$I$2:$I$5907&amp;dbDATA!$D$2:$D$5915&amp;dbDATA!$F$2:$F$5907,0),MATCH("Arvo",VI_RTY_ReaalitalousOTSIKOT,0)+0)</f>
        <v>#N/A</v>
      </c>
      <c r="AH40" s="43" t="e">
        <f t="array" ref="AH40">INDEX(VI_RTY_Reaalitalous[],MATCH($A40&amp;AH$6&amp;AH$7&amp;AH$8&amp;AH$9,dbDATA!$A$2:$A$5915&amp;dbDATA!$B$2:$B$5915&amp;dbDATA!$I$2:$I$5907&amp;dbDATA!$D$2:$D$5915&amp;dbDATA!$F$2:$F$5907,0),MATCH("Arvo",VI_RTY_ReaalitalousOTSIKOT,0)+0)</f>
        <v>#N/A</v>
      </c>
      <c r="AI40" s="38" t="e">
        <f>AH40/AG40*100</f>
        <v>#N/A</v>
      </c>
      <c r="AJ40" s="32" t="e">
        <f t="array" ref="AJ40">INDEX(VI_RTY_Reaalitalous[],MATCH($A40&amp;AJ$6&amp;AJ$7&amp;AJ$8&amp;AJ$9,dbDATA!$A$2:$A$5915&amp;dbDATA!$B$2:$B$5915&amp;dbDATA!$I$2:$I$5907&amp;dbDATA!$D$2:$D$5915&amp;dbDATA!$F$2:$F$5907,0),MATCH("Arvo",VI_RTY_ReaalitalousOTSIKOT,0)+0)</f>
        <v>#N/A</v>
      </c>
      <c r="AK40" s="49" t="e">
        <f t="array" ref="AK40">INDEX(VI_RTY_Reaalitalous[],MATCH($A40&amp;AK$6&amp;AK$7&amp;AK$8&amp;AK$9,dbDATA!$A$2:$A$5915&amp;dbDATA!$B$2:$B$5915&amp;dbDATA!$I$2:$I$5907&amp;dbDATA!$D$2:$D$5915&amp;dbDATA!$F$2:$F$5907,0),MATCH("Arvo",VI_RTY_ReaalitalousOTSIKOT,0)+0)</f>
        <v>#N/A</v>
      </c>
      <c r="AL40" s="43" t="e">
        <f t="shared" ref="AL40:AL84" si="2">AJ40/AK40*100</f>
        <v>#N/A</v>
      </c>
      <c r="AM40" s="32" t="e">
        <f t="array" ref="AM40">INDEX(VI_RTY_Reaalitalous[],MATCH($A40&amp;AM$6&amp;AM$7&amp;AM$8&amp;AM$9,dbDATA!$A$2:$A$5915&amp;dbDATA!$B$2:$B$5915&amp;dbDATA!$I$2:$I$5907&amp;dbDATA!$D$2:$D$5915&amp;dbDATA!$F$2:$F$5907,0),MATCH("Arvo",VI_RTY_ReaalitalousOTSIKOT,0)+0)</f>
        <v>#N/A</v>
      </c>
      <c r="AN40" s="38" t="e">
        <f t="array" ref="AN40">INDEX(VI_RTY_Reaalitalous[],MATCH($A40&amp;AN$6&amp;AN$7&amp;AN$8&amp;AN$9,dbDATA!$A$2:$A$5915&amp;dbDATA!$B$2:$B$5915&amp;dbDATA!$I$2:$I$5907&amp;dbDATA!$D$2:$D$5915&amp;dbDATA!$F$2:$F$5907,0),MATCH("Arvo",VI_RTY_ReaalitalousOTSIKOT,0)+0)</f>
        <v>#N/A</v>
      </c>
      <c r="AO40" s="32">
        <f t="array" ref="AO40">INDEX(VI_RTY_Reaalitalous[],MATCH($A40&amp;AO$6&amp;AO$7&amp;AO$8&amp;AO$9,dbDATA!$A$2:$A$5915&amp;dbDATA!$B$2:$B$5915&amp;dbDATA!$I$2:$I$5907&amp;dbDATA!$D$2:$D$5915&amp;dbDATA!$F$2:$F$5907,0),MATCH("Arvo",VI_RTY_ReaalitalousOTSIKOT,0)+0)</f>
        <v>181877</v>
      </c>
      <c r="AP40" s="32">
        <f t="array" ref="AP40">INDEX(VI_RTY_Reaalitalous[],MATCH($A40&amp;AP$6&amp;AP$7&amp;AP$8&amp;AP$9,dbDATA!$A$2:$A$5915&amp;dbDATA!$B$2:$B$5915&amp;dbDATA!$I$2:$I$5907&amp;dbDATA!$D$2:$D$5915&amp;dbDATA!$F$2:$F$5907,0),MATCH("Arvo",VI_RTY_ReaalitalousOTSIKOT,0)+0)</f>
        <v>178410</v>
      </c>
      <c r="AQ40" s="43">
        <f t="array" ref="AQ40">INDEX(VI_RTY_Reaalitalous[],MATCH($A40&amp;AQ$6&amp;AQ$7&amp;AQ$8&amp;AQ$9,dbDATA!$A$2:$A$5915&amp;dbDATA!$B$2:$B$5915&amp;dbDATA!$I$2:$I$5907&amp;dbDATA!$D$2:$D$5915&amp;dbDATA!$F$2:$F$5907,0),MATCH("Arvo",VI_RTY_ReaalitalousOTSIKOT,0)+0)</f>
        <v>4599</v>
      </c>
      <c r="AR40" s="38">
        <f t="array" ref="AR40">INDEX(VI_RTY_Reaalitalous[],MATCH($A40&amp;AR$6&amp;AR$7&amp;AR$8&amp;AR$9,dbDATA!$A$2:$A$5915&amp;dbDATA!$B$2:$B$5915&amp;dbDATA!$I$2:$I$5907&amp;dbDATA!$D$2:$D$5915&amp;dbDATA!$F$2:$F$5907,0),MATCH("Arvo",VI_RTY_ReaalitalousOTSIKOT,0)+0)</f>
        <v>1117</v>
      </c>
      <c r="AS40" s="35">
        <f t="array" ref="AS40">INDEX(VI_RTY_Reaalitalous[],MATCH($A40&amp;AS$6&amp;AS$7&amp;AS$8&amp;AS$9,dbDATA!$A$2:$A$5915&amp;dbDATA!$B$2:$B$5915&amp;dbDATA!$I$2:$I$5907&amp;dbDATA!$D$2:$D$5915&amp;dbDATA!$F$2:$F$5907,0),MATCH("Arvo",VI_RTY_ReaalitalousOTSIKOT,0)+0)</f>
        <v>3386</v>
      </c>
      <c r="AT40" s="49">
        <f t="array" ref="AT40">INDEX(VI_RTY_Reaalitalous[],MATCH($A40&amp;AT$6&amp;AT$7&amp;AT$8&amp;AT$9,dbDATA!$A$2:$A$5915&amp;dbDATA!$B$2:$B$5915&amp;dbDATA!$I$2:$I$5907&amp;dbDATA!$D$2:$D$5915&amp;dbDATA!$F$2:$F$5907,0),MATCH("Arvo",VI_RTY_ReaalitalousOTSIKOT,0)+0)</f>
        <v>37436</v>
      </c>
      <c r="AU40" s="49">
        <f t="array" ref="AU40">INDEX(VI_RTY_Reaalitalous[],MATCH($A40&amp;AU$6&amp;AU$7&amp;AU$8&amp;AU$9,dbDATA!$A$2:$A$5915&amp;dbDATA!$B$2:$B$5915&amp;dbDATA!$I$2:$I$5907&amp;dbDATA!$D$2:$D$5915&amp;dbDATA!$F$2:$F$5907,0),MATCH("Arvo",VI_RTY_ReaalitalousOTSIKOT,0)+0)</f>
        <v>36310</v>
      </c>
      <c r="AV40" s="32">
        <f t="array" ref="AV40">INDEX(VI_RTY_Reaalitalous[],MATCH($A40&amp;AV$6&amp;AV$7&amp;AV$8&amp;AV$9,dbDATA!$A$2:$A$5915&amp;dbDATA!$B$2:$B$5915&amp;dbDATA!$I$2:$I$5907&amp;dbDATA!$D$2:$D$5915&amp;dbDATA!$F$2:$F$5907,0),MATCH("Arvo",VI_RTY_ReaalitalousOTSIKOT,0)+0)</f>
        <v>30927</v>
      </c>
      <c r="AW40" s="43">
        <f t="array" ref="AW40">INDEX(VI_RTY_Reaalitalous[],MATCH($A40&amp;AW$6&amp;AW$7&amp;AW$8&amp;AW$9,dbDATA!$A$2:$A$5915&amp;dbDATA!$B$2:$B$5915&amp;dbDATA!$I$2:$I$5907&amp;dbDATA!$D$2:$D$5915&amp;dbDATA!$F$2:$F$5907,0),MATCH("Arvo",VI_RTY_ReaalitalousOTSIKOT,0)+0)</f>
        <v>4481</v>
      </c>
      <c r="AX40" s="38">
        <f t="array" ref="AX40">INDEX(VI_RTY_Reaalitalous[],MATCH($A40&amp;AX$6&amp;AX$7&amp;AX$8&amp;AX$9,dbDATA!$A$2:$A$5915&amp;dbDATA!$B$2:$B$5915&amp;dbDATA!$I$2:$I$5907&amp;dbDATA!$D$2:$D$5915&amp;dbDATA!$F$2:$F$5907,0),MATCH("Arvo",VI_RTY_ReaalitalousOTSIKOT,0)+0)</f>
        <v>4928</v>
      </c>
      <c r="AY40" s="35">
        <f t="array" ref="AY40">INDEX(VI_RTY_Reaalitalous[],MATCH($A40&amp;AY$6&amp;AY$7&amp;AY$8&amp;AY$9,dbDATA!$A$2:$A$5915&amp;dbDATA!$B$2:$B$5915&amp;dbDATA!$I$2:$I$5907&amp;dbDATA!$D$2:$D$5915&amp;dbDATA!$F$2:$F$5907,0),MATCH("Arvo",VI_RTY_ReaalitalousOTSIKOT,0)+0)</f>
        <v>10323</v>
      </c>
      <c r="AZ40" s="49">
        <f t="array" ref="AZ40">INDEX(VI_RTY_Reaalitalous[],MATCH($A40&amp;AZ$6&amp;AZ$7&amp;AZ$8&amp;AZ$9,dbDATA!$A$2:$A$5915&amp;dbDATA!$B$2:$B$5915&amp;dbDATA!$I$2:$I$5907&amp;dbDATA!$D$2:$D$5915&amp;dbDATA!$F$2:$F$5907,0),MATCH("Arvo",VI_RTY_ReaalitalousOTSIKOT,0)+0)</f>
        <v>5961</v>
      </c>
      <c r="BA40" s="32">
        <f t="array" ref="BA40">INDEX(VI_RTY_Reaalitalous[],MATCH($A40&amp;BA$6&amp;BA$7&amp;BA$8&amp;BA$9,dbDATA!$A$2:$A$5915&amp;dbDATA!$B$2:$B$5915&amp;dbDATA!$I$2:$I$5907&amp;dbDATA!$D$2:$D$5915&amp;dbDATA!$F$2:$F$5907,0),MATCH("Arvo",VI_RTY_ReaalitalousOTSIKOT,0)+0)</f>
        <v>6009</v>
      </c>
      <c r="BB40" s="43">
        <f t="array" ref="BB40">INDEX(VI_RTY_Reaalitalous[],MATCH($A40&amp;BB$6&amp;BB$7&amp;BB$8&amp;BB$9,dbDATA!$A$2:$A$5915&amp;dbDATA!$B$2:$B$5915&amp;dbDATA!$I$2:$I$5907&amp;dbDATA!$D$2:$D$5915&amp;dbDATA!$F$2:$F$5907,0),MATCH("Arvo",VI_RTY_ReaalitalousOTSIKOT,0)+0)</f>
        <v>11560</v>
      </c>
      <c r="BC40" s="38">
        <f t="array" ref="BC40">INDEX(VI_RTY_Reaalitalous[],MATCH($A40&amp;BC$6&amp;BC$7&amp;BC$8&amp;BC$9,dbDATA!$A$2:$A$5915&amp;dbDATA!$B$2:$B$5915&amp;dbDATA!$I$2:$I$5907&amp;dbDATA!$D$2:$D$5915&amp;dbDATA!$F$2:$F$5907,0),MATCH("Arvo",VI_RTY_ReaalitalousOTSIKOT,0)+0)</f>
        <v>29658</v>
      </c>
      <c r="BD40" s="35">
        <f t="array" ref="BD40">INDEX(VI_RTY_Reaalitalous[],MATCH($A40&amp;BD$6&amp;BD$7&amp;BD$8&amp;BD$9,dbDATA!$A$2:$A$5915&amp;dbDATA!$B$2:$B$5915&amp;dbDATA!$I$2:$I$5907&amp;dbDATA!$D$2:$D$5915&amp;dbDATA!$F$2:$F$5907,0),MATCH("Arvo",VI_RTY_ReaalitalousOTSIKOT,0)+0)</f>
        <v>17351</v>
      </c>
      <c r="BE40" s="49">
        <f t="array" ref="BE40">INDEX(VI_RTY_Reaalitalous[],MATCH($A40&amp;BE$6&amp;BE$7&amp;BE$8&amp;BE$9,dbDATA!$A$2:$A$5915&amp;dbDATA!$B$2:$B$5915&amp;dbDATA!$I$2:$I$5907&amp;dbDATA!$D$2:$D$5915&amp;dbDATA!$F$2:$F$5907,0),MATCH("Arvo",VI_RTY_ReaalitalousOTSIKOT,0)+0)</f>
        <v>9320</v>
      </c>
      <c r="BF40" s="32">
        <f t="array" ref="BF40">INDEX(VI_RTY_Reaalitalous[],MATCH($A40&amp;BF$6&amp;BF$7&amp;BF$8&amp;BF$9,dbDATA!$A$2:$A$5915&amp;dbDATA!$B$2:$B$5915&amp;dbDATA!$I$2:$I$5907&amp;dbDATA!$D$2:$D$5915&amp;dbDATA!$F$2:$F$5907,0),MATCH("Arvo",VI_RTY_ReaalitalousOTSIKOT,0)+0)</f>
        <v>10019</v>
      </c>
      <c r="BG40" s="43">
        <f t="array" ref="BG40">INDEX(VI_RTY_Reaalitalous[],MATCH($A40&amp;BG$6&amp;BG$7&amp;BG$8&amp;BG$9,dbDATA!$A$2:$A$5915&amp;dbDATA!$B$2:$B$5915&amp;dbDATA!$I$2:$I$5907&amp;dbDATA!$D$2:$D$5915&amp;dbDATA!$F$2:$F$5907,0),MATCH("Arvo",VI_RTY_ReaalitalousOTSIKOT,0)+0)</f>
        <v>5898</v>
      </c>
      <c r="BH40" s="38">
        <f t="array" ref="BH40">INDEX(VI_RTY_Reaalitalous[],MATCH($A40&amp;BH$6&amp;BH$7&amp;BH$8&amp;BH$9,dbDATA!$A$2:$A$5915&amp;dbDATA!$B$2:$B$5915&amp;dbDATA!$I$2:$I$5907&amp;dbDATA!$D$2:$D$5915&amp;dbDATA!$F$2:$F$5907,0),MATCH("Arvo",VI_RTY_ReaalitalousOTSIKOT,0)+0)</f>
        <v>22705</v>
      </c>
      <c r="BI40" s="35">
        <f t="array" ref="BI40">INDEX(VI_RTY_Reaalitalous[],MATCH($A40&amp;BI$6&amp;BI$7&amp;BI$8&amp;BI$9,dbDATA!$A$2:$A$5915&amp;dbDATA!$B$2:$B$5915&amp;dbDATA!$I$2:$I$5907&amp;dbDATA!$D$2:$D$5915&amp;dbDATA!$F$2:$F$5907,0),MATCH("Arvo",VI_RTY_ReaalitalousOTSIKOT,0)+0)</f>
        <v>15004</v>
      </c>
      <c r="BJ40" s="49">
        <f t="array" ref="BJ40">INDEX(VI_RTY_Reaalitalous[],MATCH($A40&amp;BJ$6&amp;BJ$7&amp;BJ$8&amp;BJ$9,dbDATA!$A$2:$A$5915&amp;dbDATA!$B$2:$B$5915&amp;dbDATA!$I$2:$I$5907&amp;dbDATA!$D$2:$D$5915&amp;dbDATA!$F$2:$F$5907,0),MATCH("Arvo",VI_RTY_ReaalitalousOTSIKOT,0)+0)</f>
        <v>39328</v>
      </c>
      <c r="BK40" s="32">
        <f t="array" ref="BK40">INDEX(VI_RTY_Reaalitalous[],MATCH($A40&amp;BK$6&amp;BK$7&amp;BK$8&amp;BK$9,dbDATA!$A$2:$A$5915&amp;dbDATA!$B$2:$B$5915&amp;dbDATA!$I$2:$I$5907&amp;dbDATA!$D$2:$D$5915&amp;dbDATA!$F$2:$F$5907,0),MATCH("Arvo",VI_RTY_ReaalitalousOTSIKOT,0)+0)</f>
        <v>5701</v>
      </c>
      <c r="BL40" s="43">
        <f t="array" ref="BL40">INDEX(VI_RTY_Reaalitalous[],MATCH($A40&amp;BL$6&amp;BL$7&amp;BL$8&amp;BL$9,dbDATA!$A$2:$A$5915&amp;dbDATA!$B$2:$B$5915&amp;dbDATA!$I$2:$I$5907&amp;dbDATA!$D$2:$D$5915&amp;dbDATA!$F$2:$F$5907,0),MATCH("Arvo",VI_RTY_ReaalitalousOTSIKOT,0)+0)</f>
        <v>48989</v>
      </c>
      <c r="BM40" s="38">
        <f t="array" ref="BM40">INDEX(VI_RTY_Reaalitalous[],MATCH($A40&amp;BM$6&amp;BM$7&amp;BM$8&amp;BM$9,dbDATA!$A$2:$A$5915&amp;dbDATA!$B$2:$B$5915&amp;dbDATA!$I$2:$I$5907&amp;dbDATA!$D$2:$D$5915&amp;dbDATA!$F$2:$F$5907,0),MATCH("Arvo",VI_RTY_ReaalitalousOTSIKOT,0)+0)</f>
        <v>128304</v>
      </c>
      <c r="BN40" s="35">
        <f t="array" ref="BN40">INDEX(VI_RTY_Reaalitalous[],MATCH($A40&amp;BN$6&amp;BN$7&amp;BN$8&amp;BN$9,dbDATA!$A$2:$A$5915&amp;dbDATA!$B$2:$B$5915&amp;dbDATA!$I$2:$I$5907&amp;dbDATA!$D$2:$D$5915&amp;dbDATA!$F$2:$F$5907,0),MATCH("Arvo",VI_RTY_ReaalitalousOTSIKOT,0)+0)</f>
        <v>36963</v>
      </c>
      <c r="BO40" s="49">
        <f t="array" ref="BO40">INDEX(VI_RTY_Reaalitalous[],MATCH($A40&amp;BO$6&amp;BO$7&amp;BO$8&amp;BO$9,dbDATA!$A$2:$A$5915&amp;dbDATA!$B$2:$B$5915&amp;dbDATA!$I$2:$I$5907&amp;dbDATA!$D$2:$D$5915&amp;dbDATA!$F$2:$F$5907,0),MATCH("Arvo",VI_RTY_ReaalitalousOTSIKOT,0)+0)</f>
        <v>91333</v>
      </c>
      <c r="CG40" s="38" t="e">
        <f t="array" ref="CG40">INDEX(VI_RTY_Julkinen_talous[],MATCH($A40&amp;CG$6&amp;CG$7&amp;CG$8,dbDATAjul!$G$2:$G$935&amp;dbDATAjul!$D$2:$D$952&amp;dbDATAjul!$C$2:$C$1011&amp;dbDATAjul!$A$2:$A$948,0),MATCH("Arvo",VI_RTY_Julkinen_talous[#Headers],0)+0)</f>
        <v>#N/A</v>
      </c>
      <c r="CH40" s="35" t="e">
        <f t="array" ref="CH40">INDEX(VI_RTY_Julkinen_talous[],MATCH($A40&amp;CH$6&amp;CH$7&amp;CH$8,dbDATAjul!$G$2:$G$935&amp;dbDATAjul!$D$2:$D$952&amp;dbDATAjul!$C$2:$C$1011&amp;dbDATAjul!$A$2:$A$948,0),MATCH("Arvo",VI_RTY_Julkinen_talous[#Headers],0)+0)</f>
        <v>#N/A</v>
      </c>
      <c r="CI40" s="49" t="e">
        <f t="array" ref="CI40">INDEX(VI_RTY_Julkinen_talous[],MATCH($A40&amp;CI$6&amp;CI$7&amp;CI$8,dbDATAjul!$G$2:$G$935&amp;dbDATAjul!$D$2:$D$952&amp;dbDATAjul!$C$2:$C$1011&amp;dbDATAjul!$A$2:$A$948,0),MATCH("Arvo",VI_RTY_Julkinen_talous[#Headers],0)+0)</f>
        <v>#N/A</v>
      </c>
      <c r="CJ40" s="35">
        <f t="array" ref="CJ40">INDEX(VI_RTY_Julkinen_talous[],MATCH($A40&amp;CJ$6&amp;CJ$7&amp;CJ$8,dbDATAjul!$G$2:$G$935&amp;dbDATAjul!$D$2:$D$952&amp;dbDATAjul!$C$2:$C$1011&amp;dbDATAjul!$A$2:$A$948,0),MATCH("Arvo",VI_RTY_Julkinen_talous[#Headers],0)+0)</f>
        <v>-7731</v>
      </c>
      <c r="CK40" s="32">
        <f t="array" ref="CK40">INDEX(VI_RTY_Julkinen_talous[],MATCH($A40&amp;CK$6&amp;CK$7&amp;CK$8,dbDATAjul!$G$2:$G$935&amp;dbDATAjul!$D$2:$D$952&amp;dbDATAjul!$C$2:$C$1011&amp;dbDATAjul!$A$2:$A$948,0),MATCH("Arvo",VI_RTY_Julkinen_talous[#Headers],0)+0)</f>
        <v>133.4</v>
      </c>
      <c r="CL40" s="43" t="e">
        <f t="array" ref="CL40">INDEX(VI_RTY_Julkinen_talous[],MATCH($A40&amp;CL$6&amp;CL$7&amp;CL$8,dbDATAjul!$G$2:$G$935&amp;dbDATAjul!$D$2:$D$952&amp;dbDATAjul!$C$2:$C$1011&amp;dbDATAjul!$A$2:$A$948,0),MATCH("Arvo",VI_RTY_Julkinen_talous[#Headers],0)+0)</f>
        <v>#N/A</v>
      </c>
    </row>
    <row r="41" spans="1:90" x14ac:dyDescent="0.3">
      <c r="A41" s="31">
        <v>2015</v>
      </c>
      <c r="B41" s="43">
        <f t="array" ref="B41">INDEX(VI_RTY_Reaalitalous[],MATCH($A41&amp;B$6&amp;B$7&amp;B$8&amp;B$9,dbDATA!$A$2:$A$5915&amp;dbDATA!$B$2:$B$5915&amp;dbDATA!$I$2:$I$5907&amp;dbDATA!$D$2:$D$5915&amp;dbDATA!$F$2:$F$5907,0),MATCH("Arvo",VI_RTY_ReaalitalousOTSIKOT,0)+0)</f>
        <v>211385</v>
      </c>
      <c r="E41" s="32"/>
      <c r="F41" s="32"/>
      <c r="G41" s="35"/>
      <c r="H41" s="35"/>
      <c r="I41" s="38"/>
      <c r="J41" s="38"/>
      <c r="K41" s="37"/>
      <c r="L41" s="37"/>
      <c r="M41" s="37"/>
      <c r="N41" s="37"/>
      <c r="O41" s="37"/>
      <c r="P41" s="37"/>
      <c r="Q41" s="32"/>
      <c r="R41" s="32"/>
      <c r="S41" s="32"/>
      <c r="T41" s="32"/>
      <c r="U41" s="32"/>
      <c r="V41" s="32"/>
      <c r="W41" s="38"/>
      <c r="X41" s="38"/>
      <c r="Y41" s="38"/>
      <c r="Z41" s="38"/>
      <c r="AB41" s="32">
        <f t="array" ref="AB41">INDEX(VI_RTY_Reaalitalous[],MATCH($A41&amp;AB$6&amp;AB$7&amp;AB$8&amp;AB$9,dbDATA!$A$2:$A$5915&amp;dbDATA!$B$2:$B$5915&amp;dbDATA!$I$2:$I$5907&amp;dbDATA!$D$2:$D$5915&amp;dbDATA!$F$2:$F$5907,0),MATCH("Arvo",VI_RTY_ReaalitalousOTSIKOT,0)+0)</f>
        <v>2402</v>
      </c>
      <c r="AC41" s="43">
        <f t="array" ref="AC41">INDEX(VI_RTY_Reaalitalous[],MATCH($A41&amp;AC$6&amp;AC$7&amp;AC$8&amp;AC$9,dbDATA!$A$2:$A$5915&amp;dbDATA!$B$2:$B$5915&amp;dbDATA!$I$2:$I$5907&amp;dbDATA!$D$2:$D$5915&amp;dbDATA!$F$2:$F$5907,0),MATCH("Arvo",VI_RTY_ReaalitalousOTSIKOT,0)+0)</f>
        <v>4056.1</v>
      </c>
      <c r="AD41" s="38">
        <f t="array" ref="AD41">INDEX(VI_RTY_Reaalitalous[],MATCH($A41&amp;AD$6&amp;AD$7&amp;AD$8&amp;AD$9,dbDATA!$A$2:$A$5915&amp;dbDATA!$B$2:$B$5915&amp;dbDATA!$I$2:$I$5907&amp;dbDATA!$D$2:$D$5915&amp;dbDATA!$F$2:$F$5907,0),MATCH("Arvo",VI_RTY_ReaalitalousOTSIKOT,0)+0)</f>
        <v>1.4</v>
      </c>
      <c r="AE41" s="35">
        <f t="array" ref="AE41">INDEX(VI_RTY_Reaalitalous[],MATCH($A41&amp;AE$6&amp;AE$7&amp;AE$8&amp;AE$9,dbDATA!$A$2:$A$5915&amp;dbDATA!$B$2:$B$5915&amp;dbDATA!$I$2:$I$5907&amp;dbDATA!$D$2:$D$5915&amp;dbDATA!$F$2:$F$5907,0),MATCH("Arvo",VI_RTY_ReaalitalousOTSIKOT,0)+0)</f>
        <v>-0.2</v>
      </c>
      <c r="AF41" s="49">
        <f t="array" ref="AF41">INDEX(VI_RTY_Reaalitalous[],MATCH($A41&amp;AF$6&amp;AF$7&amp;AF$8&amp;AF$9,dbDATA!$A$2:$A$5915&amp;dbDATA!$B$2:$B$5915&amp;dbDATA!$I$2:$I$5907&amp;dbDATA!$D$2:$D$5915&amp;dbDATA!$F$2:$F$5907,0),MATCH("Arvo",VI_RTY_ReaalitalousOTSIKOT,0)+0)/1000</f>
        <v>-1.982</v>
      </c>
      <c r="AG41" s="32" t="e">
        <f t="array" ref="AG41">INDEX(VI_RTY_Reaalitalous[],MATCH($A41&amp;AG$6&amp;AG$7&amp;AG$8&amp;AG$9,dbDATA!$A$2:$A$5915&amp;dbDATA!$B$2:$B$5915&amp;dbDATA!$I$2:$I$5907&amp;dbDATA!$D$2:$D$5915&amp;dbDATA!$F$2:$F$5907,0),MATCH("Arvo",VI_RTY_ReaalitalousOTSIKOT,0)+0)</f>
        <v>#N/A</v>
      </c>
      <c r="AH41" s="43" t="e">
        <f t="array" ref="AH41">INDEX(VI_RTY_Reaalitalous[],MATCH($A41&amp;AH$6&amp;AH$7&amp;AH$8&amp;AH$9,dbDATA!$A$2:$A$5915&amp;dbDATA!$B$2:$B$5915&amp;dbDATA!$I$2:$I$5907&amp;dbDATA!$D$2:$D$5915&amp;dbDATA!$F$2:$F$5907,0),MATCH("Arvo",VI_RTY_ReaalitalousOTSIKOT,0)+0)</f>
        <v>#N/A</v>
      </c>
      <c r="AI41" s="38" t="e">
        <f t="shared" ref="AI41:AI83" si="3">AH41/AG41*100</f>
        <v>#N/A</v>
      </c>
      <c r="AJ41" s="32" t="e">
        <f t="array" ref="AJ41">INDEX(VI_RTY_Reaalitalous[],MATCH($A41&amp;AJ$6&amp;AJ$7&amp;AJ$8&amp;AJ$9,dbDATA!$A$2:$A$5915&amp;dbDATA!$B$2:$B$5915&amp;dbDATA!$I$2:$I$5907&amp;dbDATA!$D$2:$D$5915&amp;dbDATA!$F$2:$F$5907,0),MATCH("Arvo",VI_RTY_ReaalitalousOTSIKOT,0)+0)</f>
        <v>#N/A</v>
      </c>
      <c r="AK41" s="49" t="e">
        <f t="array" ref="AK41">INDEX(VI_RTY_Reaalitalous[],MATCH($A41&amp;AK$6&amp;AK$7&amp;AK$8&amp;AK$9,dbDATA!$A$2:$A$5915&amp;dbDATA!$B$2:$B$5915&amp;dbDATA!$I$2:$I$5907&amp;dbDATA!$D$2:$D$5915&amp;dbDATA!$F$2:$F$5907,0),MATCH("Arvo",VI_RTY_ReaalitalousOTSIKOT,0)+0)</f>
        <v>#N/A</v>
      </c>
      <c r="AL41" s="43" t="e">
        <f t="shared" si="2"/>
        <v>#N/A</v>
      </c>
      <c r="AM41" s="32" t="e">
        <f t="array" ref="AM41">INDEX(VI_RTY_Reaalitalous[],MATCH($A41&amp;AM$6&amp;AM$7&amp;AM$8&amp;AM$9,dbDATA!$A$2:$A$5915&amp;dbDATA!$B$2:$B$5915&amp;dbDATA!$I$2:$I$5907&amp;dbDATA!$D$2:$D$5915&amp;dbDATA!$F$2:$F$5907,0),MATCH("Arvo",VI_RTY_ReaalitalousOTSIKOT,0)+0)</f>
        <v>#N/A</v>
      </c>
      <c r="AN41" s="38" t="e">
        <f t="array" ref="AN41">INDEX(VI_RTY_Reaalitalous[],MATCH($A41&amp;AN$6&amp;AN$7&amp;AN$8&amp;AN$9,dbDATA!$A$2:$A$5915&amp;dbDATA!$B$2:$B$5915&amp;dbDATA!$I$2:$I$5907&amp;dbDATA!$D$2:$D$5915&amp;dbDATA!$F$2:$F$5907,0),MATCH("Arvo",VI_RTY_ReaalitalousOTSIKOT,0)+0)</f>
        <v>#N/A</v>
      </c>
      <c r="AO41" s="32">
        <f t="array" ref="AO41">INDEX(VI_RTY_Reaalitalous[],MATCH($A41&amp;AO$6&amp;AO$7&amp;AO$8&amp;AO$9,dbDATA!$A$2:$A$5915&amp;dbDATA!$B$2:$B$5915&amp;dbDATA!$I$2:$I$5907&amp;dbDATA!$D$2:$D$5915&amp;dbDATA!$F$2:$F$5907,0),MATCH("Arvo",VI_RTY_ReaalitalousOTSIKOT,0)+0)</f>
        <v>182599</v>
      </c>
      <c r="AP41" s="32">
        <f t="array" ref="AP41">INDEX(VI_RTY_Reaalitalous[],MATCH($A41&amp;AP$6&amp;AP$7&amp;AP$8&amp;AP$9,dbDATA!$A$2:$A$5915&amp;dbDATA!$B$2:$B$5915&amp;dbDATA!$I$2:$I$5907&amp;dbDATA!$D$2:$D$5915&amp;dbDATA!$F$2:$F$5907,0),MATCH("Arvo",VI_RTY_ReaalitalousOTSIKOT,0)+0)</f>
        <v>182599</v>
      </c>
      <c r="AQ41" s="43">
        <f t="array" ref="AQ41">INDEX(VI_RTY_Reaalitalous[],MATCH($A41&amp;AQ$6&amp;AQ$7&amp;AQ$8&amp;AQ$9,dbDATA!$A$2:$A$5915&amp;dbDATA!$B$2:$B$5915&amp;dbDATA!$I$2:$I$5907&amp;dbDATA!$D$2:$D$5915&amp;dbDATA!$F$2:$F$5907,0),MATCH("Arvo",VI_RTY_ReaalitalousOTSIKOT,0)+0)</f>
        <v>4764</v>
      </c>
      <c r="AR41" s="38">
        <f t="array" ref="AR41">INDEX(VI_RTY_Reaalitalous[],MATCH($A41&amp;AR$6&amp;AR$7&amp;AR$8&amp;AR$9,dbDATA!$A$2:$A$5915&amp;dbDATA!$B$2:$B$5915&amp;dbDATA!$I$2:$I$5907&amp;dbDATA!$D$2:$D$5915&amp;dbDATA!$F$2:$F$5907,0),MATCH("Arvo",VI_RTY_ReaalitalousOTSIKOT,0)+0)</f>
        <v>1250</v>
      </c>
      <c r="AS41" s="35">
        <f t="array" ref="AS41">INDEX(VI_RTY_Reaalitalous[],MATCH($A41&amp;AS$6&amp;AS$7&amp;AS$8&amp;AS$9,dbDATA!$A$2:$A$5915&amp;dbDATA!$B$2:$B$5915&amp;dbDATA!$I$2:$I$5907&amp;dbDATA!$D$2:$D$5915&amp;dbDATA!$F$2:$F$5907,0),MATCH("Arvo",VI_RTY_ReaalitalousOTSIKOT,0)+0)</f>
        <v>3403</v>
      </c>
      <c r="AT41" s="49">
        <f t="array" ref="AT41">INDEX(VI_RTY_Reaalitalous[],MATCH($A41&amp;AT$6&amp;AT$7&amp;AT$8&amp;AT$9,dbDATA!$A$2:$A$5915&amp;dbDATA!$B$2:$B$5915&amp;dbDATA!$I$2:$I$5907&amp;dbDATA!$D$2:$D$5915&amp;dbDATA!$F$2:$F$5907,0),MATCH("Arvo",VI_RTY_ReaalitalousOTSIKOT,0)+0)</f>
        <v>37366</v>
      </c>
      <c r="AU41" s="49">
        <f t="array" ref="AU41">INDEX(VI_RTY_Reaalitalous[],MATCH($A41&amp;AU$6&amp;AU$7&amp;AU$8&amp;AU$9,dbDATA!$A$2:$A$5915&amp;dbDATA!$B$2:$B$5915&amp;dbDATA!$I$2:$I$5907&amp;dbDATA!$D$2:$D$5915&amp;dbDATA!$F$2:$F$5907,0),MATCH("Arvo",VI_RTY_ReaalitalousOTSIKOT,0)+0)</f>
        <v>37366</v>
      </c>
      <c r="AV41" s="32">
        <f t="array" ref="AV41">INDEX(VI_RTY_Reaalitalous[],MATCH($A41&amp;AV$6&amp;AV$7&amp;AV$8&amp;AV$9,dbDATA!$A$2:$A$5915&amp;dbDATA!$B$2:$B$5915&amp;dbDATA!$I$2:$I$5907&amp;dbDATA!$D$2:$D$5915&amp;dbDATA!$F$2:$F$5907,0),MATCH("Arvo",VI_RTY_ReaalitalousOTSIKOT,0)+0)</f>
        <v>31041</v>
      </c>
      <c r="AW41" s="43">
        <f t="array" ref="AW41">INDEX(VI_RTY_Reaalitalous[],MATCH($A41&amp;AW$6&amp;AW$7&amp;AW$8&amp;AW$9,dbDATA!$A$2:$A$5915&amp;dbDATA!$B$2:$B$5915&amp;dbDATA!$I$2:$I$5907&amp;dbDATA!$D$2:$D$5915&amp;dbDATA!$F$2:$F$5907,0),MATCH("Arvo",VI_RTY_ReaalitalousOTSIKOT,0)+0)</f>
        <v>4319</v>
      </c>
      <c r="AX41" s="38">
        <f t="array" ref="AX41">INDEX(VI_RTY_Reaalitalous[],MATCH($A41&amp;AX$6&amp;AX$7&amp;AX$8&amp;AX$9,dbDATA!$A$2:$A$5915&amp;dbDATA!$B$2:$B$5915&amp;dbDATA!$I$2:$I$5907&amp;dbDATA!$D$2:$D$5915&amp;dbDATA!$F$2:$F$5907,0),MATCH("Arvo",VI_RTY_ReaalitalousOTSIKOT,0)+0)</f>
        <v>4951</v>
      </c>
      <c r="AY41" s="35">
        <f t="array" ref="AY41">INDEX(VI_RTY_Reaalitalous[],MATCH($A41&amp;AY$6&amp;AY$7&amp;AY$8&amp;AY$9,dbDATA!$A$2:$A$5915&amp;dbDATA!$B$2:$B$5915&amp;dbDATA!$I$2:$I$5907&amp;dbDATA!$D$2:$D$5915&amp;dbDATA!$F$2:$F$5907,0),MATCH("Arvo",VI_RTY_ReaalitalousOTSIKOT,0)+0)</f>
        <v>10984</v>
      </c>
      <c r="AZ41" s="49">
        <f t="array" ref="AZ41">INDEX(VI_RTY_Reaalitalous[],MATCH($A41&amp;AZ$6&amp;AZ$7&amp;AZ$8&amp;AZ$9,dbDATA!$A$2:$A$5915&amp;dbDATA!$B$2:$B$5915&amp;dbDATA!$I$2:$I$5907&amp;dbDATA!$D$2:$D$5915&amp;dbDATA!$F$2:$F$5907,0),MATCH("Arvo",VI_RTY_ReaalitalousOTSIKOT,0)+0)</f>
        <v>5694</v>
      </c>
      <c r="BA41" s="32">
        <f t="array" ref="BA41">INDEX(VI_RTY_Reaalitalous[],MATCH($A41&amp;BA$6&amp;BA$7&amp;BA$8&amp;BA$9,dbDATA!$A$2:$A$5915&amp;dbDATA!$B$2:$B$5915&amp;dbDATA!$I$2:$I$5907&amp;dbDATA!$D$2:$D$5915&amp;dbDATA!$F$2:$F$5907,0),MATCH("Arvo",VI_RTY_ReaalitalousOTSIKOT,0)+0)</f>
        <v>5684</v>
      </c>
      <c r="BB41" s="43">
        <f t="array" ref="BB41">INDEX(VI_RTY_Reaalitalous[],MATCH($A41&amp;BB$6&amp;BB$7&amp;BB$8&amp;BB$9,dbDATA!$A$2:$A$5915&amp;dbDATA!$B$2:$B$5915&amp;dbDATA!$I$2:$I$5907&amp;dbDATA!$D$2:$D$5915&amp;dbDATA!$F$2:$F$5907,0),MATCH("Arvo",VI_RTY_ReaalitalousOTSIKOT,0)+0)</f>
        <v>11899</v>
      </c>
      <c r="BC41" s="38">
        <f t="array" ref="BC41">INDEX(VI_RTY_Reaalitalous[],MATCH($A41&amp;BC$6&amp;BC$7&amp;BC$8&amp;BC$9,dbDATA!$A$2:$A$5915&amp;dbDATA!$B$2:$B$5915&amp;dbDATA!$I$2:$I$5907&amp;dbDATA!$D$2:$D$5915&amp;dbDATA!$F$2:$F$5907,0),MATCH("Arvo",VI_RTY_ReaalitalousOTSIKOT,0)+0)</f>
        <v>28964</v>
      </c>
      <c r="BD41" s="35">
        <f t="array" ref="BD41">INDEX(VI_RTY_Reaalitalous[],MATCH($A41&amp;BD$6&amp;BD$7&amp;BD$8&amp;BD$9,dbDATA!$A$2:$A$5915&amp;dbDATA!$B$2:$B$5915&amp;dbDATA!$I$2:$I$5907&amp;dbDATA!$D$2:$D$5915&amp;dbDATA!$F$2:$F$5907,0),MATCH("Arvo",VI_RTY_ReaalitalousOTSIKOT,0)+0)</f>
        <v>17010</v>
      </c>
      <c r="BE41" s="49">
        <f t="array" ref="BE41">INDEX(VI_RTY_Reaalitalous[],MATCH($A41&amp;BE$6&amp;BE$7&amp;BE$8&amp;BE$9,dbDATA!$A$2:$A$5915&amp;dbDATA!$B$2:$B$5915&amp;dbDATA!$I$2:$I$5907&amp;dbDATA!$D$2:$D$5915&amp;dbDATA!$F$2:$F$5907,0),MATCH("Arvo",VI_RTY_ReaalitalousOTSIKOT,0)+0)</f>
        <v>8903</v>
      </c>
      <c r="BF41" s="32">
        <f t="array" ref="BF41">INDEX(VI_RTY_Reaalitalous[],MATCH($A41&amp;BF$6&amp;BF$7&amp;BF$8&amp;BF$9,dbDATA!$A$2:$A$5915&amp;dbDATA!$B$2:$B$5915&amp;dbDATA!$I$2:$I$5907&amp;dbDATA!$D$2:$D$5915&amp;dbDATA!$F$2:$F$5907,0),MATCH("Arvo",VI_RTY_ReaalitalousOTSIKOT,0)+0)</f>
        <v>10345</v>
      </c>
      <c r="BG41" s="43">
        <f t="array" ref="BG41">INDEX(VI_RTY_Reaalitalous[],MATCH($A41&amp;BG$6&amp;BG$7&amp;BG$8&amp;BG$9,dbDATA!$A$2:$A$5915&amp;dbDATA!$B$2:$B$5915&amp;dbDATA!$I$2:$I$5907&amp;dbDATA!$D$2:$D$5915&amp;dbDATA!$F$2:$F$5907,0),MATCH("Arvo",VI_RTY_ReaalitalousOTSIKOT,0)+0)</f>
        <v>5822</v>
      </c>
      <c r="BH41" s="38">
        <f t="array" ref="BH41">INDEX(VI_RTY_Reaalitalous[],MATCH($A41&amp;BH$6&amp;BH$7&amp;BH$8&amp;BH$9,dbDATA!$A$2:$A$5915&amp;dbDATA!$B$2:$B$5915&amp;dbDATA!$I$2:$I$5907&amp;dbDATA!$D$2:$D$5915&amp;dbDATA!$F$2:$F$5907,0),MATCH("Arvo",VI_RTY_ReaalitalousOTSIKOT,0)+0)</f>
        <v>23174</v>
      </c>
      <c r="BI41" s="35">
        <f t="array" ref="BI41">INDEX(VI_RTY_Reaalitalous[],MATCH($A41&amp;BI$6&amp;BI$7&amp;BI$8&amp;BI$9,dbDATA!$A$2:$A$5915&amp;dbDATA!$B$2:$B$5915&amp;dbDATA!$I$2:$I$5907&amp;dbDATA!$D$2:$D$5915&amp;dbDATA!$F$2:$F$5907,0),MATCH("Arvo",VI_RTY_ReaalitalousOTSIKOT,0)+0)</f>
        <v>15092</v>
      </c>
      <c r="BJ41" s="49">
        <f t="array" ref="BJ41">INDEX(VI_RTY_Reaalitalous[],MATCH($A41&amp;BJ$6&amp;BJ$7&amp;BJ$8&amp;BJ$9,dbDATA!$A$2:$A$5915&amp;dbDATA!$B$2:$B$5915&amp;dbDATA!$I$2:$I$5907&amp;dbDATA!$D$2:$D$5915&amp;dbDATA!$F$2:$F$5907,0),MATCH("Arvo",VI_RTY_ReaalitalousOTSIKOT,0)+0)</f>
        <v>39411</v>
      </c>
      <c r="BK41" s="32">
        <f t="array" ref="BK41">INDEX(VI_RTY_Reaalitalous[],MATCH($A41&amp;BK$6&amp;BK$7&amp;BK$8&amp;BK$9,dbDATA!$A$2:$A$5915&amp;dbDATA!$B$2:$B$5915&amp;dbDATA!$I$2:$I$5907&amp;dbDATA!$D$2:$D$5915&amp;dbDATA!$F$2:$F$5907,0),MATCH("Arvo",VI_RTY_ReaalitalousOTSIKOT,0)+0)</f>
        <v>5762</v>
      </c>
      <c r="BL41" s="43">
        <f t="array" ref="BL41">INDEX(VI_RTY_Reaalitalous[],MATCH($A41&amp;BL$6&amp;BL$7&amp;BL$8&amp;BL$9,dbDATA!$A$2:$A$5915&amp;dbDATA!$B$2:$B$5915&amp;dbDATA!$I$2:$I$5907&amp;dbDATA!$D$2:$D$5915&amp;dbDATA!$F$2:$F$5907,0),MATCH("Arvo",VI_RTY_ReaalitalousOTSIKOT,0)+0)</f>
        <v>49265</v>
      </c>
      <c r="BM41" s="38">
        <f t="array" ref="BM41">INDEX(VI_RTY_Reaalitalous[],MATCH($A41&amp;BM$6&amp;BM$7&amp;BM$8&amp;BM$9,dbDATA!$A$2:$A$5915&amp;dbDATA!$B$2:$B$5915&amp;dbDATA!$I$2:$I$5907&amp;dbDATA!$D$2:$D$5915&amp;dbDATA!$F$2:$F$5907,0),MATCH("Arvo",VI_RTY_ReaalitalousOTSIKOT,0)+0)</f>
        <v>128570</v>
      </c>
      <c r="BN41" s="35">
        <f t="array" ref="BN41">INDEX(VI_RTY_Reaalitalous[],MATCH($A41&amp;BN$6&amp;BN$7&amp;BN$8&amp;BN$9,dbDATA!$A$2:$A$5915&amp;dbDATA!$B$2:$B$5915&amp;dbDATA!$I$2:$I$5907&amp;dbDATA!$D$2:$D$5915&amp;dbDATA!$F$2:$F$5907,0),MATCH("Arvo",VI_RTY_ReaalitalousOTSIKOT,0)+0)</f>
        <v>36650</v>
      </c>
      <c r="BO41" s="49">
        <f t="array" ref="BO41">INDEX(VI_RTY_Reaalitalous[],MATCH($A41&amp;BO$6&amp;BO$7&amp;BO$8&amp;BO$9,dbDATA!$A$2:$A$5915&amp;dbDATA!$B$2:$B$5915&amp;dbDATA!$I$2:$I$5907&amp;dbDATA!$D$2:$D$5915&amp;dbDATA!$F$2:$F$5907,0),MATCH("Arvo",VI_RTY_ReaalitalousOTSIKOT,0)+0)</f>
        <v>91920</v>
      </c>
      <c r="CG41" s="38" t="e">
        <f t="array" ref="CG41">INDEX(VI_RTY_Julkinen_talous[],MATCH($A41&amp;CG$6&amp;CG$7&amp;CG$8,dbDATAjul!$G$2:$G$935&amp;dbDATAjul!$D$2:$D$952&amp;dbDATAjul!$C$2:$C$1011&amp;dbDATAjul!$A$2:$A$948,0),MATCH("Arvo",VI_RTY_Julkinen_talous[#Headers],0)+0)</f>
        <v>#N/A</v>
      </c>
      <c r="CH41" s="35" t="e">
        <f t="array" ref="CH41">INDEX(VI_RTY_Julkinen_talous[],MATCH($A41&amp;CH$6&amp;CH$7&amp;CH$8,dbDATAjul!$G$2:$G$935&amp;dbDATAjul!$D$2:$D$952&amp;dbDATAjul!$C$2:$C$1011&amp;dbDATAjul!$A$2:$A$948,0),MATCH("Arvo",VI_RTY_Julkinen_talous[#Headers],0)+0)</f>
        <v>#N/A</v>
      </c>
      <c r="CI41" s="49" t="e">
        <f t="array" ref="CI41">INDEX(VI_RTY_Julkinen_talous[],MATCH($A41&amp;CI$6&amp;CI$7&amp;CI$8,dbDATAjul!$G$2:$G$935&amp;dbDATAjul!$D$2:$D$952&amp;dbDATAjul!$C$2:$C$1011&amp;dbDATAjul!$A$2:$A$948,0),MATCH("Arvo",VI_RTY_Julkinen_talous[#Headers],0)+0)</f>
        <v>#N/A</v>
      </c>
      <c r="CJ41" s="35">
        <f t="array" ref="CJ41">INDEX(VI_RTY_Julkinen_talous[],MATCH($A41&amp;CJ$6&amp;CJ$7&amp;CJ$8,dbDATAjul!$G$2:$G$935&amp;dbDATAjul!$D$2:$D$952&amp;dbDATAjul!$C$2:$C$1011&amp;dbDATAjul!$A$2:$A$948,0),MATCH("Arvo",VI_RTY_Julkinen_talous[#Headers],0)+0)</f>
        <v>-6307</v>
      </c>
      <c r="CK41" s="32">
        <f t="array" ref="CK41">INDEX(VI_RTY_Julkinen_talous[],MATCH($A41&amp;CK$6&amp;CK$7&amp;CK$8,dbDATAjul!$G$2:$G$935&amp;dbDATAjul!$D$2:$D$952&amp;dbDATAjul!$C$2:$C$1011&amp;dbDATAjul!$A$2:$A$948,0),MATCH("Arvo",VI_RTY_Julkinen_talous[#Headers],0)+0)</f>
        <v>144.4</v>
      </c>
      <c r="CL41" s="43" t="e">
        <f t="array" ref="CL41">INDEX(VI_RTY_Julkinen_talous[],MATCH($A41&amp;CL$6&amp;CL$7&amp;CL$8,dbDATAjul!$G$2:$G$935&amp;dbDATAjul!$D$2:$D$952&amp;dbDATAjul!$C$2:$C$1011&amp;dbDATAjul!$A$2:$A$948,0),MATCH("Arvo",VI_RTY_Julkinen_talous[#Headers],0)+0)</f>
        <v>#N/A</v>
      </c>
    </row>
    <row r="42" spans="1:90" x14ac:dyDescent="0.3">
      <c r="A42" s="31">
        <v>2016</v>
      </c>
      <c r="B42" s="43">
        <f t="array" ref="B42">INDEX(VI_RTY_Reaalitalous[],MATCH($A42&amp;B$6&amp;B$7&amp;B$8&amp;B$9,dbDATA!$A$2:$A$5915&amp;dbDATA!$B$2:$B$5915&amp;dbDATA!$I$2:$I$5907&amp;dbDATA!$D$2:$D$5915&amp;dbDATA!$F$2:$F$5907,0),MATCH("Arvo",VI_RTY_ReaalitalousOTSIKOT,0)+0)</f>
        <v>217328</v>
      </c>
      <c r="E42" s="32"/>
      <c r="F42" s="32"/>
      <c r="G42" s="35"/>
      <c r="H42" s="35"/>
      <c r="I42" s="38"/>
      <c r="J42" s="38"/>
      <c r="K42" s="37"/>
      <c r="L42" s="37"/>
      <c r="M42" s="37"/>
      <c r="N42" s="37"/>
      <c r="O42" s="37"/>
      <c r="P42" s="37"/>
      <c r="Q42" s="32"/>
      <c r="R42" s="32"/>
      <c r="S42" s="32"/>
      <c r="T42" s="32"/>
      <c r="U42" s="32"/>
      <c r="V42" s="32"/>
      <c r="W42" s="38"/>
      <c r="X42" s="38"/>
      <c r="Y42" s="38"/>
      <c r="Z42" s="38"/>
      <c r="AB42" s="32">
        <f t="array" ref="AB42">INDEX(VI_RTY_Reaalitalous[],MATCH($A42&amp;AB$6&amp;AB$7&amp;AB$8&amp;AB$9,dbDATA!$A$2:$A$5915&amp;dbDATA!$B$2:$B$5915&amp;dbDATA!$I$2:$I$5907&amp;dbDATA!$D$2:$D$5915&amp;dbDATA!$F$2:$F$5907,0),MATCH("Arvo",VI_RTY_ReaalitalousOTSIKOT,0)+0)</f>
        <v>2417</v>
      </c>
      <c r="AC42" s="43">
        <f t="array" ref="AC42">INDEX(VI_RTY_Reaalitalous[],MATCH($A42&amp;AC$6&amp;AC$7&amp;AC$8&amp;AC$9,dbDATA!$A$2:$A$5915&amp;dbDATA!$B$2:$B$5915&amp;dbDATA!$I$2:$I$5907&amp;dbDATA!$D$2:$D$5915&amp;dbDATA!$F$2:$F$5907,0),MATCH("Arvo",VI_RTY_ReaalitalousOTSIKOT,0)+0)</f>
        <v>4072.3</v>
      </c>
      <c r="AD42" s="38">
        <f t="array" ref="AD42">INDEX(VI_RTY_Reaalitalous[],MATCH($A42&amp;AD$6&amp;AD$7&amp;AD$8&amp;AD$9,dbDATA!$A$2:$A$5915&amp;dbDATA!$B$2:$B$5915&amp;dbDATA!$I$2:$I$5907&amp;dbDATA!$D$2:$D$5915&amp;dbDATA!$F$2:$F$5907,0),MATCH("Arvo",VI_RTY_ReaalitalousOTSIKOT,0)+0)</f>
        <v>0.9</v>
      </c>
      <c r="AE42" s="35">
        <f t="array" ref="AE42">INDEX(VI_RTY_Reaalitalous[],MATCH($A42&amp;AE$6&amp;AE$7&amp;AE$8&amp;AE$9,dbDATA!$A$2:$A$5915&amp;dbDATA!$B$2:$B$5915&amp;dbDATA!$I$2:$I$5907&amp;dbDATA!$D$2:$D$5915&amp;dbDATA!$F$2:$F$5907,0),MATCH("Arvo",VI_RTY_ReaalitalousOTSIKOT,0)+0)</f>
        <v>0.4</v>
      </c>
      <c r="AF42" s="49">
        <f t="array" ref="AF42">INDEX(VI_RTY_Reaalitalous[],MATCH($A42&amp;AF$6&amp;AF$7&amp;AF$8&amp;AF$9,dbDATA!$A$2:$A$5915&amp;dbDATA!$B$2:$B$5915&amp;dbDATA!$I$2:$I$5907&amp;dbDATA!$D$2:$D$5915&amp;dbDATA!$F$2:$F$5907,0),MATCH("Arvo",VI_RTY_ReaalitalousOTSIKOT,0)+0)/1000</f>
        <v>-4.3479999999999999</v>
      </c>
      <c r="AG42" s="32" t="e">
        <f t="array" ref="AG42">INDEX(VI_RTY_Reaalitalous[],MATCH($A42&amp;AG$6&amp;AG$7&amp;AG$8&amp;AG$9,dbDATA!$A$2:$A$5915&amp;dbDATA!$B$2:$B$5915&amp;dbDATA!$I$2:$I$5907&amp;dbDATA!$D$2:$D$5915&amp;dbDATA!$F$2:$F$5907,0),MATCH("Arvo",VI_RTY_ReaalitalousOTSIKOT,0)+0)</f>
        <v>#N/A</v>
      </c>
      <c r="AH42" s="43" t="e">
        <f t="array" ref="AH42">INDEX(VI_RTY_Reaalitalous[],MATCH($A42&amp;AH$6&amp;AH$7&amp;AH$8&amp;AH$9,dbDATA!$A$2:$A$5915&amp;dbDATA!$B$2:$B$5915&amp;dbDATA!$I$2:$I$5907&amp;dbDATA!$D$2:$D$5915&amp;dbDATA!$F$2:$F$5907,0),MATCH("Arvo",VI_RTY_ReaalitalousOTSIKOT,0)+0)</f>
        <v>#N/A</v>
      </c>
      <c r="AI42" s="38" t="e">
        <f t="shared" si="3"/>
        <v>#N/A</v>
      </c>
      <c r="AJ42" s="32" t="e">
        <f t="array" ref="AJ42">INDEX(VI_RTY_Reaalitalous[],MATCH($A42&amp;AJ$6&amp;AJ$7&amp;AJ$8&amp;AJ$9,dbDATA!$A$2:$A$5915&amp;dbDATA!$B$2:$B$5915&amp;dbDATA!$I$2:$I$5907&amp;dbDATA!$D$2:$D$5915&amp;dbDATA!$F$2:$F$5907,0),MATCH("Arvo",VI_RTY_ReaalitalousOTSIKOT,0)+0)</f>
        <v>#N/A</v>
      </c>
      <c r="AK42" s="49" t="e">
        <f t="array" ref="AK42">INDEX(VI_RTY_Reaalitalous[],MATCH($A42&amp;AK$6&amp;AK$7&amp;AK$8&amp;AK$9,dbDATA!$A$2:$A$5915&amp;dbDATA!$B$2:$B$5915&amp;dbDATA!$I$2:$I$5907&amp;dbDATA!$D$2:$D$5915&amp;dbDATA!$F$2:$F$5907,0),MATCH("Arvo",VI_RTY_ReaalitalousOTSIKOT,0)+0)</f>
        <v>#N/A</v>
      </c>
      <c r="AL42" s="43" t="e">
        <f t="shared" si="2"/>
        <v>#N/A</v>
      </c>
      <c r="AM42" s="32" t="e">
        <f t="array" ref="AM42">INDEX(VI_RTY_Reaalitalous[],MATCH($A42&amp;AM$6&amp;AM$7&amp;AM$8&amp;AM$9,dbDATA!$A$2:$A$5915&amp;dbDATA!$B$2:$B$5915&amp;dbDATA!$I$2:$I$5907&amp;dbDATA!$D$2:$D$5915&amp;dbDATA!$F$2:$F$5907,0),MATCH("Arvo",VI_RTY_ReaalitalousOTSIKOT,0)+0)</f>
        <v>#N/A</v>
      </c>
      <c r="AN42" s="38" t="e">
        <f t="array" ref="AN42">INDEX(VI_RTY_Reaalitalous[],MATCH($A42&amp;AN$6&amp;AN$7&amp;AN$8&amp;AN$9,dbDATA!$A$2:$A$5915&amp;dbDATA!$B$2:$B$5915&amp;dbDATA!$I$2:$I$5907&amp;dbDATA!$D$2:$D$5915&amp;dbDATA!$F$2:$F$5907,0),MATCH("Arvo",VI_RTY_ReaalitalousOTSIKOT,0)+0)</f>
        <v>#N/A</v>
      </c>
      <c r="AO42" s="32">
        <f t="array" ref="AO42">INDEX(VI_RTY_Reaalitalous[],MATCH($A42&amp;AO$6&amp;AO$7&amp;AO$8&amp;AO$9,dbDATA!$A$2:$A$5915&amp;dbDATA!$B$2:$B$5915&amp;dbDATA!$I$2:$I$5907&amp;dbDATA!$D$2:$D$5915&amp;dbDATA!$F$2:$F$5907,0),MATCH("Arvo",VI_RTY_ReaalitalousOTSIKOT,0)+0)</f>
        <v>187362</v>
      </c>
      <c r="AP42" s="32">
        <f t="array" ref="AP42">INDEX(VI_RTY_Reaalitalous[],MATCH($A42&amp;AP$6&amp;AP$7&amp;AP$8&amp;AP$9,dbDATA!$A$2:$A$5915&amp;dbDATA!$B$2:$B$5915&amp;dbDATA!$I$2:$I$5907&amp;dbDATA!$D$2:$D$5915&amp;dbDATA!$F$2:$F$5907,0),MATCH("Arvo",VI_RTY_ReaalitalousOTSIKOT,0)+0)</f>
        <v>187394</v>
      </c>
      <c r="AQ42" s="43">
        <f t="array" ref="AQ42">INDEX(VI_RTY_Reaalitalous[],MATCH($A42&amp;AQ$6&amp;AQ$7&amp;AQ$8&amp;AQ$9,dbDATA!$A$2:$A$5915&amp;dbDATA!$B$2:$B$5915&amp;dbDATA!$I$2:$I$5907&amp;dbDATA!$D$2:$D$5915&amp;dbDATA!$F$2:$F$5907,0),MATCH("Arvo",VI_RTY_ReaalitalousOTSIKOT,0)+0)</f>
        <v>4870</v>
      </c>
      <c r="AR42" s="38">
        <f t="array" ref="AR42">INDEX(VI_RTY_Reaalitalous[],MATCH($A42&amp;AR$6&amp;AR$7&amp;AR$8&amp;AR$9,dbDATA!$A$2:$A$5915&amp;dbDATA!$B$2:$B$5915&amp;dbDATA!$I$2:$I$5907&amp;dbDATA!$D$2:$D$5915&amp;dbDATA!$F$2:$F$5907,0),MATCH("Arvo",VI_RTY_ReaalitalousOTSIKOT,0)+0)</f>
        <v>1193</v>
      </c>
      <c r="AS42" s="35">
        <f t="array" ref="AS42">INDEX(VI_RTY_Reaalitalous[],MATCH($A42&amp;AS$6&amp;AS$7&amp;AS$8&amp;AS$9,dbDATA!$A$2:$A$5915&amp;dbDATA!$B$2:$B$5915&amp;dbDATA!$I$2:$I$5907&amp;dbDATA!$D$2:$D$5915&amp;dbDATA!$F$2:$F$5907,0),MATCH("Arvo",VI_RTY_ReaalitalousOTSIKOT,0)+0)</f>
        <v>3579</v>
      </c>
      <c r="AT42" s="49">
        <f t="array" ref="AT42">INDEX(VI_RTY_Reaalitalous[],MATCH($A42&amp;AT$6&amp;AT$7&amp;AT$8&amp;AT$9,dbDATA!$A$2:$A$5915&amp;dbDATA!$B$2:$B$5915&amp;dbDATA!$I$2:$I$5907&amp;dbDATA!$D$2:$D$5915&amp;dbDATA!$F$2:$F$5907,0),MATCH("Arvo",VI_RTY_ReaalitalousOTSIKOT,0)+0)</f>
        <v>38699</v>
      </c>
      <c r="AU42" s="49">
        <f t="array" ref="AU42">INDEX(VI_RTY_Reaalitalous[],MATCH($A42&amp;AU$6&amp;AU$7&amp;AU$8&amp;AU$9,dbDATA!$A$2:$A$5915&amp;dbDATA!$B$2:$B$5915&amp;dbDATA!$I$2:$I$5907&amp;dbDATA!$D$2:$D$5915&amp;dbDATA!$F$2:$F$5907,0),MATCH("Arvo",VI_RTY_ReaalitalousOTSIKOT,0)+0)</f>
        <v>37991</v>
      </c>
      <c r="AV42" s="32">
        <f t="array" ref="AV42">INDEX(VI_RTY_Reaalitalous[],MATCH($A42&amp;AV$6&amp;AV$7&amp;AV$8&amp;AV$9,dbDATA!$A$2:$A$5915&amp;dbDATA!$B$2:$B$5915&amp;dbDATA!$I$2:$I$5907&amp;dbDATA!$D$2:$D$5915&amp;dbDATA!$F$2:$F$5907,0),MATCH("Arvo",VI_RTY_ReaalitalousOTSIKOT,0)+0)</f>
        <v>32563</v>
      </c>
      <c r="AW42" s="43">
        <f t="array" ref="AW42">INDEX(VI_RTY_Reaalitalous[],MATCH($A42&amp;AW$6&amp;AW$7&amp;AW$8&amp;AW$9,dbDATA!$A$2:$A$5915&amp;dbDATA!$B$2:$B$5915&amp;dbDATA!$I$2:$I$5907&amp;dbDATA!$D$2:$D$5915&amp;dbDATA!$F$2:$F$5907,0),MATCH("Arvo",VI_RTY_ReaalitalousOTSIKOT,0)+0)</f>
        <v>4396</v>
      </c>
      <c r="AX42" s="38">
        <f t="array" ref="AX42">INDEX(VI_RTY_Reaalitalous[],MATCH($A42&amp;AX$6&amp;AX$7&amp;AX$8&amp;AX$9,dbDATA!$A$2:$A$5915&amp;dbDATA!$B$2:$B$5915&amp;dbDATA!$I$2:$I$5907&amp;dbDATA!$D$2:$D$5915&amp;dbDATA!$F$2:$F$5907,0),MATCH("Arvo",VI_RTY_ReaalitalousOTSIKOT,0)+0)</f>
        <v>5590</v>
      </c>
      <c r="AY42" s="35">
        <f t="array" ref="AY42">INDEX(VI_RTY_Reaalitalous[],MATCH($A42&amp;AY$6&amp;AY$7&amp;AY$8&amp;AY$9,dbDATA!$A$2:$A$5915&amp;dbDATA!$B$2:$B$5915&amp;dbDATA!$I$2:$I$5907&amp;dbDATA!$D$2:$D$5915&amp;dbDATA!$F$2:$F$5907,0),MATCH("Arvo",VI_RTY_ReaalitalousOTSIKOT,0)+0)</f>
        <v>11322</v>
      </c>
      <c r="AZ42" s="49">
        <f t="array" ref="AZ42">INDEX(VI_RTY_Reaalitalous[],MATCH($A42&amp;AZ$6&amp;AZ$7&amp;AZ$8&amp;AZ$9,dbDATA!$A$2:$A$5915&amp;dbDATA!$B$2:$B$5915&amp;dbDATA!$I$2:$I$5907&amp;dbDATA!$D$2:$D$5915&amp;dbDATA!$F$2:$F$5907,0),MATCH("Arvo",VI_RTY_ReaalitalousOTSIKOT,0)+0)</f>
        <v>6107</v>
      </c>
      <c r="BA42" s="32">
        <f t="array" ref="BA42">INDEX(VI_RTY_Reaalitalous[],MATCH($A42&amp;BA$6&amp;BA$7&amp;BA$8&amp;BA$9,dbDATA!$A$2:$A$5915&amp;dbDATA!$B$2:$B$5915&amp;dbDATA!$I$2:$I$5907&amp;dbDATA!$D$2:$D$5915&amp;dbDATA!$F$2:$F$5907,0),MATCH("Arvo",VI_RTY_ReaalitalousOTSIKOT,0)+0)</f>
        <v>5392</v>
      </c>
      <c r="BB42" s="43">
        <f t="array" ref="BB42">INDEX(VI_RTY_Reaalitalous[],MATCH($A42&amp;BB$6&amp;BB$7&amp;BB$8&amp;BB$9,dbDATA!$A$2:$A$5915&amp;dbDATA!$B$2:$B$5915&amp;dbDATA!$I$2:$I$5907&amp;dbDATA!$D$2:$D$5915&amp;dbDATA!$F$2:$F$5907,0),MATCH("Arvo",VI_RTY_ReaalitalousOTSIKOT,0)+0)</f>
        <v>12470</v>
      </c>
      <c r="BC42" s="38">
        <f t="array" ref="BC42">INDEX(VI_RTY_Reaalitalous[],MATCH($A42&amp;BC$6&amp;BC$7&amp;BC$8&amp;BC$9,dbDATA!$A$2:$A$5915&amp;dbDATA!$B$2:$B$5915&amp;dbDATA!$I$2:$I$5907&amp;dbDATA!$D$2:$D$5915&amp;dbDATA!$F$2:$F$5907,0),MATCH("Arvo",VI_RTY_ReaalitalousOTSIKOT,0)+0)</f>
        <v>29962</v>
      </c>
      <c r="BD42" s="35">
        <f t="array" ref="BD42">INDEX(VI_RTY_Reaalitalous[],MATCH($A42&amp;BD$6&amp;BD$7&amp;BD$8&amp;BD$9,dbDATA!$A$2:$A$5915&amp;dbDATA!$B$2:$B$5915&amp;dbDATA!$I$2:$I$5907&amp;dbDATA!$D$2:$D$5915&amp;dbDATA!$F$2:$F$5907,0),MATCH("Arvo",VI_RTY_ReaalitalousOTSIKOT,0)+0)</f>
        <v>17913</v>
      </c>
      <c r="BE42" s="49">
        <f t="array" ref="BE42">INDEX(VI_RTY_Reaalitalous[],MATCH($A42&amp;BE$6&amp;BE$7&amp;BE$8&amp;BE$9,dbDATA!$A$2:$A$5915&amp;dbDATA!$B$2:$B$5915&amp;dbDATA!$I$2:$I$5907&amp;dbDATA!$D$2:$D$5915&amp;dbDATA!$F$2:$F$5907,0),MATCH("Arvo",VI_RTY_ReaalitalousOTSIKOT,0)+0)</f>
        <v>8966</v>
      </c>
      <c r="BF42" s="32">
        <f t="array" ref="BF42">INDEX(VI_RTY_Reaalitalous[],MATCH($A42&amp;BF$6&amp;BF$7&amp;BF$8&amp;BF$9,dbDATA!$A$2:$A$5915&amp;dbDATA!$B$2:$B$5915&amp;dbDATA!$I$2:$I$5907&amp;dbDATA!$D$2:$D$5915&amp;dbDATA!$F$2:$F$5907,0),MATCH("Arvo",VI_RTY_ReaalitalousOTSIKOT,0)+0)</f>
        <v>10568</v>
      </c>
      <c r="BG42" s="43">
        <f t="array" ref="BG42">INDEX(VI_RTY_Reaalitalous[],MATCH($A42&amp;BG$6&amp;BG$7&amp;BG$8&amp;BG$9,dbDATA!$A$2:$A$5915&amp;dbDATA!$B$2:$B$5915&amp;dbDATA!$I$2:$I$5907&amp;dbDATA!$D$2:$D$5915&amp;dbDATA!$F$2:$F$5907,0),MATCH("Arvo",VI_RTY_ReaalitalousOTSIKOT,0)+0)</f>
        <v>6111</v>
      </c>
      <c r="BH42" s="38">
        <f t="array" ref="BH42">INDEX(VI_RTY_Reaalitalous[],MATCH($A42&amp;BH$6&amp;BH$7&amp;BH$8&amp;BH$9,dbDATA!$A$2:$A$5915&amp;dbDATA!$B$2:$B$5915&amp;dbDATA!$I$2:$I$5907&amp;dbDATA!$D$2:$D$5915&amp;dbDATA!$F$2:$F$5907,0),MATCH("Arvo",VI_RTY_ReaalitalousOTSIKOT,0)+0)</f>
        <v>23620</v>
      </c>
      <c r="BI42" s="35">
        <f t="array" ref="BI42">INDEX(VI_RTY_Reaalitalous[],MATCH($A42&amp;BI$6&amp;BI$7&amp;BI$8&amp;BI$9,dbDATA!$A$2:$A$5915&amp;dbDATA!$B$2:$B$5915&amp;dbDATA!$I$2:$I$5907&amp;dbDATA!$D$2:$D$5915&amp;dbDATA!$F$2:$F$5907,0),MATCH("Arvo",VI_RTY_ReaalitalousOTSIKOT,0)+0)</f>
        <v>15470</v>
      </c>
      <c r="BJ42" s="49">
        <f t="array" ref="BJ42">INDEX(VI_RTY_Reaalitalous[],MATCH($A42&amp;BJ$6&amp;BJ$7&amp;BJ$8&amp;BJ$9,dbDATA!$A$2:$A$5915&amp;dbDATA!$B$2:$B$5915&amp;dbDATA!$I$2:$I$5907&amp;dbDATA!$D$2:$D$5915&amp;dbDATA!$F$2:$F$5907,0),MATCH("Arvo",VI_RTY_ReaalitalousOTSIKOT,0)+0)</f>
        <v>39715</v>
      </c>
      <c r="BK42" s="32">
        <f t="array" ref="BK42">INDEX(VI_RTY_Reaalitalous[],MATCH($A42&amp;BK$6&amp;BK$7&amp;BK$8&amp;BK$9,dbDATA!$A$2:$A$5915&amp;dbDATA!$B$2:$B$5915&amp;dbDATA!$I$2:$I$5907&amp;dbDATA!$D$2:$D$5915&amp;dbDATA!$F$2:$F$5907,0),MATCH("Arvo",VI_RTY_ReaalitalousOTSIKOT,0)+0)</f>
        <v>5877</v>
      </c>
      <c r="BL42" s="43">
        <f t="array" ref="BL42">INDEX(VI_RTY_Reaalitalous[],MATCH($A42&amp;BL$6&amp;BL$7&amp;BL$8&amp;BL$9,dbDATA!$A$2:$A$5915&amp;dbDATA!$B$2:$B$5915&amp;dbDATA!$I$2:$I$5907&amp;dbDATA!$D$2:$D$5915&amp;dbDATA!$F$2:$F$5907,0),MATCH("Arvo",VI_RTY_ReaalitalousOTSIKOT,0)+0)</f>
        <v>51169</v>
      </c>
      <c r="BM42" s="38">
        <f t="array" ref="BM42">INDEX(VI_RTY_Reaalitalous[],MATCH($A42&amp;BM$6&amp;BM$7&amp;BM$8&amp;BM$9,dbDATA!$A$2:$A$5915&amp;dbDATA!$B$2:$B$5915&amp;dbDATA!$I$2:$I$5907&amp;dbDATA!$D$2:$D$5915&amp;dbDATA!$F$2:$F$5907,0),MATCH("Arvo",VI_RTY_ReaalitalousOTSIKOT,0)+0)</f>
        <v>131323</v>
      </c>
      <c r="BN42" s="35">
        <f t="array" ref="BN42">INDEX(VI_RTY_Reaalitalous[],MATCH($A42&amp;BN$6&amp;BN$7&amp;BN$8&amp;BN$9,dbDATA!$A$2:$A$5915&amp;dbDATA!$B$2:$B$5915&amp;dbDATA!$I$2:$I$5907&amp;dbDATA!$D$2:$D$5915&amp;dbDATA!$F$2:$F$5907,0),MATCH("Arvo",VI_RTY_ReaalitalousOTSIKOT,0)+0)</f>
        <v>36740</v>
      </c>
      <c r="BO42" s="49">
        <f t="array" ref="BO42">INDEX(VI_RTY_Reaalitalous[],MATCH($A42&amp;BO$6&amp;BO$7&amp;BO$8&amp;BO$9,dbDATA!$A$2:$A$5915&amp;dbDATA!$B$2:$B$5915&amp;dbDATA!$I$2:$I$5907&amp;dbDATA!$D$2:$D$5915&amp;dbDATA!$F$2:$F$5907,0),MATCH("Arvo",VI_RTY_ReaalitalousOTSIKOT,0)+0)</f>
        <v>94583</v>
      </c>
      <c r="CG42" s="38" t="e">
        <f t="array" ref="CG42">INDEX(VI_RTY_Julkinen_talous[],MATCH($A42&amp;CG$6&amp;CG$7&amp;CG$8,dbDATAjul!$G$2:$G$935&amp;dbDATAjul!$D$2:$D$952&amp;dbDATAjul!$C$2:$C$1011&amp;dbDATAjul!$A$2:$A$948,0),MATCH("Arvo",VI_RTY_Julkinen_talous[#Headers],0)+0)</f>
        <v>#N/A</v>
      </c>
      <c r="CH42" s="35" t="e">
        <f t="array" ref="CH42">INDEX(VI_RTY_Julkinen_talous[],MATCH($A42&amp;CH$6&amp;CH$7&amp;CH$8,dbDATAjul!$G$2:$G$935&amp;dbDATAjul!$D$2:$D$952&amp;dbDATAjul!$C$2:$C$1011&amp;dbDATAjul!$A$2:$A$948,0),MATCH("Arvo",VI_RTY_Julkinen_talous[#Headers],0)+0)</f>
        <v>#N/A</v>
      </c>
      <c r="CI42" s="49" t="e">
        <f t="array" ref="CI42">INDEX(VI_RTY_Julkinen_talous[],MATCH($A42&amp;CI$6&amp;CI$7&amp;CI$8,dbDATAjul!$G$2:$G$935&amp;dbDATAjul!$D$2:$D$952&amp;dbDATAjul!$C$2:$C$1011&amp;dbDATAjul!$A$2:$A$948,0),MATCH("Arvo",VI_RTY_Julkinen_talous[#Headers],0)+0)</f>
        <v>#N/A</v>
      </c>
      <c r="CJ42" s="35">
        <f t="array" ref="CJ42">INDEX(VI_RTY_Julkinen_talous[],MATCH($A42&amp;CJ$6&amp;CJ$7&amp;CJ$8,dbDATAjul!$G$2:$G$935&amp;dbDATAjul!$D$2:$D$952&amp;dbDATAjul!$C$2:$C$1011&amp;dbDATAjul!$A$2:$A$948,0),MATCH("Arvo",VI_RTY_Julkinen_talous[#Headers],0)+0)</f>
        <v>-5713</v>
      </c>
      <c r="CK42" s="32">
        <f t="array" ref="CK42">INDEX(VI_RTY_Julkinen_talous[],MATCH($A42&amp;CK$6&amp;CK$7&amp;CK$8,dbDATAjul!$G$2:$G$935&amp;dbDATAjul!$D$2:$D$952&amp;dbDATAjul!$C$2:$C$1011&amp;dbDATAjul!$A$2:$A$948,0),MATCH("Arvo",VI_RTY_Julkinen_talous[#Headers],0)+0)</f>
        <v>148</v>
      </c>
      <c r="CL42" s="43" t="e">
        <f t="array" ref="CL42">INDEX(VI_RTY_Julkinen_talous[],MATCH($A42&amp;CL$6&amp;CL$7&amp;CL$8,dbDATAjul!$G$2:$G$935&amp;dbDATAjul!$D$2:$D$952&amp;dbDATAjul!$C$2:$C$1011&amp;dbDATAjul!$A$2:$A$948,0),MATCH("Arvo",VI_RTY_Julkinen_talous[#Headers],0)+0)</f>
        <v>#N/A</v>
      </c>
    </row>
    <row r="43" spans="1:90" x14ac:dyDescent="0.3">
      <c r="A43" s="31">
        <v>2017</v>
      </c>
      <c r="B43" s="43">
        <f t="array" ref="B43">INDEX(VI_RTY_Reaalitalous[],MATCH($A43&amp;B$6&amp;B$7&amp;B$8&amp;B$9,dbDATA!$A$2:$A$5915&amp;dbDATA!$B$2:$B$5915&amp;dbDATA!$I$2:$I$5907&amp;dbDATA!$D$2:$D$5915&amp;dbDATA!$F$2:$F$5907,0),MATCH("Arvo",VI_RTY_ReaalitalousOTSIKOT,0)+0)</f>
        <v>224266</v>
      </c>
      <c r="E43" s="32"/>
      <c r="F43" s="32"/>
      <c r="G43" s="35"/>
      <c r="H43" s="35"/>
      <c r="I43" s="38"/>
      <c r="J43" s="38"/>
      <c r="K43" s="37"/>
      <c r="L43" s="37"/>
      <c r="M43" s="37"/>
      <c r="N43" s="37"/>
      <c r="O43" s="37"/>
      <c r="P43" s="37"/>
      <c r="Q43" s="32"/>
      <c r="R43" s="32"/>
      <c r="S43" s="32"/>
      <c r="T43" s="32"/>
      <c r="U43" s="32"/>
      <c r="V43" s="32"/>
      <c r="W43" s="38"/>
      <c r="X43" s="38"/>
      <c r="Y43" s="38"/>
      <c r="Z43" s="38"/>
      <c r="AB43" s="32">
        <f t="array" ref="AB43">INDEX(VI_RTY_Reaalitalous[],MATCH($A43&amp;AB$6&amp;AB$7&amp;AB$8&amp;AB$9,dbDATA!$A$2:$A$5915&amp;dbDATA!$B$2:$B$5915&amp;dbDATA!$I$2:$I$5907&amp;dbDATA!$D$2:$D$5915&amp;dbDATA!$F$2:$F$5907,0),MATCH("Arvo",VI_RTY_ReaalitalousOTSIKOT,0)+0)</f>
        <v>2441</v>
      </c>
      <c r="AC43" s="43">
        <f t="array" ref="AC43">INDEX(VI_RTY_Reaalitalous[],MATCH($A43&amp;AC$6&amp;AC$7&amp;AC$8&amp;AC$9,dbDATA!$A$2:$A$5915&amp;dbDATA!$B$2:$B$5915&amp;dbDATA!$I$2:$I$5907&amp;dbDATA!$D$2:$D$5915&amp;dbDATA!$F$2:$F$5907,0),MATCH("Arvo",VI_RTY_ReaalitalousOTSIKOT,0)+0)</f>
        <v>4099.7</v>
      </c>
      <c r="AD43" s="38">
        <f t="array" ref="AD43">INDEX(VI_RTY_Reaalitalous[],MATCH($A43&amp;AD$6&amp;AD$7&amp;AD$8&amp;AD$9,dbDATA!$A$2:$A$5915&amp;dbDATA!$B$2:$B$5915&amp;dbDATA!$I$2:$I$5907&amp;dbDATA!$D$2:$D$5915&amp;dbDATA!$F$2:$F$5907,0),MATCH("Arvo",VI_RTY_ReaalitalousOTSIKOT,0)+0)</f>
        <v>0.2</v>
      </c>
      <c r="AE43" s="35">
        <f t="array" ref="AE43">INDEX(VI_RTY_Reaalitalous[],MATCH($A43&amp;AE$6&amp;AE$7&amp;AE$8&amp;AE$9,dbDATA!$A$2:$A$5915&amp;dbDATA!$B$2:$B$5915&amp;dbDATA!$I$2:$I$5907&amp;dbDATA!$D$2:$D$5915&amp;dbDATA!$F$2:$F$5907,0),MATCH("Arvo",VI_RTY_ReaalitalousOTSIKOT,0)+0)</f>
        <v>0.7</v>
      </c>
      <c r="AF43" s="49">
        <f t="array" ref="AF43">INDEX(VI_RTY_Reaalitalous[],MATCH($A43&amp;AF$6&amp;AF$7&amp;AF$8&amp;AF$9,dbDATA!$A$2:$A$5915&amp;dbDATA!$B$2:$B$5915&amp;dbDATA!$I$2:$I$5907&amp;dbDATA!$D$2:$D$5915&amp;dbDATA!$F$2:$F$5907,0),MATCH("Arvo",VI_RTY_ReaalitalousOTSIKOT,0)+0)/1000</f>
        <v>-1.8149999999999999</v>
      </c>
      <c r="AG43" s="32" t="e">
        <f t="array" ref="AG43">INDEX(VI_RTY_Reaalitalous[],MATCH($A43&amp;AG$6&amp;AG$7&amp;AG$8&amp;AG$9,dbDATA!$A$2:$A$5915&amp;dbDATA!$B$2:$B$5915&amp;dbDATA!$I$2:$I$5907&amp;dbDATA!$D$2:$D$5915&amp;dbDATA!$F$2:$F$5907,0),MATCH("Arvo",VI_RTY_ReaalitalousOTSIKOT,0)+0)</f>
        <v>#N/A</v>
      </c>
      <c r="AH43" s="43" t="e">
        <f t="array" ref="AH43">INDEX(VI_RTY_Reaalitalous[],MATCH($A43&amp;AH$6&amp;AH$7&amp;AH$8&amp;AH$9,dbDATA!$A$2:$A$5915&amp;dbDATA!$B$2:$B$5915&amp;dbDATA!$I$2:$I$5907&amp;dbDATA!$D$2:$D$5915&amp;dbDATA!$F$2:$F$5907,0),MATCH("Arvo",VI_RTY_ReaalitalousOTSIKOT,0)+0)</f>
        <v>#N/A</v>
      </c>
      <c r="AI43" s="38" t="e">
        <f t="shared" si="3"/>
        <v>#N/A</v>
      </c>
      <c r="AJ43" s="32" t="e">
        <f t="array" ref="AJ43">INDEX(VI_RTY_Reaalitalous[],MATCH($A43&amp;AJ$6&amp;AJ$7&amp;AJ$8&amp;AJ$9,dbDATA!$A$2:$A$5915&amp;dbDATA!$B$2:$B$5915&amp;dbDATA!$I$2:$I$5907&amp;dbDATA!$D$2:$D$5915&amp;dbDATA!$F$2:$F$5907,0),MATCH("Arvo",VI_RTY_ReaalitalousOTSIKOT,0)+0)</f>
        <v>#N/A</v>
      </c>
      <c r="AK43" s="49" t="e">
        <f t="array" ref="AK43">INDEX(VI_RTY_Reaalitalous[],MATCH($A43&amp;AK$6&amp;AK$7&amp;AK$8&amp;AK$9,dbDATA!$A$2:$A$5915&amp;dbDATA!$B$2:$B$5915&amp;dbDATA!$I$2:$I$5907&amp;dbDATA!$D$2:$D$5915&amp;dbDATA!$F$2:$F$5907,0),MATCH("Arvo",VI_RTY_ReaalitalousOTSIKOT,0)+0)</f>
        <v>#N/A</v>
      </c>
      <c r="AL43" s="43" t="e">
        <f t="shared" si="2"/>
        <v>#N/A</v>
      </c>
      <c r="AM43" s="32" t="e">
        <f t="array" ref="AM43">INDEX(VI_RTY_Reaalitalous[],MATCH($A43&amp;AM$6&amp;AM$7&amp;AM$8&amp;AM$9,dbDATA!$A$2:$A$5915&amp;dbDATA!$B$2:$B$5915&amp;dbDATA!$I$2:$I$5907&amp;dbDATA!$D$2:$D$5915&amp;dbDATA!$F$2:$F$5907,0),MATCH("Arvo",VI_RTY_ReaalitalousOTSIKOT,0)+0)</f>
        <v>#N/A</v>
      </c>
      <c r="AN43" s="38" t="e">
        <f t="array" ref="AN43">INDEX(VI_RTY_Reaalitalous[],MATCH($A43&amp;AN$6&amp;AN$7&amp;AN$8&amp;AN$9,dbDATA!$A$2:$A$5915&amp;dbDATA!$B$2:$B$5915&amp;dbDATA!$I$2:$I$5907&amp;dbDATA!$D$2:$D$5915&amp;dbDATA!$F$2:$F$5907,0),MATCH("Arvo",VI_RTY_ReaalitalousOTSIKOT,0)+0)</f>
        <v>#N/A</v>
      </c>
      <c r="AO43" s="32">
        <f t="array" ref="AO43">INDEX(VI_RTY_Reaalitalous[],MATCH($A43&amp;AO$6&amp;AO$7&amp;AO$8&amp;AO$9,dbDATA!$A$2:$A$5915&amp;dbDATA!$B$2:$B$5915&amp;dbDATA!$I$2:$I$5907&amp;dbDATA!$D$2:$D$5915&amp;dbDATA!$F$2:$F$5907,0),MATCH("Arvo",VI_RTY_ReaalitalousOTSIKOT,0)+0)</f>
        <v>194144</v>
      </c>
      <c r="AP43" s="32">
        <f t="array" ref="AP43">INDEX(VI_RTY_Reaalitalous[],MATCH($A43&amp;AP$6&amp;AP$7&amp;AP$8&amp;AP$9,dbDATA!$A$2:$A$5915&amp;dbDATA!$B$2:$B$5915&amp;dbDATA!$I$2:$I$5907&amp;dbDATA!$D$2:$D$5915&amp;dbDATA!$F$2:$F$5907,0),MATCH("Arvo",VI_RTY_ReaalitalousOTSIKOT,0)+0)</f>
        <v>195707</v>
      </c>
      <c r="AQ43" s="43">
        <f t="array" ref="AQ43">INDEX(VI_RTY_Reaalitalous[],MATCH($A43&amp;AQ$6&amp;AQ$7&amp;AQ$8&amp;AQ$9,dbDATA!$A$2:$A$5915&amp;dbDATA!$B$2:$B$5915&amp;dbDATA!$I$2:$I$5907&amp;dbDATA!$D$2:$D$5915&amp;dbDATA!$F$2:$F$5907,0),MATCH("Arvo",VI_RTY_ReaalitalousOTSIKOT,0)+0)</f>
        <v>4978</v>
      </c>
      <c r="AR43" s="38">
        <f t="array" ref="AR43">INDEX(VI_RTY_Reaalitalous[],MATCH($A43&amp;AR$6&amp;AR$7&amp;AR$8&amp;AR$9,dbDATA!$A$2:$A$5915&amp;dbDATA!$B$2:$B$5915&amp;dbDATA!$I$2:$I$5907&amp;dbDATA!$D$2:$D$5915&amp;dbDATA!$F$2:$F$5907,0),MATCH("Arvo",VI_RTY_ReaalitalousOTSIKOT,0)+0)</f>
        <v>1197</v>
      </c>
      <c r="AS43" s="35">
        <f t="array" ref="AS43">INDEX(VI_RTY_Reaalitalous[],MATCH($A43&amp;AS$6&amp;AS$7&amp;AS$8&amp;AS$9,dbDATA!$A$2:$A$5915&amp;dbDATA!$B$2:$B$5915&amp;dbDATA!$I$2:$I$5907&amp;dbDATA!$D$2:$D$5915&amp;dbDATA!$F$2:$F$5907,0),MATCH("Arvo",VI_RTY_ReaalitalousOTSIKOT,0)+0)</f>
        <v>3685</v>
      </c>
      <c r="AT43" s="49">
        <f t="array" ref="AT43">INDEX(VI_RTY_Reaalitalous[],MATCH($A43&amp;AT$6&amp;AT$7&amp;AT$8&amp;AT$9,dbDATA!$A$2:$A$5915&amp;dbDATA!$B$2:$B$5915&amp;dbDATA!$I$2:$I$5907&amp;dbDATA!$D$2:$D$5915&amp;dbDATA!$F$2:$F$5907,0),MATCH("Arvo",VI_RTY_ReaalitalousOTSIKOT,0)+0)</f>
        <v>41589</v>
      </c>
      <c r="AU43" s="49">
        <f t="array" ref="AU43">INDEX(VI_RTY_Reaalitalous[],MATCH($A43&amp;AU$6&amp;AU$7&amp;AU$8&amp;AU$9,dbDATA!$A$2:$A$5915&amp;dbDATA!$B$2:$B$5915&amp;dbDATA!$I$2:$I$5907&amp;dbDATA!$D$2:$D$5915&amp;dbDATA!$F$2:$F$5907,0),MATCH("Arvo",VI_RTY_ReaalitalousOTSIKOT,0)+0)</f>
        <v>41205</v>
      </c>
      <c r="AV43" s="32">
        <f t="array" ref="AV43">INDEX(VI_RTY_Reaalitalous[],MATCH($A43&amp;AV$6&amp;AV$7&amp;AV$8&amp;AV$9,dbDATA!$A$2:$A$5915&amp;dbDATA!$B$2:$B$5915&amp;dbDATA!$I$2:$I$5907&amp;dbDATA!$D$2:$D$5915&amp;dbDATA!$F$2:$F$5907,0),MATCH("Arvo",VI_RTY_ReaalitalousOTSIKOT,0)+0)</f>
        <v>34983</v>
      </c>
      <c r="AW43" s="43">
        <f t="array" ref="AW43">INDEX(VI_RTY_Reaalitalous[],MATCH($A43&amp;AW$6&amp;AW$7&amp;AW$8&amp;AW$9,dbDATA!$A$2:$A$5915&amp;dbDATA!$B$2:$B$5915&amp;dbDATA!$I$2:$I$5907&amp;dbDATA!$D$2:$D$5915&amp;dbDATA!$F$2:$F$5907,0),MATCH("Arvo",VI_RTY_ReaalitalousOTSIKOT,0)+0)</f>
        <v>4898</v>
      </c>
      <c r="AX43" s="38">
        <f t="array" ref="AX43">INDEX(VI_RTY_Reaalitalous[],MATCH($A43&amp;AX$6&amp;AX$7&amp;AX$8&amp;AX$9,dbDATA!$A$2:$A$5915&amp;dbDATA!$B$2:$B$5915&amp;dbDATA!$I$2:$I$5907&amp;dbDATA!$D$2:$D$5915&amp;dbDATA!$F$2:$F$5907,0),MATCH("Arvo",VI_RTY_ReaalitalousOTSIKOT,0)+0)</f>
        <v>6019</v>
      </c>
      <c r="AY43" s="35">
        <f t="array" ref="AY43">INDEX(VI_RTY_Reaalitalous[],MATCH($A43&amp;AY$6&amp;AY$7&amp;AY$8&amp;AY$9,dbDATA!$A$2:$A$5915&amp;dbDATA!$B$2:$B$5915&amp;dbDATA!$I$2:$I$5907&amp;dbDATA!$D$2:$D$5915&amp;dbDATA!$F$2:$F$5907,0),MATCH("Arvo",VI_RTY_ReaalitalousOTSIKOT,0)+0)</f>
        <v>12274</v>
      </c>
      <c r="AZ43" s="49">
        <f t="array" ref="AZ43">INDEX(VI_RTY_Reaalitalous[],MATCH($A43&amp;AZ$6&amp;AZ$7&amp;AZ$8&amp;AZ$9,dbDATA!$A$2:$A$5915&amp;dbDATA!$B$2:$B$5915&amp;dbDATA!$I$2:$I$5907&amp;dbDATA!$D$2:$D$5915&amp;dbDATA!$F$2:$F$5907,0),MATCH("Arvo",VI_RTY_ReaalitalousOTSIKOT,0)+0)</f>
        <v>6419</v>
      </c>
      <c r="BA43" s="32">
        <f t="array" ref="BA43">INDEX(VI_RTY_Reaalitalous[],MATCH($A43&amp;BA$6&amp;BA$7&amp;BA$8&amp;BA$9,dbDATA!$A$2:$A$5915&amp;dbDATA!$B$2:$B$5915&amp;dbDATA!$I$2:$I$5907&amp;dbDATA!$D$2:$D$5915&amp;dbDATA!$F$2:$F$5907,0),MATCH("Arvo",VI_RTY_ReaalitalousOTSIKOT,0)+0)</f>
        <v>5654</v>
      </c>
      <c r="BB43" s="43">
        <f t="array" ref="BB43">INDEX(VI_RTY_Reaalitalous[],MATCH($A43&amp;BB$6&amp;BB$7&amp;BB$8&amp;BB$9,dbDATA!$A$2:$A$5915&amp;dbDATA!$B$2:$B$5915&amp;dbDATA!$I$2:$I$5907&amp;dbDATA!$D$2:$D$5915&amp;dbDATA!$F$2:$F$5907,0),MATCH("Arvo",VI_RTY_ReaalitalousOTSIKOT,0)+0)</f>
        <v>12750</v>
      </c>
      <c r="BC43" s="38">
        <f t="array" ref="BC43">INDEX(VI_RTY_Reaalitalous[],MATCH($A43&amp;BC$6&amp;BC$7&amp;BC$8&amp;BC$9,dbDATA!$A$2:$A$5915&amp;dbDATA!$B$2:$B$5915&amp;dbDATA!$I$2:$I$5907&amp;dbDATA!$D$2:$D$5915&amp;dbDATA!$F$2:$F$5907,0),MATCH("Arvo",VI_RTY_ReaalitalousOTSIKOT,0)+0)</f>
        <v>31237</v>
      </c>
      <c r="BD43" s="35">
        <f t="array" ref="BD43">INDEX(VI_RTY_Reaalitalous[],MATCH($A43&amp;BD$6&amp;BD$7&amp;BD$8&amp;BD$9,dbDATA!$A$2:$A$5915&amp;dbDATA!$B$2:$B$5915&amp;dbDATA!$I$2:$I$5907&amp;dbDATA!$D$2:$D$5915&amp;dbDATA!$F$2:$F$5907,0),MATCH("Arvo",VI_RTY_ReaalitalousOTSIKOT,0)+0)</f>
        <v>18795</v>
      </c>
      <c r="BE43" s="49">
        <f t="array" ref="BE43">INDEX(VI_RTY_Reaalitalous[],MATCH($A43&amp;BE$6&amp;BE$7&amp;BE$8&amp;BE$9,dbDATA!$A$2:$A$5915&amp;dbDATA!$B$2:$B$5915&amp;dbDATA!$I$2:$I$5907&amp;dbDATA!$D$2:$D$5915&amp;dbDATA!$F$2:$F$5907,0),MATCH("Arvo",VI_RTY_ReaalitalousOTSIKOT,0)+0)</f>
        <v>9215</v>
      </c>
      <c r="BF43" s="32">
        <f t="array" ref="BF43">INDEX(VI_RTY_Reaalitalous[],MATCH($A43&amp;BF$6&amp;BF$7&amp;BF$8&amp;BF$9,dbDATA!$A$2:$A$5915&amp;dbDATA!$B$2:$B$5915&amp;dbDATA!$I$2:$I$5907&amp;dbDATA!$D$2:$D$5915&amp;dbDATA!$F$2:$F$5907,0),MATCH("Arvo",VI_RTY_ReaalitalousOTSIKOT,0)+0)</f>
        <v>11017</v>
      </c>
      <c r="BG43" s="43">
        <f t="array" ref="BG43">INDEX(VI_RTY_Reaalitalous[],MATCH($A43&amp;BG$6&amp;BG$7&amp;BG$8&amp;BG$9,dbDATA!$A$2:$A$5915&amp;dbDATA!$B$2:$B$5915&amp;dbDATA!$I$2:$I$5907&amp;dbDATA!$D$2:$D$5915&amp;dbDATA!$F$2:$F$5907,0),MATCH("Arvo",VI_RTY_ReaalitalousOTSIKOT,0)+0)</f>
        <v>6503</v>
      </c>
      <c r="BH43" s="38">
        <f t="array" ref="BH43">INDEX(VI_RTY_Reaalitalous[],MATCH($A43&amp;BH$6&amp;BH$7&amp;BH$8&amp;BH$9,dbDATA!$A$2:$A$5915&amp;dbDATA!$B$2:$B$5915&amp;dbDATA!$I$2:$I$5907&amp;dbDATA!$D$2:$D$5915&amp;dbDATA!$F$2:$F$5907,0),MATCH("Arvo",VI_RTY_ReaalitalousOTSIKOT,0)+0)</f>
        <v>23989</v>
      </c>
      <c r="BI43" s="35">
        <f t="array" ref="BI43">INDEX(VI_RTY_Reaalitalous[],MATCH($A43&amp;BI$6&amp;BI$7&amp;BI$8&amp;BI$9,dbDATA!$A$2:$A$5915&amp;dbDATA!$B$2:$B$5915&amp;dbDATA!$I$2:$I$5907&amp;dbDATA!$D$2:$D$5915&amp;dbDATA!$F$2:$F$5907,0),MATCH("Arvo",VI_RTY_ReaalitalousOTSIKOT,0)+0)</f>
        <v>16553</v>
      </c>
      <c r="BJ43" s="49">
        <f t="array" ref="BJ43">INDEX(VI_RTY_Reaalitalous[],MATCH($A43&amp;BJ$6&amp;BJ$7&amp;BJ$8&amp;BJ$9,dbDATA!$A$2:$A$5915&amp;dbDATA!$B$2:$B$5915&amp;dbDATA!$I$2:$I$5907&amp;dbDATA!$D$2:$D$5915&amp;dbDATA!$F$2:$F$5907,0),MATCH("Arvo",VI_RTY_ReaalitalousOTSIKOT,0)+0)</f>
        <v>39562</v>
      </c>
      <c r="BK43" s="32">
        <f t="array" ref="BK43">INDEX(VI_RTY_Reaalitalous[],MATCH($A43&amp;BK$6&amp;BK$7&amp;BK$8&amp;BK$9,dbDATA!$A$2:$A$5915&amp;dbDATA!$B$2:$B$5915&amp;dbDATA!$I$2:$I$5907&amp;dbDATA!$D$2:$D$5915&amp;dbDATA!$F$2:$F$5907,0),MATCH("Arvo",VI_RTY_ReaalitalousOTSIKOT,0)+0)</f>
        <v>6003</v>
      </c>
      <c r="BL43" s="43">
        <f t="array" ref="BL43">INDEX(VI_RTY_Reaalitalous[],MATCH($A43&amp;BL$6&amp;BL$7&amp;BL$8&amp;BL$9,dbDATA!$A$2:$A$5915&amp;dbDATA!$B$2:$B$5915&amp;dbDATA!$I$2:$I$5907&amp;dbDATA!$D$2:$D$5915&amp;dbDATA!$F$2:$F$5907,0),MATCH("Arvo",VI_RTY_ReaalitalousOTSIKOT,0)+0)</f>
        <v>54305</v>
      </c>
      <c r="BM43" s="38">
        <f t="array" ref="BM43">INDEX(VI_RTY_Reaalitalous[],MATCH($A43&amp;BM$6&amp;BM$7&amp;BM$8&amp;BM$9,dbDATA!$A$2:$A$5915&amp;dbDATA!$B$2:$B$5915&amp;dbDATA!$I$2:$I$5907&amp;dbDATA!$D$2:$D$5915&amp;dbDATA!$F$2:$F$5907,0),MATCH("Arvo",VI_RTY_ReaalitalousOTSIKOT,0)+0)</f>
        <v>134865</v>
      </c>
      <c r="BN43" s="35">
        <f t="array" ref="BN43">INDEX(VI_RTY_Reaalitalous[],MATCH($A43&amp;BN$6&amp;BN$7&amp;BN$8&amp;BN$9,dbDATA!$A$2:$A$5915&amp;dbDATA!$B$2:$B$5915&amp;dbDATA!$I$2:$I$5907&amp;dbDATA!$D$2:$D$5915&amp;dbDATA!$F$2:$F$5907,0),MATCH("Arvo",VI_RTY_ReaalitalousOTSIKOT,0)+0)</f>
        <v>36555</v>
      </c>
      <c r="BO43" s="49">
        <f t="array" ref="BO43">INDEX(VI_RTY_Reaalitalous[],MATCH($A43&amp;BO$6&amp;BO$7&amp;BO$8&amp;BO$9,dbDATA!$A$2:$A$5915&amp;dbDATA!$B$2:$B$5915&amp;dbDATA!$I$2:$I$5907&amp;dbDATA!$D$2:$D$5915&amp;dbDATA!$F$2:$F$5907,0),MATCH("Arvo",VI_RTY_ReaalitalousOTSIKOT,0)+0)</f>
        <v>98292</v>
      </c>
      <c r="CG43" s="38" t="e">
        <f t="array" ref="CG43">INDEX(VI_RTY_Julkinen_talous[],MATCH($A43&amp;CG$6&amp;CG$7&amp;CG$8,dbDATAjul!$G$2:$G$935&amp;dbDATAjul!$D$2:$D$952&amp;dbDATAjul!$C$2:$C$1011&amp;dbDATAjul!$A$2:$A$948,0),MATCH("Arvo",VI_RTY_Julkinen_talous[#Headers],0)+0)</f>
        <v>#N/A</v>
      </c>
      <c r="CH43" s="35" t="e">
        <f t="array" ref="CH43">INDEX(VI_RTY_Julkinen_talous[],MATCH($A43&amp;CH$6&amp;CH$7&amp;CH$8,dbDATAjul!$G$2:$G$935&amp;dbDATAjul!$D$2:$D$952&amp;dbDATAjul!$C$2:$C$1011&amp;dbDATAjul!$A$2:$A$948,0),MATCH("Arvo",VI_RTY_Julkinen_talous[#Headers],0)+0)</f>
        <v>#N/A</v>
      </c>
      <c r="CI43" s="49" t="e">
        <f t="array" ref="CI43">INDEX(VI_RTY_Julkinen_talous[],MATCH($A43&amp;CI$6&amp;CI$7&amp;CI$8,dbDATAjul!$G$2:$G$935&amp;dbDATAjul!$D$2:$D$952&amp;dbDATAjul!$C$2:$C$1011&amp;dbDATAjul!$A$2:$A$948,0),MATCH("Arvo",VI_RTY_Julkinen_talous[#Headers],0)+0)</f>
        <v>#N/A</v>
      </c>
      <c r="CJ43" s="35">
        <f t="array" ref="CJ43">INDEX(VI_RTY_Julkinen_talous[],MATCH($A43&amp;CJ$6&amp;CJ$7&amp;CJ$8,dbDATAjul!$G$2:$G$935&amp;dbDATAjul!$D$2:$D$952&amp;dbDATAjul!$C$2:$C$1011&amp;dbDATAjul!$A$2:$A$948,0),MATCH("Arvo",VI_RTY_Julkinen_talous[#Headers],0)+0)</f>
        <v>-4039</v>
      </c>
      <c r="CK43" s="32">
        <f t="array" ref="CK43">INDEX(VI_RTY_Julkinen_talous[],MATCH($A43&amp;CK$6&amp;CK$7&amp;CK$8,dbDATAjul!$G$2:$G$935&amp;dbDATAjul!$D$2:$D$952&amp;dbDATAjul!$C$2:$C$1011&amp;dbDATAjul!$A$2:$A$948,0),MATCH("Arvo",VI_RTY_Julkinen_talous[#Headers],0)+0)</f>
        <v>149.5</v>
      </c>
      <c r="CL43" s="43" t="e">
        <f t="array" ref="CL43">INDEX(VI_RTY_Julkinen_talous[],MATCH($A43&amp;CL$6&amp;CL$7&amp;CL$8,dbDATAjul!$G$2:$G$935&amp;dbDATAjul!$D$2:$D$952&amp;dbDATAjul!$C$2:$C$1011&amp;dbDATAjul!$A$2:$A$948,0),MATCH("Arvo",VI_RTY_Julkinen_talous[#Headers],0)+0)</f>
        <v>#N/A</v>
      </c>
    </row>
    <row r="44" spans="1:90" x14ac:dyDescent="0.3">
      <c r="A44" s="31">
        <v>2018</v>
      </c>
      <c r="B44" s="43">
        <f t="array" ref="B44">INDEX(VI_RTY_Reaalitalous[],MATCH($A44&amp;B$6&amp;B$7&amp;B$8&amp;B$9,dbDATA!$A$2:$A$5915&amp;dbDATA!$B$2:$B$5915&amp;dbDATA!$I$2:$I$5907&amp;dbDATA!$D$2:$D$5915&amp;dbDATA!$F$2:$F$5907,0),MATCH("Arvo",VI_RTY_ReaalitalousOTSIKOT,0)+0)</f>
        <v>226822</v>
      </c>
      <c r="E44" s="32"/>
      <c r="F44" s="32"/>
      <c r="G44" s="35"/>
      <c r="H44" s="35"/>
      <c r="I44" s="38"/>
      <c r="J44" s="38"/>
      <c r="K44" s="37"/>
      <c r="L44" s="37"/>
      <c r="M44" s="37"/>
      <c r="N44" s="37"/>
      <c r="O44" s="37"/>
      <c r="P44" s="37"/>
      <c r="Q44" s="32"/>
      <c r="R44" s="32"/>
      <c r="S44" s="32"/>
      <c r="T44" s="32"/>
      <c r="U44" s="32"/>
      <c r="V44" s="32"/>
      <c r="W44" s="38"/>
      <c r="X44" s="38"/>
      <c r="Y44" s="38"/>
      <c r="Z44" s="38"/>
      <c r="AB44" s="32">
        <f t="array" ref="AB44">INDEX(VI_RTY_Reaalitalous[],MATCH($A44&amp;AB$6&amp;AB$7&amp;AB$8&amp;AB$9,dbDATA!$A$2:$A$5915&amp;dbDATA!$B$2:$B$5915&amp;dbDATA!$I$2:$I$5907&amp;dbDATA!$D$2:$D$5915&amp;dbDATA!$F$2:$F$5907,0),MATCH("Arvo",VI_RTY_ReaalitalousOTSIKOT,0)+0)</f>
        <v>2507</v>
      </c>
      <c r="AC44" s="43">
        <f t="array" ref="AC44">INDEX(VI_RTY_Reaalitalous[],MATCH($A44&amp;AC$6&amp;AC$7&amp;AC$8&amp;AC$9,dbDATA!$A$2:$A$5915&amp;dbDATA!$B$2:$B$5915&amp;dbDATA!$I$2:$I$5907&amp;dbDATA!$D$2:$D$5915&amp;dbDATA!$F$2:$F$5907,0),MATCH("Arvo",VI_RTY_ReaalitalousOTSIKOT,0)+0)</f>
        <v>4195.8</v>
      </c>
      <c r="AD44" s="38">
        <f t="array" ref="AD44">INDEX(VI_RTY_Reaalitalous[],MATCH($A44&amp;AD$6&amp;AD$7&amp;AD$8&amp;AD$9,dbDATA!$A$2:$A$5915&amp;dbDATA!$B$2:$B$5915&amp;dbDATA!$I$2:$I$5907&amp;dbDATA!$D$2:$D$5915&amp;dbDATA!$F$2:$F$5907,0),MATCH("Arvo",VI_RTY_ReaalitalousOTSIKOT,0)+0)</f>
        <v>1.7</v>
      </c>
      <c r="AE44" s="35">
        <f t="array" ref="AE44">INDEX(VI_RTY_Reaalitalous[],MATCH($A44&amp;AE$6&amp;AE$7&amp;AE$8&amp;AE$9,dbDATA!$A$2:$A$5915&amp;dbDATA!$B$2:$B$5915&amp;dbDATA!$I$2:$I$5907&amp;dbDATA!$D$2:$D$5915&amp;dbDATA!$F$2:$F$5907,0),MATCH("Arvo",VI_RTY_ReaalitalousOTSIKOT,0)+0)</f>
        <v>1.1000000000000001</v>
      </c>
      <c r="AF44" s="49">
        <f t="array" ref="AF44">INDEX(VI_RTY_Reaalitalous[],MATCH($A44&amp;AF$6&amp;AF$7&amp;AF$8&amp;AF$9,dbDATA!$A$2:$A$5915&amp;dbDATA!$B$2:$B$5915&amp;dbDATA!$I$2:$I$5907&amp;dbDATA!$D$2:$D$5915&amp;dbDATA!$F$2:$F$5907,0),MATCH("Arvo",VI_RTY_ReaalitalousOTSIKOT,0)+0)/1000</f>
        <v>-4.3070000000000004</v>
      </c>
      <c r="AG44" s="32" t="e">
        <f t="array" ref="AG44">INDEX(VI_RTY_Reaalitalous[],MATCH($A44&amp;AG$6&amp;AG$7&amp;AG$8&amp;AG$9,dbDATA!$A$2:$A$5915&amp;dbDATA!$B$2:$B$5915&amp;dbDATA!$I$2:$I$5907&amp;dbDATA!$D$2:$D$5915&amp;dbDATA!$F$2:$F$5907,0),MATCH("Arvo",VI_RTY_ReaalitalousOTSIKOT,0)+0)</f>
        <v>#N/A</v>
      </c>
      <c r="AH44" s="43" t="e">
        <f t="array" ref="AH44">INDEX(VI_RTY_Reaalitalous[],MATCH($A44&amp;AH$6&amp;AH$7&amp;AH$8&amp;AH$9,dbDATA!$A$2:$A$5915&amp;dbDATA!$B$2:$B$5915&amp;dbDATA!$I$2:$I$5907&amp;dbDATA!$D$2:$D$5915&amp;dbDATA!$F$2:$F$5907,0),MATCH("Arvo",VI_RTY_ReaalitalousOTSIKOT,0)+0)</f>
        <v>#N/A</v>
      </c>
      <c r="AI44" s="38" t="e">
        <f t="shared" si="3"/>
        <v>#N/A</v>
      </c>
      <c r="AJ44" s="32" t="e">
        <f t="array" ref="AJ44">INDEX(VI_RTY_Reaalitalous[],MATCH($A44&amp;AJ$6&amp;AJ$7&amp;AJ$8&amp;AJ$9,dbDATA!$A$2:$A$5915&amp;dbDATA!$B$2:$B$5915&amp;dbDATA!$I$2:$I$5907&amp;dbDATA!$D$2:$D$5915&amp;dbDATA!$F$2:$F$5907,0),MATCH("Arvo",VI_RTY_ReaalitalousOTSIKOT,0)+0)</f>
        <v>#N/A</v>
      </c>
      <c r="AK44" s="49" t="e">
        <f t="array" ref="AK44">INDEX(VI_RTY_Reaalitalous[],MATCH($A44&amp;AK$6&amp;AK$7&amp;AK$8&amp;AK$9,dbDATA!$A$2:$A$5915&amp;dbDATA!$B$2:$B$5915&amp;dbDATA!$I$2:$I$5907&amp;dbDATA!$D$2:$D$5915&amp;dbDATA!$F$2:$F$5907,0),MATCH("Arvo",VI_RTY_ReaalitalousOTSIKOT,0)+0)</f>
        <v>#N/A</v>
      </c>
      <c r="AL44" s="43" t="e">
        <f t="shared" si="2"/>
        <v>#N/A</v>
      </c>
      <c r="AM44" s="32" t="e">
        <f t="array" ref="AM44">INDEX(VI_RTY_Reaalitalous[],MATCH($A44&amp;AM$6&amp;AM$7&amp;AM$8&amp;AM$9,dbDATA!$A$2:$A$5915&amp;dbDATA!$B$2:$B$5915&amp;dbDATA!$I$2:$I$5907&amp;dbDATA!$D$2:$D$5915&amp;dbDATA!$F$2:$F$5907,0),MATCH("Arvo",VI_RTY_ReaalitalousOTSIKOT,0)+0)</f>
        <v>#N/A</v>
      </c>
      <c r="AN44" s="38" t="e">
        <f t="array" ref="AN44">INDEX(VI_RTY_Reaalitalous[],MATCH($A44&amp;AN$6&amp;AN$7&amp;AN$8&amp;AN$9,dbDATA!$A$2:$A$5915&amp;dbDATA!$B$2:$B$5915&amp;dbDATA!$I$2:$I$5907&amp;dbDATA!$D$2:$D$5915&amp;dbDATA!$F$2:$F$5907,0),MATCH("Arvo",VI_RTY_ReaalitalousOTSIKOT,0)+0)</f>
        <v>#N/A</v>
      </c>
      <c r="AO44" s="32">
        <f t="array" ref="AO44">INDEX(VI_RTY_Reaalitalous[],MATCH($A44&amp;AO$6&amp;AO$7&amp;AO$8&amp;AO$9,dbDATA!$A$2:$A$5915&amp;dbDATA!$B$2:$B$5915&amp;dbDATA!$I$2:$I$5907&amp;dbDATA!$D$2:$D$5915&amp;dbDATA!$F$2:$F$5907,0),MATCH("Arvo",VI_RTY_ReaalitalousOTSIKOT,0)+0)</f>
        <v>195576</v>
      </c>
      <c r="AP44" s="32">
        <f t="array" ref="AP44">INDEX(VI_RTY_Reaalitalous[],MATCH($A44&amp;AP$6&amp;AP$7&amp;AP$8&amp;AP$9,dbDATA!$A$2:$A$5915&amp;dbDATA!$B$2:$B$5915&amp;dbDATA!$I$2:$I$5907&amp;dbDATA!$D$2:$D$5915&amp;dbDATA!$F$2:$F$5907,0),MATCH("Arvo",VI_RTY_ReaalitalousOTSIKOT,0)+0)</f>
        <v>201308</v>
      </c>
      <c r="AQ44" s="43">
        <f t="array" ref="AQ44">INDEX(VI_RTY_Reaalitalous[],MATCH($A44&amp;AQ$6&amp;AQ$7&amp;AQ$8&amp;AQ$9,dbDATA!$A$2:$A$5915&amp;dbDATA!$B$2:$B$5915&amp;dbDATA!$I$2:$I$5907&amp;dbDATA!$D$2:$D$5915&amp;dbDATA!$F$2:$F$5907,0),MATCH("Arvo",VI_RTY_ReaalitalousOTSIKOT,0)+0)</f>
        <v>4937</v>
      </c>
      <c r="AR44" s="38">
        <f t="array" ref="AR44">INDEX(VI_RTY_Reaalitalous[],MATCH($A44&amp;AR$6&amp;AR$7&amp;AR$8&amp;AR$9,dbDATA!$A$2:$A$5915&amp;dbDATA!$B$2:$B$5915&amp;dbDATA!$I$2:$I$5907&amp;dbDATA!$D$2:$D$5915&amp;dbDATA!$F$2:$F$5907,0),MATCH("Arvo",VI_RTY_ReaalitalousOTSIKOT,0)+0)</f>
        <v>1162</v>
      </c>
      <c r="AS44" s="35">
        <f t="array" ref="AS44">INDEX(VI_RTY_Reaalitalous[],MATCH($A44&amp;AS$6&amp;AS$7&amp;AS$8&amp;AS$9,dbDATA!$A$2:$A$5915&amp;dbDATA!$B$2:$B$5915&amp;dbDATA!$I$2:$I$5907&amp;dbDATA!$D$2:$D$5915&amp;dbDATA!$F$2:$F$5907,0),MATCH("Arvo",VI_RTY_ReaalitalousOTSIKOT,0)+0)</f>
        <v>3688</v>
      </c>
      <c r="AT44" s="49">
        <f t="array" ref="AT44">INDEX(VI_RTY_Reaalitalous[],MATCH($A44&amp;AT$6&amp;AT$7&amp;AT$8&amp;AT$9,dbDATA!$A$2:$A$5915&amp;dbDATA!$B$2:$B$5915&amp;dbDATA!$I$2:$I$5907&amp;dbDATA!$D$2:$D$5915&amp;dbDATA!$F$2:$F$5907,0),MATCH("Arvo",VI_RTY_ReaalitalousOTSIKOT,0)+0)</f>
        <v>40088</v>
      </c>
      <c r="AU44" s="49">
        <f t="array" ref="AU44">INDEX(VI_RTY_Reaalitalous[],MATCH($A44&amp;AU$6&amp;AU$7&amp;AU$8&amp;AU$9,dbDATA!$A$2:$A$5915&amp;dbDATA!$B$2:$B$5915&amp;dbDATA!$I$2:$I$5907&amp;dbDATA!$D$2:$D$5915&amp;dbDATA!$F$2:$F$5907,0),MATCH("Arvo",VI_RTY_ReaalitalousOTSIKOT,0)+0)</f>
        <v>41047</v>
      </c>
      <c r="AV44" s="32">
        <f t="array" ref="AV44">INDEX(VI_RTY_Reaalitalous[],MATCH($A44&amp;AV$6&amp;AV$7&amp;AV$8&amp;AV$9,dbDATA!$A$2:$A$5915&amp;dbDATA!$B$2:$B$5915&amp;dbDATA!$I$2:$I$5907&amp;dbDATA!$D$2:$D$5915&amp;dbDATA!$F$2:$F$5907,0),MATCH("Arvo",VI_RTY_ReaalitalousOTSIKOT,0)+0)</f>
        <v>33478</v>
      </c>
      <c r="AW44" s="43">
        <f t="array" ref="AW44">INDEX(VI_RTY_Reaalitalous[],MATCH($A44&amp;AW$6&amp;AW$7&amp;AW$8&amp;AW$9,dbDATA!$A$2:$A$5915&amp;dbDATA!$B$2:$B$5915&amp;dbDATA!$I$2:$I$5907&amp;dbDATA!$D$2:$D$5915&amp;dbDATA!$F$2:$F$5907,0),MATCH("Arvo",VI_RTY_ReaalitalousOTSIKOT,0)+0)</f>
        <v>4488</v>
      </c>
      <c r="AX44" s="38">
        <f t="array" ref="AX44">INDEX(VI_RTY_Reaalitalous[],MATCH($A44&amp;AX$6&amp;AX$7&amp;AX$8&amp;AX$9,dbDATA!$A$2:$A$5915&amp;dbDATA!$B$2:$B$5915&amp;dbDATA!$I$2:$I$5907&amp;dbDATA!$D$2:$D$5915&amp;dbDATA!$F$2:$F$5907,0),MATCH("Arvo",VI_RTY_ReaalitalousOTSIKOT,0)+0)</f>
        <v>5777</v>
      </c>
      <c r="AY44" s="35">
        <f t="array" ref="AY44">INDEX(VI_RTY_Reaalitalous[],MATCH($A44&amp;AY$6&amp;AY$7&amp;AY$8&amp;AY$9,dbDATA!$A$2:$A$5915&amp;dbDATA!$B$2:$B$5915&amp;dbDATA!$I$2:$I$5907&amp;dbDATA!$D$2:$D$5915&amp;dbDATA!$F$2:$F$5907,0),MATCH("Arvo",VI_RTY_ReaalitalousOTSIKOT,0)+0)</f>
        <v>12683</v>
      </c>
      <c r="AZ44" s="49">
        <f t="array" ref="AZ44">INDEX(VI_RTY_Reaalitalous[],MATCH($A44&amp;AZ$6&amp;AZ$7&amp;AZ$8&amp;AZ$9,dbDATA!$A$2:$A$5915&amp;dbDATA!$B$2:$B$5915&amp;dbDATA!$I$2:$I$5907&amp;dbDATA!$D$2:$D$5915&amp;dbDATA!$F$2:$F$5907,0),MATCH("Arvo",VI_RTY_ReaalitalousOTSIKOT,0)+0)</f>
        <v>5016</v>
      </c>
      <c r="BA44" s="32">
        <f t="array" ref="BA44">INDEX(VI_RTY_Reaalitalous[],MATCH($A44&amp;BA$6&amp;BA$7&amp;BA$8&amp;BA$9,dbDATA!$A$2:$A$5915&amp;dbDATA!$B$2:$B$5915&amp;dbDATA!$I$2:$I$5907&amp;dbDATA!$D$2:$D$5915&amp;dbDATA!$F$2:$F$5907,0),MATCH("Arvo",VI_RTY_ReaalitalousOTSIKOT,0)+0)</f>
        <v>5616</v>
      </c>
      <c r="BB44" s="43">
        <f t="array" ref="BB44">INDEX(VI_RTY_Reaalitalous[],MATCH($A44&amp;BB$6&amp;BB$7&amp;BB$8&amp;BB$9,dbDATA!$A$2:$A$5915&amp;dbDATA!$B$2:$B$5915&amp;dbDATA!$I$2:$I$5907&amp;dbDATA!$D$2:$D$5915&amp;dbDATA!$F$2:$F$5907,0),MATCH("Arvo",VI_RTY_ReaalitalousOTSIKOT,0)+0)</f>
        <v>12967</v>
      </c>
      <c r="BC44" s="38">
        <f t="array" ref="BC44">INDEX(VI_RTY_Reaalitalous[],MATCH($A44&amp;BC$6&amp;BC$7&amp;BC$8&amp;BC$9,dbDATA!$A$2:$A$5915&amp;dbDATA!$B$2:$B$5915&amp;dbDATA!$I$2:$I$5907&amp;dbDATA!$D$2:$D$5915&amp;dbDATA!$F$2:$F$5907,0),MATCH("Arvo",VI_RTY_ReaalitalousOTSIKOT,0)+0)</f>
        <v>31313</v>
      </c>
      <c r="BD44" s="35">
        <f t="array" ref="BD44">INDEX(VI_RTY_Reaalitalous[],MATCH($A44&amp;BD$6&amp;BD$7&amp;BD$8&amp;BD$9,dbDATA!$A$2:$A$5915&amp;dbDATA!$B$2:$B$5915&amp;dbDATA!$I$2:$I$5907&amp;dbDATA!$D$2:$D$5915&amp;dbDATA!$F$2:$F$5907,0),MATCH("Arvo",VI_RTY_ReaalitalousOTSIKOT,0)+0)</f>
        <v>18762</v>
      </c>
      <c r="BE44" s="49">
        <f t="array" ref="BE44">INDEX(VI_RTY_Reaalitalous[],MATCH($A44&amp;BE$6&amp;BE$7&amp;BE$8&amp;BE$9,dbDATA!$A$2:$A$5915&amp;dbDATA!$B$2:$B$5915&amp;dbDATA!$I$2:$I$5907&amp;dbDATA!$D$2:$D$5915&amp;dbDATA!$F$2:$F$5907,0),MATCH("Arvo",VI_RTY_ReaalitalousOTSIKOT,0)+0)</f>
        <v>9291</v>
      </c>
      <c r="BF44" s="32">
        <f t="array" ref="BF44">INDEX(VI_RTY_Reaalitalous[],MATCH($A44&amp;BF$6&amp;BF$7&amp;BF$8&amp;BF$9,dbDATA!$A$2:$A$5915&amp;dbDATA!$B$2:$B$5915&amp;dbDATA!$I$2:$I$5907&amp;dbDATA!$D$2:$D$5915&amp;dbDATA!$F$2:$F$5907,0),MATCH("Arvo",VI_RTY_ReaalitalousOTSIKOT,0)+0)</f>
        <v>11380</v>
      </c>
      <c r="BG44" s="43">
        <f t="array" ref="BG44">INDEX(VI_RTY_Reaalitalous[],MATCH($A44&amp;BG$6&amp;BG$7&amp;BG$8&amp;BG$9,dbDATA!$A$2:$A$5915&amp;dbDATA!$B$2:$B$5915&amp;dbDATA!$I$2:$I$5907&amp;dbDATA!$D$2:$D$5915&amp;dbDATA!$F$2:$F$5907,0),MATCH("Arvo",VI_RTY_ReaalitalousOTSIKOT,0)+0)</f>
        <v>6491</v>
      </c>
      <c r="BH44" s="38">
        <f t="array" ref="BH44">INDEX(VI_RTY_Reaalitalous[],MATCH($A44&amp;BH$6&amp;BH$7&amp;BH$8&amp;BH$9,dbDATA!$A$2:$A$5915&amp;dbDATA!$B$2:$B$5915&amp;dbDATA!$I$2:$I$5907&amp;dbDATA!$D$2:$D$5915&amp;dbDATA!$F$2:$F$5907,0),MATCH("Arvo",VI_RTY_ReaalitalousOTSIKOT,0)+0)</f>
        <v>24845</v>
      </c>
      <c r="BI44" s="35">
        <f t="array" ref="BI44">INDEX(VI_RTY_Reaalitalous[],MATCH($A44&amp;BI$6&amp;BI$7&amp;BI$8&amp;BI$9,dbDATA!$A$2:$A$5915&amp;dbDATA!$B$2:$B$5915&amp;dbDATA!$I$2:$I$5907&amp;dbDATA!$D$2:$D$5915&amp;dbDATA!$F$2:$F$5907,0),MATCH("Arvo",VI_RTY_ReaalitalousOTSIKOT,0)+0)</f>
        <v>17514</v>
      </c>
      <c r="BJ44" s="49">
        <f t="array" ref="BJ44">INDEX(VI_RTY_Reaalitalous[],MATCH($A44&amp;BJ$6&amp;BJ$7&amp;BJ$8&amp;BJ$9,dbDATA!$A$2:$A$5915&amp;dbDATA!$B$2:$B$5915&amp;dbDATA!$I$2:$I$5907&amp;dbDATA!$D$2:$D$5915&amp;dbDATA!$F$2:$F$5907,0),MATCH("Arvo",VI_RTY_ReaalitalousOTSIKOT,0)+0)</f>
        <v>40068</v>
      </c>
      <c r="BK44" s="32">
        <f t="array" ref="BK44">INDEX(VI_RTY_Reaalitalous[],MATCH($A44&amp;BK$6&amp;BK$7&amp;BK$8&amp;BK$9,dbDATA!$A$2:$A$5915&amp;dbDATA!$B$2:$B$5915&amp;dbDATA!$I$2:$I$5907&amp;dbDATA!$D$2:$D$5915&amp;dbDATA!$F$2:$F$5907,0),MATCH("Arvo",VI_RTY_ReaalitalousOTSIKOT,0)+0)</f>
        <v>5943</v>
      </c>
      <c r="BL44" s="43">
        <f t="array" ref="BL44">INDEX(VI_RTY_Reaalitalous[],MATCH($A44&amp;BL$6&amp;BL$7&amp;BL$8&amp;BL$9,dbDATA!$A$2:$A$5915&amp;dbDATA!$B$2:$B$5915&amp;dbDATA!$I$2:$I$5907&amp;dbDATA!$D$2:$D$5915&amp;dbDATA!$F$2:$F$5907,0),MATCH("Arvo",VI_RTY_ReaalitalousOTSIKOT,0)+0)</f>
        <v>53076</v>
      </c>
      <c r="BM44" s="38">
        <f t="array" ref="BM44">INDEX(VI_RTY_Reaalitalous[],MATCH($A44&amp;BM$6&amp;BM$7&amp;BM$8&amp;BM$9,dbDATA!$A$2:$A$5915&amp;dbDATA!$B$2:$B$5915&amp;dbDATA!$I$2:$I$5907&amp;dbDATA!$D$2:$D$5915&amp;dbDATA!$F$2:$F$5907,0),MATCH("Arvo",VI_RTY_ReaalitalousOTSIKOT,0)+0)</f>
        <v>137593</v>
      </c>
      <c r="BN44" s="35">
        <f t="array" ref="BN44">INDEX(VI_RTY_Reaalitalous[],MATCH($A44&amp;BN$6&amp;BN$7&amp;BN$8&amp;BN$9,dbDATA!$A$2:$A$5915&amp;dbDATA!$B$2:$B$5915&amp;dbDATA!$I$2:$I$5907&amp;dbDATA!$D$2:$D$5915&amp;dbDATA!$F$2:$F$5907,0),MATCH("Arvo",VI_RTY_ReaalitalousOTSIKOT,0)+0)</f>
        <v>37055</v>
      </c>
      <c r="BO44" s="49">
        <f t="array" ref="BO44">INDEX(VI_RTY_Reaalitalous[],MATCH($A44&amp;BO$6&amp;BO$7&amp;BO$8&amp;BO$9,dbDATA!$A$2:$A$5915&amp;dbDATA!$B$2:$B$5915&amp;dbDATA!$I$2:$I$5907&amp;dbDATA!$D$2:$D$5915&amp;dbDATA!$F$2:$F$5907,0),MATCH("Arvo",VI_RTY_ReaalitalousOTSIKOT,0)+0)</f>
        <v>100512</v>
      </c>
      <c r="CG44" s="38" t="e">
        <f t="array" ref="CG44">INDEX(VI_RTY_Julkinen_talous[],MATCH($A44&amp;CG$6&amp;CG$7&amp;CG$8,dbDATAjul!$G$2:$G$935&amp;dbDATAjul!$D$2:$D$952&amp;dbDATAjul!$C$2:$C$1011&amp;dbDATAjul!$A$2:$A$948,0),MATCH("Arvo",VI_RTY_Julkinen_talous[#Headers],0)+0)</f>
        <v>#N/A</v>
      </c>
      <c r="CH44" s="35" t="e">
        <f t="array" ref="CH44">INDEX(VI_RTY_Julkinen_talous[],MATCH($A44&amp;CH$6&amp;CH$7&amp;CH$8,dbDATAjul!$G$2:$G$935&amp;dbDATAjul!$D$2:$D$952&amp;dbDATAjul!$C$2:$C$1011&amp;dbDATAjul!$A$2:$A$948,0),MATCH("Arvo",VI_RTY_Julkinen_talous[#Headers],0)+0)</f>
        <v>#N/A</v>
      </c>
      <c r="CI44" s="49" t="e">
        <f t="array" ref="CI44">INDEX(VI_RTY_Julkinen_talous[],MATCH($A44&amp;CI$6&amp;CI$7&amp;CI$8,dbDATAjul!$G$2:$G$935&amp;dbDATAjul!$D$2:$D$952&amp;dbDATAjul!$C$2:$C$1011&amp;dbDATAjul!$A$2:$A$948,0),MATCH("Arvo",VI_RTY_Julkinen_talous[#Headers],0)+0)</f>
        <v>#N/A</v>
      </c>
      <c r="CJ44" s="35">
        <f t="array" ref="CJ44">INDEX(VI_RTY_Julkinen_talous[],MATCH($A44&amp;CJ$6&amp;CJ$7&amp;CJ$8,dbDATAjul!$G$2:$G$935&amp;dbDATAjul!$D$2:$D$952&amp;dbDATAjul!$C$2:$C$1011&amp;dbDATAjul!$A$2:$A$948,0),MATCH("Arvo",VI_RTY_Julkinen_talous[#Headers],0)+0)</f>
        <v>-2939</v>
      </c>
      <c r="CK44" s="32">
        <f t="array" ref="CK44">INDEX(VI_RTY_Julkinen_talous[],MATCH($A44&amp;CK$6&amp;CK$7&amp;CK$8,dbDATAjul!$G$2:$G$935&amp;dbDATAjul!$D$2:$D$952&amp;dbDATAjul!$C$2:$C$1011&amp;dbDATAjul!$A$2:$A$948,0),MATCH("Arvo",VI_RTY_Julkinen_talous[#Headers],0)+0)</f>
        <v>151.4</v>
      </c>
      <c r="CL44" s="43" t="e">
        <f t="array" ref="CL44">INDEX(VI_RTY_Julkinen_talous[],MATCH($A44&amp;CL$6&amp;CL$7&amp;CL$8,dbDATAjul!$G$2:$G$935&amp;dbDATAjul!$D$2:$D$952&amp;dbDATAjul!$C$2:$C$1011&amp;dbDATAjul!$A$2:$A$948,0),MATCH("Arvo",VI_RTY_Julkinen_talous[#Headers],0)+0)</f>
        <v>#N/A</v>
      </c>
    </row>
    <row r="45" spans="1:90" x14ac:dyDescent="0.3">
      <c r="A45" s="31">
        <v>2019</v>
      </c>
      <c r="B45" s="43">
        <f t="array" ref="B45">INDEX(VI_RTY_Reaalitalous[],MATCH($A45&amp;B$6&amp;B$7&amp;B$8&amp;B$9,dbDATA!$A$2:$A$5915&amp;dbDATA!$B$2:$B$5915&amp;dbDATA!$I$2:$I$5907&amp;dbDATA!$D$2:$D$5915&amp;dbDATA!$F$2:$F$5907,0),MATCH("Arvo",VI_RTY_ReaalitalousOTSIKOT,0)+0)</f>
        <v>229599</v>
      </c>
      <c r="C45" s="93">
        <f t="array" ref="C45">INDEX(VI_RTY_Reaalitalous[],MATCH($A45&amp;C$6&amp;C$7&amp;C$8&amp;C$9,dbDATA!$A$2:$A$5915&amp;dbDATA!$B$2:$B$5915&amp;dbDATA!$I$2:$I$5907&amp;dbDATA!$D$2:$D$5915&amp;dbDATA!$F$2:$F$5907,0),MATCH("Arvo",VI_RTY_ReaalitalousOTSIKOT,0)+0)</f>
        <v>1.2</v>
      </c>
      <c r="D45" s="94">
        <f t="array" ref="D45">INDEX(VI_RTY_Reaalitalous[],MATCH($A45&amp;D$6&amp;D$7&amp;D$8&amp;D$9,dbDATA!$A$2:$A$5915&amp;dbDATA!$B$2:$B$5915&amp;dbDATA!$I$2:$I$5907&amp;dbDATA!$D$2:$D$5915&amp;dbDATA!$F$2:$F$5907,0),MATCH("Arvo",VI_RTY_ReaalitalousOTSIKOT,0)+0)/1000</f>
        <v>239.858</v>
      </c>
      <c r="E45" s="32">
        <f t="array" ref="E45">INDEX(VI_RTY_Reaalitalous[],MATCH($A45&amp;E$6&amp;E$7&amp;E$8&amp;E$9,dbDATA!$A$2:$A$5915&amp;dbDATA!$B$2:$B$5915&amp;dbDATA!$I$2:$I$5907&amp;dbDATA!$D$2:$D$5915&amp;dbDATA!$F$2:$F$5907,0),MATCH("Arvo",VI_RTY_ReaalitalousOTSIKOT,0)+0)</f>
        <v>90769</v>
      </c>
      <c r="F45" s="32">
        <f t="array" ref="F45">INDEX(VI_RTY_Reaalitalous[],MATCH($A45&amp;F$6&amp;F$7&amp;F$8&amp;F$9,dbDATA!$A$2:$A$5915&amp;dbDATA!$B$2:$B$5915&amp;dbDATA!$I$2:$I$5907&amp;dbDATA!$D$2:$D$5915&amp;dbDATA!$F$2:$F$5907,0),MATCH("Arvo",VI_RTY_ReaalitalousOTSIKOT,0)+0)/1000</f>
        <v>95.283000000000001</v>
      </c>
      <c r="G45" s="35">
        <f t="array" ref="G45">INDEX(VI_RTY_Reaalitalous[],MATCH($A45&amp;G$6&amp;G$7&amp;G$8&amp;G$9,dbDATA!$A$2:$A$5915&amp;dbDATA!$B$2:$B$5915&amp;dbDATA!$I$2:$I$5907&amp;dbDATA!$D$2:$D$5915&amp;dbDATA!$F$2:$F$5907,0),MATCH("Arvo",VI_RTY_ReaalitalousOTSIKOT,0)+0)</f>
        <v>320372</v>
      </c>
      <c r="H45" s="35" t="e">
        <f t="array" ref="H45">INDEX(VI_RTY_Reaalitalous[],MATCH($A45&amp;H$6&amp;H$7&amp;H$8&amp;H$9,dbDATA!$A$2:$A$5915&amp;dbDATA!$B$2:$B$5915&amp;dbDATA!$I$2:$I$5907&amp;dbDATA!$D$2:$D$5915&amp;dbDATA!$F$2:$F$5907,0),MATCH("Arvo",VI_RTY_ReaalitalousOTSIKOT,0)+0)/1000</f>
        <v>#N/A</v>
      </c>
      <c r="I45" s="38">
        <f t="array" ref="I45">INDEX(VI_RTY_Reaalitalous[],MATCH($A45&amp;I$6&amp;I$7&amp;I$8&amp;I$9,dbDATA!$A$2:$A$5915&amp;dbDATA!$B$2:$B$5915&amp;dbDATA!$I$2:$I$5907&amp;dbDATA!$D$2:$D$5915&amp;dbDATA!$F$2:$F$5907,0),MATCH("Arvo",VI_RTY_ReaalitalousOTSIKOT,0)+0)</f>
        <v>91624</v>
      </c>
      <c r="J45" s="38">
        <f t="array" ref="J45">INDEX(VI_RTY_Reaalitalous[],MATCH($A45&amp;J$6&amp;J$7&amp;J$8&amp;J$9,dbDATA!$A$2:$A$5915&amp;dbDATA!$B$2:$B$5915&amp;dbDATA!$I$2:$I$5907&amp;dbDATA!$D$2:$D$5915&amp;dbDATA!$F$2:$F$5907,0),MATCH("Arvo",VI_RTY_ReaalitalousOTSIKOT,0)+0)/1000</f>
        <v>95.656999999999996</v>
      </c>
      <c r="K45" s="37">
        <f t="array" ref="K45">INDEX(VI_RTY_Reaalitalous[],MATCH($A45&amp;K$6&amp;K$7&amp;K$8&amp;K$9,dbDATA!$A$2:$A$5915&amp;dbDATA!$B$2:$B$5915&amp;dbDATA!$I$2:$I$5907&amp;dbDATA!$D$2:$D$5915&amp;dbDATA!$F$2:$F$5907,0),MATCH("Arvo",VI_RTY_ReaalitalousOTSIKOT,0)+0)</f>
        <v>175912</v>
      </c>
      <c r="L45" s="37" t="e">
        <f t="array" ref="L45">INDEX(VI_RTY_Reaalitalous[],MATCH($A45&amp;L$6&amp;L$7&amp;L$8&amp;L$9,dbDATA!$A$2:$A$5915&amp;dbDATA!$B$2:$B$5915&amp;dbDATA!$I$2:$I$5907&amp;dbDATA!$D$2:$D$5915&amp;dbDATA!$F$2:$F$5907,0),MATCH("Arvo",VI_RTY_ReaalitalousOTSIKOT,0)+0)/1000</f>
        <v>#N/A</v>
      </c>
      <c r="M45" s="37">
        <f t="array" ref="M45">INDEX(VI_RTY_Reaalitalous[],MATCH($A45&amp;M$6&amp;M$7&amp;M$8&amp;M$9,dbDATA!$A$2:$A$5915&amp;dbDATA!$B$2:$B$5915&amp;dbDATA!$I$2:$I$5907&amp;dbDATA!$D$2:$D$5915&amp;dbDATA!$F$2:$F$5907,0),MATCH("Arvo",VI_RTY_ReaalitalousOTSIKOT,0)+0)</f>
        <v>121753</v>
      </c>
      <c r="N45" s="37" t="e">
        <f t="array" ref="N45">INDEX(VI_RTY_Reaalitalous[],MATCH($A45&amp;N$6&amp;N$7&amp;N$8&amp;N$9,dbDATA!$A$2:$A$5915&amp;dbDATA!$B$2:$B$5915&amp;dbDATA!$I$2:$I$5907&amp;dbDATA!$D$2:$D$5915&amp;dbDATA!$F$2:$F$5907,0),MATCH("Arvo",VI_RTY_ReaalitalousOTSIKOT,0)+0)/1000</f>
        <v>#N/A</v>
      </c>
      <c r="O45" s="37">
        <f t="array" ref="O45">INDEX(VI_RTY_Reaalitalous[],MATCH($A45&amp;O$6&amp;O$7&amp;O$8&amp;O$9,dbDATA!$A$2:$A$5915&amp;dbDATA!$B$2:$B$5915&amp;dbDATA!$I$2:$I$5907&amp;dbDATA!$D$2:$D$5915&amp;dbDATA!$F$2:$F$5907,0),MATCH("Arvo",VI_RTY_ReaalitalousOTSIKOT,0)+0)</f>
        <v>54167</v>
      </c>
      <c r="P45" s="37" t="e">
        <f t="array" ref="P45">INDEX(VI_RTY_Reaalitalous[],MATCH($A45&amp;P$6&amp;P$7&amp;P$8&amp;P$9,dbDATA!$A$2:$A$5915&amp;dbDATA!$B$2:$B$5915&amp;dbDATA!$I$2:$I$5907&amp;dbDATA!$D$2:$D$5915&amp;dbDATA!$F$2:$F$5907,0),MATCH("Arvo",VI_RTY_ReaalitalousOTSIKOT,0)+0)/1000</f>
        <v>#N/A</v>
      </c>
      <c r="Q45" s="32">
        <f>S45+U45</f>
        <v>52322</v>
      </c>
      <c r="R45" s="32"/>
      <c r="S45" s="32">
        <f t="array" ref="S45">INDEX(VI_RTY_Reaalitalous[],MATCH($A45&amp;S$6&amp;S$7&amp;S$8&amp;S$9,dbDATA!$A$2:$A$5915&amp;dbDATA!$B$2:$B$5915&amp;dbDATA!$I$2:$I$5907&amp;dbDATA!$D$2:$D$5915&amp;dbDATA!$F$2:$F$5907,0),MATCH("Arvo",VI_RTY_ReaalitalousOTSIKOT,0)+0)</f>
        <v>42528</v>
      </c>
      <c r="T45" s="32" t="e">
        <f t="array" ref="T45">INDEX(VI_RTY_Reaalitalous[],MATCH($A45&amp;T$6&amp;T$7&amp;T$8&amp;T$9,dbDATA!$A$2:$A$5915&amp;dbDATA!$B$2:$B$5915&amp;dbDATA!$I$2:$I$5907&amp;dbDATA!$D$2:$D$5915&amp;dbDATA!$F$2:$F$5907,0),MATCH("Arvo",VI_RTY_ReaalitalousOTSIKOT,0)+0)/1000</f>
        <v>#N/A</v>
      </c>
      <c r="U45" s="32">
        <f t="array" ref="U45">INDEX(VI_RTY_Reaalitalous[],MATCH($A45&amp;U$6&amp;U$7&amp;U$8&amp;U$9,dbDATA!$A$2:$A$5915&amp;dbDATA!$B$2:$B$5915&amp;dbDATA!$I$2:$I$5907&amp;dbDATA!$D$2:$D$5915&amp;dbDATA!$F$2:$F$5907,0),MATCH("Arvo",VI_RTY_ReaalitalousOTSIKOT,0)+0)</f>
        <v>9794</v>
      </c>
      <c r="V45" s="32" t="e">
        <f t="array" ref="V45">INDEX(VI_RTY_Reaalitalous[],MATCH($A45&amp;V$6&amp;V$7&amp;V$8&amp;V$9,dbDATA!$A$2:$A$5915&amp;dbDATA!$B$2:$B$5915&amp;dbDATA!$I$2:$I$5907&amp;dbDATA!$D$2:$D$5915&amp;dbDATA!$F$2:$F$5907,0),MATCH("Arvo",VI_RTY_ReaalitalousOTSIKOT,0)+0)/1000</f>
        <v>#N/A</v>
      </c>
      <c r="W45" s="38">
        <f t="array" ref="W45">INDEX(VI_RTY_Reaalitalous[],MATCH($A45&amp;W$6&amp;W$7&amp;W$8&amp;W$9,dbDATA!$A$2:$A$5915&amp;dbDATA!$B$2:$B$5915&amp;dbDATA!$I$2:$I$5907&amp;dbDATA!$D$2:$D$5915&amp;dbDATA!$F$2:$F$5907,0),MATCH("Arvo",VI_RTY_ReaalitalousOTSIKOT,0)+0)</f>
        <v>320373</v>
      </c>
      <c r="X45" s="38" t="e">
        <f t="array" ref="X45">INDEX(VI_RTY_Reaalitalous[],MATCH($A45&amp;X$6&amp;X$7&amp;X$8&amp;X$9,dbDATA!$A$2:$A$5915&amp;dbDATA!$B$2:$B$5915&amp;dbDATA!$I$2:$I$5907&amp;dbDATA!$D$2:$D$5915&amp;dbDATA!$F$2:$F$5907,0),MATCH("Arvo",VI_RTY_ReaalitalousOTSIKOT,0)+0)/1000</f>
        <v>#N/A</v>
      </c>
      <c r="Y45" s="38">
        <f t="array" ref="Y45">INDEX(VI_RTY_Reaalitalous[],MATCH($A45&amp;Y$6&amp;Y$7&amp;Y$8&amp;Y$9,dbDATA!$A$2:$A$5915&amp;dbDATA!$B$2:$B$5915&amp;dbDATA!$I$2:$I$5907&amp;dbDATA!$D$2:$D$5915&amp;dbDATA!$F$2:$F$5907,0),MATCH("Arvo",VI_RTY_ReaalitalousOTSIKOT,0)+0)</f>
        <v>228792</v>
      </c>
      <c r="Z45" s="38" t="e">
        <f t="array" ref="Z45">INDEX(VI_RTY_Reaalitalous[],MATCH($A45&amp;Z$6&amp;Z$7&amp;Z$8&amp;Z$9,dbDATA!$A$2:$A$5915&amp;dbDATA!$B$2:$B$5915&amp;dbDATA!$I$2:$I$5907&amp;dbDATA!$D$2:$D$5915&amp;dbDATA!$F$2:$F$5907,0),MATCH("Arvo",VI_RTY_ReaalitalousOTSIKOT,0)+0)/1000</f>
        <v>#N/A</v>
      </c>
      <c r="AA45" s="49">
        <f t="shared" ref="AA45:AA46" si="4">((B45/B44)/(AB45/AB44))*100-100</f>
        <v>0.18529027857665881</v>
      </c>
      <c r="AB45" s="32">
        <f t="array" ref="AB45">INDEX(VI_RTY_Reaalitalous[],MATCH($A45&amp;AB$6&amp;AB$7&amp;AB$8&amp;AB$9,dbDATA!$A$2:$A$5915&amp;dbDATA!$B$2:$B$5915&amp;dbDATA!$I$2:$I$5907&amp;dbDATA!$D$2:$D$5915&amp;dbDATA!$F$2:$F$5907,0),MATCH("Arvo",VI_RTY_ReaalitalousOTSIKOT,0)+0)</f>
        <v>2533</v>
      </c>
      <c r="AC45" s="43">
        <f t="array" ref="AC45">INDEX(VI_RTY_Reaalitalous[],MATCH($A45&amp;AC$6&amp;AC$7&amp;AC$8&amp;AC$9,dbDATA!$A$2:$A$5915&amp;dbDATA!$B$2:$B$5915&amp;dbDATA!$I$2:$I$5907&amp;dbDATA!$D$2:$D$5915&amp;dbDATA!$F$2:$F$5907,0),MATCH("Arvo",VI_RTY_ReaalitalousOTSIKOT,0)+0)</f>
        <v>4230.3</v>
      </c>
      <c r="AD45" s="38">
        <f t="array" ref="AD45">INDEX(VI_RTY_Reaalitalous[],MATCH($A45&amp;AD$6&amp;AD$7&amp;AD$8&amp;AD$9,dbDATA!$A$2:$A$5915&amp;dbDATA!$B$2:$B$5915&amp;dbDATA!$I$2:$I$5907&amp;dbDATA!$D$2:$D$5915&amp;dbDATA!$F$2:$F$5907,0),MATCH("Arvo",VI_RTY_ReaalitalousOTSIKOT,0)+0)</f>
        <v>2.1</v>
      </c>
      <c r="AE45" s="35">
        <f t="array" ref="AE45">INDEX(VI_RTY_Reaalitalous[],MATCH($A45&amp;AE$6&amp;AE$7&amp;AE$8&amp;AE$9,dbDATA!$A$2:$A$5915&amp;dbDATA!$B$2:$B$5915&amp;dbDATA!$I$2:$I$5907&amp;dbDATA!$D$2:$D$5915&amp;dbDATA!$F$2:$F$5907,0),MATCH("Arvo",VI_RTY_ReaalitalousOTSIKOT,0)+0)</f>
        <v>1</v>
      </c>
      <c r="AF45" s="49">
        <f t="array" ref="AF45">INDEX(VI_RTY_Reaalitalous[],MATCH($A45&amp;AF$6&amp;AF$7&amp;AF$8&amp;AF$9,dbDATA!$A$2:$A$5915&amp;dbDATA!$B$2:$B$5915&amp;dbDATA!$I$2:$I$5907&amp;dbDATA!$D$2:$D$5915&amp;dbDATA!$F$2:$F$5907,0),MATCH("Arvo",VI_RTY_ReaalitalousOTSIKOT,0)+0)/1000</f>
        <v>-0.71899999999999997</v>
      </c>
      <c r="AG45" s="32" t="e">
        <f t="array" ref="AG45">INDEX(VI_RTY_Reaalitalous[],MATCH($A45&amp;AG$6&amp;AG$7&amp;AG$8&amp;AG$9,dbDATA!$A$2:$A$5915&amp;dbDATA!$B$2:$B$5915&amp;dbDATA!$I$2:$I$5907&amp;dbDATA!$D$2:$D$5915&amp;dbDATA!$F$2:$F$5907,0),MATCH("Arvo",VI_RTY_ReaalitalousOTSIKOT,0)+0)</f>
        <v>#N/A</v>
      </c>
      <c r="AH45" s="43" t="e">
        <f t="array" ref="AH45">INDEX(VI_RTY_Reaalitalous[],MATCH($A45&amp;AH$6&amp;AH$7&amp;AH$8&amp;AH$9,dbDATA!$A$2:$A$5915&amp;dbDATA!$B$2:$B$5915&amp;dbDATA!$I$2:$I$5907&amp;dbDATA!$D$2:$D$5915&amp;dbDATA!$F$2:$F$5907,0),MATCH("Arvo",VI_RTY_ReaalitalousOTSIKOT,0)+0)</f>
        <v>#N/A</v>
      </c>
      <c r="AI45" s="38" t="e">
        <f t="shared" si="3"/>
        <v>#N/A</v>
      </c>
      <c r="AJ45" s="32" t="e">
        <f t="array" ref="AJ45">INDEX(VI_RTY_Reaalitalous[],MATCH($A45&amp;AJ$6&amp;AJ$7&amp;AJ$8&amp;AJ$9,dbDATA!$A$2:$A$5915&amp;dbDATA!$B$2:$B$5915&amp;dbDATA!$I$2:$I$5907&amp;dbDATA!$D$2:$D$5915&amp;dbDATA!$F$2:$F$5907,0),MATCH("Arvo",VI_RTY_ReaalitalousOTSIKOT,0)+0)</f>
        <v>#N/A</v>
      </c>
      <c r="AK45" s="49" t="e">
        <f t="array" ref="AK45">INDEX(VI_RTY_Reaalitalous[],MATCH($A45&amp;AK$6&amp;AK$7&amp;AK$8&amp;AK$9,dbDATA!$A$2:$A$5915&amp;dbDATA!$B$2:$B$5915&amp;dbDATA!$I$2:$I$5907&amp;dbDATA!$D$2:$D$5915&amp;dbDATA!$F$2:$F$5907,0),MATCH("Arvo",VI_RTY_ReaalitalousOTSIKOT,0)+0)</f>
        <v>#N/A</v>
      </c>
      <c r="AL45" s="43" t="e">
        <f t="shared" si="2"/>
        <v>#N/A</v>
      </c>
      <c r="AM45" s="32" t="e">
        <f t="array" ref="AM45">INDEX(VI_RTY_Reaalitalous[],MATCH($A45&amp;AM$6&amp;AM$7&amp;AM$8&amp;AM$9,dbDATA!$A$2:$A$5915&amp;dbDATA!$B$2:$B$5915&amp;dbDATA!$I$2:$I$5907&amp;dbDATA!$D$2:$D$5915&amp;dbDATA!$F$2:$F$5907,0),MATCH("Arvo",VI_RTY_ReaalitalousOTSIKOT,0)+0)</f>
        <v>#N/A</v>
      </c>
      <c r="AN45" s="38" t="e">
        <f t="array" ref="AN45">INDEX(VI_RTY_Reaalitalous[],MATCH($A45&amp;AN$6&amp;AN$7&amp;AN$8&amp;AN$9,dbDATA!$A$2:$A$5915&amp;dbDATA!$B$2:$B$5915&amp;dbDATA!$I$2:$I$5907&amp;dbDATA!$D$2:$D$5915&amp;dbDATA!$F$2:$F$5907,0),MATCH("Arvo",VI_RTY_ReaalitalousOTSIKOT,0)+0)</f>
        <v>#N/A</v>
      </c>
      <c r="AO45" s="32">
        <f t="array" ref="AO45">INDEX(VI_RTY_Reaalitalous[],MATCH($A45&amp;AO$6&amp;AO$7&amp;AO$8&amp;AO$9,dbDATA!$A$2:$A$5915&amp;dbDATA!$B$2:$B$5915&amp;dbDATA!$I$2:$I$5907&amp;dbDATA!$D$2:$D$5915&amp;dbDATA!$F$2:$F$5907,0),MATCH("Arvo",VI_RTY_ReaalitalousOTSIKOT,0)+0)</f>
        <v>198461</v>
      </c>
      <c r="AP45" s="32">
        <f t="array" ref="AP45">INDEX(VI_RTY_Reaalitalous[],MATCH($A45&amp;AP$6&amp;AP$7&amp;AP$8&amp;AP$9,dbDATA!$A$2:$A$5915&amp;dbDATA!$B$2:$B$5915&amp;dbDATA!$I$2:$I$5907&amp;dbDATA!$D$2:$D$5915&amp;dbDATA!$F$2:$F$5907,0),MATCH("Arvo",VI_RTY_ReaalitalousOTSIKOT,0)+0)</f>
        <v>207291</v>
      </c>
      <c r="AQ45" s="43">
        <f t="array" ref="AQ45">INDEX(VI_RTY_Reaalitalous[],MATCH($A45&amp;AQ$6&amp;AQ$7&amp;AQ$8&amp;AQ$9,dbDATA!$A$2:$A$5915&amp;dbDATA!$B$2:$B$5915&amp;dbDATA!$I$2:$I$5907&amp;dbDATA!$D$2:$D$5915&amp;dbDATA!$F$2:$F$5907,0),MATCH("Arvo",VI_RTY_ReaalitalousOTSIKOT,0)+0)</f>
        <v>5193</v>
      </c>
      <c r="AR45" s="38">
        <f t="array" ref="AR45">INDEX(VI_RTY_Reaalitalous[],MATCH($A45&amp;AR$6&amp;AR$7&amp;AR$8&amp;AR$9,dbDATA!$A$2:$A$5915&amp;dbDATA!$B$2:$B$5915&amp;dbDATA!$I$2:$I$5907&amp;dbDATA!$D$2:$D$5915&amp;dbDATA!$F$2:$F$5907,0),MATCH("Arvo",VI_RTY_ReaalitalousOTSIKOT,0)+0)</f>
        <v>1428</v>
      </c>
      <c r="AS45" s="35">
        <f t="array" ref="AS45">INDEX(VI_RTY_Reaalitalous[],MATCH($A45&amp;AS$6&amp;AS$7&amp;AS$8&amp;AS$9,dbDATA!$A$2:$A$5915&amp;dbDATA!$B$2:$B$5915&amp;dbDATA!$I$2:$I$5907&amp;dbDATA!$D$2:$D$5915&amp;dbDATA!$F$2:$F$5907,0),MATCH("Arvo",VI_RTY_ReaalitalousOTSIKOT,0)+0)</f>
        <v>3673</v>
      </c>
      <c r="AT45" s="49">
        <f t="array" ref="AT45">INDEX(VI_RTY_Reaalitalous[],MATCH($A45&amp;AT$6&amp;AT$7&amp;AT$8&amp;AT$9,dbDATA!$A$2:$A$5915&amp;dbDATA!$B$2:$B$5915&amp;dbDATA!$I$2:$I$5907&amp;dbDATA!$D$2:$D$5915&amp;dbDATA!$F$2:$F$5907,0),MATCH("Arvo",VI_RTY_ReaalitalousOTSIKOT,0)+0)</f>
        <v>41117</v>
      </c>
      <c r="AU45" s="49">
        <f t="array" ref="AU45">INDEX(VI_RTY_Reaalitalous[],MATCH($A45&amp;AU$6&amp;AU$7&amp;AU$8&amp;AU$9,dbDATA!$A$2:$A$5915&amp;dbDATA!$B$2:$B$5915&amp;dbDATA!$I$2:$I$5907&amp;dbDATA!$D$2:$D$5915&amp;dbDATA!$F$2:$F$5907,0),MATCH("Arvo",VI_RTY_ReaalitalousOTSIKOT,0)+0)</f>
        <v>41903</v>
      </c>
      <c r="AV45" s="32">
        <f t="array" ref="AV45">INDEX(VI_RTY_Reaalitalous[],MATCH($A45&amp;AV$6&amp;AV$7&amp;AV$8&amp;AV$9,dbDATA!$A$2:$A$5915&amp;dbDATA!$B$2:$B$5915&amp;dbDATA!$I$2:$I$5907&amp;dbDATA!$D$2:$D$5915&amp;dbDATA!$F$2:$F$5907,0),MATCH("Arvo",VI_RTY_ReaalitalousOTSIKOT,0)+0)</f>
        <v>34535</v>
      </c>
      <c r="AW45" s="43">
        <f t="array" ref="AW45">INDEX(VI_RTY_Reaalitalous[],MATCH($A45&amp;AW$6&amp;AW$7&amp;AW$8&amp;AW$9,dbDATA!$A$2:$A$5915&amp;dbDATA!$B$2:$B$5915&amp;dbDATA!$I$2:$I$5907&amp;dbDATA!$D$2:$D$5915&amp;dbDATA!$F$2:$F$5907,0),MATCH("Arvo",VI_RTY_ReaalitalousOTSIKOT,0)+0)</f>
        <v>4273</v>
      </c>
      <c r="AX45" s="38">
        <f t="array" ref="AX45">INDEX(VI_RTY_Reaalitalous[],MATCH($A45&amp;AX$6&amp;AX$7&amp;AX$8&amp;AX$9,dbDATA!$A$2:$A$5915&amp;dbDATA!$B$2:$B$5915&amp;dbDATA!$I$2:$I$5907&amp;dbDATA!$D$2:$D$5915&amp;dbDATA!$F$2:$F$5907,0),MATCH("Arvo",VI_RTY_ReaalitalousOTSIKOT,0)+0)</f>
        <v>6668</v>
      </c>
      <c r="AY45" s="35">
        <f t="array" ref="AY45">INDEX(VI_RTY_Reaalitalous[],MATCH($A45&amp;AY$6&amp;AY$7&amp;AY$8&amp;AY$9,dbDATA!$A$2:$A$5915&amp;dbDATA!$B$2:$B$5915&amp;dbDATA!$I$2:$I$5907&amp;dbDATA!$D$2:$D$5915&amp;dbDATA!$F$2:$F$5907,0),MATCH("Arvo",VI_RTY_ReaalitalousOTSIKOT,0)+0)</f>
        <v>12676</v>
      </c>
      <c r="AZ45" s="49">
        <f t="array" ref="AZ45">INDEX(VI_RTY_Reaalitalous[],MATCH($A45&amp;AZ$6&amp;AZ$7&amp;AZ$8&amp;AZ$9,dbDATA!$A$2:$A$5915&amp;dbDATA!$B$2:$B$5915&amp;dbDATA!$I$2:$I$5907&amp;dbDATA!$D$2:$D$5915&amp;dbDATA!$F$2:$F$5907,0),MATCH("Arvo",VI_RTY_ReaalitalousOTSIKOT,0)+0)</f>
        <v>5395</v>
      </c>
      <c r="BA45" s="32">
        <f t="array" ref="BA45">INDEX(VI_RTY_Reaalitalous[],MATCH($A45&amp;BA$6&amp;BA$7&amp;BA$8&amp;BA$9,dbDATA!$A$2:$A$5915&amp;dbDATA!$B$2:$B$5915&amp;dbDATA!$I$2:$I$5907&amp;dbDATA!$D$2:$D$5915&amp;dbDATA!$F$2:$F$5907,0),MATCH("Arvo",VI_RTY_ReaalitalousOTSIKOT,0)+0)</f>
        <v>5774</v>
      </c>
      <c r="BB45" s="43">
        <f t="array" ref="BB45">INDEX(VI_RTY_Reaalitalous[],MATCH($A45&amp;BB$6&amp;BB$7&amp;BB$8&amp;BB$9,dbDATA!$A$2:$A$5915&amp;dbDATA!$B$2:$B$5915&amp;dbDATA!$I$2:$I$5907&amp;dbDATA!$D$2:$D$5915&amp;dbDATA!$F$2:$F$5907,0),MATCH("Arvo",VI_RTY_ReaalitalousOTSIKOT,0)+0)</f>
        <v>12311</v>
      </c>
      <c r="BC45" s="38">
        <f t="array" ref="BC45">INDEX(VI_RTY_Reaalitalous[],MATCH($A45&amp;BC$6&amp;BC$7&amp;BC$8&amp;BC$9,dbDATA!$A$2:$A$5915&amp;dbDATA!$B$2:$B$5915&amp;dbDATA!$I$2:$I$5907&amp;dbDATA!$D$2:$D$5915&amp;dbDATA!$F$2:$F$5907,0),MATCH("Arvo",VI_RTY_ReaalitalousOTSIKOT,0)+0)</f>
        <v>31815</v>
      </c>
      <c r="BD45" s="35">
        <f t="array" ref="BD45">INDEX(VI_RTY_Reaalitalous[],MATCH($A45&amp;BD$6&amp;BD$7&amp;BD$8&amp;BD$9,dbDATA!$A$2:$A$5915&amp;dbDATA!$B$2:$B$5915&amp;dbDATA!$I$2:$I$5907&amp;dbDATA!$D$2:$D$5915&amp;dbDATA!$F$2:$F$5907,0),MATCH("Arvo",VI_RTY_ReaalitalousOTSIKOT,0)+0)</f>
        <v>19061</v>
      </c>
      <c r="BE45" s="49">
        <f t="array" ref="BE45">INDEX(VI_RTY_Reaalitalous[],MATCH($A45&amp;BE$6&amp;BE$7&amp;BE$8&amp;BE$9,dbDATA!$A$2:$A$5915&amp;dbDATA!$B$2:$B$5915&amp;dbDATA!$I$2:$I$5907&amp;dbDATA!$D$2:$D$5915&amp;dbDATA!$F$2:$F$5907,0),MATCH("Arvo",VI_RTY_ReaalitalousOTSIKOT,0)+0)</f>
        <v>9393</v>
      </c>
      <c r="BF45" s="32">
        <f t="array" ref="BF45">INDEX(VI_RTY_Reaalitalous[],MATCH($A45&amp;BF$6&amp;BF$7&amp;BF$8&amp;BF$9,dbDATA!$A$2:$A$5915&amp;dbDATA!$B$2:$B$5915&amp;dbDATA!$I$2:$I$5907&amp;dbDATA!$D$2:$D$5915&amp;dbDATA!$F$2:$F$5907,0),MATCH("Arvo",VI_RTY_ReaalitalousOTSIKOT,0)+0)</f>
        <v>11813</v>
      </c>
      <c r="BG45" s="43">
        <f t="array" ref="BG45">INDEX(VI_RTY_Reaalitalous[],MATCH($A45&amp;BG$6&amp;BG$7&amp;BG$8&amp;BG$9,dbDATA!$A$2:$A$5915&amp;dbDATA!$B$2:$B$5915&amp;dbDATA!$I$2:$I$5907&amp;dbDATA!$D$2:$D$5915&amp;dbDATA!$F$2:$F$5907,0),MATCH("Arvo",VI_RTY_ReaalitalousOTSIKOT,0)+0)</f>
        <v>5895</v>
      </c>
      <c r="BH45" s="38">
        <f t="array" ref="BH45">INDEX(VI_RTY_Reaalitalous[],MATCH($A45&amp;BH$6&amp;BH$7&amp;BH$8&amp;BH$9,dbDATA!$A$2:$A$5915&amp;dbDATA!$B$2:$B$5915&amp;dbDATA!$I$2:$I$5907&amp;dbDATA!$D$2:$D$5915&amp;dbDATA!$F$2:$F$5907,0),MATCH("Arvo",VI_RTY_ReaalitalousOTSIKOT,0)+0)</f>
        <v>25389</v>
      </c>
      <c r="BI45" s="35">
        <f t="array" ref="BI45">INDEX(VI_RTY_Reaalitalous[],MATCH($A45&amp;BI$6&amp;BI$7&amp;BI$8&amp;BI$9,dbDATA!$A$2:$A$5915&amp;dbDATA!$B$2:$B$5915&amp;dbDATA!$I$2:$I$5907&amp;dbDATA!$D$2:$D$5915&amp;dbDATA!$F$2:$F$5907,0),MATCH("Arvo",VI_RTY_ReaalitalousOTSIKOT,0)+0)</f>
        <v>18286</v>
      </c>
      <c r="BJ45" s="49">
        <f t="array" ref="BJ45">INDEX(VI_RTY_Reaalitalous[],MATCH($A45&amp;BJ$6&amp;BJ$7&amp;BJ$8&amp;BJ$9,dbDATA!$A$2:$A$5915&amp;dbDATA!$B$2:$B$5915&amp;dbDATA!$I$2:$I$5907&amp;dbDATA!$D$2:$D$5915&amp;dbDATA!$F$2:$F$5907,0),MATCH("Arvo",VI_RTY_ReaalitalousOTSIKOT,0)+0)</f>
        <v>40401</v>
      </c>
      <c r="BK45" s="32">
        <f t="array" ref="BK45">INDEX(VI_RTY_Reaalitalous[],MATCH($A45&amp;BK$6&amp;BK$7&amp;BK$8&amp;BK$9,dbDATA!$A$2:$A$5915&amp;dbDATA!$B$2:$B$5915&amp;dbDATA!$I$2:$I$5907&amp;dbDATA!$D$2:$D$5915&amp;dbDATA!$F$2:$F$5907,0),MATCH("Arvo",VI_RTY_ReaalitalousOTSIKOT,0)+0)</f>
        <v>6273</v>
      </c>
      <c r="BL45" s="43">
        <f t="array" ref="BL45">INDEX(VI_RTY_Reaalitalous[],MATCH($A45&amp;BL$6&amp;BL$7&amp;BL$8&amp;BL$9,dbDATA!$A$2:$A$5915&amp;dbDATA!$B$2:$B$5915&amp;dbDATA!$I$2:$I$5907&amp;dbDATA!$D$2:$D$5915&amp;dbDATA!$F$2:$F$5907,0),MATCH("Arvo",VI_RTY_ReaalitalousOTSIKOT,0)+0)</f>
        <v>53358</v>
      </c>
      <c r="BM45" s="38">
        <f t="array" ref="BM45">INDEX(VI_RTY_Reaalitalous[],MATCH($A45&amp;BM$6&amp;BM$7&amp;BM$8&amp;BM$9,dbDATA!$A$2:$A$5915&amp;dbDATA!$B$2:$B$5915&amp;dbDATA!$I$2:$I$5907&amp;dbDATA!$D$2:$D$5915&amp;dbDATA!$F$2:$F$5907,0),MATCH("Arvo",VI_RTY_ReaalitalousOTSIKOT,0)+0)</f>
        <v>139940</v>
      </c>
      <c r="BN45" s="35">
        <f t="array" ref="BN45">INDEX(VI_RTY_Reaalitalous[],MATCH($A45&amp;BN$6&amp;BN$7&amp;BN$8&amp;BN$9,dbDATA!$A$2:$A$5915&amp;dbDATA!$B$2:$B$5915&amp;dbDATA!$I$2:$I$5907&amp;dbDATA!$D$2:$D$5915&amp;dbDATA!$F$2:$F$5907,0),MATCH("Arvo",VI_RTY_ReaalitalousOTSIKOT,0)+0)</f>
        <v>37639</v>
      </c>
      <c r="BO45" s="49">
        <f t="array" ref="BO45">INDEX(VI_RTY_Reaalitalous[],MATCH($A45&amp;BO$6&amp;BO$7&amp;BO$8&amp;BO$9,dbDATA!$A$2:$A$5915&amp;dbDATA!$B$2:$B$5915&amp;dbDATA!$I$2:$I$5907&amp;dbDATA!$D$2:$D$5915&amp;dbDATA!$F$2:$F$5907,0),MATCH("Arvo",VI_RTY_ReaalitalousOTSIKOT,0)+0)</f>
        <v>102274</v>
      </c>
      <c r="CG45" s="38" t="e">
        <f t="array" ref="CG45">INDEX(VI_RTY_Julkinen_talous[],MATCH($A45&amp;CG$6&amp;CG$7&amp;CG$8,dbDATAjul!$G$2:$G$935&amp;dbDATAjul!$D$2:$D$952&amp;dbDATAjul!$C$2:$C$1011&amp;dbDATAjul!$A$2:$A$948,0),MATCH("Arvo",VI_RTY_Julkinen_talous[#Headers],0)+0)</f>
        <v>#N/A</v>
      </c>
      <c r="CH45" s="35" t="e">
        <f t="array" ref="CH45">INDEX(VI_RTY_Julkinen_talous[],MATCH($A45&amp;CH$6&amp;CH$7&amp;CH$8,dbDATAjul!$G$2:$G$935&amp;dbDATAjul!$D$2:$D$952&amp;dbDATAjul!$C$2:$C$1011&amp;dbDATAjul!$A$2:$A$948,0),MATCH("Arvo",VI_RTY_Julkinen_talous[#Headers],0)+0)</f>
        <v>#N/A</v>
      </c>
      <c r="CI45" s="49" t="e">
        <f t="array" ref="CI45">INDEX(VI_RTY_Julkinen_talous[],MATCH($A45&amp;CI$6&amp;CI$7&amp;CI$8,dbDATAjul!$G$2:$G$935&amp;dbDATAjul!$D$2:$D$952&amp;dbDATAjul!$C$2:$C$1011&amp;dbDATAjul!$A$2:$A$948,0),MATCH("Arvo",VI_RTY_Julkinen_talous[#Headers],0)+0)</f>
        <v>#N/A</v>
      </c>
      <c r="CJ45" s="35">
        <f t="array" ref="CJ45">INDEX(VI_RTY_Julkinen_talous[],MATCH($A45&amp;CJ$6&amp;CJ$7&amp;CJ$8,dbDATAjul!$G$2:$G$935&amp;dbDATAjul!$D$2:$D$952&amp;dbDATAjul!$C$2:$C$1011&amp;dbDATAjul!$A$2:$A$948,0),MATCH("Arvo",VI_RTY_Julkinen_talous[#Headers],0)+0)</f>
        <v>-2599</v>
      </c>
      <c r="CK45" s="32">
        <f t="array" ref="CK45">INDEX(VI_RTY_Julkinen_talous[],MATCH($A45&amp;CK$6&amp;CK$7&amp;CK$8,dbDATAjul!$G$2:$G$935&amp;dbDATAjul!$D$2:$D$952&amp;dbDATAjul!$C$2:$C$1011&amp;dbDATAjul!$A$2:$A$948,0),MATCH("Arvo",VI_RTY_Julkinen_talous[#Headers],0)+0)</f>
        <v>155.6</v>
      </c>
      <c r="CL45" s="43" t="e">
        <f t="array" ref="CL45">INDEX(VI_RTY_Julkinen_talous[],MATCH($A45&amp;CL$6&amp;CL$7&amp;CL$8,dbDATAjul!$G$2:$G$935&amp;dbDATAjul!$D$2:$D$952&amp;dbDATAjul!$C$2:$C$1011&amp;dbDATAjul!$A$2:$A$948,0),MATCH("Arvo",VI_RTY_Julkinen_talous[#Headers],0)+0)</f>
        <v>#N/A</v>
      </c>
    </row>
    <row r="46" spans="1:90" x14ac:dyDescent="0.3">
      <c r="A46" s="31">
        <v>2020</v>
      </c>
      <c r="B46" s="43">
        <f t="array" ref="B46">INDEX(VI_RTY_Reaalitalous[],MATCH($A46&amp;B$6&amp;B$7&amp;B$8&amp;B$9,dbDATA!$A$2:$A$5915&amp;dbDATA!$B$2:$B$5915&amp;dbDATA!$I$2:$I$5907&amp;dbDATA!$D$2:$D$5915&amp;dbDATA!$F$2:$F$5907,0),MATCH("Arvo",VI_RTY_ReaalitalousOTSIKOT,0)+0)</f>
        <v>224192</v>
      </c>
      <c r="C46" s="93">
        <f t="array" ref="C46">INDEX(VI_RTY_Reaalitalous[],MATCH($A46&amp;C$6&amp;C$7&amp;C$8&amp;C$9,dbDATA!$A$2:$A$5915&amp;dbDATA!$B$2:$B$5915&amp;dbDATA!$I$2:$I$5907&amp;dbDATA!$D$2:$D$5915&amp;dbDATA!$F$2:$F$5907,0),MATCH("Arvo",VI_RTY_ReaalitalousOTSIKOT,0)+0)</f>
        <v>-2.4</v>
      </c>
      <c r="D46" s="94">
        <f t="array" ref="D46">INDEX(VI_RTY_Reaalitalous[],MATCH($A46&amp;D$6&amp;D$7&amp;D$8&amp;D$9,dbDATA!$A$2:$A$5915&amp;dbDATA!$B$2:$B$5915&amp;dbDATA!$I$2:$I$5907&amp;dbDATA!$D$2:$D$5915&amp;dbDATA!$F$2:$F$5907,0),MATCH("Arvo",VI_RTY_ReaalitalousOTSIKOT,0)+0)/1000</f>
        <v>238.03800000000001</v>
      </c>
      <c r="E46" s="32">
        <f t="array" ref="E46">INDEX(VI_RTY_Reaalitalous[],MATCH($A46&amp;E$6&amp;E$7&amp;E$8&amp;E$9,dbDATA!$A$2:$A$5915&amp;dbDATA!$B$2:$B$5915&amp;dbDATA!$I$2:$I$5907&amp;dbDATA!$D$2:$D$5915&amp;dbDATA!$F$2:$F$5907,0),MATCH("Arvo",VI_RTY_ReaalitalousOTSIKOT,0)+0)</f>
        <v>85180</v>
      </c>
      <c r="F46" s="32">
        <f t="array" ref="F46">INDEX(VI_RTY_Reaalitalous[],MATCH($A46&amp;F$6&amp;F$7&amp;F$8&amp;F$9,dbDATA!$A$2:$A$5915&amp;dbDATA!$B$2:$B$5915&amp;dbDATA!$I$2:$I$5907&amp;dbDATA!$D$2:$D$5915&amp;dbDATA!$F$2:$F$5907,0),MATCH("Arvo",VI_RTY_ReaalitalousOTSIKOT,0)+0)/1000</f>
        <v>85.007000000000005</v>
      </c>
      <c r="G46" s="35">
        <f t="array" ref="G46">INDEX(VI_RTY_Reaalitalous[],MATCH($A46&amp;G$6&amp;G$7&amp;G$8&amp;G$9,dbDATA!$A$2:$A$5915&amp;dbDATA!$B$2:$B$5915&amp;dbDATA!$I$2:$I$5907&amp;dbDATA!$D$2:$D$5915&amp;dbDATA!$F$2:$F$5907,0),MATCH("Arvo",VI_RTY_ReaalitalousOTSIKOT,0)+0)</f>
        <v>309363</v>
      </c>
      <c r="H46" s="35" t="e">
        <f t="array" ref="H46">INDEX(VI_RTY_Reaalitalous[],MATCH($A46&amp;H$6&amp;H$7&amp;H$8&amp;H$9,dbDATA!$A$2:$A$5915&amp;dbDATA!$B$2:$B$5915&amp;dbDATA!$I$2:$I$5907&amp;dbDATA!$D$2:$D$5915&amp;dbDATA!$F$2:$F$5907,0),MATCH("Arvo",VI_RTY_ReaalitalousOTSIKOT,0)+0)/1000</f>
        <v>#N/A</v>
      </c>
      <c r="I46" s="38">
        <f t="array" ref="I46">INDEX(VI_RTY_Reaalitalous[],MATCH($A46&amp;I$6&amp;I$7&amp;I$8&amp;I$9,dbDATA!$A$2:$A$5915&amp;dbDATA!$B$2:$B$5915&amp;dbDATA!$I$2:$I$5907&amp;dbDATA!$D$2:$D$5915&amp;dbDATA!$F$2:$F$5907,0),MATCH("Arvo",VI_RTY_ReaalitalousOTSIKOT,0)+0)</f>
        <v>84510</v>
      </c>
      <c r="J46" s="38">
        <f t="array" ref="J46">INDEX(VI_RTY_Reaalitalous[],MATCH($A46&amp;J$6&amp;J$7&amp;J$8&amp;J$9,dbDATA!$A$2:$A$5915&amp;dbDATA!$B$2:$B$5915&amp;dbDATA!$I$2:$I$5907&amp;dbDATA!$D$2:$D$5915&amp;dbDATA!$F$2:$F$5907,0),MATCH("Arvo",VI_RTY_ReaalitalousOTSIKOT,0)+0)/1000</f>
        <v>85.186999999999998</v>
      </c>
      <c r="K46" s="37">
        <f t="array" ref="K46">INDEX(VI_RTY_Reaalitalous[],MATCH($A46&amp;K$6&amp;K$7&amp;K$8&amp;K$9,dbDATA!$A$2:$A$5915&amp;dbDATA!$B$2:$B$5915&amp;dbDATA!$I$2:$I$5907&amp;dbDATA!$D$2:$D$5915&amp;dbDATA!$F$2:$F$5907,0),MATCH("Arvo",VI_RTY_ReaalitalousOTSIKOT,0)+0)</f>
        <v>171942</v>
      </c>
      <c r="L46" s="37" t="e">
        <f t="array" ref="L46">INDEX(VI_RTY_Reaalitalous[],MATCH($A46&amp;L$6&amp;L$7&amp;L$8&amp;L$9,dbDATA!$A$2:$A$5915&amp;dbDATA!$B$2:$B$5915&amp;dbDATA!$I$2:$I$5907&amp;dbDATA!$D$2:$D$5915&amp;dbDATA!$F$2:$F$5907,0),MATCH("Arvo",VI_RTY_ReaalitalousOTSIKOT,0)+0)/1000</f>
        <v>#N/A</v>
      </c>
      <c r="M46" s="37">
        <f t="array" ref="M46">INDEX(VI_RTY_Reaalitalous[],MATCH($A46&amp;M$6&amp;M$7&amp;M$8&amp;M$9,dbDATA!$A$2:$A$5915&amp;dbDATA!$B$2:$B$5915&amp;dbDATA!$I$2:$I$5907&amp;dbDATA!$D$2:$D$5915&amp;dbDATA!$F$2:$F$5907,0),MATCH("Arvo",VI_RTY_ReaalitalousOTSIKOT,0)+0)</f>
        <v>117172</v>
      </c>
      <c r="N46" s="37" t="e">
        <f t="array" ref="N46">INDEX(VI_RTY_Reaalitalous[],MATCH($A46&amp;N$6&amp;N$7&amp;N$8&amp;N$9,dbDATA!$A$2:$A$5915&amp;dbDATA!$B$2:$B$5915&amp;dbDATA!$I$2:$I$5907&amp;dbDATA!$D$2:$D$5915&amp;dbDATA!$F$2:$F$5907,0),MATCH("Arvo",VI_RTY_ReaalitalousOTSIKOT,0)+0)/1000</f>
        <v>#N/A</v>
      </c>
      <c r="O46" s="37">
        <f t="array" ref="O46">INDEX(VI_RTY_Reaalitalous[],MATCH($A46&amp;O$6&amp;O$7&amp;O$8&amp;O$9,dbDATA!$A$2:$A$5915&amp;dbDATA!$B$2:$B$5915&amp;dbDATA!$I$2:$I$5907&amp;dbDATA!$D$2:$D$5915&amp;dbDATA!$F$2:$F$5907,0),MATCH("Arvo",VI_RTY_ReaalitalousOTSIKOT,0)+0)</f>
        <v>54793</v>
      </c>
      <c r="P46" s="37" t="e">
        <f t="array" ref="P46">INDEX(VI_RTY_Reaalitalous[],MATCH($A46&amp;P$6&amp;P$7&amp;P$8&amp;P$9,dbDATA!$A$2:$A$5915&amp;dbDATA!$B$2:$B$5915&amp;dbDATA!$I$2:$I$5907&amp;dbDATA!$D$2:$D$5915&amp;dbDATA!$F$2:$F$5907,0),MATCH("Arvo",VI_RTY_ReaalitalousOTSIKOT,0)+0)/1000</f>
        <v>#N/A</v>
      </c>
      <c r="Q46" s="32">
        <f t="shared" ref="Q46:Q53" si="5">S46+U46</f>
        <v>51816</v>
      </c>
      <c r="R46" s="32"/>
      <c r="S46" s="32">
        <f t="array" ref="S46">INDEX(VI_RTY_Reaalitalous[],MATCH($A46&amp;S$6&amp;S$7&amp;S$8&amp;S$9,dbDATA!$A$2:$A$5915&amp;dbDATA!$B$2:$B$5915&amp;dbDATA!$I$2:$I$5907&amp;dbDATA!$D$2:$D$5915&amp;dbDATA!$F$2:$F$5907,0),MATCH("Arvo",VI_RTY_ReaalitalousOTSIKOT,0)+0)</f>
        <v>41112</v>
      </c>
      <c r="T46" s="32" t="e">
        <f t="array" ref="T46">INDEX(VI_RTY_Reaalitalous[],MATCH($A46&amp;T$6&amp;T$7&amp;T$8&amp;T$9,dbDATA!$A$2:$A$5915&amp;dbDATA!$B$2:$B$5915&amp;dbDATA!$I$2:$I$5907&amp;dbDATA!$D$2:$D$5915&amp;dbDATA!$F$2:$F$5907,0),MATCH("Arvo",VI_RTY_ReaalitalousOTSIKOT,0)+0)/1000</f>
        <v>#N/A</v>
      </c>
      <c r="U46" s="32">
        <f t="array" ref="U46">INDEX(VI_RTY_Reaalitalous[],MATCH($A46&amp;U$6&amp;U$7&amp;U$8&amp;U$9,dbDATA!$A$2:$A$5915&amp;dbDATA!$B$2:$B$5915&amp;dbDATA!$I$2:$I$5907&amp;dbDATA!$D$2:$D$5915&amp;dbDATA!$F$2:$F$5907,0),MATCH("Arvo",VI_RTY_ReaalitalousOTSIKOT,0)+0)</f>
        <v>10704</v>
      </c>
      <c r="V46" s="32" t="e">
        <f t="array" ref="V46">INDEX(VI_RTY_Reaalitalous[],MATCH($A46&amp;V$6&amp;V$7&amp;V$8&amp;V$9,dbDATA!$A$2:$A$5915&amp;dbDATA!$B$2:$B$5915&amp;dbDATA!$I$2:$I$5907&amp;dbDATA!$D$2:$D$5915&amp;dbDATA!$F$2:$F$5907,0),MATCH("Arvo",VI_RTY_ReaalitalousOTSIKOT,0)+0)/1000</f>
        <v>#N/A</v>
      </c>
      <c r="W46" s="38">
        <f t="array" ref="W46">INDEX(VI_RTY_Reaalitalous[],MATCH($A46&amp;W$6&amp;W$7&amp;W$8&amp;W$9,dbDATA!$A$2:$A$5915&amp;dbDATA!$B$2:$B$5915&amp;dbDATA!$I$2:$I$5907&amp;dbDATA!$D$2:$D$5915&amp;dbDATA!$F$2:$F$5907,0),MATCH("Arvo",VI_RTY_ReaalitalousOTSIKOT,0)+0)</f>
        <v>309359</v>
      </c>
      <c r="X46" s="38" t="e">
        <f t="array" ref="X46">INDEX(VI_RTY_Reaalitalous[],MATCH($A46&amp;X$6&amp;X$7&amp;X$8&amp;X$9,dbDATA!$A$2:$A$5915&amp;dbDATA!$B$2:$B$5915&amp;dbDATA!$I$2:$I$5907&amp;dbDATA!$D$2:$D$5915&amp;dbDATA!$F$2:$F$5907,0),MATCH("Arvo",VI_RTY_ReaalitalousOTSIKOT,0)+0)/1000</f>
        <v>#N/A</v>
      </c>
      <c r="Y46" s="38">
        <f t="array" ref="Y46">INDEX(VI_RTY_Reaalitalous[],MATCH($A46&amp;Y$6&amp;Y$7&amp;Y$8&amp;Y$9,dbDATA!$A$2:$A$5915&amp;dbDATA!$B$2:$B$5915&amp;dbDATA!$I$2:$I$5907&amp;dbDATA!$D$2:$D$5915&amp;dbDATA!$F$2:$F$5907,0),MATCH("Arvo",VI_RTY_ReaalitalousOTSIKOT,0)+0)</f>
        <v>224881</v>
      </c>
      <c r="Z46" s="38" t="e">
        <f t="array" ref="Z46">INDEX(VI_RTY_Reaalitalous[],MATCH($A46&amp;Z$6&amp;Z$7&amp;Z$8&amp;Z$9,dbDATA!$A$2:$A$5915&amp;dbDATA!$B$2:$B$5915&amp;dbDATA!$I$2:$I$5907&amp;dbDATA!$D$2:$D$5915&amp;dbDATA!$F$2:$F$5907,0),MATCH("Arvo",VI_RTY_ReaalitalousOTSIKOT,0)+0)/1000</f>
        <v>#N/A</v>
      </c>
      <c r="AA46" s="49">
        <f t="shared" si="4"/>
        <v>-0.8677966824811989</v>
      </c>
      <c r="AB46" s="32">
        <f t="array" ref="AB46">INDEX(VI_RTY_Reaalitalous[],MATCH($A46&amp;AB$6&amp;AB$7&amp;AB$8&amp;AB$9,dbDATA!$A$2:$A$5915&amp;dbDATA!$B$2:$B$5915&amp;dbDATA!$I$2:$I$5907&amp;dbDATA!$D$2:$D$5915&amp;dbDATA!$F$2:$F$5907,0),MATCH("Arvo",VI_RTY_ReaalitalousOTSIKOT,0)+0)</f>
        <v>2495</v>
      </c>
      <c r="AC46" s="43">
        <f t="array" ref="AC46">INDEX(VI_RTY_Reaalitalous[],MATCH($A46&amp;AC$6&amp;AC$7&amp;AC$8&amp;AC$9,dbDATA!$A$2:$A$5915&amp;dbDATA!$B$2:$B$5915&amp;dbDATA!$I$2:$I$5907&amp;dbDATA!$D$2:$D$5915&amp;dbDATA!$F$2:$F$5907,0),MATCH("Arvo",VI_RTY_ReaalitalousOTSIKOT,0)+0)</f>
        <v>4127.7</v>
      </c>
      <c r="AD46" s="38">
        <f t="array" ref="AD46">INDEX(VI_RTY_Reaalitalous[],MATCH($A46&amp;AD$6&amp;AD$7&amp;AD$8&amp;AD$9,dbDATA!$A$2:$A$5915&amp;dbDATA!$B$2:$B$5915&amp;dbDATA!$I$2:$I$5907&amp;dbDATA!$D$2:$D$5915&amp;dbDATA!$F$2:$F$5907,0),MATCH("Arvo",VI_RTY_ReaalitalousOTSIKOT,0)+0)</f>
        <v>1.9</v>
      </c>
      <c r="AE46" s="35">
        <f t="array" ref="AE46">INDEX(VI_RTY_Reaalitalous[],MATCH($A46&amp;AE$6&amp;AE$7&amp;AE$8&amp;AE$9,dbDATA!$A$2:$A$5915&amp;dbDATA!$B$2:$B$5915&amp;dbDATA!$I$2:$I$5907&amp;dbDATA!$D$2:$D$5915&amp;dbDATA!$F$2:$F$5907,0),MATCH("Arvo",VI_RTY_ReaalitalousOTSIKOT,0)+0)</f>
        <v>0.3</v>
      </c>
      <c r="AF46" s="49">
        <f t="array" ref="AF46">INDEX(VI_RTY_Reaalitalous[],MATCH($A46&amp;AF$6&amp;AF$7&amp;AF$8&amp;AF$9,dbDATA!$A$2:$A$5915&amp;dbDATA!$B$2:$B$5915&amp;dbDATA!$I$2:$I$5907&amp;dbDATA!$D$2:$D$5915&amp;dbDATA!$F$2:$F$5907,0),MATCH("Arvo",VI_RTY_ReaalitalousOTSIKOT,0)+0)/1000</f>
        <v>1.264</v>
      </c>
      <c r="AG46" s="32">
        <f t="array" ref="AG46">INDEX(VI_RTY_Reaalitalous[],MATCH($A46&amp;AG$6&amp;AG$7&amp;AG$8&amp;AG$9,dbDATA!$A$2:$A$5915&amp;dbDATA!$B$2:$B$5915&amp;dbDATA!$I$2:$I$5907&amp;dbDATA!$D$2:$D$5915&amp;dbDATA!$F$2:$F$5907,0),MATCH("Arvo",VI_RTY_ReaalitalousOTSIKOT,0)+0)</f>
        <v>3420.5</v>
      </c>
      <c r="AH46" s="43">
        <f t="array" ref="AH46">INDEX(VI_RTY_Reaalitalous[],MATCH($A46&amp;AH$6&amp;AH$7&amp;AH$8&amp;AH$9,dbDATA!$A$2:$A$5915&amp;dbDATA!$B$2:$B$5915&amp;dbDATA!$I$2:$I$5907&amp;dbDATA!$D$2:$D$5915&amp;dbDATA!$F$2:$F$5907,0),MATCH("Arvo",VI_RTY_ReaalitalousOTSIKOT,0)+0)</f>
        <v>2420</v>
      </c>
      <c r="AI46" s="38">
        <f>AH46/AG46*100</f>
        <v>70.749890366905419</v>
      </c>
      <c r="AJ46" s="32">
        <f t="array" ref="AJ46">INDEX(VI_RTY_Reaalitalous[],MATCH($A46&amp;AJ$6&amp;AJ$7&amp;AJ$8&amp;AJ$9,dbDATA!$A$2:$A$5915&amp;dbDATA!$B$2:$B$5915&amp;dbDATA!$I$2:$I$5907&amp;dbDATA!$D$2:$D$5915&amp;dbDATA!$F$2:$F$5907,0),MATCH("Arvo",VI_RTY_ReaalitalousOTSIKOT,0)+0)</f>
        <v>209</v>
      </c>
      <c r="AK46" s="49">
        <f t="array" ref="AK46">INDEX(VI_RTY_Reaalitalous[],MATCH($A46&amp;AK$6&amp;AK$7&amp;AK$8&amp;AK$9,dbDATA!$A$2:$A$5915&amp;dbDATA!$B$2:$B$5915&amp;dbDATA!$I$2:$I$5907&amp;dbDATA!$D$2:$D$5915&amp;dbDATA!$F$2:$F$5907,0),MATCH("Arvo",VI_RTY_ReaalitalousOTSIKOT,0)+0)</f>
        <v>2703.4</v>
      </c>
      <c r="AL46" s="43">
        <f>AJ46/AK46*100</f>
        <v>7.7310054006066427</v>
      </c>
      <c r="AM46" s="32">
        <f t="array" ref="AM46">INDEX(VI_RTY_Reaalitalous[],MATCH($A46&amp;AM$6&amp;AM$7&amp;AM$8&amp;AM$9,dbDATA!$A$2:$A$5915&amp;dbDATA!$B$2:$B$5915&amp;dbDATA!$I$2:$I$5907&amp;dbDATA!$D$2:$D$5915&amp;dbDATA!$F$2:$F$5907,0),MATCH("Arvo",VI_RTY_ReaalitalousOTSIKOT,0)+0)</f>
        <v>-0.4</v>
      </c>
      <c r="AN46" s="38">
        <f t="array" ref="AN46">INDEX(VI_RTY_Reaalitalous[],MATCH($A46&amp;AN$6&amp;AN$7&amp;AN$8&amp;AN$9,dbDATA!$A$2:$A$5915&amp;dbDATA!$B$2:$B$5915&amp;dbDATA!$I$2:$I$5907&amp;dbDATA!$D$2:$D$5915&amp;dbDATA!$F$2:$F$5907,0),MATCH("Arvo",VI_RTY_ReaalitalousOTSIKOT,0)+0)</f>
        <v>-0.2</v>
      </c>
      <c r="AO46" s="32">
        <f t="array" ref="AO46">INDEX(VI_RTY_Reaalitalous[],MATCH($A46&amp;AO$6&amp;AO$7&amp;AO$8&amp;AO$9,dbDATA!$A$2:$A$5915&amp;dbDATA!$B$2:$B$5915&amp;dbDATA!$I$2:$I$5907&amp;dbDATA!$D$2:$D$5915&amp;dbDATA!$F$2:$F$5907,0),MATCH("Arvo",VI_RTY_ReaalitalousOTSIKOT,0)+0)</f>
        <v>193953</v>
      </c>
      <c r="AP46" s="32">
        <f t="array" ref="AP46">INDEX(VI_RTY_Reaalitalous[],MATCH($A46&amp;AP$6&amp;AP$7&amp;AP$8&amp;AP$9,dbDATA!$A$2:$A$5915&amp;dbDATA!$B$2:$B$5915&amp;dbDATA!$I$2:$I$5907&amp;dbDATA!$D$2:$D$5915&amp;dbDATA!$F$2:$F$5907,0),MATCH("Arvo",VI_RTY_ReaalitalousOTSIKOT,0)+0)</f>
        <v>206158</v>
      </c>
      <c r="AQ46" s="43">
        <f t="array" ref="AQ46">INDEX(VI_RTY_Reaalitalous[],MATCH($A46&amp;AQ$6&amp;AQ$7&amp;AQ$8&amp;AQ$9,dbDATA!$A$2:$A$5915&amp;dbDATA!$B$2:$B$5915&amp;dbDATA!$I$2:$I$5907&amp;dbDATA!$D$2:$D$5915&amp;dbDATA!$F$2:$F$5907,0),MATCH("Arvo",VI_RTY_ReaalitalousOTSIKOT,0)+0)</f>
        <v>5305</v>
      </c>
      <c r="AR46" s="38">
        <f t="array" ref="AR46">INDEX(VI_RTY_Reaalitalous[],MATCH($A46&amp;AR$6&amp;AR$7&amp;AR$8&amp;AR$9,dbDATA!$A$2:$A$5915&amp;dbDATA!$B$2:$B$5915&amp;dbDATA!$I$2:$I$5907&amp;dbDATA!$D$2:$D$5915&amp;dbDATA!$F$2:$F$5907,0),MATCH("Arvo",VI_RTY_ReaalitalousOTSIKOT,0)+0)</f>
        <v>1439</v>
      </c>
      <c r="AS46" s="35">
        <f t="array" ref="AS46">INDEX(VI_RTY_Reaalitalous[],MATCH($A46&amp;AS$6&amp;AS$7&amp;AS$8&amp;AS$9,dbDATA!$A$2:$A$5915&amp;dbDATA!$B$2:$B$5915&amp;dbDATA!$I$2:$I$5907&amp;dbDATA!$D$2:$D$5915&amp;dbDATA!$F$2:$F$5907,0),MATCH("Arvo",VI_RTY_ReaalitalousOTSIKOT,0)+0)</f>
        <v>3786</v>
      </c>
      <c r="AT46" s="49">
        <f t="array" ref="AT46">INDEX(VI_RTY_Reaalitalous[],MATCH($A46&amp;AT$6&amp;AT$7&amp;AT$8&amp;AT$9,dbDATA!$A$2:$A$5915&amp;dbDATA!$B$2:$B$5915&amp;dbDATA!$I$2:$I$5907&amp;dbDATA!$D$2:$D$5915&amp;dbDATA!$F$2:$F$5907,0),MATCH("Arvo",VI_RTY_ReaalitalousOTSIKOT,0)+0)</f>
        <v>40507</v>
      </c>
      <c r="AU46" s="49">
        <f t="array" ref="AU46">INDEX(VI_RTY_Reaalitalous[],MATCH($A46&amp;AU$6&amp;AU$7&amp;AU$8&amp;AU$9,dbDATA!$A$2:$A$5915&amp;dbDATA!$B$2:$B$5915&amp;dbDATA!$I$2:$I$5907&amp;dbDATA!$D$2:$D$5915&amp;dbDATA!$F$2:$F$5907,0),MATCH("Arvo",VI_RTY_ReaalitalousOTSIKOT,0)+0)</f>
        <v>41340</v>
      </c>
      <c r="AV46" s="32">
        <f t="array" ref="AV46">INDEX(VI_RTY_Reaalitalous[],MATCH($A46&amp;AV$6&amp;AV$7&amp;AV$8&amp;AV$9,dbDATA!$A$2:$A$5915&amp;dbDATA!$B$2:$B$5915&amp;dbDATA!$I$2:$I$5907&amp;dbDATA!$D$2:$D$5915&amp;dbDATA!$F$2:$F$5907,0),MATCH("Arvo",VI_RTY_ReaalitalousOTSIKOT,0)+0)</f>
        <v>33683</v>
      </c>
      <c r="AW46" s="43">
        <f t="array" ref="AW46">INDEX(VI_RTY_Reaalitalous[],MATCH($A46&amp;AW$6&amp;AW$7&amp;AW$8&amp;AW$9,dbDATA!$A$2:$A$5915&amp;dbDATA!$B$2:$B$5915&amp;dbDATA!$I$2:$I$5907&amp;dbDATA!$D$2:$D$5915&amp;dbDATA!$F$2:$F$5907,0),MATCH("Arvo",VI_RTY_ReaalitalousOTSIKOT,0)+0)</f>
        <v>4194</v>
      </c>
      <c r="AX46" s="38">
        <f t="array" ref="AX46">INDEX(VI_RTY_Reaalitalous[],MATCH($A46&amp;AX$6&amp;AX$7&amp;AX$8&amp;AX$9,dbDATA!$A$2:$A$5915&amp;dbDATA!$B$2:$B$5915&amp;dbDATA!$I$2:$I$5907&amp;dbDATA!$D$2:$D$5915&amp;dbDATA!$F$2:$F$5907,0),MATCH("Arvo",VI_RTY_ReaalitalousOTSIKOT,0)+0)</f>
        <v>5699</v>
      </c>
      <c r="AY46" s="35">
        <f t="array" ref="AY46">INDEX(VI_RTY_Reaalitalous[],MATCH($A46&amp;AY$6&amp;AY$7&amp;AY$8&amp;AY$9,dbDATA!$A$2:$A$5915&amp;dbDATA!$B$2:$B$5915&amp;dbDATA!$I$2:$I$5907&amp;dbDATA!$D$2:$D$5915&amp;dbDATA!$F$2:$F$5907,0),MATCH("Arvo",VI_RTY_ReaalitalousOTSIKOT,0)+0)</f>
        <v>12166</v>
      </c>
      <c r="AZ46" s="49">
        <f t="array" ref="AZ46">INDEX(VI_RTY_Reaalitalous[],MATCH($A46&amp;AZ$6&amp;AZ$7&amp;AZ$8&amp;AZ$9,dbDATA!$A$2:$A$5915&amp;dbDATA!$B$2:$B$5915&amp;dbDATA!$I$2:$I$5907&amp;dbDATA!$D$2:$D$5915&amp;dbDATA!$F$2:$F$5907,0),MATCH("Arvo",VI_RTY_ReaalitalousOTSIKOT,0)+0)</f>
        <v>6153</v>
      </c>
      <c r="BA46" s="32">
        <f t="array" ref="BA46">INDEX(VI_RTY_Reaalitalous[],MATCH($A46&amp;BA$6&amp;BA$7&amp;BA$8&amp;BA$9,dbDATA!$A$2:$A$5915&amp;dbDATA!$B$2:$B$5915&amp;dbDATA!$I$2:$I$5907&amp;dbDATA!$D$2:$D$5915&amp;dbDATA!$F$2:$F$5907,0),MATCH("Arvo",VI_RTY_ReaalitalousOTSIKOT,0)+0)</f>
        <v>6004</v>
      </c>
      <c r="BB46" s="43">
        <f t="array" ref="BB46">INDEX(VI_RTY_Reaalitalous[],MATCH($A46&amp;BB$6&amp;BB$7&amp;BB$8&amp;BB$9,dbDATA!$A$2:$A$5915&amp;dbDATA!$B$2:$B$5915&amp;dbDATA!$I$2:$I$5907&amp;dbDATA!$D$2:$D$5915&amp;dbDATA!$F$2:$F$5907,0),MATCH("Arvo",VI_RTY_ReaalitalousOTSIKOT,0)+0)</f>
        <v>12239</v>
      </c>
      <c r="BC46" s="38">
        <f t="array" ref="BC46">INDEX(VI_RTY_Reaalitalous[],MATCH($A46&amp;BC$6&amp;BC$7&amp;BC$8&amp;BC$9,dbDATA!$A$2:$A$5915&amp;dbDATA!$B$2:$B$5915&amp;dbDATA!$I$2:$I$5907&amp;dbDATA!$D$2:$D$5915&amp;dbDATA!$F$2:$F$5907,0),MATCH("Arvo",VI_RTY_ReaalitalousOTSIKOT,0)+0)</f>
        <v>29116</v>
      </c>
      <c r="BD46" s="35">
        <f t="array" ref="BD46">INDEX(VI_RTY_Reaalitalous[],MATCH($A46&amp;BD$6&amp;BD$7&amp;BD$8&amp;BD$9,dbDATA!$A$2:$A$5915&amp;dbDATA!$B$2:$B$5915&amp;dbDATA!$I$2:$I$5907&amp;dbDATA!$D$2:$D$5915&amp;dbDATA!$F$2:$F$5907,0),MATCH("Arvo",VI_RTY_ReaalitalousOTSIKOT,0)+0)</f>
        <v>19800</v>
      </c>
      <c r="BE46" s="49">
        <f t="array" ref="BE46">INDEX(VI_RTY_Reaalitalous[],MATCH($A46&amp;BE$6&amp;BE$7&amp;BE$8&amp;BE$9,dbDATA!$A$2:$A$5915&amp;dbDATA!$B$2:$B$5915&amp;dbDATA!$I$2:$I$5907&amp;dbDATA!$D$2:$D$5915&amp;dbDATA!$F$2:$F$5907,0),MATCH("Arvo",VI_RTY_ReaalitalousOTSIKOT,0)+0)</f>
        <v>7168</v>
      </c>
      <c r="BF46" s="32">
        <f t="array" ref="BF46">INDEX(VI_RTY_Reaalitalous[],MATCH($A46&amp;BF$6&amp;BF$7&amp;BF$8&amp;BF$9,dbDATA!$A$2:$A$5915&amp;dbDATA!$B$2:$B$5915&amp;dbDATA!$I$2:$I$5907&amp;dbDATA!$D$2:$D$5915&amp;dbDATA!$F$2:$F$5907,0),MATCH("Arvo",VI_RTY_ReaalitalousOTSIKOT,0)+0)</f>
        <v>12283</v>
      </c>
      <c r="BG46" s="43">
        <f t="array" ref="BG46">INDEX(VI_RTY_Reaalitalous[],MATCH($A46&amp;BG$6&amp;BG$7&amp;BG$8&amp;BG$9,dbDATA!$A$2:$A$5915&amp;dbDATA!$B$2:$B$5915&amp;dbDATA!$I$2:$I$5907&amp;dbDATA!$D$2:$D$5915&amp;dbDATA!$F$2:$F$5907,0),MATCH("Arvo",VI_RTY_ReaalitalousOTSIKOT,0)+0)</f>
        <v>5855</v>
      </c>
      <c r="BH46" s="38">
        <f t="array" ref="BH46">INDEX(VI_RTY_Reaalitalous[],MATCH($A46&amp;BH$6&amp;BH$7&amp;BH$8&amp;BH$9,dbDATA!$A$2:$A$5915&amp;dbDATA!$B$2:$B$5915&amp;dbDATA!$I$2:$I$5907&amp;dbDATA!$D$2:$D$5915&amp;dbDATA!$F$2:$F$5907,0),MATCH("Arvo",VI_RTY_ReaalitalousOTSIKOT,0)+0)</f>
        <v>25732</v>
      </c>
      <c r="BI46" s="35">
        <f t="array" ref="BI46">INDEX(VI_RTY_Reaalitalous[],MATCH($A46&amp;BI$6&amp;BI$7&amp;BI$8&amp;BI$9,dbDATA!$A$2:$A$5915&amp;dbDATA!$B$2:$B$5915&amp;dbDATA!$I$2:$I$5907&amp;dbDATA!$D$2:$D$5915&amp;dbDATA!$F$2:$F$5907,0),MATCH("Arvo",VI_RTY_ReaalitalousOTSIKOT,0)+0)</f>
        <v>17614</v>
      </c>
      <c r="BJ46" s="49">
        <f t="array" ref="BJ46">INDEX(VI_RTY_Reaalitalous[],MATCH($A46&amp;BJ$6&amp;BJ$7&amp;BJ$8&amp;BJ$9,dbDATA!$A$2:$A$5915&amp;dbDATA!$B$2:$B$5915&amp;dbDATA!$I$2:$I$5907&amp;dbDATA!$D$2:$D$5915&amp;dbDATA!$F$2:$F$5907,0),MATCH("Arvo",VI_RTY_ReaalitalousOTSIKOT,0)+0)</f>
        <v>39363</v>
      </c>
      <c r="BK46" s="32">
        <f t="array" ref="BK46">INDEX(VI_RTY_Reaalitalous[],MATCH($A46&amp;BK$6&amp;BK$7&amp;BK$8&amp;BK$9,dbDATA!$A$2:$A$5915&amp;dbDATA!$B$2:$B$5915&amp;dbDATA!$I$2:$I$5907&amp;dbDATA!$D$2:$D$5915&amp;dbDATA!$F$2:$F$5907,0),MATCH("Arvo",VI_RTY_ReaalitalousOTSIKOT,0)+0)</f>
        <v>5837</v>
      </c>
      <c r="BL46" s="43">
        <f t="array" ref="BL46">INDEX(VI_RTY_Reaalitalous[],MATCH($A46&amp;BL$6&amp;BL$7&amp;BL$8&amp;BL$9,dbDATA!$A$2:$A$5915&amp;dbDATA!$B$2:$B$5915&amp;dbDATA!$I$2:$I$5907&amp;dbDATA!$D$2:$D$5915&amp;dbDATA!$F$2:$F$5907,0),MATCH("Arvo",VI_RTY_ReaalitalousOTSIKOT,0)+0)</f>
        <v>52693</v>
      </c>
      <c r="BM46" s="38">
        <f t="array" ref="BM46">INDEX(VI_RTY_Reaalitalous[],MATCH($A46&amp;BM$6&amp;BM$7&amp;BM$8&amp;BM$9,dbDATA!$A$2:$A$5915&amp;dbDATA!$B$2:$B$5915&amp;dbDATA!$I$2:$I$5907&amp;dbDATA!$D$2:$D$5915&amp;dbDATA!$F$2:$F$5907,0),MATCH("Arvo",VI_RTY_ReaalitalousOTSIKOT,0)+0)</f>
        <v>135950</v>
      </c>
      <c r="BN46" s="35">
        <f t="array" ref="BN46">INDEX(VI_RTY_Reaalitalous[],MATCH($A46&amp;BN$6&amp;BN$7&amp;BN$8&amp;BN$9,dbDATA!$A$2:$A$5915&amp;dbDATA!$B$2:$B$5915&amp;dbDATA!$I$2:$I$5907&amp;dbDATA!$D$2:$D$5915&amp;dbDATA!$F$2:$F$5907,0),MATCH("Arvo",VI_RTY_ReaalitalousOTSIKOT,0)+0)</f>
        <v>36725</v>
      </c>
      <c r="BO46" s="49">
        <f t="array" ref="BO46">INDEX(VI_RTY_Reaalitalous[],MATCH($A46&amp;BO$6&amp;BO$7&amp;BO$8&amp;BO$9,dbDATA!$A$2:$A$5915&amp;dbDATA!$B$2:$B$5915&amp;dbDATA!$I$2:$I$5907&amp;dbDATA!$D$2:$D$5915&amp;dbDATA!$F$2:$F$5907,0),MATCH("Arvo",VI_RTY_ReaalitalousOTSIKOT,0)+0)</f>
        <v>99201</v>
      </c>
      <c r="CG46" s="38">
        <f t="array" ref="CG46">INDEX(VI_RTY_Julkinen_talous[],MATCH($A46&amp;CG$6&amp;CG$7&amp;CG$8,dbDATAjul!$G$2:$G$935&amp;dbDATAjul!$D$2:$D$952&amp;dbDATAjul!$C$2:$C$1011&amp;dbDATAjul!$A$2:$A$948,0),MATCH("Arvo",VI_RTY_Julkinen_talous[#Headers],0)+0)</f>
        <v>136124</v>
      </c>
      <c r="CH46" s="35">
        <f t="array" ref="CH46">INDEX(VI_RTY_Julkinen_talous[],MATCH($A46&amp;CH$6&amp;CH$7&amp;CH$8,dbDATAjul!$G$2:$G$935&amp;dbDATAjul!$D$2:$D$952&amp;dbDATAjul!$C$2:$C$1011&amp;dbDATAjul!$A$2:$A$948,0),MATCH("Arvo",VI_RTY_Julkinen_talous[#Headers],0)+0)</f>
        <v>99436</v>
      </c>
      <c r="CI46" s="49">
        <f t="array" ref="CI46">INDEX(VI_RTY_Julkinen_talous[],MATCH($A46&amp;CI$6&amp;CI$7&amp;CI$8,dbDATAjul!$G$2:$G$935&amp;dbDATAjul!$D$2:$D$952&amp;dbDATAjul!$C$2:$C$1011&amp;dbDATAjul!$A$2:$A$948,0),MATCH("Arvo",VI_RTY_Julkinen_talous[#Headers],0)+0)</f>
        <v>-5.6</v>
      </c>
      <c r="CJ46" s="35">
        <f t="array" ref="CJ46">INDEX(VI_RTY_Julkinen_talous[],MATCH($A46&amp;CJ$6&amp;CJ$7&amp;CJ$8,dbDATAjul!$G$2:$G$935&amp;dbDATAjul!$D$2:$D$952&amp;dbDATAjul!$C$2:$C$1011&amp;dbDATAjul!$A$2:$A$948,0),MATCH("Arvo",VI_RTY_Julkinen_talous[#Headers],0)+0)</f>
        <v>-13134</v>
      </c>
      <c r="CK46" s="32">
        <f t="array" ref="CK46">INDEX(VI_RTY_Julkinen_talous[],MATCH($A46&amp;CK$6&amp;CK$7&amp;CK$8,dbDATAjul!$G$2:$G$935&amp;dbDATAjul!$D$2:$D$952&amp;dbDATAjul!$C$2:$C$1011&amp;dbDATAjul!$A$2:$A$948,0),MATCH("Arvo",VI_RTY_Julkinen_talous[#Headers],0)+0)</f>
        <v>177.9</v>
      </c>
      <c r="CL46" s="43">
        <f t="array" ref="CL46">INDEX(VI_RTY_Julkinen_talous[],MATCH($A46&amp;CL$6&amp;CL$7&amp;CL$8,dbDATAjul!$G$2:$G$935&amp;dbDATAjul!$D$2:$D$952&amp;dbDATAjul!$C$2:$C$1011&amp;dbDATAjul!$A$2:$A$948,0),MATCH("Arvo",VI_RTY_Julkinen_talous[#Headers],0)+0)</f>
        <v>124.8</v>
      </c>
    </row>
    <row r="47" spans="1:90" x14ac:dyDescent="0.3">
      <c r="A47" s="31">
        <v>2021</v>
      </c>
      <c r="B47" s="43">
        <f t="array" ref="B47">INDEX(VI_RTY_Reaalitalous[],MATCH($A47&amp;B$6&amp;B$7&amp;B$8&amp;B$9,dbDATA!$A$2:$A$5915&amp;dbDATA!$B$2:$B$5915&amp;dbDATA!$I$2:$I$5907&amp;dbDATA!$D$2:$D$5915&amp;dbDATA!$F$2:$F$5907,0),MATCH("Arvo",VI_RTY_ReaalitalousOTSIKOT,0)+0)</f>
        <v>230555</v>
      </c>
      <c r="C47" s="93">
        <f t="array" ref="C47">INDEX(VI_RTY_Reaalitalous[],MATCH($A47&amp;C$6&amp;C$7&amp;C$8&amp;C$9,dbDATA!$A$2:$A$5915&amp;dbDATA!$B$2:$B$5915&amp;dbDATA!$I$2:$I$5907&amp;dbDATA!$D$2:$D$5915&amp;dbDATA!$F$2:$F$5907,0),MATCH("Arvo",VI_RTY_ReaalitalousOTSIKOT,0)+0)</f>
        <v>2.8</v>
      </c>
      <c r="D47" s="94">
        <f t="array" ref="D47">INDEX(VI_RTY_Reaalitalous[],MATCH($A47&amp;D$6&amp;D$7&amp;D$8&amp;D$9,dbDATA!$A$2:$A$5915&amp;dbDATA!$B$2:$B$5915&amp;dbDATA!$I$2:$I$5907&amp;dbDATA!$D$2:$D$5915&amp;dbDATA!$F$2:$F$5907,0),MATCH("Arvo",VI_RTY_ReaalitalousOTSIKOT,0)+0)/1000</f>
        <v>250.66399999999999</v>
      </c>
      <c r="E47" s="32">
        <f t="array" ref="E47">INDEX(VI_RTY_Reaalitalous[],MATCH($A47&amp;E$6&amp;E$7&amp;E$8&amp;E$9,dbDATA!$A$2:$A$5915&amp;dbDATA!$B$2:$B$5915&amp;dbDATA!$I$2:$I$5907&amp;dbDATA!$D$2:$D$5915&amp;dbDATA!$F$2:$F$5907,0),MATCH("Arvo",VI_RTY_ReaalitalousOTSIKOT,0)+0)</f>
        <v>90403</v>
      </c>
      <c r="F47" s="32">
        <f t="array" ref="F47">INDEX(VI_RTY_Reaalitalous[],MATCH($A47&amp;F$6&amp;F$7&amp;F$8&amp;F$9,dbDATA!$A$2:$A$5915&amp;dbDATA!$B$2:$B$5915&amp;dbDATA!$I$2:$I$5907&amp;dbDATA!$D$2:$D$5915&amp;dbDATA!$F$2:$F$5907,0),MATCH("Arvo",VI_RTY_ReaalitalousOTSIKOT,0)+0)/1000</f>
        <v>98.872</v>
      </c>
      <c r="G47" s="35">
        <f t="array" ref="G47">INDEX(VI_RTY_Reaalitalous[],MATCH($A47&amp;G$6&amp;G$7&amp;G$8&amp;G$9,dbDATA!$A$2:$A$5915&amp;dbDATA!$B$2:$B$5915&amp;dbDATA!$I$2:$I$5907&amp;dbDATA!$D$2:$D$5915&amp;dbDATA!$F$2:$F$5907,0),MATCH("Arvo",VI_RTY_ReaalitalousOTSIKOT,0)+0)</f>
        <v>320824</v>
      </c>
      <c r="H47" s="35">
        <f t="array" ref="H47">INDEX(VI_RTY_Reaalitalous[],MATCH($A47&amp;H$6&amp;H$7&amp;H$8&amp;H$9,dbDATA!$A$2:$A$5915&amp;dbDATA!$B$2:$B$5915&amp;dbDATA!$I$2:$I$5907&amp;dbDATA!$D$2:$D$5915&amp;dbDATA!$F$2:$F$5907,0),MATCH("Arvo",VI_RTY_ReaalitalousOTSIKOT,0)+0)/1000</f>
        <v>349.536</v>
      </c>
      <c r="I47" s="38">
        <f t="array" ref="I47">INDEX(VI_RTY_Reaalitalous[],MATCH($A47&amp;I$6&amp;I$7&amp;I$8&amp;I$9,dbDATA!$A$2:$A$5915&amp;dbDATA!$B$2:$B$5915&amp;dbDATA!$I$2:$I$5907&amp;dbDATA!$D$2:$D$5915&amp;dbDATA!$F$2:$F$5907,0),MATCH("Arvo",VI_RTY_ReaalitalousOTSIKOT,0)+0)</f>
        <v>89716</v>
      </c>
      <c r="J47" s="38">
        <f t="array" ref="J47">INDEX(VI_RTY_Reaalitalous[],MATCH($A47&amp;J$6&amp;J$7&amp;J$8&amp;J$9,dbDATA!$A$2:$A$5915&amp;dbDATA!$B$2:$B$5915&amp;dbDATA!$I$2:$I$5907&amp;dbDATA!$D$2:$D$5915&amp;dbDATA!$F$2:$F$5907,0),MATCH("Arvo",VI_RTY_ReaalitalousOTSIKOT,0)+0)/1000</f>
        <v>98.956000000000003</v>
      </c>
      <c r="K47" s="37">
        <f t="array" ref="K47">INDEX(VI_RTY_Reaalitalous[],MATCH($A47&amp;K$6&amp;K$7&amp;K$8&amp;K$9,dbDATA!$A$2:$A$5915&amp;dbDATA!$B$2:$B$5915&amp;dbDATA!$I$2:$I$5907&amp;dbDATA!$D$2:$D$5915&amp;dbDATA!$F$2:$F$5907,0),MATCH("Arvo",VI_RTY_ReaalitalousOTSIKOT,0)+0)</f>
        <v>177874</v>
      </c>
      <c r="L47" s="37">
        <f t="array" ref="L47">INDEX(VI_RTY_Reaalitalous[],MATCH($A47&amp;L$6&amp;L$7&amp;L$8&amp;L$9,dbDATA!$A$2:$A$5915&amp;dbDATA!$B$2:$B$5915&amp;dbDATA!$I$2:$I$5907&amp;dbDATA!$D$2:$D$5915&amp;dbDATA!$F$2:$F$5907,0),MATCH("Arvo",VI_RTY_ReaalitalousOTSIKOT,0)+0)/1000</f>
        <v>190.18299999999999</v>
      </c>
      <c r="M47" s="37">
        <f t="array" ref="M47">INDEX(VI_RTY_Reaalitalous[],MATCH($A47&amp;M$6&amp;M$7&amp;M$8&amp;M$9,dbDATA!$A$2:$A$5915&amp;dbDATA!$B$2:$B$5915&amp;dbDATA!$I$2:$I$5907&amp;dbDATA!$D$2:$D$5915&amp;dbDATA!$F$2:$F$5907,0),MATCH("Arvo",VI_RTY_ReaalitalousOTSIKOT,0)+0)</f>
        <v>120971</v>
      </c>
      <c r="N47" s="37">
        <f t="array" ref="N47">INDEX(VI_RTY_Reaalitalous[],MATCH($A47&amp;N$6&amp;N$7&amp;N$8&amp;N$9,dbDATA!$A$2:$A$5915&amp;dbDATA!$B$2:$B$5915&amp;dbDATA!$I$2:$I$5907&amp;dbDATA!$D$2:$D$5915&amp;dbDATA!$F$2:$F$5907,0),MATCH("Arvo",VI_RTY_ReaalitalousOTSIKOT,0)+0)/1000</f>
        <v>128.501</v>
      </c>
      <c r="O47" s="37">
        <f t="array" ref="O47">INDEX(VI_RTY_Reaalitalous[],MATCH($A47&amp;O$6&amp;O$7&amp;O$8&amp;O$9,dbDATA!$A$2:$A$5915&amp;dbDATA!$B$2:$B$5915&amp;dbDATA!$I$2:$I$5907&amp;dbDATA!$D$2:$D$5915&amp;dbDATA!$F$2:$F$5907,0),MATCH("Arvo",VI_RTY_ReaalitalousOTSIKOT,0)+0)</f>
        <v>56924</v>
      </c>
      <c r="P47" s="37">
        <f t="array" ref="P47">INDEX(VI_RTY_Reaalitalous[],MATCH($A47&amp;P$6&amp;P$7&amp;P$8&amp;P$9,dbDATA!$A$2:$A$5915&amp;dbDATA!$B$2:$B$5915&amp;dbDATA!$I$2:$I$5907&amp;dbDATA!$D$2:$D$5915&amp;dbDATA!$F$2:$F$5907,0),MATCH("Arvo",VI_RTY_ReaalitalousOTSIKOT,0)+0)/1000</f>
        <v>61.682000000000002</v>
      </c>
      <c r="Q47" s="32">
        <f t="shared" si="5"/>
        <v>52274</v>
      </c>
      <c r="R47" s="32"/>
      <c r="S47" s="32">
        <f t="array" ref="S47">INDEX(VI_RTY_Reaalitalous[],MATCH($A47&amp;S$6&amp;S$7&amp;S$8&amp;S$9,dbDATA!$A$2:$A$5915&amp;dbDATA!$B$2:$B$5915&amp;dbDATA!$I$2:$I$5907&amp;dbDATA!$D$2:$D$5915&amp;dbDATA!$F$2:$F$5907,0),MATCH("Arvo",VI_RTY_ReaalitalousOTSIKOT,0)+0)</f>
        <v>42822</v>
      </c>
      <c r="T47" s="32">
        <f t="array" ref="T47">INDEX(VI_RTY_Reaalitalous[],MATCH($A47&amp;T$6&amp;T$7&amp;T$8&amp;T$9,dbDATA!$A$2:$A$5915&amp;dbDATA!$B$2:$B$5915&amp;dbDATA!$I$2:$I$5907&amp;dbDATA!$D$2:$D$5915&amp;dbDATA!$F$2:$F$5907,0),MATCH("Arvo",VI_RTY_ReaalitalousOTSIKOT,0)+0)/1000</f>
        <v>48.715000000000003</v>
      </c>
      <c r="U47" s="32">
        <f t="array" ref="U47">INDEX(VI_RTY_Reaalitalous[],MATCH($A47&amp;U$6&amp;U$7&amp;U$8&amp;U$9,dbDATA!$A$2:$A$5915&amp;dbDATA!$B$2:$B$5915&amp;dbDATA!$I$2:$I$5907&amp;dbDATA!$D$2:$D$5915&amp;dbDATA!$F$2:$F$5907,0),MATCH("Arvo",VI_RTY_ReaalitalousOTSIKOT,0)+0)</f>
        <v>9452</v>
      </c>
      <c r="V47" s="32">
        <f t="array" ref="V47">INDEX(VI_RTY_Reaalitalous[],MATCH($A47&amp;V$6&amp;V$7&amp;V$8&amp;V$9,dbDATA!$A$2:$A$5915&amp;dbDATA!$B$2:$B$5915&amp;dbDATA!$I$2:$I$5907&amp;dbDATA!$D$2:$D$5915&amp;dbDATA!$F$2:$F$5907,0),MATCH("Arvo",VI_RTY_ReaalitalousOTSIKOT,0)+0)/1000</f>
        <v>10.481</v>
      </c>
      <c r="W47" s="38">
        <f t="array" ref="W47">INDEX(VI_RTY_Reaalitalous[],MATCH($A47&amp;W$6&amp;W$7&amp;W$8&amp;W$9,dbDATA!$A$2:$A$5915&amp;dbDATA!$B$2:$B$5915&amp;dbDATA!$I$2:$I$5907&amp;dbDATA!$D$2:$D$5915&amp;dbDATA!$F$2:$F$5907,0),MATCH("Arvo",VI_RTY_ReaalitalousOTSIKOT,0)+0)</f>
        <v>320821</v>
      </c>
      <c r="X47" s="38">
        <f t="array" ref="X47">INDEX(VI_RTY_Reaalitalous[],MATCH($A47&amp;X$6&amp;X$7&amp;X$8&amp;X$9,dbDATA!$A$2:$A$5915&amp;dbDATA!$B$2:$B$5915&amp;dbDATA!$I$2:$I$5907&amp;dbDATA!$D$2:$D$5915&amp;dbDATA!$F$2:$F$5907,0),MATCH("Arvo",VI_RTY_ReaalitalousOTSIKOT,0)+0)/1000</f>
        <v>349.536</v>
      </c>
      <c r="Y47" s="38">
        <f t="array" ref="Y47">INDEX(VI_RTY_Reaalitalous[],MATCH($A47&amp;Y$6&amp;Y$7&amp;Y$8&amp;Y$9,dbDATA!$A$2:$A$5915&amp;dbDATA!$B$2:$B$5915&amp;dbDATA!$I$2:$I$5907&amp;dbDATA!$D$2:$D$5915&amp;dbDATA!$F$2:$F$5907,0),MATCH("Arvo",VI_RTY_ReaalitalousOTSIKOT,0)+0)</f>
        <v>231235</v>
      </c>
      <c r="Z47" s="38">
        <f t="array" ref="Z47">INDEX(VI_RTY_Reaalitalous[],MATCH($A47&amp;Z$6&amp;Z$7&amp;Z$8&amp;Z$9,dbDATA!$A$2:$A$5915&amp;dbDATA!$B$2:$B$5915&amp;dbDATA!$I$2:$I$5907&amp;dbDATA!$D$2:$D$5915&amp;dbDATA!$F$2:$F$5907,0),MATCH("Arvo",VI_RTY_ReaalitalousOTSIKOT,0)+0)/1000</f>
        <v>250.58</v>
      </c>
      <c r="AA47" s="49">
        <f>((B47/B46)/(AB47/AB46))*100-100</f>
        <v>0.42320536129780351</v>
      </c>
      <c r="AB47" s="32">
        <f t="array" ref="AB47">INDEX(VI_RTY_Reaalitalous[],MATCH($A47&amp;AB$6&amp;AB$7&amp;AB$8&amp;AB$9,dbDATA!$A$2:$A$5915&amp;dbDATA!$B$2:$B$5915&amp;dbDATA!$I$2:$I$5907&amp;dbDATA!$D$2:$D$5915&amp;dbDATA!$F$2:$F$5907,0),MATCH("Arvo",VI_RTY_ReaalitalousOTSIKOT,0)+0)</f>
        <v>2555</v>
      </c>
      <c r="AC47" s="43">
        <f t="array" ref="AC47">INDEX(VI_RTY_Reaalitalous[],MATCH($A47&amp;AC$6&amp;AC$7&amp;AC$8&amp;AC$9,dbDATA!$A$2:$A$5915&amp;dbDATA!$B$2:$B$5915&amp;dbDATA!$I$2:$I$5907&amp;dbDATA!$D$2:$D$5915&amp;dbDATA!$F$2:$F$5907,0),MATCH("Arvo",VI_RTY_ReaalitalousOTSIKOT,0)+0)</f>
        <v>4211.3</v>
      </c>
      <c r="AD47" s="38">
        <f t="array" ref="AD47">INDEX(VI_RTY_Reaalitalous[],MATCH($A47&amp;AD$6&amp;AD$7&amp;AD$8&amp;AD$9,dbDATA!$A$2:$A$5915&amp;dbDATA!$B$2:$B$5915&amp;dbDATA!$I$2:$I$5907&amp;dbDATA!$D$2:$D$5915&amp;dbDATA!$F$2:$F$5907,0),MATCH("Arvo",VI_RTY_ReaalitalousOTSIKOT,0)+0)</f>
        <v>2.4</v>
      </c>
      <c r="AE47" s="35">
        <f t="array" ref="AE47">INDEX(VI_RTY_Reaalitalous[],MATCH($A47&amp;AE$6&amp;AE$7&amp;AE$8&amp;AE$9,dbDATA!$A$2:$A$5915&amp;dbDATA!$B$2:$B$5915&amp;dbDATA!$I$2:$I$5907&amp;dbDATA!$D$2:$D$5915&amp;dbDATA!$F$2:$F$5907,0),MATCH("Arvo",VI_RTY_ReaalitalousOTSIKOT,0)+0)</f>
        <v>2.2000000000000002</v>
      </c>
      <c r="AF47" s="49">
        <f t="array" ref="AF47">INDEX(VI_RTY_Reaalitalous[],MATCH($A47&amp;AF$6&amp;AF$7&amp;AF$8&amp;AF$9,dbDATA!$A$2:$A$5915&amp;dbDATA!$B$2:$B$5915&amp;dbDATA!$I$2:$I$5907&amp;dbDATA!$D$2:$D$5915&amp;dbDATA!$F$2:$F$5907,0),MATCH("Arvo",VI_RTY_ReaalitalousOTSIKOT,0)+0)/1000</f>
        <v>1.038</v>
      </c>
      <c r="AG47" s="32">
        <f t="array" ref="AG47">INDEX(VI_RTY_Reaalitalous[],MATCH($A47&amp;AG$6&amp;AG$7&amp;AG$8&amp;AG$9,dbDATA!$A$2:$A$5915&amp;dbDATA!$B$2:$B$5915&amp;dbDATA!$I$2:$I$5907&amp;dbDATA!$D$2:$D$5915&amp;dbDATA!$F$2:$F$5907,0),MATCH("Arvo",VI_RTY_ReaalitalousOTSIKOT,0)+0)</f>
        <v>3417.3</v>
      </c>
      <c r="AH47" s="43">
        <f t="array" ref="AH47">INDEX(VI_RTY_Reaalitalous[],MATCH($A47&amp;AH$6&amp;AH$7&amp;AH$8&amp;AH$9,dbDATA!$A$2:$A$5915&amp;dbDATA!$B$2:$B$5915&amp;dbDATA!$I$2:$I$5907&amp;dbDATA!$D$2:$D$5915&amp;dbDATA!$F$2:$F$5907,0),MATCH("Arvo",VI_RTY_ReaalitalousOTSIKOT,0)+0)</f>
        <v>2470</v>
      </c>
      <c r="AI47" s="38">
        <f t="shared" si="3"/>
        <v>72.279284815497618</v>
      </c>
      <c r="AJ47" s="32">
        <f t="array" ref="AJ47">INDEX(VI_RTY_Reaalitalous[],MATCH($A47&amp;AJ$6&amp;AJ$7&amp;AJ$8&amp;AJ$9,dbDATA!$A$2:$A$5915&amp;dbDATA!$B$2:$B$5915&amp;dbDATA!$I$2:$I$5907&amp;dbDATA!$D$2:$D$5915&amp;dbDATA!$F$2:$F$5907,0),MATCH("Arvo",VI_RTY_ReaalitalousOTSIKOT,0)+0)</f>
        <v>212</v>
      </c>
      <c r="AK47" s="49">
        <f t="array" ref="AK47">INDEX(VI_RTY_Reaalitalous[],MATCH($A47&amp;AK$6&amp;AK$7&amp;AK$8&amp;AK$9,dbDATA!$A$2:$A$5915&amp;dbDATA!$B$2:$B$5915&amp;dbDATA!$I$2:$I$5907&amp;dbDATA!$D$2:$D$5915&amp;dbDATA!$F$2:$F$5907,0),MATCH("Arvo",VI_RTY_ReaalitalousOTSIKOT,0)+0)</f>
        <v>2765.3</v>
      </c>
      <c r="AL47" s="43">
        <f t="shared" si="2"/>
        <v>7.6664376378693087</v>
      </c>
      <c r="AM47" s="32">
        <f t="array" ref="AM47">INDEX(VI_RTY_Reaalitalous[],MATCH($A47&amp;AM$6&amp;AM$7&amp;AM$8&amp;AM$9,dbDATA!$A$2:$A$5915&amp;dbDATA!$B$2:$B$5915&amp;dbDATA!$I$2:$I$5907&amp;dbDATA!$D$2:$D$5915&amp;dbDATA!$F$2:$F$5907,0),MATCH("Arvo",VI_RTY_ReaalitalousOTSIKOT,0)+0)</f>
        <v>-0.5</v>
      </c>
      <c r="AN47" s="38">
        <f t="array" ref="AN47">INDEX(VI_RTY_Reaalitalous[],MATCH($A47&amp;AN$6&amp;AN$7&amp;AN$8&amp;AN$9,dbDATA!$A$2:$A$5915&amp;dbDATA!$B$2:$B$5915&amp;dbDATA!$I$2:$I$5907&amp;dbDATA!$D$2:$D$5915&amp;dbDATA!$F$2:$F$5907,0),MATCH("Arvo",VI_RTY_ReaalitalousOTSIKOT,0)+0)</f>
        <v>-0.1</v>
      </c>
      <c r="AO47" s="32">
        <f t="array" ref="AO47">INDEX(VI_RTY_Reaalitalous[],MATCH($A47&amp;AO$6&amp;AO$7&amp;AO$8&amp;AO$9,dbDATA!$A$2:$A$5915&amp;dbDATA!$B$2:$B$5915&amp;dbDATA!$I$2:$I$5907&amp;dbDATA!$D$2:$D$5915&amp;dbDATA!$F$2:$F$5907,0),MATCH("Arvo",VI_RTY_ReaalitalousOTSIKOT,0)+0)</f>
        <v>199629</v>
      </c>
      <c r="AP47" s="32">
        <f t="array" ref="AP47">INDEX(VI_RTY_Reaalitalous[],MATCH($A47&amp;AP$6&amp;AP$7&amp;AP$8&amp;AP$9,dbDATA!$A$2:$A$5915&amp;dbDATA!$B$2:$B$5915&amp;dbDATA!$I$2:$I$5907&amp;dbDATA!$D$2:$D$5915&amp;dbDATA!$F$2:$F$5907,0),MATCH("Arvo",VI_RTY_ReaalitalousOTSIKOT,0)+0)</f>
        <v>217207</v>
      </c>
      <c r="AQ47" s="43">
        <f t="array" ref="AQ47">INDEX(VI_RTY_Reaalitalous[],MATCH($A47&amp;AQ$6&amp;AQ$7&amp;AQ$8&amp;AQ$9,dbDATA!$A$2:$A$5915&amp;dbDATA!$B$2:$B$5915&amp;dbDATA!$I$2:$I$5907&amp;dbDATA!$D$2:$D$5915&amp;dbDATA!$F$2:$F$5907,0),MATCH("Arvo",VI_RTY_ReaalitalousOTSIKOT,0)+0)</f>
        <v>5381</v>
      </c>
      <c r="AR47" s="38">
        <f t="array" ref="AR47">INDEX(VI_RTY_Reaalitalous[],MATCH($A47&amp;AR$6&amp;AR$7&amp;AR$8&amp;AR$9,dbDATA!$A$2:$A$5915&amp;dbDATA!$B$2:$B$5915&amp;dbDATA!$I$2:$I$5907&amp;dbDATA!$D$2:$D$5915&amp;dbDATA!$F$2:$F$5907,0),MATCH("Arvo",VI_RTY_ReaalitalousOTSIKOT,0)+0)</f>
        <v>1484</v>
      </c>
      <c r="AS47" s="35">
        <f t="array" ref="AS47">INDEX(VI_RTY_Reaalitalous[],MATCH($A47&amp;AS$6&amp;AS$7&amp;AS$8&amp;AS$9,dbDATA!$A$2:$A$5915&amp;dbDATA!$B$2:$B$5915&amp;dbDATA!$I$2:$I$5907&amp;dbDATA!$D$2:$D$5915&amp;dbDATA!$F$2:$F$5907,0),MATCH("Arvo",VI_RTY_ReaalitalousOTSIKOT,0)+0)</f>
        <v>3797</v>
      </c>
      <c r="AT47" s="49">
        <f t="array" ref="AT47">INDEX(VI_RTY_Reaalitalous[],MATCH($A47&amp;AT$6&amp;AT$7&amp;AT$8&amp;AT$9,dbDATA!$A$2:$A$5915&amp;dbDATA!$B$2:$B$5915&amp;dbDATA!$I$2:$I$5907&amp;dbDATA!$D$2:$D$5915&amp;dbDATA!$F$2:$F$5907,0),MATCH("Arvo",VI_RTY_ReaalitalousOTSIKOT,0)+0)</f>
        <v>40563</v>
      </c>
      <c r="AU47" s="49">
        <f t="array" ref="AU47">INDEX(VI_RTY_Reaalitalous[],MATCH($A47&amp;AU$6&amp;AU$7&amp;AU$8&amp;AU$9,dbDATA!$A$2:$A$5915&amp;dbDATA!$B$2:$B$5915&amp;dbDATA!$I$2:$I$5907&amp;dbDATA!$D$2:$D$5915&amp;dbDATA!$F$2:$F$5907,0),MATCH("Arvo",VI_RTY_ReaalitalousOTSIKOT,0)+0)</f>
        <v>44755</v>
      </c>
      <c r="AV47" s="32">
        <f t="array" ref="AV47">INDEX(VI_RTY_Reaalitalous[],MATCH($A47&amp;AV$6&amp;AV$7&amp;AV$8&amp;AV$9,dbDATA!$A$2:$A$5915&amp;dbDATA!$B$2:$B$5915&amp;dbDATA!$I$2:$I$5907&amp;dbDATA!$D$2:$D$5915&amp;dbDATA!$F$2:$F$5907,0),MATCH("Arvo",VI_RTY_ReaalitalousOTSIKOT,0)+0)</f>
        <v>33788</v>
      </c>
      <c r="AW47" s="43">
        <f t="array" ref="AW47">INDEX(VI_RTY_Reaalitalous[],MATCH($A47&amp;AW$6&amp;AW$7&amp;AW$8&amp;AW$9,dbDATA!$A$2:$A$5915&amp;dbDATA!$B$2:$B$5915&amp;dbDATA!$I$2:$I$5907&amp;dbDATA!$D$2:$D$5915&amp;dbDATA!$F$2:$F$5907,0),MATCH("Arvo",VI_RTY_ReaalitalousOTSIKOT,0)+0)</f>
        <v>4324</v>
      </c>
      <c r="AX47" s="38">
        <f t="array" ref="AX47">INDEX(VI_RTY_Reaalitalous[],MATCH($A47&amp;AX$6&amp;AX$7&amp;AX$8&amp;AX$9,dbDATA!$A$2:$A$5915&amp;dbDATA!$B$2:$B$5915&amp;dbDATA!$I$2:$I$5907&amp;dbDATA!$D$2:$D$5915&amp;dbDATA!$F$2:$F$5907,0),MATCH("Arvo",VI_RTY_ReaalitalousOTSIKOT,0)+0)</f>
        <v>5001</v>
      </c>
      <c r="AY47" s="35">
        <f t="array" ref="AY47">INDEX(VI_RTY_Reaalitalous[],MATCH($A47&amp;AY$6&amp;AY$7&amp;AY$8&amp;AY$9,dbDATA!$A$2:$A$5915&amp;dbDATA!$B$2:$B$5915&amp;dbDATA!$I$2:$I$5907&amp;dbDATA!$D$2:$D$5915&amp;dbDATA!$F$2:$F$5907,0),MATCH("Arvo",VI_RTY_ReaalitalousOTSIKOT,0)+0)</f>
        <v>12469</v>
      </c>
      <c r="AZ47" s="49">
        <f t="array" ref="AZ47">INDEX(VI_RTY_Reaalitalous[],MATCH($A47&amp;AZ$6&amp;AZ$7&amp;AZ$8&amp;AZ$9,dbDATA!$A$2:$A$5915&amp;dbDATA!$B$2:$B$5915&amp;dbDATA!$I$2:$I$5907&amp;dbDATA!$D$2:$D$5915&amp;dbDATA!$F$2:$F$5907,0),MATCH("Arvo",VI_RTY_ReaalitalousOTSIKOT,0)+0)</f>
        <v>6246</v>
      </c>
      <c r="BA47" s="32">
        <f t="array" ref="BA47">INDEX(VI_RTY_Reaalitalous[],MATCH($A47&amp;BA$6&amp;BA$7&amp;BA$8&amp;BA$9,dbDATA!$A$2:$A$5915&amp;dbDATA!$B$2:$B$5915&amp;dbDATA!$I$2:$I$5907&amp;dbDATA!$D$2:$D$5915&amp;dbDATA!$F$2:$F$5907,0),MATCH("Arvo",VI_RTY_ReaalitalousOTSIKOT,0)+0)</f>
        <v>5947</v>
      </c>
      <c r="BB47" s="43">
        <f t="array" ref="BB47">INDEX(VI_RTY_Reaalitalous[],MATCH($A47&amp;BB$6&amp;BB$7&amp;BB$8&amp;BB$9,dbDATA!$A$2:$A$5915&amp;dbDATA!$B$2:$B$5915&amp;dbDATA!$I$2:$I$5907&amp;dbDATA!$D$2:$D$5915&amp;dbDATA!$F$2:$F$5907,0),MATCH("Arvo",VI_RTY_ReaalitalousOTSIKOT,0)+0)</f>
        <v>12169</v>
      </c>
      <c r="BC47" s="38">
        <f t="array" ref="BC47">INDEX(VI_RTY_Reaalitalous[],MATCH($A47&amp;BC$6&amp;BC$7&amp;BC$8&amp;BC$9,dbDATA!$A$2:$A$5915&amp;dbDATA!$B$2:$B$5915&amp;dbDATA!$I$2:$I$5907&amp;dbDATA!$D$2:$D$5915&amp;dbDATA!$F$2:$F$5907,0),MATCH("Arvo",VI_RTY_ReaalitalousOTSIKOT,0)+0)</f>
        <v>29737</v>
      </c>
      <c r="BD47" s="35">
        <f t="array" ref="BD47">INDEX(VI_RTY_Reaalitalous[],MATCH($A47&amp;BD$6&amp;BD$7&amp;BD$8&amp;BD$9,dbDATA!$A$2:$A$5915&amp;dbDATA!$B$2:$B$5915&amp;dbDATA!$I$2:$I$5907&amp;dbDATA!$D$2:$D$5915&amp;dbDATA!$F$2:$F$5907,0),MATCH("Arvo",VI_RTY_ReaalitalousOTSIKOT,0)+0)</f>
        <v>20165</v>
      </c>
      <c r="BE47" s="49">
        <f t="array" ref="BE47">INDEX(VI_RTY_Reaalitalous[],MATCH($A47&amp;BE$6&amp;BE$7&amp;BE$8&amp;BE$9,dbDATA!$A$2:$A$5915&amp;dbDATA!$B$2:$B$5915&amp;dbDATA!$I$2:$I$5907&amp;dbDATA!$D$2:$D$5915&amp;dbDATA!$F$2:$F$5907,0),MATCH("Arvo",VI_RTY_ReaalitalousOTSIKOT,0)+0)</f>
        <v>7430</v>
      </c>
      <c r="BF47" s="32">
        <f t="array" ref="BF47">INDEX(VI_RTY_Reaalitalous[],MATCH($A47&amp;BF$6&amp;BF$7&amp;BF$8&amp;BF$9,dbDATA!$A$2:$A$5915&amp;dbDATA!$B$2:$B$5915&amp;dbDATA!$I$2:$I$5907&amp;dbDATA!$D$2:$D$5915&amp;dbDATA!$F$2:$F$5907,0),MATCH("Arvo",VI_RTY_ReaalitalousOTSIKOT,0)+0)</f>
        <v>13641</v>
      </c>
      <c r="BG47" s="43">
        <f t="array" ref="BG47">INDEX(VI_RTY_Reaalitalous[],MATCH($A47&amp;BG$6&amp;BG$7&amp;BG$8&amp;BG$9,dbDATA!$A$2:$A$5915&amp;dbDATA!$B$2:$B$5915&amp;dbDATA!$I$2:$I$5907&amp;dbDATA!$D$2:$D$5915&amp;dbDATA!$F$2:$F$5907,0),MATCH("Arvo",VI_RTY_ReaalitalousOTSIKOT,0)+0)</f>
        <v>6590</v>
      </c>
      <c r="BH47" s="38">
        <f t="array" ref="BH47">INDEX(VI_RTY_Reaalitalous[],MATCH($A47&amp;BH$6&amp;BH$7&amp;BH$8&amp;BH$9,dbDATA!$A$2:$A$5915&amp;dbDATA!$B$2:$B$5915&amp;dbDATA!$I$2:$I$5907&amp;dbDATA!$D$2:$D$5915&amp;dbDATA!$F$2:$F$5907,0),MATCH("Arvo",VI_RTY_ReaalitalousOTSIKOT,0)+0)</f>
        <v>26580</v>
      </c>
      <c r="BI47" s="35">
        <f t="array" ref="BI47">INDEX(VI_RTY_Reaalitalous[],MATCH($A47&amp;BI$6&amp;BI$7&amp;BI$8&amp;BI$9,dbDATA!$A$2:$A$5915&amp;dbDATA!$B$2:$B$5915&amp;dbDATA!$I$2:$I$5907&amp;dbDATA!$D$2:$D$5915&amp;dbDATA!$F$2:$F$5907,0),MATCH("Arvo",VI_RTY_ReaalitalousOTSIKOT,0)+0)</f>
        <v>18268</v>
      </c>
      <c r="BJ47" s="49">
        <f t="array" ref="BJ47">INDEX(VI_RTY_Reaalitalous[],MATCH($A47&amp;BJ$6&amp;BJ$7&amp;BJ$8&amp;BJ$9,dbDATA!$A$2:$A$5915&amp;dbDATA!$B$2:$B$5915&amp;dbDATA!$I$2:$I$5907&amp;dbDATA!$D$2:$D$5915&amp;dbDATA!$F$2:$F$5907,0),MATCH("Arvo",VI_RTY_ReaalitalousOTSIKOT,0)+0)</f>
        <v>40638</v>
      </c>
      <c r="BK47" s="32">
        <f t="array" ref="BK47">INDEX(VI_RTY_Reaalitalous[],MATCH($A47&amp;BK$6&amp;BK$7&amp;BK$8&amp;BK$9,dbDATA!$A$2:$A$5915&amp;dbDATA!$B$2:$B$5915&amp;dbDATA!$I$2:$I$5907&amp;dbDATA!$D$2:$D$5915&amp;dbDATA!$F$2:$F$5907,0),MATCH("Arvo",VI_RTY_ReaalitalousOTSIKOT,0)+0)</f>
        <v>6019</v>
      </c>
      <c r="BL47" s="43">
        <f t="array" ref="BL47">INDEX(VI_RTY_Reaalitalous[],MATCH($A47&amp;BL$6&amp;BL$7&amp;BL$8&amp;BL$9,dbDATA!$A$2:$A$5915&amp;dbDATA!$B$2:$B$5915&amp;dbDATA!$I$2:$I$5907&amp;dbDATA!$D$2:$D$5915&amp;dbDATA!$F$2:$F$5907,0),MATCH("Arvo",VI_RTY_ReaalitalousOTSIKOT,0)+0)</f>
        <v>52663</v>
      </c>
      <c r="BM47" s="38">
        <f t="array" ref="BM47">INDEX(VI_RTY_Reaalitalous[],MATCH($A47&amp;BM$6&amp;BM$7&amp;BM$8&amp;BM$9,dbDATA!$A$2:$A$5915&amp;dbDATA!$B$2:$B$5915&amp;dbDATA!$I$2:$I$5907&amp;dbDATA!$D$2:$D$5915&amp;dbDATA!$F$2:$F$5907,0),MATCH("Arvo",VI_RTY_ReaalitalousOTSIKOT,0)+0)</f>
        <v>141633</v>
      </c>
      <c r="BN47" s="35">
        <f t="array" ref="BN47">INDEX(VI_RTY_Reaalitalous[],MATCH($A47&amp;BN$6&amp;BN$7&amp;BN$8&amp;BN$9,dbDATA!$A$2:$A$5915&amp;dbDATA!$B$2:$B$5915&amp;dbDATA!$I$2:$I$5907&amp;dbDATA!$D$2:$D$5915&amp;dbDATA!$F$2:$F$5907,0),MATCH("Arvo",VI_RTY_ReaalitalousOTSIKOT,0)+0)</f>
        <v>37562</v>
      </c>
      <c r="BO47" s="49">
        <f t="array" ref="BO47">INDEX(VI_RTY_Reaalitalous[],MATCH($A47&amp;BO$6&amp;BO$7&amp;BO$8&amp;BO$9,dbDATA!$A$2:$A$5915&amp;dbDATA!$B$2:$B$5915&amp;dbDATA!$I$2:$I$5907&amp;dbDATA!$D$2:$D$5915&amp;dbDATA!$F$2:$F$5907,0),MATCH("Arvo",VI_RTY_ReaalitalousOTSIKOT,0)+0)</f>
        <v>104056</v>
      </c>
      <c r="CG47" s="38">
        <f t="array" ref="CG47">INDEX(VI_RTY_Julkinen_talous[],MATCH($A47&amp;CG$6&amp;CG$7&amp;CG$8,dbDATAjul!$G$2:$G$935&amp;dbDATAjul!$D$2:$D$952&amp;dbDATAjul!$C$2:$C$1011&amp;dbDATAjul!$A$2:$A$948,0),MATCH("Arvo",VI_RTY_Julkinen_talous[#Headers],0)+0)</f>
        <v>139882</v>
      </c>
      <c r="CH47" s="35">
        <f t="array" ref="CH47">INDEX(VI_RTY_Julkinen_talous[],MATCH($A47&amp;CH$6&amp;CH$7&amp;CH$8,dbDATAjul!$G$2:$G$935&amp;dbDATAjul!$D$2:$D$952&amp;dbDATAjul!$C$2:$C$1011&amp;dbDATAjul!$A$2:$A$948,0),MATCH("Arvo",VI_RTY_Julkinen_talous[#Headers],0)+0)</f>
        <v>108100</v>
      </c>
      <c r="CI47" s="49">
        <f t="array" ref="CI47">INDEX(VI_RTY_Julkinen_talous[],MATCH($A47&amp;CI$6&amp;CI$7&amp;CI$8,dbDATAjul!$G$2:$G$935&amp;dbDATAjul!$D$2:$D$952&amp;dbDATAjul!$C$2:$C$1011&amp;dbDATAjul!$A$2:$A$948,0),MATCH("Arvo",VI_RTY_Julkinen_talous[#Headers],0)+0)</f>
        <v>-2.8</v>
      </c>
      <c r="CJ47" s="35">
        <f t="array" ref="CJ47">INDEX(VI_RTY_Julkinen_talous[],MATCH($A47&amp;CJ$6&amp;CJ$7&amp;CJ$8,dbDATAjul!$G$2:$G$935&amp;dbDATAjul!$D$2:$D$952&amp;dbDATAjul!$C$2:$C$1011&amp;dbDATAjul!$A$2:$A$948,0),MATCH("Arvo",VI_RTY_Julkinen_talous[#Headers],0)+0)</f>
        <v>-8292</v>
      </c>
      <c r="CK47" s="32">
        <f t="array" ref="CK47">INDEX(VI_RTY_Julkinen_talous[],MATCH($A47&amp;CK$6&amp;CK$7&amp;CK$8,dbDATAjul!$G$2:$G$935&amp;dbDATAjul!$D$2:$D$952&amp;dbDATAjul!$C$2:$C$1011&amp;dbDATAjul!$A$2:$A$948,0),MATCH("Arvo",VI_RTY_Julkinen_talous[#Headers],0)+0)</f>
        <v>181.9</v>
      </c>
      <c r="CL47" s="43">
        <f t="array" ref="CL47">INDEX(VI_RTY_Julkinen_talous[],MATCH($A47&amp;CL$6&amp;CL$7&amp;CL$8,dbDATAjul!$G$2:$G$935&amp;dbDATAjul!$D$2:$D$952&amp;dbDATAjul!$C$2:$C$1011&amp;dbDATAjul!$A$2:$A$948,0),MATCH("Arvo",VI_RTY_Julkinen_talous[#Headers],0)+0)</f>
        <v>128.80000000000001</v>
      </c>
    </row>
    <row r="48" spans="1:90" x14ac:dyDescent="0.3">
      <c r="A48" s="31">
        <v>2022</v>
      </c>
      <c r="B48" s="43">
        <f t="array" ref="B48">INDEX(VI_RTY_Reaalitalous[],MATCH($A48&amp;B$6&amp;B$7&amp;B$8&amp;B$9,dbDATA!$A$2:$A$5915&amp;dbDATA!$B$2:$B$5915&amp;dbDATA!$I$2:$I$5907&amp;dbDATA!$D$2:$D$5915&amp;dbDATA!$F$2:$F$5907,0),MATCH("Arvo",VI_RTY_ReaalitalousOTSIKOT,0)+0)</f>
        <v>233634</v>
      </c>
      <c r="C48" s="93">
        <f t="array" ref="C48">INDEX(VI_RTY_Reaalitalous[],MATCH($A48&amp;C$6&amp;C$7&amp;C$8&amp;C$9,dbDATA!$A$2:$A$5915&amp;dbDATA!$B$2:$B$5915&amp;dbDATA!$I$2:$I$5907&amp;dbDATA!$D$2:$D$5915&amp;dbDATA!$F$2:$F$5907,0),MATCH("Arvo",VI_RTY_ReaalitalousOTSIKOT,0)+0)</f>
        <v>1.3</v>
      </c>
      <c r="D48" s="94">
        <f t="array" ref="D48">INDEX(VI_RTY_Reaalitalous[],MATCH($A48&amp;D$6&amp;D$7&amp;D$8&amp;D$9,dbDATA!$A$2:$A$5915&amp;dbDATA!$B$2:$B$5915&amp;dbDATA!$I$2:$I$5907&amp;dbDATA!$D$2:$D$5915&amp;dbDATA!$F$2:$F$5907,0),MATCH("Arvo",VI_RTY_ReaalitalousOTSIKOT,0)+0)/1000</f>
        <v>267.68700000000001</v>
      </c>
      <c r="E48" s="32">
        <f t="array" ref="E48">INDEX(VI_RTY_Reaalitalous[],MATCH($A48&amp;E$6&amp;E$7&amp;E$8&amp;E$9,dbDATA!$A$2:$A$5915&amp;dbDATA!$B$2:$B$5915&amp;dbDATA!$I$2:$I$5907&amp;dbDATA!$D$2:$D$5915&amp;dbDATA!$F$2:$F$5907,0),MATCH("Arvo",VI_RTY_ReaalitalousOTSIKOT,0)+0)</f>
        <v>97992</v>
      </c>
      <c r="F48" s="32">
        <f t="array" ref="F48">INDEX(VI_RTY_Reaalitalous[],MATCH($A48&amp;F$6&amp;F$7&amp;F$8&amp;F$9,dbDATA!$A$2:$A$5915&amp;dbDATA!$B$2:$B$5915&amp;dbDATA!$I$2:$I$5907&amp;dbDATA!$D$2:$D$5915&amp;dbDATA!$F$2:$F$5907,0),MATCH("Arvo",VI_RTY_ReaalitalousOTSIKOT,0)+0)/1000</f>
        <v>127.979</v>
      </c>
      <c r="G48" s="35">
        <f t="array" ref="G48">INDEX(VI_RTY_Reaalitalous[],MATCH($A48&amp;G$6&amp;G$7&amp;G$8&amp;G$9,dbDATA!$A$2:$A$5915&amp;dbDATA!$B$2:$B$5915&amp;dbDATA!$I$2:$I$5907&amp;dbDATA!$D$2:$D$5915&amp;dbDATA!$F$2:$F$5907,0),MATCH("Arvo",VI_RTY_ReaalitalousOTSIKOT,0)+0)</f>
        <v>331515</v>
      </c>
      <c r="H48" s="35">
        <f t="array" ref="H48">INDEX(VI_RTY_Reaalitalous[],MATCH($A48&amp;H$6&amp;H$7&amp;H$8&amp;H$9,dbDATA!$A$2:$A$5915&amp;dbDATA!$B$2:$B$5915&amp;dbDATA!$I$2:$I$5907&amp;dbDATA!$D$2:$D$5915&amp;dbDATA!$F$2:$F$5907,0),MATCH("Arvo",VI_RTY_ReaalitalousOTSIKOT,0)+0)/1000</f>
        <v>395.666</v>
      </c>
      <c r="I48" s="38">
        <f t="array" ref="I48">INDEX(VI_RTY_Reaalitalous[],MATCH($A48&amp;I$6&amp;I$7&amp;I$8&amp;I$9,dbDATA!$A$2:$A$5915&amp;dbDATA!$B$2:$B$5915&amp;dbDATA!$I$2:$I$5907&amp;dbDATA!$D$2:$D$5915&amp;dbDATA!$F$2:$F$5907,0),MATCH("Arvo",VI_RTY_ReaalitalousOTSIKOT,0)+0)</f>
        <v>92959</v>
      </c>
      <c r="J48" s="38">
        <f t="array" ref="J48">INDEX(VI_RTY_Reaalitalous[],MATCH($A48&amp;J$6&amp;J$7&amp;J$8&amp;J$9,dbDATA!$A$2:$A$5915&amp;dbDATA!$B$2:$B$5915&amp;dbDATA!$I$2:$I$5907&amp;dbDATA!$D$2:$D$5915&amp;dbDATA!$F$2:$F$5907,0),MATCH("Arvo",VI_RTY_ReaalitalousOTSIKOT,0)+0)/1000</f>
        <v>121.574</v>
      </c>
      <c r="K48" s="37">
        <f t="array" ref="K48">INDEX(VI_RTY_Reaalitalous[],MATCH($A48&amp;K$6&amp;K$7&amp;K$8&amp;K$9,dbDATA!$A$2:$A$5915&amp;dbDATA!$B$2:$B$5915&amp;dbDATA!$I$2:$I$5907&amp;dbDATA!$D$2:$D$5915&amp;dbDATA!$F$2:$F$5907,0),MATCH("Arvo",VI_RTY_ReaalitalousOTSIKOT,0)+0)</f>
        <v>179495</v>
      </c>
      <c r="L48" s="37">
        <f t="array" ref="L48">INDEX(VI_RTY_Reaalitalous[],MATCH($A48&amp;L$6&amp;L$7&amp;L$8&amp;L$9,dbDATA!$A$2:$A$5915&amp;dbDATA!$B$2:$B$5915&amp;dbDATA!$I$2:$I$5907&amp;dbDATA!$D$2:$D$5915&amp;dbDATA!$F$2:$F$5907,0),MATCH("Arvo",VI_RTY_ReaalitalousOTSIKOT,0)+0)/1000</f>
        <v>203.23</v>
      </c>
      <c r="M48" s="37">
        <f t="array" ref="M48">INDEX(VI_RTY_Reaalitalous[],MATCH($A48&amp;M$6&amp;M$7&amp;M$8&amp;M$9,dbDATA!$A$2:$A$5915&amp;dbDATA!$B$2:$B$5915&amp;dbDATA!$I$2:$I$5907&amp;dbDATA!$D$2:$D$5915&amp;dbDATA!$F$2:$F$5907,0),MATCH("Arvo",VI_RTY_ReaalitalousOTSIKOT,0)+0)</f>
        <v>123201</v>
      </c>
      <c r="N48" s="37">
        <f t="array" ref="N48">INDEX(VI_RTY_Reaalitalous[],MATCH($A48&amp;N$6&amp;N$7&amp;N$8&amp;N$9,dbDATA!$A$2:$A$5915&amp;dbDATA!$B$2:$B$5915&amp;dbDATA!$I$2:$I$5907&amp;dbDATA!$D$2:$D$5915&amp;dbDATA!$F$2:$F$5907,0),MATCH("Arvo",VI_RTY_ReaalitalousOTSIKOT,0)+0)/1000</f>
        <v>138.96100000000001</v>
      </c>
      <c r="O48" s="37">
        <f t="array" ref="O48">INDEX(VI_RTY_Reaalitalous[],MATCH($A48&amp;O$6&amp;O$7&amp;O$8&amp;O$9,dbDATA!$A$2:$A$5915&amp;dbDATA!$B$2:$B$5915&amp;dbDATA!$I$2:$I$5907&amp;dbDATA!$D$2:$D$5915&amp;dbDATA!$F$2:$F$5907,0),MATCH("Arvo",VI_RTY_ReaalitalousOTSIKOT,0)+0)</f>
        <v>56338</v>
      </c>
      <c r="P48" s="37">
        <f t="array" ref="P48">INDEX(VI_RTY_Reaalitalous[],MATCH($A48&amp;P$6&amp;P$7&amp;P$8&amp;P$9,dbDATA!$A$2:$A$5915&amp;dbDATA!$B$2:$B$5915&amp;dbDATA!$I$2:$I$5907&amp;dbDATA!$D$2:$D$5915&amp;dbDATA!$F$2:$F$5907,0),MATCH("Arvo",VI_RTY_ReaalitalousOTSIKOT,0)+0)/1000</f>
        <v>64.269000000000005</v>
      </c>
      <c r="Q48" s="32">
        <f t="shared" si="5"/>
        <v>53576</v>
      </c>
      <c r="R48" s="32"/>
      <c r="S48" s="32">
        <f t="array" ref="S48">INDEX(VI_RTY_Reaalitalous[],MATCH($A48&amp;S$6&amp;S$7&amp;S$8&amp;S$9,dbDATA!$A$2:$A$5915&amp;dbDATA!$B$2:$B$5915&amp;dbDATA!$I$2:$I$5907&amp;dbDATA!$D$2:$D$5915&amp;dbDATA!$F$2:$F$5907,0),MATCH("Arvo",VI_RTY_ReaalitalousOTSIKOT,0)+0)</f>
        <v>43999</v>
      </c>
      <c r="T48" s="32">
        <f t="array" ref="T48">INDEX(VI_RTY_Reaalitalous[],MATCH($A48&amp;T$6&amp;T$7&amp;T$8&amp;T$9,dbDATA!$A$2:$A$5915&amp;dbDATA!$B$2:$B$5915&amp;dbDATA!$I$2:$I$5907&amp;dbDATA!$D$2:$D$5915&amp;dbDATA!$F$2:$F$5907,0),MATCH("Arvo",VI_RTY_ReaalitalousOTSIKOT,0)+0)/1000</f>
        <v>53.381999999999998</v>
      </c>
      <c r="U48" s="32">
        <f t="array" ref="U48">INDEX(VI_RTY_Reaalitalous[],MATCH($A48&amp;U$6&amp;U$7&amp;U$8&amp;U$9,dbDATA!$A$2:$A$5915&amp;dbDATA!$B$2:$B$5915&amp;dbDATA!$I$2:$I$5907&amp;dbDATA!$D$2:$D$5915&amp;dbDATA!$F$2:$F$5907,0),MATCH("Arvo",VI_RTY_ReaalitalousOTSIKOT,0)+0)</f>
        <v>9577</v>
      </c>
      <c r="V48" s="32">
        <f t="array" ref="V48">INDEX(VI_RTY_Reaalitalous[],MATCH($A48&amp;V$6&amp;V$7&amp;V$8&amp;V$9,dbDATA!$A$2:$A$5915&amp;dbDATA!$B$2:$B$5915&amp;dbDATA!$I$2:$I$5907&amp;dbDATA!$D$2:$D$5915&amp;dbDATA!$F$2:$F$5907,0),MATCH("Arvo",VI_RTY_ReaalitalousOTSIKOT,0)+0)/1000</f>
        <v>11.257</v>
      </c>
      <c r="W48" s="38">
        <f t="array" ref="W48">INDEX(VI_RTY_Reaalitalous[],MATCH($A48&amp;W$6&amp;W$7&amp;W$8&amp;W$9,dbDATA!$A$2:$A$5915&amp;dbDATA!$B$2:$B$5915&amp;dbDATA!$I$2:$I$5907&amp;dbDATA!$D$2:$D$5915&amp;dbDATA!$F$2:$F$5907,0),MATCH("Arvo",VI_RTY_ReaalitalousOTSIKOT,0)+0)</f>
        <v>331311</v>
      </c>
      <c r="X48" s="38">
        <f t="array" ref="X48">INDEX(VI_RTY_Reaalitalous[],MATCH($A48&amp;X$6&amp;X$7&amp;X$8&amp;X$9,dbDATA!$A$2:$A$5915&amp;dbDATA!$B$2:$B$5915&amp;dbDATA!$I$2:$I$5907&amp;dbDATA!$D$2:$D$5915&amp;dbDATA!$F$2:$F$5907,0),MATCH("Arvo",VI_RTY_ReaalitalousOTSIKOT,0)+0)/1000</f>
        <v>396.40699999999998</v>
      </c>
      <c r="Y48" s="38">
        <f t="array" ref="Y48">INDEX(VI_RTY_Reaalitalous[],MATCH($A48&amp;Y$6&amp;Y$7&amp;Y$8&amp;Y$9,dbDATA!$A$2:$A$5915&amp;dbDATA!$B$2:$B$5915&amp;dbDATA!$I$2:$I$5907&amp;dbDATA!$D$2:$D$5915&amp;dbDATA!$F$2:$F$5907,0),MATCH("Arvo",VI_RTY_ReaalitalousOTSIKOT,0)+0)</f>
        <v>238481</v>
      </c>
      <c r="Z48" s="38">
        <f t="array" ref="Z48">INDEX(VI_RTY_Reaalitalous[],MATCH($A48&amp;Z$6&amp;Z$7&amp;Z$8&amp;Z$9,dbDATA!$A$2:$A$5915&amp;dbDATA!$B$2:$B$5915&amp;dbDATA!$I$2:$I$5907&amp;dbDATA!$D$2:$D$5915&amp;dbDATA!$F$2:$F$5907,0),MATCH("Arvo",VI_RTY_ReaalitalousOTSIKOT,0)+0)/1000</f>
        <v>274.83300000000003</v>
      </c>
      <c r="AA48" s="49">
        <f t="shared" ref="AA48:AA63" si="6">((B48/B47)/(AB48/AB47))*100-100</f>
        <v>-1.1408423962666348</v>
      </c>
      <c r="AB48" s="32">
        <f t="array" ref="AB48">INDEX(VI_RTY_Reaalitalous[],MATCH($A48&amp;AB$6&amp;AB$7&amp;AB$8&amp;AB$9,dbDATA!$A$2:$A$5915&amp;dbDATA!$B$2:$B$5915&amp;dbDATA!$I$2:$I$5907&amp;dbDATA!$D$2:$D$5915&amp;dbDATA!$F$2:$F$5907,0),MATCH("Arvo",VI_RTY_ReaalitalousOTSIKOT,0)+0)</f>
        <v>2619</v>
      </c>
      <c r="AC48" s="43">
        <f t="array" ref="AC48">INDEX(VI_RTY_Reaalitalous[],MATCH($A48&amp;AC$6&amp;AC$7&amp;AC$8&amp;AC$9,dbDATA!$A$2:$A$5915&amp;dbDATA!$B$2:$B$5915&amp;dbDATA!$I$2:$I$5907&amp;dbDATA!$D$2:$D$5915&amp;dbDATA!$F$2:$F$5907,0),MATCH("Arvo",VI_RTY_ReaalitalousOTSIKOT,0)+0)</f>
        <v>4319.3999999999996</v>
      </c>
      <c r="AD48" s="38">
        <f t="array" ref="AD48">INDEX(VI_RTY_Reaalitalous[],MATCH($A48&amp;AD$6&amp;AD$7&amp;AD$8&amp;AD$9,dbDATA!$A$2:$A$5915&amp;dbDATA!$B$2:$B$5915&amp;dbDATA!$I$2:$I$5907&amp;dbDATA!$D$2:$D$5915&amp;dbDATA!$F$2:$F$5907,0),MATCH("Arvo",VI_RTY_ReaalitalousOTSIKOT,0)+0)</f>
        <v>2.4</v>
      </c>
      <c r="AE48" s="35">
        <f t="array" ref="AE48">INDEX(VI_RTY_Reaalitalous[],MATCH($A48&amp;AE$6&amp;AE$7&amp;AE$8&amp;AE$9,dbDATA!$A$2:$A$5915&amp;dbDATA!$B$2:$B$5915&amp;dbDATA!$I$2:$I$5907&amp;dbDATA!$D$2:$D$5915&amp;dbDATA!$F$2:$F$5907,0),MATCH("Arvo",VI_RTY_ReaalitalousOTSIKOT,0)+0)</f>
        <v>7.1</v>
      </c>
      <c r="AF48" s="49">
        <f t="array" ref="AF48">INDEX(VI_RTY_Reaalitalous[],MATCH($A48&amp;AF$6&amp;AF$7&amp;AF$8&amp;AF$9,dbDATA!$A$2:$A$5915&amp;dbDATA!$B$2:$B$5915&amp;dbDATA!$I$2:$I$5907&amp;dbDATA!$D$2:$D$5915&amp;dbDATA!$F$2:$F$5907,0),MATCH("Arvo",VI_RTY_ReaalitalousOTSIKOT,0)+0)/1000</f>
        <v>-6.5330000000000004</v>
      </c>
      <c r="AG48" s="32">
        <f t="array" ref="AG48">INDEX(VI_RTY_Reaalitalous[],MATCH($A48&amp;AG$6&amp;AG$7&amp;AG$8&amp;AG$9,dbDATA!$A$2:$A$5915&amp;dbDATA!$B$2:$B$5915&amp;dbDATA!$I$2:$I$5907&amp;dbDATA!$D$2:$D$5915&amp;dbDATA!$F$2:$F$5907,0),MATCH("Arvo",VI_RTY_ReaalitalousOTSIKOT,0)+0)</f>
        <v>3421.2</v>
      </c>
      <c r="AH48" s="43">
        <f t="array" ref="AH48">INDEX(VI_RTY_Reaalitalous[],MATCH($A48&amp;AH$6&amp;AH$7&amp;AH$8&amp;AH$9,dbDATA!$A$2:$A$5915&amp;dbDATA!$B$2:$B$5915&amp;dbDATA!$I$2:$I$5907&amp;dbDATA!$D$2:$D$5915&amp;dbDATA!$F$2:$F$5907,0),MATCH("Arvo",VI_RTY_ReaalitalousOTSIKOT,0)+0)</f>
        <v>2526</v>
      </c>
      <c r="AI48" s="38">
        <f t="shared" si="3"/>
        <v>73.833742546474923</v>
      </c>
      <c r="AJ48" s="32">
        <f t="array" ref="AJ48">INDEX(VI_RTY_Reaalitalous[],MATCH($A48&amp;AJ$6&amp;AJ$7&amp;AJ$8&amp;AJ$9,dbDATA!$A$2:$A$5915&amp;dbDATA!$B$2:$B$5915&amp;dbDATA!$I$2:$I$5907&amp;dbDATA!$D$2:$D$5915&amp;dbDATA!$F$2:$F$5907,0),MATCH("Arvo",VI_RTY_ReaalitalousOTSIKOT,0)+0)</f>
        <v>190</v>
      </c>
      <c r="AK48" s="49">
        <f t="array" ref="AK48">INDEX(VI_RTY_Reaalitalous[],MATCH($A48&amp;AK$6&amp;AK$7&amp;AK$8&amp;AK$9,dbDATA!$A$2:$A$5915&amp;dbDATA!$B$2:$B$5915&amp;dbDATA!$I$2:$I$5907&amp;dbDATA!$D$2:$D$5915&amp;dbDATA!$F$2:$F$5907,0),MATCH("Arvo",VI_RTY_ReaalitalousOTSIKOT,0)+0)</f>
        <v>2808.3</v>
      </c>
      <c r="AL48" s="43">
        <f t="shared" si="2"/>
        <v>6.7656589395719822</v>
      </c>
      <c r="AM48" s="32">
        <f t="array" ref="AM48">INDEX(VI_RTY_Reaalitalous[],MATCH($A48&amp;AM$6&amp;AM$7&amp;AM$8&amp;AM$9,dbDATA!$A$2:$A$5915&amp;dbDATA!$B$2:$B$5915&amp;dbDATA!$I$2:$I$5907&amp;dbDATA!$D$2:$D$5915&amp;dbDATA!$F$2:$F$5907,0),MATCH("Arvo",VI_RTY_ReaalitalousOTSIKOT,0)+0)</f>
        <v>0.3</v>
      </c>
      <c r="AN48" s="38">
        <f t="array" ref="AN48">INDEX(VI_RTY_Reaalitalous[],MATCH($A48&amp;AN$6&amp;AN$7&amp;AN$8&amp;AN$9,dbDATA!$A$2:$A$5915&amp;dbDATA!$B$2:$B$5915&amp;dbDATA!$I$2:$I$5907&amp;dbDATA!$D$2:$D$5915&amp;dbDATA!$F$2:$F$5907,0),MATCH("Arvo",VI_RTY_ReaalitalousOTSIKOT,0)+0)</f>
        <v>1.7</v>
      </c>
      <c r="AO48" s="32">
        <f t="array" ref="AO48">INDEX(VI_RTY_Reaalitalous[],MATCH($A48&amp;AO$6&amp;AO$7&amp;AO$8&amp;AO$9,dbDATA!$A$2:$A$5915&amp;dbDATA!$B$2:$B$5915&amp;dbDATA!$I$2:$I$5907&amp;dbDATA!$D$2:$D$5915&amp;dbDATA!$F$2:$F$5907,0),MATCH("Arvo",VI_RTY_ReaalitalousOTSIKOT,0)+0)</f>
        <v>203511</v>
      </c>
      <c r="AP48" s="32">
        <f t="array" ref="AP48">INDEX(VI_RTY_Reaalitalous[],MATCH($A48&amp;AP$6&amp;AP$7&amp;AP$8&amp;AP$9,dbDATA!$A$2:$A$5915&amp;dbDATA!$B$2:$B$5915&amp;dbDATA!$I$2:$I$5907&amp;dbDATA!$D$2:$D$5915&amp;dbDATA!$F$2:$F$5907,0),MATCH("Arvo",VI_RTY_ReaalitalousOTSIKOT,0)+0)</f>
        <v>232691</v>
      </c>
      <c r="AQ48" s="43">
        <f t="array" ref="AQ48">INDEX(VI_RTY_Reaalitalous[],MATCH($A48&amp;AQ$6&amp;AQ$7&amp;AQ$8&amp;AQ$9,dbDATA!$A$2:$A$5915&amp;dbDATA!$B$2:$B$5915&amp;dbDATA!$I$2:$I$5907&amp;dbDATA!$D$2:$D$5915&amp;dbDATA!$F$2:$F$5907,0),MATCH("Arvo",VI_RTY_ReaalitalousOTSIKOT,0)+0)</f>
        <v>5237</v>
      </c>
      <c r="AR48" s="38">
        <f t="array" ref="AR48">INDEX(VI_RTY_Reaalitalous[],MATCH($A48&amp;AR$6&amp;AR$7&amp;AR$8&amp;AR$9,dbDATA!$A$2:$A$5915&amp;dbDATA!$B$2:$B$5915&amp;dbDATA!$I$2:$I$5907&amp;dbDATA!$D$2:$D$5915&amp;dbDATA!$F$2:$F$5907,0),MATCH("Arvo",VI_RTY_ReaalitalousOTSIKOT,0)+0)</f>
        <v>1412</v>
      </c>
      <c r="AS48" s="35">
        <f t="array" ref="AS48">INDEX(VI_RTY_Reaalitalous[],MATCH($A48&amp;AS$6&amp;AS$7&amp;AS$8&amp;AS$9,dbDATA!$A$2:$A$5915&amp;dbDATA!$B$2:$B$5915&amp;dbDATA!$I$2:$I$5907&amp;dbDATA!$D$2:$D$5915&amp;dbDATA!$F$2:$F$5907,0),MATCH("Arvo",VI_RTY_ReaalitalousOTSIKOT,0)+0)</f>
        <v>3706</v>
      </c>
      <c r="AT48" s="49">
        <f t="array" ref="AT48">INDEX(VI_RTY_Reaalitalous[],MATCH($A48&amp;AT$6&amp;AT$7&amp;AT$8&amp;AT$9,dbDATA!$A$2:$A$5915&amp;dbDATA!$B$2:$B$5915&amp;dbDATA!$I$2:$I$5907&amp;dbDATA!$D$2:$D$5915&amp;dbDATA!$F$2:$F$5907,0),MATCH("Arvo",VI_RTY_ReaalitalousOTSIKOT,0)+0)</f>
        <v>39880</v>
      </c>
      <c r="AU48" s="49">
        <f t="array" ref="AU48">INDEX(VI_RTY_Reaalitalous[],MATCH($A48&amp;AU$6&amp;AU$7&amp;AU$8&amp;AU$9,dbDATA!$A$2:$A$5915&amp;dbDATA!$B$2:$B$5915&amp;dbDATA!$I$2:$I$5907&amp;dbDATA!$D$2:$D$5915&amp;dbDATA!$F$2:$F$5907,0),MATCH("Arvo",VI_RTY_ReaalitalousOTSIKOT,0)+0)</f>
        <v>51214</v>
      </c>
      <c r="AV48" s="32">
        <f t="array" ref="AV48">INDEX(VI_RTY_Reaalitalous[],MATCH($A48&amp;AV$6&amp;AV$7&amp;AV$8&amp;AV$9,dbDATA!$A$2:$A$5915&amp;dbDATA!$B$2:$B$5915&amp;dbDATA!$I$2:$I$5907&amp;dbDATA!$D$2:$D$5915&amp;dbDATA!$F$2:$F$5907,0),MATCH("Arvo",VI_RTY_ReaalitalousOTSIKOT,0)+0)</f>
        <v>33144</v>
      </c>
      <c r="AW48" s="43">
        <f t="array" ref="AW48">INDEX(VI_RTY_Reaalitalous[],MATCH($A48&amp;AW$6&amp;AW$7&amp;AW$8&amp;AW$9,dbDATA!$A$2:$A$5915&amp;dbDATA!$B$2:$B$5915&amp;dbDATA!$I$2:$I$5907&amp;dbDATA!$D$2:$D$5915&amp;dbDATA!$F$2:$F$5907,0),MATCH("Arvo",VI_RTY_ReaalitalousOTSIKOT,0)+0)</f>
        <v>3427</v>
      </c>
      <c r="AX48" s="38">
        <f t="array" ref="AX48">INDEX(VI_RTY_Reaalitalous[],MATCH($A48&amp;AX$6&amp;AX$7&amp;AX$8&amp;AX$9,dbDATA!$A$2:$A$5915&amp;dbDATA!$B$2:$B$5915&amp;dbDATA!$I$2:$I$5907&amp;dbDATA!$D$2:$D$5915&amp;dbDATA!$F$2:$F$5907,0),MATCH("Arvo",VI_RTY_ReaalitalousOTSIKOT,0)+0)</f>
        <v>4893</v>
      </c>
      <c r="AY48" s="35">
        <f t="array" ref="AY48">INDEX(VI_RTY_Reaalitalous[],MATCH($A48&amp;AY$6&amp;AY$7&amp;AY$8&amp;AY$9,dbDATA!$A$2:$A$5915&amp;dbDATA!$B$2:$B$5915&amp;dbDATA!$I$2:$I$5907&amp;dbDATA!$D$2:$D$5915&amp;dbDATA!$F$2:$F$5907,0),MATCH("Arvo",VI_RTY_ReaalitalousOTSIKOT,0)+0)</f>
        <v>12729</v>
      </c>
      <c r="AZ48" s="49">
        <f t="array" ref="AZ48">INDEX(VI_RTY_Reaalitalous[],MATCH($A48&amp;AZ$6&amp;AZ$7&amp;AZ$8&amp;AZ$9,dbDATA!$A$2:$A$5915&amp;dbDATA!$B$2:$B$5915&amp;dbDATA!$I$2:$I$5907&amp;dbDATA!$D$2:$D$5915&amp;dbDATA!$F$2:$F$5907,0),MATCH("Arvo",VI_RTY_ReaalitalousOTSIKOT,0)+0)</f>
        <v>6398</v>
      </c>
      <c r="BA48" s="32">
        <f t="array" ref="BA48">INDEX(VI_RTY_Reaalitalous[],MATCH($A48&amp;BA$6&amp;BA$7&amp;BA$8&amp;BA$9,dbDATA!$A$2:$A$5915&amp;dbDATA!$B$2:$B$5915&amp;dbDATA!$I$2:$I$5907&amp;dbDATA!$D$2:$D$5915&amp;dbDATA!$F$2:$F$5907,0),MATCH("Arvo",VI_RTY_ReaalitalousOTSIKOT,0)+0)</f>
        <v>5993</v>
      </c>
      <c r="BB48" s="43">
        <f t="array" ref="BB48">INDEX(VI_RTY_Reaalitalous[],MATCH($A48&amp;BB$6&amp;BB$7&amp;BB$8&amp;BB$9,dbDATA!$A$2:$A$5915&amp;dbDATA!$B$2:$B$5915&amp;dbDATA!$I$2:$I$5907&amp;dbDATA!$D$2:$D$5915&amp;dbDATA!$F$2:$F$5907,0),MATCH("Arvo",VI_RTY_ReaalitalousOTSIKOT,0)+0)</f>
        <v>12580</v>
      </c>
      <c r="BC48" s="38">
        <f t="array" ref="BC48">INDEX(VI_RTY_Reaalitalous[],MATCH($A48&amp;BC$6&amp;BC$7&amp;BC$8&amp;BC$9,dbDATA!$A$2:$A$5915&amp;dbDATA!$B$2:$B$5915&amp;dbDATA!$I$2:$I$5907&amp;dbDATA!$D$2:$D$5915&amp;dbDATA!$F$2:$F$5907,0),MATCH("Arvo",VI_RTY_ReaalitalousOTSIKOT,0)+0)</f>
        <v>30338</v>
      </c>
      <c r="BD48" s="35">
        <f t="array" ref="BD48">INDEX(VI_RTY_Reaalitalous[],MATCH($A48&amp;BD$6&amp;BD$7&amp;BD$8&amp;BD$9,dbDATA!$A$2:$A$5915&amp;dbDATA!$B$2:$B$5915&amp;dbDATA!$I$2:$I$5907&amp;dbDATA!$D$2:$D$5915&amp;dbDATA!$F$2:$F$5907,0),MATCH("Arvo",VI_RTY_ReaalitalousOTSIKOT,0)+0)</f>
        <v>19213</v>
      </c>
      <c r="BE48" s="49">
        <f t="array" ref="BE48">INDEX(VI_RTY_Reaalitalous[],MATCH($A48&amp;BE$6&amp;BE$7&amp;BE$8&amp;BE$9,dbDATA!$A$2:$A$5915&amp;dbDATA!$B$2:$B$5915&amp;dbDATA!$I$2:$I$5907&amp;dbDATA!$D$2:$D$5915&amp;dbDATA!$F$2:$F$5907,0),MATCH("Arvo",VI_RTY_ReaalitalousOTSIKOT,0)+0)</f>
        <v>7952</v>
      </c>
      <c r="BF48" s="32">
        <f t="array" ref="BF48">INDEX(VI_RTY_Reaalitalous[],MATCH($A48&amp;BF$6&amp;BF$7&amp;BF$8&amp;BF$9,dbDATA!$A$2:$A$5915&amp;dbDATA!$B$2:$B$5915&amp;dbDATA!$I$2:$I$5907&amp;dbDATA!$D$2:$D$5915&amp;dbDATA!$F$2:$F$5907,0),MATCH("Arvo",VI_RTY_ReaalitalousOTSIKOT,0)+0)</f>
        <v>13889</v>
      </c>
      <c r="BG48" s="43">
        <f t="array" ref="BG48">INDEX(VI_RTY_Reaalitalous[],MATCH($A48&amp;BG$6&amp;BG$7&amp;BG$8&amp;BG$9,dbDATA!$A$2:$A$5915&amp;dbDATA!$B$2:$B$5915&amp;dbDATA!$I$2:$I$5907&amp;dbDATA!$D$2:$D$5915&amp;dbDATA!$F$2:$F$5907,0),MATCH("Arvo",VI_RTY_ReaalitalousOTSIKOT,0)+0)</f>
        <v>7380</v>
      </c>
      <c r="BH48" s="38">
        <f t="array" ref="BH48">INDEX(VI_RTY_Reaalitalous[],MATCH($A48&amp;BH$6&amp;BH$7&amp;BH$8&amp;BH$9,dbDATA!$A$2:$A$5915&amp;dbDATA!$B$2:$B$5915&amp;dbDATA!$I$2:$I$5907&amp;dbDATA!$D$2:$D$5915&amp;dbDATA!$F$2:$F$5907,0),MATCH("Arvo",VI_RTY_ReaalitalousOTSIKOT,0)+0)</f>
        <v>27445</v>
      </c>
      <c r="BI48" s="35">
        <f t="array" ref="BI48">INDEX(VI_RTY_Reaalitalous[],MATCH($A48&amp;BI$6&amp;BI$7&amp;BI$8&amp;BI$9,dbDATA!$A$2:$A$5915&amp;dbDATA!$B$2:$B$5915&amp;dbDATA!$I$2:$I$5907&amp;dbDATA!$D$2:$D$5915&amp;dbDATA!$F$2:$F$5907,0),MATCH("Arvo",VI_RTY_ReaalitalousOTSIKOT,0)+0)</f>
        <v>19132</v>
      </c>
      <c r="BJ48" s="49">
        <f t="array" ref="BJ48">INDEX(VI_RTY_Reaalitalous[],MATCH($A48&amp;BJ$6&amp;BJ$7&amp;BJ$8&amp;BJ$9,dbDATA!$A$2:$A$5915&amp;dbDATA!$B$2:$B$5915&amp;dbDATA!$I$2:$I$5907&amp;dbDATA!$D$2:$D$5915&amp;dbDATA!$F$2:$F$5907,0),MATCH("Arvo",VI_RTY_ReaalitalousOTSIKOT,0)+0)</f>
        <v>41273</v>
      </c>
      <c r="BK48" s="32">
        <f t="array" ref="BK48">INDEX(VI_RTY_Reaalitalous[],MATCH($A48&amp;BK$6&amp;BK$7&amp;BK$8&amp;BK$9,dbDATA!$A$2:$A$5915&amp;dbDATA!$B$2:$B$5915&amp;dbDATA!$I$2:$I$5907&amp;dbDATA!$D$2:$D$5915&amp;dbDATA!$F$2:$F$5907,0),MATCH("Arvo",VI_RTY_ReaalitalousOTSIKOT,0)+0)</f>
        <v>6347</v>
      </c>
      <c r="BL48" s="43">
        <f t="array" ref="BL48">INDEX(VI_RTY_Reaalitalous[],MATCH($A48&amp;BL$6&amp;BL$7&amp;BL$8&amp;BL$9,dbDATA!$A$2:$A$5915&amp;dbDATA!$B$2:$B$5915&amp;dbDATA!$I$2:$I$5907&amp;dbDATA!$D$2:$D$5915&amp;dbDATA!$F$2:$F$5907,0),MATCH("Arvo",VI_RTY_ReaalitalousOTSIKOT,0)+0)</f>
        <v>52458</v>
      </c>
      <c r="BM48" s="38">
        <f t="array" ref="BM48">INDEX(VI_RTY_Reaalitalous[],MATCH($A48&amp;BM$6&amp;BM$7&amp;BM$8&amp;BM$9,dbDATA!$A$2:$A$5915&amp;dbDATA!$B$2:$B$5915&amp;dbDATA!$I$2:$I$5907&amp;dbDATA!$D$2:$D$5915&amp;dbDATA!$F$2:$F$5907,0),MATCH("Arvo",VI_RTY_ReaalitalousOTSIKOT,0)+0)</f>
        <v>145969</v>
      </c>
      <c r="BN48" s="35">
        <f t="array" ref="BN48">INDEX(VI_RTY_Reaalitalous[],MATCH($A48&amp;BN$6&amp;BN$7&amp;BN$8&amp;BN$9,dbDATA!$A$2:$A$5915&amp;dbDATA!$B$2:$B$5915&amp;dbDATA!$I$2:$I$5907&amp;dbDATA!$D$2:$D$5915&amp;dbDATA!$F$2:$F$5907,0),MATCH("Arvo",VI_RTY_ReaalitalousOTSIKOT,0)+0)</f>
        <v>38131</v>
      </c>
      <c r="BO48" s="49">
        <f t="array" ref="BO48">INDEX(VI_RTY_Reaalitalous[],MATCH($A48&amp;BO$6&amp;BO$7&amp;BO$8&amp;BO$9,dbDATA!$A$2:$A$5915&amp;dbDATA!$B$2:$B$5915&amp;dbDATA!$I$2:$I$5907&amp;dbDATA!$D$2:$D$5915&amp;dbDATA!$F$2:$F$5907,0),MATCH("Arvo",VI_RTY_ReaalitalousOTSIKOT,0)+0)</f>
        <v>107840</v>
      </c>
      <c r="CG48" s="38">
        <f t="array" ref="CG48">INDEX(VI_RTY_Julkinen_talous[],MATCH($A48&amp;CG$6&amp;CG$7&amp;CG$8,dbDATAjul!$G$2:$G$935&amp;dbDATAjul!$D$2:$D$952&amp;dbDATAjul!$C$2:$C$1011&amp;dbDATAjul!$A$2:$A$948,0),MATCH("Arvo",VI_RTY_Julkinen_talous[#Headers],0)+0)</f>
        <v>142963</v>
      </c>
      <c r="CH48" s="35">
        <f t="array" ref="CH48">INDEX(VI_RTY_Julkinen_talous[],MATCH($A48&amp;CH$6&amp;CH$7&amp;CH$8,dbDATAjul!$G$2:$G$935&amp;dbDATAjul!$D$2:$D$952&amp;dbDATAjul!$C$2:$C$1011&amp;dbDATAjul!$A$2:$A$948,0),MATCH("Arvo",VI_RTY_Julkinen_talous[#Headers],0)+0)</f>
        <v>115204</v>
      </c>
      <c r="CI48" s="49">
        <f t="array" ref="CI48">INDEX(VI_RTY_Julkinen_talous[],MATCH($A48&amp;CI$6&amp;CI$7&amp;CI$8,dbDATAjul!$G$2:$G$935&amp;dbDATAjul!$D$2:$D$952&amp;dbDATAjul!$C$2:$C$1011&amp;dbDATAjul!$A$2:$A$948,0),MATCH("Arvo",VI_RTY_Julkinen_talous[#Headers],0)+0)</f>
        <v>-0.4</v>
      </c>
      <c r="CJ48" s="35">
        <f t="array" ref="CJ48">INDEX(VI_RTY_Julkinen_talous[],MATCH($A48&amp;CJ$6&amp;CJ$7&amp;CJ$8,dbDATAjul!$G$2:$G$935&amp;dbDATAjul!$D$2:$D$952&amp;dbDATAjul!$C$2:$C$1011&amp;dbDATAjul!$A$2:$A$948,0),MATCH("Arvo",VI_RTY_Julkinen_talous[#Headers],0)+0)</f>
        <v>-3778</v>
      </c>
      <c r="CK48" s="32">
        <f t="array" ref="CK48">INDEX(VI_RTY_Julkinen_talous[],MATCH($A48&amp;CK$6&amp;CK$7&amp;CK$8,dbDATAjul!$G$2:$G$935&amp;dbDATAjul!$D$2:$D$952&amp;dbDATAjul!$C$2:$C$1011&amp;dbDATAjul!$A$2:$A$948,0),MATCH("Arvo",VI_RTY_Julkinen_talous[#Headers],0)+0)</f>
        <v>196.8</v>
      </c>
      <c r="CL48" s="43">
        <f t="array" ref="CL48">INDEX(VI_RTY_Julkinen_talous[],MATCH($A48&amp;CL$6&amp;CL$7&amp;CL$8,dbDATAjul!$G$2:$G$935&amp;dbDATAjul!$D$2:$D$952&amp;dbDATAjul!$C$2:$C$1011&amp;dbDATAjul!$A$2:$A$948,0),MATCH("Arvo",VI_RTY_Julkinen_talous[#Headers],0)+0)</f>
        <v>141.6</v>
      </c>
    </row>
    <row r="49" spans="1:90" x14ac:dyDescent="0.3">
      <c r="A49" s="31">
        <v>2023</v>
      </c>
      <c r="B49" s="94">
        <f t="array" ref="B49">INDEX(VI_RTY_Reaalitalous[],MATCH($A49&amp;B$6&amp;B$7&amp;B$8&amp;B$9,dbDATA!$A$2:$A$5915&amp;dbDATA!$B$2:$B$5915&amp;dbDATA!$I$2:$I$5907&amp;dbDATA!$D$2:$D$5915&amp;dbDATA!$F$2:$F$5907,0),MATCH("Arvo",VI_RTY_ReaalitalousOTSIKOT,0)+0)</f>
        <v>230904</v>
      </c>
      <c r="C49" s="93">
        <f t="array" ref="C49">INDEX(VI_RTY_Reaalitalous[],MATCH($A49&amp;C$6&amp;C$7&amp;C$8&amp;C$9,dbDATA!$A$2:$A$5915&amp;dbDATA!$B$2:$B$5915&amp;dbDATA!$I$2:$I$5907&amp;dbDATA!$D$2:$D$5915&amp;dbDATA!$F$2:$F$5907,0),MATCH("Arvo",VI_RTY_ReaalitalousOTSIKOT,0)+0)</f>
        <v>-1.2</v>
      </c>
      <c r="D49" s="94">
        <f t="array" ref="D49">INDEX(VI_RTY_Reaalitalous[],MATCH($A49&amp;D$6&amp;D$7&amp;D$8&amp;D$9,dbDATA!$A$2:$A$5915&amp;dbDATA!$B$2:$B$5915&amp;dbDATA!$I$2:$I$5907&amp;dbDATA!$D$2:$D$5915&amp;dbDATA!$F$2:$F$5907,0),MATCH("Arvo",VI_RTY_ReaalitalousOTSIKOT,0)+0)/1000</f>
        <v>274.88</v>
      </c>
      <c r="E49" s="32">
        <f t="array" ref="E49">INDEX(VI_RTY_Reaalitalous[],MATCH($A49&amp;E$6&amp;E$7&amp;E$8&amp;E$9,dbDATA!$A$2:$A$5915&amp;dbDATA!$B$2:$B$5915&amp;dbDATA!$I$2:$I$5907&amp;dbDATA!$D$2:$D$5915&amp;dbDATA!$F$2:$F$5907,0),MATCH("Arvo",VI_RTY_ReaalitalousOTSIKOT,0)+0)</f>
        <v>91519</v>
      </c>
      <c r="F49" s="32">
        <f t="array" ref="F49">INDEX(VI_RTY_Reaalitalous[],MATCH($A49&amp;F$6&amp;F$7&amp;F$8&amp;F$9,dbDATA!$A$2:$A$5915&amp;dbDATA!$B$2:$B$5915&amp;dbDATA!$I$2:$I$5907&amp;dbDATA!$D$2:$D$5915&amp;dbDATA!$F$2:$F$5907,0),MATCH("Arvo",VI_RTY_ReaalitalousOTSIKOT,0)+0)/1000</f>
        <v>116.274</v>
      </c>
      <c r="G49" s="35">
        <f t="array" ref="G49">INDEX(VI_RTY_Reaalitalous[],MATCH($A49&amp;G$6&amp;G$7&amp;G$8&amp;G$9,dbDATA!$A$2:$A$5915&amp;dbDATA!$B$2:$B$5915&amp;dbDATA!$I$2:$I$5907&amp;dbDATA!$D$2:$D$5915&amp;dbDATA!$F$2:$F$5907,0),MATCH("Arvo",VI_RTY_ReaalitalousOTSIKOT,0)+0)</f>
        <v>321831</v>
      </c>
      <c r="H49" s="35">
        <f t="array" ref="H49">INDEX(VI_RTY_Reaalitalous[],MATCH($A49&amp;H$6&amp;H$7&amp;H$8&amp;H$9,dbDATA!$A$2:$A$5915&amp;dbDATA!$B$2:$B$5915&amp;dbDATA!$I$2:$I$5907&amp;dbDATA!$D$2:$D$5915&amp;dbDATA!$F$2:$F$5907,0),MATCH("Arvo",VI_RTY_ReaalitalousOTSIKOT,0)+0)/1000</f>
        <v>391.154</v>
      </c>
      <c r="I49" s="38">
        <f t="array" ref="I49">INDEX(VI_RTY_Reaalitalous[],MATCH($A49&amp;I$6&amp;I$7&amp;I$8&amp;I$9,dbDATA!$A$2:$A$5915&amp;dbDATA!$B$2:$B$5915&amp;dbDATA!$I$2:$I$5907&amp;dbDATA!$D$2:$D$5915&amp;dbDATA!$F$2:$F$5907,0),MATCH("Arvo",VI_RTY_ReaalitalousOTSIKOT,0)+0)</f>
        <v>92852</v>
      </c>
      <c r="J49" s="38">
        <f t="array" ref="J49">INDEX(VI_RTY_Reaalitalous[],MATCH($A49&amp;J$6&amp;J$7&amp;J$8&amp;J$9,dbDATA!$A$2:$A$5915&amp;dbDATA!$B$2:$B$5915&amp;dbDATA!$I$2:$I$5907&amp;dbDATA!$D$2:$D$5915&amp;dbDATA!$F$2:$F$5907,0),MATCH("Arvo",VI_RTY_ReaalitalousOTSIKOT,0)+0)/1000</f>
        <v>115.55200000000001</v>
      </c>
      <c r="K49" s="37">
        <f t="array" ref="K49">INDEX(VI_RTY_Reaalitalous[],MATCH($A49&amp;K$6&amp;K$7&amp;K$8&amp;K$9,dbDATA!$A$2:$A$5915&amp;dbDATA!$B$2:$B$5915&amp;dbDATA!$I$2:$I$5907&amp;dbDATA!$D$2:$D$5915&amp;dbDATA!$F$2:$F$5907,0),MATCH("Arvo",VI_RTY_ReaalitalousOTSIKOT,0)+0)</f>
        <v>181666</v>
      </c>
      <c r="L49" s="37">
        <f t="array" ref="L49">INDEX(VI_RTY_Reaalitalous[],MATCH($A49&amp;L$6&amp;L$7&amp;L$8&amp;L$9,dbDATA!$A$2:$A$5915&amp;dbDATA!$B$2:$B$5915&amp;dbDATA!$I$2:$I$5907&amp;dbDATA!$D$2:$D$5915&amp;dbDATA!$F$2:$F$5907,0),MATCH("Arvo",VI_RTY_ReaalitalousOTSIKOT,0)+0)/1000</f>
        <v>215.76499999999999</v>
      </c>
      <c r="M49" s="37">
        <f t="array" ref="M49">INDEX(VI_RTY_Reaalitalous[],MATCH($A49&amp;M$6&amp;M$7&amp;M$8&amp;M$9,dbDATA!$A$2:$A$5915&amp;dbDATA!$B$2:$B$5915&amp;dbDATA!$I$2:$I$5907&amp;dbDATA!$D$2:$D$5915&amp;dbDATA!$F$2:$F$5907,0),MATCH("Arvo",VI_RTY_ReaalitalousOTSIKOT,0)+0)</f>
        <v>123425</v>
      </c>
      <c r="N49" s="37">
        <f t="array" ref="N49">INDEX(VI_RTY_Reaalitalous[],MATCH($A49&amp;N$6&amp;N$7&amp;N$8&amp;N$9,dbDATA!$A$2:$A$5915&amp;dbDATA!$B$2:$B$5915&amp;dbDATA!$I$2:$I$5907&amp;dbDATA!$D$2:$D$5915&amp;dbDATA!$F$2:$F$5907,0),MATCH("Arvo",VI_RTY_ReaalitalousOTSIKOT,0)+0)/1000</f>
        <v>145.346</v>
      </c>
      <c r="O49" s="37">
        <f t="array" ref="O49">INDEX(VI_RTY_Reaalitalous[],MATCH($A49&amp;O$6&amp;O$7&amp;O$8&amp;O$9,dbDATA!$A$2:$A$5915&amp;dbDATA!$B$2:$B$5915&amp;dbDATA!$I$2:$I$5907&amp;dbDATA!$D$2:$D$5915&amp;dbDATA!$F$2:$F$5907,0),MATCH("Arvo",VI_RTY_ReaalitalousOTSIKOT,0)+0)</f>
        <v>58270</v>
      </c>
      <c r="P49" s="37">
        <f t="array" ref="P49">INDEX(VI_RTY_Reaalitalous[],MATCH($A49&amp;P$6&amp;P$7&amp;P$8&amp;P$9,dbDATA!$A$2:$A$5915&amp;dbDATA!$B$2:$B$5915&amp;dbDATA!$I$2:$I$5907&amp;dbDATA!$D$2:$D$5915&amp;dbDATA!$F$2:$F$5907,0),MATCH("Arvo",VI_RTY_ReaalitalousOTSIKOT,0)+0)/1000</f>
        <v>70.418999999999997</v>
      </c>
      <c r="Q49" s="32">
        <f t="shared" si="5"/>
        <v>48872</v>
      </c>
      <c r="R49" s="32"/>
      <c r="S49" s="32">
        <f t="array" ref="S49">INDEX(VI_RTY_Reaalitalous[],MATCH($A49&amp;S$6&amp;S$7&amp;S$8&amp;S$9,dbDATA!$A$2:$A$5915&amp;dbDATA!$B$2:$B$5915&amp;dbDATA!$I$2:$I$5907&amp;dbDATA!$D$2:$D$5915&amp;dbDATA!$F$2:$F$5907,0),MATCH("Arvo",VI_RTY_ReaalitalousOTSIKOT,0)+0)</f>
        <v>39843</v>
      </c>
      <c r="T49" s="32">
        <f t="array" ref="T49">INDEX(VI_RTY_Reaalitalous[],MATCH($A49&amp;T$6&amp;T$7&amp;T$8&amp;T$9,dbDATA!$A$2:$A$5915&amp;dbDATA!$B$2:$B$5915&amp;dbDATA!$I$2:$I$5907&amp;dbDATA!$D$2:$D$5915&amp;dbDATA!$F$2:$F$5907,0),MATCH("Arvo",VI_RTY_ReaalitalousOTSIKOT,0)+0)/1000</f>
        <v>50.746000000000002</v>
      </c>
      <c r="U49" s="32">
        <f t="array" ref="U49">INDEX(VI_RTY_Reaalitalous[],MATCH($A49&amp;U$6&amp;U$7&amp;U$8&amp;U$9,dbDATA!$A$2:$A$5915&amp;dbDATA!$B$2:$B$5915&amp;dbDATA!$I$2:$I$5907&amp;dbDATA!$D$2:$D$5915&amp;dbDATA!$F$2:$F$5907,0),MATCH("Arvo",VI_RTY_ReaalitalousOTSIKOT,0)+0)</f>
        <v>9029</v>
      </c>
      <c r="V49" s="32">
        <f t="array" ref="V49">INDEX(VI_RTY_Reaalitalous[],MATCH($A49&amp;V$6&amp;V$7&amp;V$8&amp;V$9,dbDATA!$A$2:$A$5915&amp;dbDATA!$B$2:$B$5915&amp;dbDATA!$I$2:$I$5907&amp;dbDATA!$D$2:$D$5915&amp;dbDATA!$F$2:$F$5907,0),MATCH("Arvo",VI_RTY_ReaalitalousOTSIKOT,0)+0)/1000</f>
        <v>11.069000000000001</v>
      </c>
      <c r="W49" s="38">
        <f t="array" ref="W49">INDEX(VI_RTY_Reaalitalous[],MATCH($A49&amp;W$6&amp;W$7&amp;W$8&amp;W$9,dbDATA!$A$2:$A$5915&amp;dbDATA!$B$2:$B$5915&amp;dbDATA!$I$2:$I$5907&amp;dbDATA!$D$2:$D$5915&amp;dbDATA!$F$2:$F$5907,0),MATCH("Arvo",VI_RTY_ReaalitalousOTSIKOT,0)+0)</f>
        <v>321901</v>
      </c>
      <c r="X49" s="38">
        <f t="array" ref="X49">INDEX(VI_RTY_Reaalitalous[],MATCH($A49&amp;X$6&amp;X$7&amp;X$8&amp;X$9,dbDATA!$A$2:$A$5915&amp;dbDATA!$B$2:$B$5915&amp;dbDATA!$I$2:$I$5907&amp;dbDATA!$D$2:$D$5915&amp;dbDATA!$F$2:$F$5907,0),MATCH("Arvo",VI_RTY_ReaalitalousOTSIKOT,0)+0)/1000</f>
        <v>392.19400000000002</v>
      </c>
      <c r="Y49" s="38">
        <f t="array" ref="Y49">INDEX(VI_RTY_Reaalitalous[],MATCH($A49&amp;Y$6&amp;Y$7&amp;Y$8&amp;Y$9,dbDATA!$A$2:$A$5915&amp;dbDATA!$B$2:$B$5915&amp;dbDATA!$I$2:$I$5907&amp;dbDATA!$D$2:$D$5915&amp;dbDATA!$F$2:$F$5907,0),MATCH("Arvo",VI_RTY_ReaalitalousOTSIKOT,0)+0)</f>
        <v>228832</v>
      </c>
      <c r="Z49" s="38">
        <f t="array" ref="Z49">INDEX(VI_RTY_Reaalitalous[],MATCH($A49&amp;Z$6&amp;Z$7&amp;Z$8&amp;Z$9,dbDATA!$A$2:$A$5915&amp;dbDATA!$B$2:$B$5915&amp;dbDATA!$I$2:$I$5907&amp;dbDATA!$D$2:$D$5915&amp;dbDATA!$F$2:$F$5907,0),MATCH("Arvo",VI_RTY_ReaalitalousOTSIKOT,0)+0)/1000</f>
        <v>276.642</v>
      </c>
      <c r="AA49" s="49">
        <f t="shared" si="6"/>
        <v>-1.5069583721922726</v>
      </c>
      <c r="AB49" s="32">
        <f t="array" ref="AB49">INDEX(VI_RTY_Reaalitalous[],MATCH($A49&amp;AB$6&amp;AB$7&amp;AB$8&amp;AB$9,dbDATA!$A$2:$A$5915&amp;dbDATA!$B$2:$B$5915&amp;dbDATA!$I$2:$I$5907&amp;dbDATA!$D$2:$D$5915&amp;dbDATA!$F$2:$F$5907,0),MATCH("Arvo",VI_RTY_ReaalitalousOTSIKOT,0)+0)</f>
        <v>2628</v>
      </c>
      <c r="AC49" s="43">
        <f t="array" ref="AC49">INDEX(VI_RTY_Reaalitalous[],MATCH($A49&amp;AC$6&amp;AC$7&amp;AC$8&amp;AC$9,dbDATA!$A$2:$A$5915&amp;dbDATA!$B$2:$B$5915&amp;dbDATA!$I$2:$I$5907&amp;dbDATA!$D$2:$D$5915&amp;dbDATA!$F$2:$F$5907,0),MATCH("Arvo",VI_RTY_ReaalitalousOTSIKOT,0)+0)</f>
        <v>4332.5</v>
      </c>
      <c r="AD49" s="38">
        <f t="array" ref="AD49">INDEX(VI_RTY_Reaalitalous[],MATCH($A49&amp;AD$6&amp;AD$7&amp;AD$8&amp;AD$9,dbDATA!$A$2:$A$5915&amp;dbDATA!$B$2:$B$5915&amp;dbDATA!$I$2:$I$5907&amp;dbDATA!$D$2:$D$5915&amp;dbDATA!$F$2:$F$5907,0),MATCH("Arvo",VI_RTY_ReaalitalousOTSIKOT,0)+0)</f>
        <v>4.2</v>
      </c>
      <c r="AE49" s="35">
        <f t="array" ref="AE49">INDEX(VI_RTY_Reaalitalous[],MATCH($A49&amp;AE$6&amp;AE$7&amp;AE$8&amp;AE$9,dbDATA!$A$2:$A$5915&amp;dbDATA!$B$2:$B$5915&amp;dbDATA!$I$2:$I$5907&amp;dbDATA!$D$2:$D$5915&amp;dbDATA!$F$2:$F$5907,0),MATCH("Arvo",VI_RTY_ReaalitalousOTSIKOT,0)+0)</f>
        <v>6.2</v>
      </c>
      <c r="AF49" s="49">
        <f t="array" ref="AF49">INDEX(VI_RTY_Reaalitalous[],MATCH($A49&amp;AF$6&amp;AF$7&amp;AF$8&amp;AF$9,dbDATA!$A$2:$A$5915&amp;dbDATA!$B$2:$B$5915&amp;dbDATA!$I$2:$I$5907&amp;dbDATA!$D$2:$D$5915&amp;dbDATA!$F$2:$F$5907,0),MATCH("Arvo",VI_RTY_ReaalitalousOTSIKOT,0)+0)/1000</f>
        <v>-2.9990000000000001</v>
      </c>
      <c r="AG49" s="32">
        <f t="array" ref="AG49">INDEX(VI_RTY_Reaalitalous[],MATCH($A49&amp;AG$6&amp;AG$7&amp;AG$8&amp;AG$9,dbDATA!$A$2:$A$5915&amp;dbDATA!$B$2:$B$5915&amp;dbDATA!$I$2:$I$5907&amp;dbDATA!$D$2:$D$5915&amp;dbDATA!$F$2:$F$5907,0),MATCH("Arvo",VI_RTY_ReaalitalousOTSIKOT,0)+0)</f>
        <v>3442</v>
      </c>
      <c r="AH49" s="43">
        <f t="array" ref="AH49">INDEX(VI_RTY_Reaalitalous[],MATCH($A49&amp;AH$6&amp;AH$7&amp;AH$8&amp;AH$9,dbDATA!$A$2:$A$5915&amp;dbDATA!$B$2:$B$5915&amp;dbDATA!$I$2:$I$5907&amp;dbDATA!$D$2:$D$5915&amp;dbDATA!$F$2:$F$5907,0),MATCH("Arvo",VI_RTY_ReaalitalousOTSIKOT,0)+0)</f>
        <v>2532</v>
      </c>
      <c r="AI49" s="38">
        <f t="shared" si="3"/>
        <v>73.561882626380012</v>
      </c>
      <c r="AJ49" s="32">
        <f t="array" ref="AJ49">INDEX(VI_RTY_Reaalitalous[],MATCH($A49&amp;AJ$6&amp;AJ$7&amp;AJ$8&amp;AJ$9,dbDATA!$A$2:$A$5915&amp;dbDATA!$B$2:$B$5915&amp;dbDATA!$I$2:$I$5907&amp;dbDATA!$D$2:$D$5915&amp;dbDATA!$F$2:$F$5907,0),MATCH("Arvo",VI_RTY_ReaalitalousOTSIKOT,0)+0)</f>
        <v>204</v>
      </c>
      <c r="AK49" s="49">
        <f t="array" ref="AK49">INDEX(VI_RTY_Reaalitalous[],MATCH($A49&amp;AK$6&amp;AK$7&amp;AK$8&amp;AK$9,dbDATA!$A$2:$A$5915&amp;dbDATA!$B$2:$B$5915&amp;dbDATA!$I$2:$I$5907&amp;dbDATA!$D$2:$D$5915&amp;dbDATA!$F$2:$F$5907,0),MATCH("Arvo",VI_RTY_ReaalitalousOTSIKOT,0)+0)</f>
        <v>2829.9</v>
      </c>
      <c r="AL49" s="43">
        <f t="shared" si="2"/>
        <v>7.208735290999682</v>
      </c>
      <c r="AM49" s="32">
        <f t="array" ref="AM49">INDEX(VI_RTY_Reaalitalous[],MATCH($A49&amp;AM$6&amp;AM$7&amp;AM$8&amp;AM$9,dbDATA!$A$2:$A$5915&amp;dbDATA!$B$2:$B$5915&amp;dbDATA!$I$2:$I$5907&amp;dbDATA!$D$2:$D$5915&amp;dbDATA!$F$2:$F$5907,0),MATCH("Arvo",VI_RTY_ReaalitalousOTSIKOT,0)+0)</f>
        <v>3.4</v>
      </c>
      <c r="AN49" s="38">
        <f t="array" ref="AN49">INDEX(VI_RTY_Reaalitalous[],MATCH($A49&amp;AN$6&amp;AN$7&amp;AN$8&amp;AN$9,dbDATA!$A$2:$A$5915&amp;dbDATA!$B$2:$B$5915&amp;dbDATA!$I$2:$I$5907&amp;dbDATA!$D$2:$D$5915&amp;dbDATA!$F$2:$F$5907,0),MATCH("Arvo",VI_RTY_ReaalitalousOTSIKOT,0)+0)</f>
        <v>3</v>
      </c>
      <c r="AO49" s="32">
        <f t="array" ref="AO49">INDEX(VI_RTY_Reaalitalous[],MATCH($A49&amp;AO$6&amp;AO$7&amp;AO$8&amp;AO$9,dbDATA!$A$2:$A$5915&amp;dbDATA!$B$2:$B$5915&amp;dbDATA!$I$2:$I$5907&amp;dbDATA!$D$2:$D$5915&amp;dbDATA!$F$2:$F$5907,0),MATCH("Arvo",VI_RTY_ReaalitalousOTSIKOT,0)+0)</f>
        <v>202424</v>
      </c>
      <c r="AP49" s="32">
        <f t="array" ref="AP49">INDEX(VI_RTY_Reaalitalous[],MATCH($A49&amp;AP$6&amp;AP$7&amp;AP$8&amp;AP$9,dbDATA!$A$2:$A$5915&amp;dbDATA!$B$2:$B$5915&amp;dbDATA!$I$2:$I$5907&amp;dbDATA!$D$2:$D$5915&amp;dbDATA!$F$2:$F$5907,0),MATCH("Arvo",VI_RTY_ReaalitalousOTSIKOT,0)+0)</f>
        <v>240856</v>
      </c>
      <c r="AQ49" s="43">
        <f t="array" ref="AQ49">INDEX(VI_RTY_Reaalitalous[],MATCH($A49&amp;AQ$6&amp;AQ$7&amp;AQ$8&amp;AQ$9,dbDATA!$A$2:$A$5915&amp;dbDATA!$B$2:$B$5915&amp;dbDATA!$I$2:$I$5907&amp;dbDATA!$D$2:$D$5915&amp;dbDATA!$F$2:$F$5907,0),MATCH("Arvo",VI_RTY_ReaalitalousOTSIKOT,0)+0)</f>
        <v>4976</v>
      </c>
      <c r="AR49" s="38">
        <f t="array" ref="AR49">INDEX(VI_RTY_Reaalitalous[],MATCH($A49&amp;AR$6&amp;AR$7&amp;AR$8&amp;AR$9,dbDATA!$A$2:$A$5915&amp;dbDATA!$B$2:$B$5915&amp;dbDATA!$I$2:$I$5907&amp;dbDATA!$D$2:$D$5915&amp;dbDATA!$F$2:$F$5907,0),MATCH("Arvo",VI_RTY_ReaalitalousOTSIKOT,0)+0)</f>
        <v>1302</v>
      </c>
      <c r="AS49" s="35">
        <f t="array" ref="AS49">INDEX(VI_RTY_Reaalitalous[],MATCH($A49&amp;AS$6&amp;AS$7&amp;AS$8&amp;AS$9,dbDATA!$A$2:$A$5915&amp;dbDATA!$B$2:$B$5915&amp;dbDATA!$I$2:$I$5907&amp;dbDATA!$D$2:$D$5915&amp;dbDATA!$F$2:$F$5907,0),MATCH("Arvo",VI_RTY_ReaalitalousOTSIKOT,0)+0)</f>
        <v>3539</v>
      </c>
      <c r="AT49" s="49">
        <f t="array" ref="AT49">INDEX(VI_RTY_Reaalitalous[],MATCH($A49&amp;AT$6&amp;AT$7&amp;AT$8&amp;AT$9,dbDATA!$A$2:$A$5915&amp;dbDATA!$B$2:$B$5915&amp;dbDATA!$I$2:$I$5907&amp;dbDATA!$D$2:$D$5915&amp;dbDATA!$F$2:$F$5907,0),MATCH("Arvo",VI_RTY_ReaalitalousOTSIKOT,0)+0)</f>
        <v>40517</v>
      </c>
      <c r="AU49" s="49">
        <f t="array" ref="AU49">INDEX(VI_RTY_Reaalitalous[],MATCH($A49&amp;AU$6&amp;AU$7&amp;AU$8&amp;AU$9,dbDATA!$A$2:$A$5915&amp;dbDATA!$B$2:$B$5915&amp;dbDATA!$I$2:$I$5907&amp;dbDATA!$D$2:$D$5915&amp;dbDATA!$F$2:$F$5907,0),MATCH("Arvo",VI_RTY_ReaalitalousOTSIKOT,0)+0)</f>
        <v>49857</v>
      </c>
      <c r="AV49" s="32">
        <f t="array" ref="AV49">INDEX(VI_RTY_Reaalitalous[],MATCH($A49&amp;AV$6&amp;AV$7&amp;AV$8&amp;AV$9,dbDATA!$A$2:$A$5915&amp;dbDATA!$B$2:$B$5915&amp;dbDATA!$I$2:$I$5907&amp;dbDATA!$D$2:$D$5915&amp;dbDATA!$F$2:$F$5907,0),MATCH("Arvo",VI_RTY_ReaalitalousOTSIKOT,0)+0)</f>
        <v>33037</v>
      </c>
      <c r="AW49" s="43">
        <f t="array" ref="AW49">INDEX(VI_RTY_Reaalitalous[],MATCH($A49&amp;AW$6&amp;AW$7&amp;AW$8&amp;AW$9,dbDATA!$A$2:$A$5915&amp;dbDATA!$B$2:$B$5915&amp;dbDATA!$I$2:$I$5907&amp;dbDATA!$D$2:$D$5915&amp;dbDATA!$F$2:$F$5907,0),MATCH("Arvo",VI_RTY_ReaalitalousOTSIKOT,0)+0)</f>
        <v>3863</v>
      </c>
      <c r="AX49" s="38">
        <f t="array" ref="AX49">INDEX(VI_RTY_Reaalitalous[],MATCH($A49&amp;AX$6&amp;AX$7&amp;AX$8&amp;AX$9,dbDATA!$A$2:$A$5915&amp;dbDATA!$B$2:$B$5915&amp;dbDATA!$I$2:$I$5907&amp;dbDATA!$D$2:$D$5915&amp;dbDATA!$F$2:$F$5907,0),MATCH("Arvo",VI_RTY_ReaalitalousOTSIKOT,0)+0)</f>
        <v>4952</v>
      </c>
      <c r="AY49" s="35">
        <f t="array" ref="AY49">INDEX(VI_RTY_Reaalitalous[],MATCH($A49&amp;AY$6&amp;AY$7&amp;AY$8&amp;AY$9,dbDATA!$A$2:$A$5915&amp;dbDATA!$B$2:$B$5915&amp;dbDATA!$I$2:$I$5907&amp;dbDATA!$D$2:$D$5915&amp;dbDATA!$F$2:$F$5907,0),MATCH("Arvo",VI_RTY_ReaalitalousOTSIKOT,0)+0)</f>
        <v>12662</v>
      </c>
      <c r="AZ49" s="49">
        <f t="array" ref="AZ49">INDEX(VI_RTY_Reaalitalous[],MATCH($A49&amp;AZ$6&amp;AZ$7&amp;AZ$8&amp;AZ$9,dbDATA!$A$2:$A$5915&amp;dbDATA!$B$2:$B$5915&amp;dbDATA!$I$2:$I$5907&amp;dbDATA!$D$2:$D$5915&amp;dbDATA!$F$2:$F$5907,0),MATCH("Arvo",VI_RTY_ReaalitalousOTSIKOT,0)+0)</f>
        <v>5855</v>
      </c>
      <c r="BA49" s="32">
        <f t="array" ref="BA49">INDEX(VI_RTY_Reaalitalous[],MATCH($A49&amp;BA$6&amp;BA$7&amp;BA$8&amp;BA$9,dbDATA!$A$2:$A$5915&amp;dbDATA!$B$2:$B$5915&amp;dbDATA!$I$2:$I$5907&amp;dbDATA!$D$2:$D$5915&amp;dbDATA!$F$2:$F$5907,0),MATCH("Arvo",VI_RTY_ReaalitalousOTSIKOT,0)+0)</f>
        <v>6719</v>
      </c>
      <c r="BB49" s="43">
        <f t="array" ref="BB49">INDEX(VI_RTY_Reaalitalous[],MATCH($A49&amp;BB$6&amp;BB$7&amp;BB$8&amp;BB$9,dbDATA!$A$2:$A$5915&amp;dbDATA!$B$2:$B$5915&amp;dbDATA!$I$2:$I$5907&amp;dbDATA!$D$2:$D$5915&amp;dbDATA!$F$2:$F$5907,0),MATCH("Arvo",VI_RTY_ReaalitalousOTSIKOT,0)+0)</f>
        <v>10574</v>
      </c>
      <c r="BC49" s="38">
        <f t="array" ref="BC49">INDEX(VI_RTY_Reaalitalous[],MATCH($A49&amp;BC$6&amp;BC$7&amp;BC$8&amp;BC$9,dbDATA!$A$2:$A$5915&amp;dbDATA!$B$2:$B$5915&amp;dbDATA!$I$2:$I$5907&amp;dbDATA!$D$2:$D$5915&amp;dbDATA!$F$2:$F$5907,0),MATCH("Arvo",VI_RTY_ReaalitalousOTSIKOT,0)+0)</f>
        <v>29326</v>
      </c>
      <c r="BD49" s="35">
        <f t="array" ref="BD49">INDEX(VI_RTY_Reaalitalous[],MATCH($A49&amp;BD$6&amp;BD$7&amp;BD$8&amp;BD$9,dbDATA!$A$2:$A$5915&amp;dbDATA!$B$2:$B$5915&amp;dbDATA!$I$2:$I$5907&amp;dbDATA!$D$2:$D$5915&amp;dbDATA!$F$2:$F$5907,0),MATCH("Arvo",VI_RTY_ReaalitalousOTSIKOT,0)+0)</f>
        <v>18448</v>
      </c>
      <c r="BE49" s="49">
        <f t="array" ref="BE49">INDEX(VI_RTY_Reaalitalous[],MATCH($A49&amp;BE$6&amp;BE$7&amp;BE$8&amp;BE$9,dbDATA!$A$2:$A$5915&amp;dbDATA!$B$2:$B$5915&amp;dbDATA!$I$2:$I$5907&amp;dbDATA!$D$2:$D$5915&amp;dbDATA!$F$2:$F$5907,0),MATCH("Arvo",VI_RTY_ReaalitalousOTSIKOT,0)+0)</f>
        <v>7511</v>
      </c>
      <c r="BF49" s="32">
        <f t="array" ref="BF49">INDEX(VI_RTY_Reaalitalous[],MATCH($A49&amp;BF$6&amp;BF$7&amp;BF$8&amp;BF$9,dbDATA!$A$2:$A$5915&amp;dbDATA!$B$2:$B$5915&amp;dbDATA!$I$2:$I$5907&amp;dbDATA!$D$2:$D$5915&amp;dbDATA!$F$2:$F$5907,0),MATCH("Arvo",VI_RTY_ReaalitalousOTSIKOT,0)+0)</f>
        <v>14079</v>
      </c>
      <c r="BG49" s="43">
        <f t="array" ref="BG49">INDEX(VI_RTY_Reaalitalous[],MATCH($A49&amp;BG$6&amp;BG$7&amp;BG$8&amp;BG$9,dbDATA!$A$2:$A$5915&amp;dbDATA!$B$2:$B$5915&amp;dbDATA!$I$2:$I$5907&amp;dbDATA!$D$2:$D$5915&amp;dbDATA!$F$2:$F$5907,0),MATCH("Arvo",VI_RTY_ReaalitalousOTSIKOT,0)+0)</f>
        <v>7426</v>
      </c>
      <c r="BH49" s="38">
        <f t="array" ref="BH49">INDEX(VI_RTY_Reaalitalous[],MATCH($A49&amp;BH$6&amp;BH$7&amp;BH$8&amp;BH$9,dbDATA!$A$2:$A$5915&amp;dbDATA!$B$2:$B$5915&amp;dbDATA!$I$2:$I$5907&amp;dbDATA!$D$2:$D$5915&amp;dbDATA!$F$2:$F$5907,0),MATCH("Arvo",VI_RTY_ReaalitalousOTSIKOT,0)+0)</f>
        <v>28672</v>
      </c>
      <c r="BI49" s="35">
        <f t="array" ref="BI49">INDEX(VI_RTY_Reaalitalous[],MATCH($A49&amp;BI$6&amp;BI$7&amp;BI$8&amp;BI$9,dbDATA!$A$2:$A$5915&amp;dbDATA!$B$2:$B$5915&amp;dbDATA!$I$2:$I$5907&amp;dbDATA!$D$2:$D$5915&amp;dbDATA!$F$2:$F$5907,0),MATCH("Arvo",VI_RTY_ReaalitalousOTSIKOT,0)+0)</f>
        <v>19257</v>
      </c>
      <c r="BJ49" s="49">
        <f t="array" ref="BJ49">INDEX(VI_RTY_Reaalitalous[],MATCH($A49&amp;BJ$6&amp;BJ$7&amp;BJ$8&amp;BJ$9,dbDATA!$A$2:$A$5915&amp;dbDATA!$B$2:$B$5915&amp;dbDATA!$I$2:$I$5907&amp;dbDATA!$D$2:$D$5915&amp;dbDATA!$F$2:$F$5907,0),MATCH("Arvo",VI_RTY_ReaalitalousOTSIKOT,0)+0)</f>
        <v>41406</v>
      </c>
      <c r="BK49" s="32">
        <f t="array" ref="BK49">INDEX(VI_RTY_Reaalitalous[],MATCH($A49&amp;BK$6&amp;BK$7&amp;BK$8&amp;BK$9,dbDATA!$A$2:$A$5915&amp;dbDATA!$B$2:$B$5915&amp;dbDATA!$I$2:$I$5907&amp;dbDATA!$D$2:$D$5915&amp;dbDATA!$F$2:$F$5907,0),MATCH("Arvo",VI_RTY_ReaalitalousOTSIKOT,0)+0)</f>
        <v>6437</v>
      </c>
      <c r="BL49" s="43">
        <f t="array" ref="BL49">INDEX(VI_RTY_Reaalitalous[],MATCH($A49&amp;BL$6&amp;BL$7&amp;BL$8&amp;BL$9,dbDATA!$A$2:$A$5915&amp;dbDATA!$B$2:$B$5915&amp;dbDATA!$I$2:$I$5907&amp;dbDATA!$D$2:$D$5915&amp;dbDATA!$F$2:$F$5907,0),MATCH("Arvo",VI_RTY_ReaalitalousOTSIKOT,0)+0)</f>
        <v>51097</v>
      </c>
      <c r="BM49" s="38">
        <f t="array" ref="BM49">INDEX(VI_RTY_Reaalitalous[],MATCH($A49&amp;BM$6&amp;BM$7&amp;BM$8&amp;BM$9,dbDATA!$A$2:$A$5915&amp;dbDATA!$B$2:$B$5915&amp;dbDATA!$I$2:$I$5907&amp;dbDATA!$D$2:$D$5915&amp;dbDATA!$F$2:$F$5907,0),MATCH("Arvo",VI_RTY_ReaalitalousOTSIKOT,0)+0)</f>
        <v>146718</v>
      </c>
      <c r="BN49" s="35">
        <f t="array" ref="BN49">INDEX(VI_RTY_Reaalitalous[],MATCH($A49&amp;BN$6&amp;BN$7&amp;BN$8&amp;BN$9,dbDATA!$A$2:$A$5915&amp;dbDATA!$B$2:$B$5915&amp;dbDATA!$I$2:$I$5907&amp;dbDATA!$D$2:$D$5915&amp;dbDATA!$F$2:$F$5907,0),MATCH("Arvo",VI_RTY_ReaalitalousOTSIKOT,0)+0)</f>
        <v>37799</v>
      </c>
      <c r="BO49" s="49">
        <f t="array" ref="BO49">INDEX(VI_RTY_Reaalitalous[],MATCH($A49&amp;BO$6&amp;BO$7&amp;BO$8&amp;BO$9,dbDATA!$A$2:$A$5915&amp;dbDATA!$B$2:$B$5915&amp;dbDATA!$I$2:$I$5907&amp;dbDATA!$D$2:$D$5915&amp;dbDATA!$F$2:$F$5907,0),MATCH("Arvo",VI_RTY_ReaalitalousOTSIKOT,0)+0)</f>
        <v>108944</v>
      </c>
      <c r="CG49" s="38">
        <f t="array" ref="CG49">INDEX(VI_RTY_Julkinen_talous[],MATCH($A49&amp;CG$6&amp;CG$7&amp;CG$8,dbDATAjul!$G$2:$G$935&amp;dbDATAjul!$D$2:$D$952&amp;dbDATAjul!$C$2:$C$1011&amp;dbDATAjul!$A$2:$A$948,0),MATCH("Arvo",VI_RTY_Julkinen_talous[#Headers],0)+0)</f>
        <v>155034</v>
      </c>
      <c r="CH49" s="35">
        <f t="array" ref="CH49">INDEX(VI_RTY_Julkinen_talous[],MATCH($A49&amp;CH$6&amp;CH$7&amp;CH$8,dbDATAjul!$G$2:$G$935&amp;dbDATAjul!$D$2:$D$952&amp;dbDATAjul!$C$2:$C$1011&amp;dbDATAjul!$A$2:$A$948,0),MATCH("Arvo",VI_RTY_Julkinen_talous[#Headers],0)+0)</f>
        <v>116451</v>
      </c>
      <c r="CI49" s="49">
        <f t="array" ref="CI49">INDEX(VI_RTY_Julkinen_talous[],MATCH($A49&amp;CI$6&amp;CI$7&amp;CI$8,dbDATAjul!$G$2:$G$935&amp;dbDATAjul!$D$2:$D$952&amp;dbDATAjul!$C$2:$C$1011&amp;dbDATAjul!$A$2:$A$948,0),MATCH("Arvo",VI_RTY_Julkinen_talous[#Headers],0)+0)</f>
        <v>-2.9</v>
      </c>
      <c r="CJ49" s="35">
        <f t="array" ref="CJ49">INDEX(VI_RTY_Julkinen_talous[],MATCH($A49&amp;CJ$6&amp;CJ$7&amp;CJ$8,dbDATAjul!$G$2:$G$935&amp;dbDATAjul!$D$2:$D$952&amp;dbDATAjul!$C$2:$C$1011&amp;dbDATAjul!$A$2:$A$948,0),MATCH("Arvo",VI_RTY_Julkinen_talous[#Headers],0)+0)</f>
        <v>-8866</v>
      </c>
      <c r="CK49" s="32">
        <f t="array" ref="CK49">INDEX(VI_RTY_Julkinen_talous[],MATCH($A49&amp;CK$6&amp;CK$7&amp;CK$8,dbDATAjul!$G$2:$G$935&amp;dbDATAjul!$D$2:$D$952&amp;dbDATAjul!$C$2:$C$1011&amp;dbDATAjul!$A$2:$A$948,0),MATCH("Arvo",VI_RTY_Julkinen_talous[#Headers],0)+0)</f>
        <v>210.5</v>
      </c>
      <c r="CL49" s="43">
        <f t="array" ref="CL49">INDEX(VI_RTY_Julkinen_talous[],MATCH($A49&amp;CL$6&amp;CL$7&amp;CL$8,dbDATAjul!$G$2:$G$935&amp;dbDATAjul!$D$2:$D$952&amp;dbDATAjul!$C$2:$C$1011&amp;dbDATAjul!$A$2:$A$948,0),MATCH("Arvo",VI_RTY_Julkinen_talous[#Headers],0)+0)</f>
        <v>156.19999999999999</v>
      </c>
    </row>
    <row r="50" spans="1:90" x14ac:dyDescent="0.3">
      <c r="A50" s="31">
        <v>2024</v>
      </c>
      <c r="B50" s="94">
        <f t="array" ref="B50">INDEX(VI_RTY_Reaalitalous[],MATCH($A50&amp;B$6&amp;B$7&amp;B$8&amp;B$9,dbDATA!$A$2:$A$5915&amp;dbDATA!$B$2:$B$5915&amp;dbDATA!$I$2:$I$5907&amp;dbDATA!$D$2:$D$5915&amp;dbDATA!$F$2:$F$5907,0),MATCH("Arvo",VI_RTY_ReaalitalousOTSIKOT,0)+0)</f>
        <v>230412.9</v>
      </c>
      <c r="C50" s="93">
        <f t="array" ref="C50">INDEX(VI_RTY_Reaalitalous[],MATCH($A50&amp;C$6&amp;C$7&amp;C$8&amp;C$9,dbDATA!$A$2:$A$5915&amp;dbDATA!$B$2:$B$5915&amp;dbDATA!$I$2:$I$5907&amp;dbDATA!$D$2:$D$5915&amp;dbDATA!$F$2:$F$5907,0),MATCH("Arvo",VI_RTY_ReaalitalousOTSIKOT,0)+0)</f>
        <v>-0.2</v>
      </c>
      <c r="D50" s="94">
        <f t="array" ref="D50">INDEX(VI_RTY_Reaalitalous[],MATCH($A50&amp;D$6&amp;D$7&amp;D$8&amp;D$9,dbDATA!$A$2:$A$5915&amp;dbDATA!$B$2:$B$5915&amp;dbDATA!$I$2:$I$5907&amp;dbDATA!$D$2:$D$5915&amp;dbDATA!$F$2:$F$5907,0),MATCH("Arvo",VI_RTY_ReaalitalousOTSIKOT,0)+0)/1000</f>
        <v>278.9325</v>
      </c>
      <c r="E50" s="32">
        <f t="array" ref="E50">INDEX(VI_RTY_Reaalitalous[],MATCH($A50&amp;E$6&amp;E$7&amp;E$8&amp;E$9,dbDATA!$A$2:$A$5915&amp;dbDATA!$B$2:$B$5915&amp;dbDATA!$I$2:$I$5907&amp;dbDATA!$D$2:$D$5915&amp;dbDATA!$F$2:$F$5907,0),MATCH("Arvo",VI_RTY_ReaalitalousOTSIKOT,0)+0)</f>
        <v>91694.9</v>
      </c>
      <c r="F50" s="32">
        <f t="array" ref="F50">INDEX(VI_RTY_Reaalitalous[],MATCH($A50&amp;F$6&amp;F$7&amp;F$8&amp;F$9,dbDATA!$A$2:$A$5915&amp;dbDATA!$B$2:$B$5915&amp;dbDATA!$I$2:$I$5907&amp;dbDATA!$D$2:$D$5915&amp;dbDATA!$F$2:$F$5907,0),MATCH("Arvo",VI_RTY_ReaalitalousOTSIKOT,0)+0)/1000</f>
        <v>115.5463</v>
      </c>
      <c r="G50" s="35">
        <f t="array" ref="G50">INDEX(VI_RTY_Reaalitalous[],MATCH($A50&amp;G$6&amp;G$7&amp;G$8&amp;G$9,dbDATA!$A$2:$A$5915&amp;dbDATA!$B$2:$B$5915&amp;dbDATA!$I$2:$I$5907&amp;dbDATA!$D$2:$D$5915&amp;dbDATA!$F$2:$F$5907,0),MATCH("Arvo",VI_RTY_ReaalitalousOTSIKOT,0)+0)</f>
        <v>321513.40000000002</v>
      </c>
      <c r="H50" s="35">
        <f t="array" ref="H50">INDEX(VI_RTY_Reaalitalous[],MATCH($A50&amp;H$6&amp;H$7&amp;H$8&amp;H$9,dbDATA!$A$2:$A$5915&amp;dbDATA!$B$2:$B$5915&amp;dbDATA!$I$2:$I$5907&amp;dbDATA!$D$2:$D$5915&amp;dbDATA!$F$2:$F$5907,0),MATCH("Arvo",VI_RTY_ReaalitalousOTSIKOT,0)+0)/1000</f>
        <v>394.47879999999998</v>
      </c>
      <c r="I50" s="38">
        <f t="array" ref="I50">INDEX(VI_RTY_Reaalitalous[],MATCH($A50&amp;I$6&amp;I$7&amp;I$8&amp;I$9,dbDATA!$A$2:$A$5915&amp;dbDATA!$B$2:$B$5915&amp;dbDATA!$I$2:$I$5907&amp;dbDATA!$D$2:$D$5915&amp;dbDATA!$F$2:$F$5907,0),MATCH("Arvo",VI_RTY_ReaalitalousOTSIKOT,0)+0)</f>
        <v>91860.7</v>
      </c>
      <c r="J50" s="38">
        <f t="array" ref="J50">INDEX(VI_RTY_Reaalitalous[],MATCH($A50&amp;J$6&amp;J$7&amp;J$8&amp;J$9,dbDATA!$A$2:$A$5915&amp;dbDATA!$B$2:$B$5915&amp;dbDATA!$I$2:$I$5907&amp;dbDATA!$D$2:$D$5915&amp;dbDATA!$F$2:$F$5907,0),MATCH("Arvo",VI_RTY_ReaalitalousOTSIKOT,0)+0)/1000</f>
        <v>113.53139999999999</v>
      </c>
      <c r="K50" s="37">
        <f t="array" ref="K50">INDEX(VI_RTY_Reaalitalous[],MATCH($A50&amp;K$6&amp;K$7&amp;K$8&amp;K$9,dbDATA!$A$2:$A$5915&amp;dbDATA!$B$2:$B$5915&amp;dbDATA!$I$2:$I$5907&amp;dbDATA!$D$2:$D$5915&amp;dbDATA!$F$2:$F$5907,0),MATCH("Arvo",VI_RTY_ReaalitalousOTSIKOT,0)+0)</f>
        <v>183070.1</v>
      </c>
      <c r="L50" s="37">
        <f t="array" ref="L50">INDEX(VI_RTY_Reaalitalous[],MATCH($A50&amp;L$6&amp;L$7&amp;L$8&amp;L$9,dbDATA!$A$2:$A$5915&amp;dbDATA!$B$2:$B$5915&amp;dbDATA!$I$2:$I$5907&amp;dbDATA!$D$2:$D$5915&amp;dbDATA!$F$2:$F$5907,0),MATCH("Arvo",VI_RTY_ReaalitalousOTSIKOT,0)+0)/1000</f>
        <v>221.3734</v>
      </c>
      <c r="M50" s="37">
        <f t="array" ref="M50">INDEX(VI_RTY_Reaalitalous[],MATCH($A50&amp;M$6&amp;M$7&amp;M$8&amp;M$9,dbDATA!$A$2:$A$5915&amp;dbDATA!$B$2:$B$5915&amp;dbDATA!$I$2:$I$5907&amp;dbDATA!$D$2:$D$5915&amp;dbDATA!$F$2:$F$5907,0),MATCH("Arvo",VI_RTY_ReaalitalousOTSIKOT,0)+0)</f>
        <v>124558.3</v>
      </c>
      <c r="N50" s="37">
        <f t="array" ref="N50">INDEX(VI_RTY_Reaalitalous[],MATCH($A50&amp;N$6&amp;N$7&amp;N$8&amp;N$9,dbDATA!$A$2:$A$5915&amp;dbDATA!$B$2:$B$5915&amp;dbDATA!$I$2:$I$5907&amp;dbDATA!$D$2:$D$5915&amp;dbDATA!$F$2:$F$5907,0),MATCH("Arvo",VI_RTY_ReaalitalousOTSIKOT,0)+0)/1000</f>
        <v>148.53200000000001</v>
      </c>
      <c r="O50" s="37">
        <f t="array" ref="O50">INDEX(VI_RTY_Reaalitalous[],MATCH($A50&amp;O$6&amp;O$7&amp;O$8&amp;O$9,dbDATA!$A$2:$A$5915&amp;dbDATA!$B$2:$B$5915&amp;dbDATA!$I$2:$I$5907&amp;dbDATA!$D$2:$D$5915&amp;dbDATA!$F$2:$F$5907,0),MATCH("Arvo",VI_RTY_ReaalitalousOTSIKOT,0)+0)</f>
        <v>58545.7</v>
      </c>
      <c r="P50" s="37">
        <f t="array" ref="P50">INDEX(VI_RTY_Reaalitalous[],MATCH($A50&amp;P$6&amp;P$7&amp;P$8&amp;P$9,dbDATA!$A$2:$A$5915&amp;dbDATA!$B$2:$B$5915&amp;dbDATA!$I$2:$I$5907&amp;dbDATA!$D$2:$D$5915&amp;dbDATA!$F$2:$F$5907,0),MATCH("Arvo",VI_RTY_ReaalitalousOTSIKOT,0)+0)/1000</f>
        <v>72.841399999999993</v>
      </c>
      <c r="Q50" s="32">
        <f t="shared" si="5"/>
        <v>48249.100000000006</v>
      </c>
      <c r="R50" s="32"/>
      <c r="S50" s="32">
        <f t="array" ref="S50">INDEX(VI_RTY_Reaalitalous[],MATCH($A50&amp;S$6&amp;S$7&amp;S$8&amp;S$9,dbDATA!$A$2:$A$5915&amp;dbDATA!$B$2:$B$5915&amp;dbDATA!$I$2:$I$5907&amp;dbDATA!$D$2:$D$5915&amp;dbDATA!$F$2:$F$5907,0),MATCH("Arvo",VI_RTY_ReaalitalousOTSIKOT,0)+0)</f>
        <v>38678.9</v>
      </c>
      <c r="T50" s="32">
        <f t="array" ref="T50">INDEX(VI_RTY_Reaalitalous[],MATCH($A50&amp;T$6&amp;T$7&amp;T$8&amp;T$9,dbDATA!$A$2:$A$5915&amp;dbDATA!$B$2:$B$5915&amp;dbDATA!$I$2:$I$5907&amp;dbDATA!$D$2:$D$5915&amp;dbDATA!$F$2:$F$5907,0),MATCH("Arvo",VI_RTY_ReaalitalousOTSIKOT,0)+0)/1000</f>
        <v>49.8842</v>
      </c>
      <c r="U50" s="32">
        <f t="array" ref="U50">INDEX(VI_RTY_Reaalitalous[],MATCH($A50&amp;U$6&amp;U$7&amp;U$8&amp;U$9,dbDATA!$A$2:$A$5915&amp;dbDATA!$B$2:$B$5915&amp;dbDATA!$I$2:$I$5907&amp;dbDATA!$D$2:$D$5915&amp;dbDATA!$F$2:$F$5907,0),MATCH("Arvo",VI_RTY_ReaalitalousOTSIKOT,0)+0)</f>
        <v>9570.2000000000007</v>
      </c>
      <c r="V50" s="32">
        <f t="array" ref="V50">INDEX(VI_RTY_Reaalitalous[],MATCH($A50&amp;V$6&amp;V$7&amp;V$8&amp;V$9,dbDATA!$A$2:$A$5915&amp;dbDATA!$B$2:$B$5915&amp;dbDATA!$I$2:$I$5907&amp;dbDATA!$D$2:$D$5915&amp;dbDATA!$F$2:$F$5907,0),MATCH("Arvo",VI_RTY_ReaalitalousOTSIKOT,0)+0)/1000</f>
        <v>11.819000000000001</v>
      </c>
      <c r="W50" s="38">
        <f t="array" ref="W50">INDEX(VI_RTY_Reaalitalous[],MATCH($A50&amp;W$6&amp;W$7&amp;W$8&amp;W$9,dbDATA!$A$2:$A$5915&amp;dbDATA!$B$2:$B$5915&amp;dbDATA!$I$2:$I$5907&amp;dbDATA!$D$2:$D$5915&amp;dbDATA!$F$2:$F$5907,0),MATCH("Arvo",VI_RTY_ReaalitalousOTSIKOT,0)+0)</f>
        <v>321584.09999999998</v>
      </c>
      <c r="X50" s="38">
        <f t="array" ref="X50">INDEX(VI_RTY_Reaalitalous[],MATCH($A50&amp;X$6&amp;X$7&amp;X$8&amp;X$9,dbDATA!$A$2:$A$5915&amp;dbDATA!$B$2:$B$5915&amp;dbDATA!$I$2:$I$5907&amp;dbDATA!$D$2:$D$5915&amp;dbDATA!$F$2:$F$5907,0),MATCH("Arvo",VI_RTY_ReaalitalousOTSIKOT,0)+0)/1000</f>
        <v>395.5188</v>
      </c>
      <c r="Y50" s="38">
        <f t="array" ref="Y50">INDEX(VI_RTY_Reaalitalous[],MATCH($A50&amp;Y$6&amp;Y$7&amp;Y$8&amp;Y$9,dbDATA!$A$2:$A$5915&amp;dbDATA!$B$2:$B$5915&amp;dbDATA!$I$2:$I$5907&amp;dbDATA!$D$2:$D$5915&amp;dbDATA!$F$2:$F$5907,0),MATCH("Arvo",VI_RTY_ReaalitalousOTSIKOT,0)+0)</f>
        <v>229533.1</v>
      </c>
      <c r="Z50" s="38">
        <f t="array" ref="Z50">INDEX(VI_RTY_Reaalitalous[],MATCH($A50&amp;Z$6&amp;Z$7&amp;Z$8&amp;Z$9,dbDATA!$A$2:$A$5915&amp;dbDATA!$B$2:$B$5915&amp;dbDATA!$I$2:$I$5907&amp;dbDATA!$D$2:$D$5915&amp;dbDATA!$F$2:$F$5907,0),MATCH("Arvo",VI_RTY_ReaalitalousOTSIKOT,0)+0)/1000</f>
        <v>281.98740000000004</v>
      </c>
      <c r="AA50" s="49">
        <f t="shared" si="6"/>
        <v>0.28722388616920114</v>
      </c>
      <c r="AB50" s="32">
        <f t="array" ref="AB50">INDEX(VI_RTY_Reaalitalous[],MATCH($A50&amp;AB$6&amp;AB$7&amp;AB$8&amp;AB$9,dbDATA!$A$2:$A$5915&amp;dbDATA!$B$2:$B$5915&amp;dbDATA!$I$2:$I$5907&amp;dbDATA!$D$2:$D$5915&amp;dbDATA!$F$2:$F$5907,0),MATCH("Arvo",VI_RTY_ReaalitalousOTSIKOT,0)+0)</f>
        <v>2614.9</v>
      </c>
      <c r="AC50" s="43">
        <f t="array" ref="AC50">INDEX(VI_RTY_Reaalitalous[],MATCH($A50&amp;AC$6&amp;AC$7&amp;AC$8&amp;AC$9,dbDATA!$A$2:$A$5915&amp;dbDATA!$B$2:$B$5915&amp;dbDATA!$I$2:$I$5907&amp;dbDATA!$D$2:$D$5915&amp;dbDATA!$F$2:$F$5907,0),MATCH("Arvo",VI_RTY_ReaalitalousOTSIKOT,0)+0)</f>
        <v>4289.2</v>
      </c>
      <c r="AD50" s="38">
        <f t="array" ref="AD50">INDEX(VI_RTY_Reaalitalous[],MATCH($A50&amp;AD$6&amp;AD$7&amp;AD$8&amp;AD$9,dbDATA!$A$2:$A$5915&amp;dbDATA!$B$2:$B$5915&amp;dbDATA!$I$2:$I$5907&amp;dbDATA!$D$2:$D$5915&amp;dbDATA!$F$2:$F$5907,0),MATCH("Arvo",VI_RTY_ReaalitalousOTSIKOT,0)+0)</f>
        <v>2.9</v>
      </c>
      <c r="AE50" s="35">
        <f t="array" ref="AE50">INDEX(VI_RTY_Reaalitalous[],MATCH($A50&amp;AE$6&amp;AE$7&amp;AE$8&amp;AE$9,dbDATA!$A$2:$A$5915&amp;dbDATA!$B$2:$B$5915&amp;dbDATA!$I$2:$I$5907&amp;dbDATA!$D$2:$D$5915&amp;dbDATA!$F$2:$F$5907,0),MATCH("Arvo",VI_RTY_ReaalitalousOTSIKOT,0)+0)</f>
        <v>1.8</v>
      </c>
      <c r="AF50" s="49">
        <f t="array" ref="AF50">INDEX(VI_RTY_Reaalitalous[],MATCH($A50&amp;AF$6&amp;AF$7&amp;AF$8&amp;AF$9,dbDATA!$A$2:$A$5915&amp;dbDATA!$B$2:$B$5915&amp;dbDATA!$I$2:$I$5907&amp;dbDATA!$D$2:$D$5915&amp;dbDATA!$F$2:$F$5907,0),MATCH("Arvo",VI_RTY_ReaalitalousOTSIKOT,0)+0)/1000</f>
        <v>-2.6078999999999999</v>
      </c>
      <c r="AG50" s="32">
        <f t="array" ref="AG50">INDEX(VI_RTY_Reaalitalous[],MATCH($A50&amp;AG$6&amp;AG$7&amp;AG$8&amp;AG$9,dbDATA!$A$2:$A$5915&amp;dbDATA!$B$2:$B$5915&amp;dbDATA!$I$2:$I$5907&amp;dbDATA!$D$2:$D$5915&amp;dbDATA!$F$2:$F$5907,0),MATCH("Arvo",VI_RTY_ReaalitalousOTSIKOT,0)+0)</f>
        <v>3459</v>
      </c>
      <c r="AH50" s="43">
        <f t="array" ref="AH50">INDEX(VI_RTY_Reaalitalous[],MATCH($A50&amp;AH$6&amp;AH$7&amp;AH$8&amp;AH$9,dbDATA!$A$2:$A$5915&amp;dbDATA!$B$2:$B$5915&amp;dbDATA!$I$2:$I$5907&amp;dbDATA!$D$2:$D$5915&amp;dbDATA!$F$2:$F$5907,0),MATCH("Arvo",VI_RTY_ReaalitalousOTSIKOT,0)+0)</f>
        <v>2519.3000000000002</v>
      </c>
      <c r="AI50" s="38">
        <f t="shared" si="3"/>
        <v>72.83318878288523</v>
      </c>
      <c r="AJ50" s="32">
        <f t="array" ref="AJ50">INDEX(VI_RTY_Reaalitalous[],MATCH($A50&amp;AJ$6&amp;AJ$7&amp;AJ$8&amp;AJ$9,dbDATA!$A$2:$A$5915&amp;dbDATA!$B$2:$B$5915&amp;dbDATA!$I$2:$I$5907&amp;dbDATA!$D$2:$D$5915&amp;dbDATA!$F$2:$F$5907,0),MATCH("Arvo",VI_RTY_ReaalitalousOTSIKOT,0)+0)</f>
        <v>225.9</v>
      </c>
      <c r="AK50" s="49">
        <f t="array" ref="AK50">INDEX(VI_RTY_Reaalitalous[],MATCH($A50&amp;AK$6&amp;AK$7&amp;AK$8&amp;AK$9,dbDATA!$A$2:$A$5915&amp;dbDATA!$B$2:$B$5915&amp;dbDATA!$I$2:$I$5907&amp;dbDATA!$D$2:$D$5915&amp;dbDATA!$F$2:$F$5907,0),MATCH("Arvo",VI_RTY_ReaalitalousOTSIKOT,0)+0)</f>
        <v>2840.7</v>
      </c>
      <c r="AL50" s="43">
        <f t="shared" si="2"/>
        <v>7.9522652867251038</v>
      </c>
      <c r="AM50" s="32">
        <f t="array" ref="AM50">INDEX(VI_RTY_Reaalitalous[],MATCH($A50&amp;AM$6&amp;AM$7&amp;AM$8&amp;AM$9,dbDATA!$A$2:$A$5915&amp;dbDATA!$B$2:$B$5915&amp;dbDATA!$I$2:$I$5907&amp;dbDATA!$D$2:$D$5915&amp;dbDATA!$F$2:$F$5907,0),MATCH("Arvo",VI_RTY_ReaalitalousOTSIKOT,0)+0)</f>
        <v>3.7</v>
      </c>
      <c r="AN50" s="38">
        <f t="array" ref="AN50">INDEX(VI_RTY_Reaalitalous[],MATCH($A50&amp;AN$6&amp;AN$7&amp;AN$8&amp;AN$9,dbDATA!$A$2:$A$5915&amp;dbDATA!$B$2:$B$5915&amp;dbDATA!$I$2:$I$5907&amp;dbDATA!$D$2:$D$5915&amp;dbDATA!$F$2:$F$5907,0),MATCH("Arvo",VI_RTY_ReaalitalousOTSIKOT,0)+0)</f>
        <v>2.9</v>
      </c>
      <c r="AO50" s="32">
        <f t="array" ref="AO50">INDEX(VI_RTY_Reaalitalous[],MATCH($A50&amp;AO$6&amp;AO$7&amp;AO$8&amp;AO$9,dbDATA!$A$2:$A$5915&amp;dbDATA!$B$2:$B$5915&amp;dbDATA!$I$2:$I$5907&amp;dbDATA!$D$2:$D$5915&amp;dbDATA!$F$2:$F$5907,0),MATCH("Arvo",VI_RTY_ReaalitalousOTSIKOT,0)+0)</f>
        <v>201424.2</v>
      </c>
      <c r="AP50" s="32">
        <f t="array" ref="AP50">INDEX(VI_RTY_Reaalitalous[],MATCH($A50&amp;AP$6&amp;AP$7&amp;AP$8&amp;AP$9,dbDATA!$A$2:$A$5915&amp;dbDATA!$B$2:$B$5915&amp;dbDATA!$I$2:$I$5907&amp;dbDATA!$D$2:$D$5915&amp;dbDATA!$F$2:$F$5907,0),MATCH("Arvo",VI_RTY_ReaalitalousOTSIKOT,0)+0)</f>
        <v>244108.3</v>
      </c>
      <c r="AQ50" s="43">
        <f t="array" ref="AQ50">INDEX(VI_RTY_Reaalitalous[],MATCH($A50&amp;AQ$6&amp;AQ$7&amp;AQ$8&amp;AQ$9,dbDATA!$A$2:$A$5915&amp;dbDATA!$B$2:$B$5915&amp;dbDATA!$I$2:$I$5907&amp;dbDATA!$D$2:$D$5915&amp;dbDATA!$F$2:$F$5907,0),MATCH("Arvo",VI_RTY_ReaalitalousOTSIKOT,0)+0)</f>
        <v>5204</v>
      </c>
      <c r="AR50" s="38">
        <f t="array" ref="AR50">INDEX(VI_RTY_Reaalitalous[],MATCH($A50&amp;AR$6&amp;AR$7&amp;AR$8&amp;AR$9,dbDATA!$A$2:$A$5915&amp;dbDATA!$B$2:$B$5915&amp;dbDATA!$I$2:$I$5907&amp;dbDATA!$D$2:$D$5915&amp;dbDATA!$F$2:$F$5907,0),MATCH("Arvo",VI_RTY_ReaalitalousOTSIKOT,0)+0)</f>
        <v>1365.5</v>
      </c>
      <c r="AS50" s="35">
        <f t="array" ref="AS50">INDEX(VI_RTY_Reaalitalous[],MATCH($A50&amp;AS$6&amp;AS$7&amp;AS$8&amp;AS$9,dbDATA!$A$2:$A$5915&amp;dbDATA!$B$2:$B$5915&amp;dbDATA!$I$2:$I$5907&amp;dbDATA!$D$2:$D$5915&amp;dbDATA!$F$2:$F$5907,0),MATCH("Arvo",VI_RTY_ReaalitalousOTSIKOT,0)+0)</f>
        <v>3676.4</v>
      </c>
      <c r="AT50" s="49">
        <f t="array" ref="AT50">INDEX(VI_RTY_Reaalitalous[],MATCH($A50&amp;AT$6&amp;AT$7&amp;AT$8&amp;AT$9,dbDATA!$A$2:$A$5915&amp;dbDATA!$B$2:$B$5915&amp;dbDATA!$I$2:$I$5907&amp;dbDATA!$D$2:$D$5915&amp;dbDATA!$F$2:$F$5907,0),MATCH("Arvo",VI_RTY_ReaalitalousOTSIKOT,0)+0)</f>
        <v>39648.199999999997</v>
      </c>
      <c r="AU50" s="49">
        <f t="array" ref="AU50">INDEX(VI_RTY_Reaalitalous[],MATCH($A50&amp;AU$6&amp;AU$7&amp;AU$8&amp;AU$9,dbDATA!$A$2:$A$5915&amp;dbDATA!$B$2:$B$5915&amp;dbDATA!$I$2:$I$5907&amp;dbDATA!$D$2:$D$5915&amp;dbDATA!$F$2:$F$5907,0),MATCH("Arvo",VI_RTY_ReaalitalousOTSIKOT,0)+0)</f>
        <v>48040.9</v>
      </c>
      <c r="AV50" s="32">
        <f t="array" ref="AV50">INDEX(VI_RTY_Reaalitalous[],MATCH($A50&amp;AV$6&amp;AV$7&amp;AV$8&amp;AV$9,dbDATA!$A$2:$A$5915&amp;dbDATA!$B$2:$B$5915&amp;dbDATA!$I$2:$I$5907&amp;dbDATA!$D$2:$D$5915&amp;dbDATA!$F$2:$F$5907,0),MATCH("Arvo",VI_RTY_ReaalitalousOTSIKOT,0)+0)</f>
        <v>32232</v>
      </c>
      <c r="AW50" s="43">
        <f t="array" ref="AW50">INDEX(VI_RTY_Reaalitalous[],MATCH($A50&amp;AW$6&amp;AW$7&amp;AW$8&amp;AW$9,dbDATA!$A$2:$A$5915&amp;dbDATA!$B$2:$B$5915&amp;dbDATA!$I$2:$I$5907&amp;dbDATA!$D$2:$D$5915&amp;dbDATA!$F$2:$F$5907,0),MATCH("Arvo",VI_RTY_ReaalitalousOTSIKOT,0)+0)</f>
        <v>3930.3</v>
      </c>
      <c r="AX50" s="38">
        <f t="array" ref="AX50">INDEX(VI_RTY_Reaalitalous[],MATCH($A50&amp;AX$6&amp;AX$7&amp;AX$8&amp;AX$9,dbDATA!$A$2:$A$5915&amp;dbDATA!$B$2:$B$5915&amp;dbDATA!$I$2:$I$5907&amp;dbDATA!$D$2:$D$5915&amp;dbDATA!$F$2:$F$5907,0),MATCH("Arvo",VI_RTY_ReaalitalousOTSIKOT,0)+0)</f>
        <v>5160.6000000000004</v>
      </c>
      <c r="AY50" s="35">
        <f t="array" ref="AY50">INDEX(VI_RTY_Reaalitalous[],MATCH($A50&amp;AY$6&amp;AY$7&amp;AY$8&amp;AY$9,dbDATA!$A$2:$A$5915&amp;dbDATA!$B$2:$B$5915&amp;dbDATA!$I$2:$I$5907&amp;dbDATA!$D$2:$D$5915&amp;dbDATA!$F$2:$F$5907,0),MATCH("Arvo",VI_RTY_ReaalitalousOTSIKOT,0)+0)</f>
        <v>11996.1</v>
      </c>
      <c r="AZ50" s="49">
        <f t="array" ref="AZ50">INDEX(VI_RTY_Reaalitalous[],MATCH($A50&amp;AZ$6&amp;AZ$7&amp;AZ$8&amp;AZ$9,dbDATA!$A$2:$A$5915&amp;dbDATA!$B$2:$B$5915&amp;dbDATA!$I$2:$I$5907&amp;dbDATA!$D$2:$D$5915&amp;dbDATA!$F$2:$F$5907,0),MATCH("Arvo",VI_RTY_ReaalitalousOTSIKOT,0)+0)</f>
        <v>5537</v>
      </c>
      <c r="BA50" s="32">
        <f t="array" ref="BA50">INDEX(VI_RTY_Reaalitalous[],MATCH($A50&amp;BA$6&amp;BA$7&amp;BA$8&amp;BA$9,dbDATA!$A$2:$A$5915&amp;dbDATA!$B$2:$B$5915&amp;dbDATA!$I$2:$I$5907&amp;dbDATA!$D$2:$D$5915&amp;dbDATA!$F$2:$F$5907,0),MATCH("Arvo",VI_RTY_ReaalitalousOTSIKOT,0)+0)</f>
        <v>6679.4</v>
      </c>
      <c r="BB50" s="43">
        <f t="array" ref="BB50">INDEX(VI_RTY_Reaalitalous[],MATCH($A50&amp;BB$6&amp;BB$7&amp;BB$8&amp;BB$9,dbDATA!$A$2:$A$5915&amp;dbDATA!$B$2:$B$5915&amp;dbDATA!$I$2:$I$5907&amp;dbDATA!$D$2:$D$5915&amp;dbDATA!$F$2:$F$5907,0),MATCH("Arvo",VI_RTY_ReaalitalousOTSIKOT,0)+0)</f>
        <v>9752.4</v>
      </c>
      <c r="BC50" s="38">
        <f t="array" ref="BC50">INDEX(VI_RTY_Reaalitalous[],MATCH($A50&amp;BC$6&amp;BC$7&amp;BC$8&amp;BC$9,dbDATA!$A$2:$A$5915&amp;dbDATA!$B$2:$B$5915&amp;dbDATA!$I$2:$I$5907&amp;dbDATA!$D$2:$D$5915&amp;dbDATA!$F$2:$F$5907,0),MATCH("Arvo",VI_RTY_ReaalitalousOTSIKOT,0)+0)</f>
        <v>29368.2</v>
      </c>
      <c r="BD50" s="35">
        <f t="array" ref="BD50">INDEX(VI_RTY_Reaalitalous[],MATCH($A50&amp;BD$6&amp;BD$7&amp;BD$8&amp;BD$9,dbDATA!$A$2:$A$5915&amp;dbDATA!$B$2:$B$5915&amp;dbDATA!$I$2:$I$5907&amp;dbDATA!$D$2:$D$5915&amp;dbDATA!$F$2:$F$5907,0),MATCH("Arvo",VI_RTY_ReaalitalousOTSIKOT,0)+0)</f>
        <v>18294.8</v>
      </c>
      <c r="BE50" s="49">
        <f t="array" ref="BE50">INDEX(VI_RTY_Reaalitalous[],MATCH($A50&amp;BE$6&amp;BE$7&amp;BE$8&amp;BE$9,dbDATA!$A$2:$A$5915&amp;dbDATA!$B$2:$B$5915&amp;dbDATA!$I$2:$I$5907&amp;dbDATA!$D$2:$D$5915&amp;dbDATA!$F$2:$F$5907,0),MATCH("Arvo",VI_RTY_ReaalitalousOTSIKOT,0)+0)</f>
        <v>7655.1</v>
      </c>
      <c r="BF50" s="32">
        <f t="array" ref="BF50">INDEX(VI_RTY_Reaalitalous[],MATCH($A50&amp;BF$6&amp;BF$7&amp;BF$8&amp;BF$9,dbDATA!$A$2:$A$5915&amp;dbDATA!$B$2:$B$5915&amp;dbDATA!$I$2:$I$5907&amp;dbDATA!$D$2:$D$5915&amp;dbDATA!$F$2:$F$5907,0),MATCH("Arvo",VI_RTY_ReaalitalousOTSIKOT,0)+0)</f>
        <v>14400.8</v>
      </c>
      <c r="BG50" s="43">
        <f t="array" ref="BG50">INDEX(VI_RTY_Reaalitalous[],MATCH($A50&amp;BG$6&amp;BG$7&amp;BG$8&amp;BG$9,dbDATA!$A$2:$A$5915&amp;dbDATA!$B$2:$B$5915&amp;dbDATA!$I$2:$I$5907&amp;dbDATA!$D$2:$D$5915&amp;dbDATA!$F$2:$F$5907,0),MATCH("Arvo",VI_RTY_ReaalitalousOTSIKOT,0)+0)</f>
        <v>7466.4</v>
      </c>
      <c r="BH50" s="38">
        <f t="array" ref="BH50">INDEX(VI_RTY_Reaalitalous[],MATCH($A50&amp;BH$6&amp;BH$7&amp;BH$8&amp;BH$9,dbDATA!$A$2:$A$5915&amp;dbDATA!$B$2:$B$5915&amp;dbDATA!$I$2:$I$5907&amp;dbDATA!$D$2:$D$5915&amp;dbDATA!$F$2:$F$5907,0),MATCH("Arvo",VI_RTY_ReaalitalousOTSIKOT,0)+0)</f>
        <v>28855</v>
      </c>
      <c r="BI50" s="35">
        <f t="array" ref="BI50">INDEX(VI_RTY_Reaalitalous[],MATCH($A50&amp;BI$6&amp;BI$7&amp;BI$8&amp;BI$9,dbDATA!$A$2:$A$5915&amp;dbDATA!$B$2:$B$5915&amp;dbDATA!$I$2:$I$5907&amp;dbDATA!$D$2:$D$5915&amp;dbDATA!$F$2:$F$5907,0),MATCH("Arvo",VI_RTY_ReaalitalousOTSIKOT,0)+0)</f>
        <v>18950.8</v>
      </c>
      <c r="BJ50" s="49">
        <f t="array" ref="BJ50">INDEX(VI_RTY_Reaalitalous[],MATCH($A50&amp;BJ$6&amp;BJ$7&amp;BJ$8&amp;BJ$9,dbDATA!$A$2:$A$5915&amp;dbDATA!$B$2:$B$5915&amp;dbDATA!$I$2:$I$5907&amp;dbDATA!$D$2:$D$5915&amp;dbDATA!$F$2:$F$5907,0),MATCH("Arvo",VI_RTY_ReaalitalousOTSIKOT,0)+0)</f>
        <v>41826.5</v>
      </c>
      <c r="BK50" s="32">
        <f t="array" ref="BK50">INDEX(VI_RTY_Reaalitalous[],MATCH($A50&amp;BK$6&amp;BK$7&amp;BK$8&amp;BK$9,dbDATA!$A$2:$A$5915&amp;dbDATA!$B$2:$B$5915&amp;dbDATA!$I$2:$I$5907&amp;dbDATA!$D$2:$D$5915&amp;dbDATA!$F$2:$F$5907,0),MATCH("Arvo",VI_RTY_ReaalitalousOTSIKOT,0)+0)</f>
        <v>6356.1</v>
      </c>
      <c r="BL50" s="43">
        <f t="array" ref="BL50">INDEX(VI_RTY_Reaalitalous[],MATCH($A50&amp;BL$6&amp;BL$7&amp;BL$8&amp;BL$9,dbDATA!$A$2:$A$5915&amp;dbDATA!$B$2:$B$5915&amp;dbDATA!$I$2:$I$5907&amp;dbDATA!$D$2:$D$5915&amp;dbDATA!$F$2:$F$5907,0),MATCH("Arvo",VI_RTY_ReaalitalousOTSIKOT,0)+0)</f>
        <v>49325.2</v>
      </c>
      <c r="BM50" s="38">
        <f t="array" ref="BM50">INDEX(VI_RTY_Reaalitalous[],MATCH($A50&amp;BM$6&amp;BM$7&amp;BM$8&amp;BM$9,dbDATA!$A$2:$A$5915&amp;dbDATA!$B$2:$B$5915&amp;dbDATA!$I$2:$I$5907&amp;dbDATA!$D$2:$D$5915&amp;dbDATA!$F$2:$F$5907,0),MATCH("Arvo",VI_RTY_ReaalitalousOTSIKOT,0)+0)</f>
        <v>147377.29999999999</v>
      </c>
      <c r="BN50" s="35">
        <f t="array" ref="BN50">INDEX(VI_RTY_Reaalitalous[],MATCH($A50&amp;BN$6&amp;BN$7&amp;BN$8&amp;BN$9,dbDATA!$A$2:$A$5915&amp;dbDATA!$B$2:$B$5915&amp;dbDATA!$I$2:$I$5907&amp;dbDATA!$D$2:$D$5915&amp;dbDATA!$F$2:$F$5907,0),MATCH("Arvo",VI_RTY_ReaalitalousOTSIKOT,0)+0)</f>
        <v>38162.9</v>
      </c>
      <c r="BO50" s="49">
        <f t="array" ref="BO50">INDEX(VI_RTY_Reaalitalous[],MATCH($A50&amp;BO$6&amp;BO$7&amp;BO$8&amp;BO$9,dbDATA!$A$2:$A$5915&amp;dbDATA!$B$2:$B$5915&amp;dbDATA!$I$2:$I$5907&amp;dbDATA!$D$2:$D$5915&amp;dbDATA!$F$2:$F$5907,0),MATCH("Arvo",VI_RTY_ReaalitalousOTSIKOT,0)+0)</f>
        <v>108993.1</v>
      </c>
      <c r="CG50" s="38">
        <f t="array" ref="CG50">INDEX(VI_RTY_Julkinen_talous[],MATCH($A50&amp;CG$6&amp;CG$7&amp;CG$8,dbDATAjul!$G$2:$G$935&amp;dbDATAjul!$D$2:$D$952&amp;dbDATAjul!$C$2:$C$1011&amp;dbDATAjul!$A$2:$A$948,0),MATCH("Arvo",VI_RTY_Julkinen_talous[#Headers],0)+0)</f>
        <v>160858.5</v>
      </c>
      <c r="CH50" s="35">
        <f t="array" ref="CH50">INDEX(VI_RTY_Julkinen_talous[],MATCH($A50&amp;CH$6&amp;CH$7&amp;CH$8,dbDATAjul!$G$2:$G$935&amp;dbDATAjul!$D$2:$D$952&amp;dbDATAjul!$C$2:$C$1011&amp;dbDATAjul!$A$2:$A$948,0),MATCH("Arvo",VI_RTY_Julkinen_talous[#Headers],0)+0)</f>
        <v>116671.8</v>
      </c>
      <c r="CI50" s="49">
        <f t="array" ref="CI50">INDEX(VI_RTY_Julkinen_talous[],MATCH($A50&amp;CI$6&amp;CI$7&amp;CI$8,dbDATAjul!$G$2:$G$935&amp;dbDATAjul!$D$2:$D$952&amp;dbDATAjul!$C$2:$C$1011&amp;dbDATAjul!$A$2:$A$948,0),MATCH("Arvo",VI_RTY_Julkinen_talous[#Headers],0)+0)</f>
        <v>-3.7</v>
      </c>
      <c r="CJ50" s="35">
        <f t="array" ref="CJ50">INDEX(VI_RTY_Julkinen_talous[],MATCH($A50&amp;CJ$6&amp;CJ$7&amp;CJ$8,dbDATAjul!$G$2:$G$935&amp;dbDATAjul!$D$2:$D$952&amp;dbDATAjul!$C$2:$C$1011&amp;dbDATAjul!$A$2:$A$948,0),MATCH("Arvo",VI_RTY_Julkinen_talous[#Headers],0)+0)</f>
        <v>-8796.4</v>
      </c>
      <c r="CK50" s="32">
        <f t="array" ref="CK50">INDEX(VI_RTY_Julkinen_talous[],MATCH($A50&amp;CK$6&amp;CK$7&amp;CK$8,dbDATAjul!$G$2:$G$935&amp;dbDATAjul!$D$2:$D$952&amp;dbDATAjul!$C$2:$C$1011&amp;dbDATAjul!$A$2:$A$948,0),MATCH("Arvo",VI_RTY_Julkinen_talous[#Headers],0)+0)</f>
        <v>227.8</v>
      </c>
      <c r="CL50" s="43">
        <f t="array" ref="CL50">INDEX(VI_RTY_Julkinen_talous[],MATCH($A50&amp;CL$6&amp;CL$7&amp;CL$8,dbDATAjul!$G$2:$G$935&amp;dbDATAjul!$D$2:$D$952&amp;dbDATAjul!$C$2:$C$1011&amp;dbDATAjul!$A$2:$A$948,0),MATCH("Arvo",VI_RTY_Julkinen_talous[#Headers],0)+0)</f>
        <v>168.7</v>
      </c>
    </row>
    <row r="51" spans="1:90" x14ac:dyDescent="0.3">
      <c r="A51" s="31">
        <v>2025</v>
      </c>
      <c r="B51" s="94">
        <f t="array" ref="B51">INDEX(VI_RTY_Reaalitalous[],MATCH($A51&amp;B$6&amp;B$7&amp;B$8&amp;B$9,dbDATA!$A$2:$A$5915&amp;dbDATA!$B$2:$B$5915&amp;dbDATA!$I$2:$I$5907&amp;dbDATA!$D$2:$D$5915&amp;dbDATA!$F$2:$F$5907,0),MATCH("Arvo",VI_RTY_ReaalitalousOTSIKOT,0)+0)</f>
        <v>234390.2</v>
      </c>
      <c r="C51" s="93">
        <f t="array" ref="C51">INDEX(VI_RTY_Reaalitalous[],MATCH($A51&amp;C$6&amp;C$7&amp;C$8&amp;C$9,dbDATA!$A$2:$A$5915&amp;dbDATA!$B$2:$B$5915&amp;dbDATA!$I$2:$I$5907&amp;dbDATA!$D$2:$D$5915&amp;dbDATA!$F$2:$F$5907,0),MATCH("Arvo",VI_RTY_ReaalitalousOTSIKOT,0)+0)</f>
        <v>1.7</v>
      </c>
      <c r="D51" s="94">
        <f t="array" ref="D51">INDEX(VI_RTY_Reaalitalous[],MATCH($A51&amp;D$6&amp;D$7&amp;D$8&amp;D$9,dbDATA!$A$2:$A$5915&amp;dbDATA!$B$2:$B$5915&amp;dbDATA!$I$2:$I$5907&amp;dbDATA!$D$2:$D$5915&amp;dbDATA!$F$2:$F$5907,0),MATCH("Arvo",VI_RTY_ReaalitalousOTSIKOT,0)+0)/1000</f>
        <v>289.80670000000003</v>
      </c>
      <c r="E51" s="32">
        <f t="array" ref="E51">INDEX(VI_RTY_Reaalitalous[],MATCH($A51&amp;E$6&amp;E$7&amp;E$8&amp;E$9,dbDATA!$A$2:$A$5915&amp;dbDATA!$B$2:$B$5915&amp;dbDATA!$I$2:$I$5907&amp;dbDATA!$D$2:$D$5915&amp;dbDATA!$F$2:$F$5907,0),MATCH("Arvo",VI_RTY_ReaalitalousOTSIKOT,0)+0)</f>
        <v>95726.399999999994</v>
      </c>
      <c r="F51" s="32">
        <f t="array" ref="F51">INDEX(VI_RTY_Reaalitalous[],MATCH($A51&amp;F$6&amp;F$7&amp;F$8&amp;F$9,dbDATA!$A$2:$A$5915&amp;dbDATA!$B$2:$B$5915&amp;dbDATA!$I$2:$I$5907&amp;dbDATA!$D$2:$D$5915&amp;dbDATA!$F$2:$F$5907,0),MATCH("Arvo",VI_RTY_ReaalitalousOTSIKOT,0)+0)/1000</f>
        <v>122.6472</v>
      </c>
      <c r="G51" s="35">
        <f t="array" ref="G51">INDEX(VI_RTY_Reaalitalous[],MATCH($A51&amp;G$6&amp;G$7&amp;G$8&amp;G$9,dbDATA!$A$2:$A$5915&amp;dbDATA!$B$2:$B$5915&amp;dbDATA!$I$2:$I$5907&amp;dbDATA!$D$2:$D$5915&amp;dbDATA!$F$2:$F$5907,0),MATCH("Arvo",VI_RTY_ReaalitalousOTSIKOT,0)+0)</f>
        <v>329578</v>
      </c>
      <c r="H51" s="35">
        <f t="array" ref="H51">INDEX(VI_RTY_Reaalitalous[],MATCH($A51&amp;H$6&amp;H$7&amp;H$8&amp;H$9,dbDATA!$A$2:$A$5915&amp;dbDATA!$B$2:$B$5915&amp;dbDATA!$I$2:$I$5907&amp;dbDATA!$D$2:$D$5915&amp;dbDATA!$F$2:$F$5907,0),MATCH("Arvo",VI_RTY_ReaalitalousOTSIKOT,0)+0)/1000</f>
        <v>412.45390000000003</v>
      </c>
      <c r="I51" s="38">
        <f t="array" ref="I51">INDEX(VI_RTY_Reaalitalous[],MATCH($A51&amp;I$6&amp;I$7&amp;I$8&amp;I$9,dbDATA!$A$2:$A$5915&amp;dbDATA!$B$2:$B$5915&amp;dbDATA!$I$2:$I$5907&amp;dbDATA!$D$2:$D$5915&amp;dbDATA!$F$2:$F$5907,0),MATCH("Arvo",VI_RTY_ReaalitalousOTSIKOT,0)+0)</f>
        <v>95579.8</v>
      </c>
      <c r="J51" s="38">
        <f t="array" ref="J51">INDEX(VI_RTY_Reaalitalous[],MATCH($A51&amp;J$6&amp;J$7&amp;J$8&amp;J$9,dbDATA!$A$2:$A$5915&amp;dbDATA!$B$2:$B$5915&amp;dbDATA!$I$2:$I$5907&amp;dbDATA!$D$2:$D$5915&amp;dbDATA!$F$2:$F$5907,0),MATCH("Arvo",VI_RTY_ReaalitalousOTSIKOT,0)+0)/1000</f>
        <v>120.35380000000001</v>
      </c>
      <c r="K51" s="37">
        <f t="array" ref="K51">INDEX(VI_RTY_Reaalitalous[],MATCH($A51&amp;K$6&amp;K$7&amp;K$8&amp;K$9,dbDATA!$A$2:$A$5915&amp;dbDATA!$B$2:$B$5915&amp;dbDATA!$I$2:$I$5907&amp;dbDATA!$D$2:$D$5915&amp;dbDATA!$F$2:$F$5907,0),MATCH("Arvo",VI_RTY_ReaalitalousOTSIKOT,0)+0)</f>
        <v>184523.3</v>
      </c>
      <c r="L51" s="37">
        <f t="array" ref="L51">INDEX(VI_RTY_Reaalitalous[],MATCH($A51&amp;L$6&amp;L$7&amp;L$8&amp;L$9,dbDATA!$A$2:$A$5915&amp;dbDATA!$B$2:$B$5915&amp;dbDATA!$I$2:$I$5907&amp;dbDATA!$D$2:$D$5915&amp;dbDATA!$F$2:$F$5907,0),MATCH("Arvo",VI_RTY_ReaalitalousOTSIKOT,0)+0)/1000</f>
        <v>228.67329999999998</v>
      </c>
      <c r="M51" s="37">
        <f t="array" ref="M51">INDEX(VI_RTY_Reaalitalous[],MATCH($A51&amp;M$6&amp;M$7&amp;M$8&amp;M$9,dbDATA!$A$2:$A$5915&amp;dbDATA!$B$2:$B$5915&amp;dbDATA!$I$2:$I$5907&amp;dbDATA!$D$2:$D$5915&amp;dbDATA!$F$2:$F$5907,0),MATCH("Arvo",VI_RTY_ReaalitalousOTSIKOT,0)+0)</f>
        <v>126354.2</v>
      </c>
      <c r="N51" s="37">
        <f t="array" ref="N51">INDEX(VI_RTY_Reaalitalous[],MATCH($A51&amp;N$6&amp;N$7&amp;N$8&amp;N$9,dbDATA!$A$2:$A$5915&amp;dbDATA!$B$2:$B$5915&amp;dbDATA!$I$2:$I$5907&amp;dbDATA!$D$2:$D$5915&amp;dbDATA!$F$2:$F$5907,0),MATCH("Arvo",VI_RTY_ReaalitalousOTSIKOT,0)+0)/1000</f>
        <v>153.64510000000001</v>
      </c>
      <c r="O51" s="37">
        <f t="array" ref="O51">INDEX(VI_RTY_Reaalitalous[],MATCH($A51&amp;O$6&amp;O$7&amp;O$8&amp;O$9,dbDATA!$A$2:$A$5915&amp;dbDATA!$B$2:$B$5915&amp;dbDATA!$I$2:$I$5907&amp;dbDATA!$D$2:$D$5915&amp;dbDATA!$F$2:$F$5907,0),MATCH("Arvo",VI_RTY_ReaalitalousOTSIKOT,0)+0)</f>
        <v>58236.7</v>
      </c>
      <c r="P51" s="37">
        <f t="array" ref="P51">INDEX(VI_RTY_Reaalitalous[],MATCH($A51&amp;P$6&amp;P$7&amp;P$8&amp;P$9,dbDATA!$A$2:$A$5915&amp;dbDATA!$B$2:$B$5915&amp;dbDATA!$I$2:$I$5907&amp;dbDATA!$D$2:$D$5915&amp;dbDATA!$F$2:$F$5907,0),MATCH("Arvo",VI_RTY_ReaalitalousOTSIKOT,0)+0)/1000</f>
        <v>75.028300000000002</v>
      </c>
      <c r="Q51" s="32">
        <f t="shared" si="5"/>
        <v>51047.1</v>
      </c>
      <c r="R51" s="32"/>
      <c r="S51" s="32">
        <f t="array" ref="S51">INDEX(VI_RTY_Reaalitalous[],MATCH($A51&amp;S$6&amp;S$7&amp;S$8&amp;S$9,dbDATA!$A$2:$A$5915&amp;dbDATA!$B$2:$B$5915&amp;dbDATA!$I$2:$I$5907&amp;dbDATA!$D$2:$D$5915&amp;dbDATA!$F$2:$F$5907,0),MATCH("Arvo",VI_RTY_ReaalitalousOTSIKOT,0)+0)</f>
        <v>40262.699999999997</v>
      </c>
      <c r="T51" s="32">
        <f t="array" ref="T51">INDEX(VI_RTY_Reaalitalous[],MATCH($A51&amp;T$6&amp;T$7&amp;T$8&amp;T$9,dbDATA!$A$2:$A$5915&amp;dbDATA!$B$2:$B$5915&amp;dbDATA!$I$2:$I$5907&amp;dbDATA!$D$2:$D$5915&amp;dbDATA!$F$2:$F$5907,0),MATCH("Arvo",VI_RTY_ReaalitalousOTSIKOT,0)+0)/1000</f>
        <v>52.255800000000001</v>
      </c>
      <c r="U51" s="32">
        <f t="array" ref="U51">INDEX(VI_RTY_Reaalitalous[],MATCH($A51&amp;U$6&amp;U$7&amp;U$8&amp;U$9,dbDATA!$A$2:$A$5915&amp;dbDATA!$B$2:$B$5915&amp;dbDATA!$I$2:$I$5907&amp;dbDATA!$D$2:$D$5915&amp;dbDATA!$F$2:$F$5907,0),MATCH("Arvo",VI_RTY_ReaalitalousOTSIKOT,0)+0)</f>
        <v>10784.4</v>
      </c>
      <c r="V51" s="32">
        <f t="array" ref="V51">INDEX(VI_RTY_Reaalitalous[],MATCH($A51&amp;V$6&amp;V$7&amp;V$8&amp;V$9,dbDATA!$A$2:$A$5915&amp;dbDATA!$B$2:$B$5915&amp;dbDATA!$I$2:$I$5907&amp;dbDATA!$D$2:$D$5915&amp;dbDATA!$F$2:$F$5907,0),MATCH("Arvo",VI_RTY_ReaalitalousOTSIKOT,0)+0)/1000</f>
        <v>13.503200000000001</v>
      </c>
      <c r="W51" s="38">
        <f t="array" ref="W51">INDEX(VI_RTY_Reaalitalous[],MATCH($A51&amp;W$6&amp;W$7&amp;W$8&amp;W$9,dbDATA!$A$2:$A$5915&amp;dbDATA!$B$2:$B$5915&amp;dbDATA!$I$2:$I$5907&amp;dbDATA!$D$2:$D$5915&amp;dbDATA!$F$2:$F$5907,0),MATCH("Arvo",VI_RTY_ReaalitalousOTSIKOT,0)+0)</f>
        <v>329629.3</v>
      </c>
      <c r="X51" s="38">
        <f t="array" ref="X51">INDEX(VI_RTY_Reaalitalous[],MATCH($A51&amp;X$6&amp;X$7&amp;X$8&amp;X$9,dbDATA!$A$2:$A$5915&amp;dbDATA!$B$2:$B$5915&amp;dbDATA!$I$2:$I$5907&amp;dbDATA!$D$2:$D$5915&amp;dbDATA!$F$2:$F$5907,0),MATCH("Arvo",VI_RTY_ReaalitalousOTSIKOT,0)+0)/1000</f>
        <v>413.4939</v>
      </c>
      <c r="Y51" s="38">
        <f t="array" ref="Y51">INDEX(VI_RTY_Reaalitalous[],MATCH($A51&amp;Y$6&amp;Y$7&amp;Y$8&amp;Y$9,dbDATA!$A$2:$A$5915&amp;dbDATA!$B$2:$B$5915&amp;dbDATA!$I$2:$I$5907&amp;dbDATA!$D$2:$D$5915&amp;dbDATA!$F$2:$F$5907,0),MATCH("Arvo",VI_RTY_ReaalitalousOTSIKOT,0)+0)</f>
        <v>233845.9</v>
      </c>
      <c r="Z51" s="38">
        <f t="array" ref="Z51">INDEX(VI_RTY_Reaalitalous[],MATCH($A51&amp;Z$6&amp;Z$7&amp;Z$8&amp;Z$9,dbDATA!$A$2:$A$5915&amp;dbDATA!$B$2:$B$5915&amp;dbDATA!$I$2:$I$5907&amp;dbDATA!$D$2:$D$5915&amp;dbDATA!$F$2:$F$5907,0),MATCH("Arvo",VI_RTY_ReaalitalousOTSIKOT,0)+0)/1000</f>
        <v>293.14009999999996</v>
      </c>
      <c r="AA51" s="49">
        <f t="shared" si="6"/>
        <v>1.0498940515503818</v>
      </c>
      <c r="AB51" s="32">
        <f t="array" ref="AB51">INDEX(VI_RTY_Reaalitalous[],MATCH($A51&amp;AB$6&amp;AB$7&amp;AB$8&amp;AB$9,dbDATA!$A$2:$A$5915&amp;dbDATA!$B$2:$B$5915&amp;dbDATA!$I$2:$I$5907&amp;dbDATA!$D$2:$D$5915&amp;dbDATA!$F$2:$F$5907,0),MATCH("Arvo",VI_RTY_ReaalitalousOTSIKOT,0)+0)</f>
        <v>2632.4</v>
      </c>
      <c r="AC51" s="43">
        <f t="array" ref="AC51">INDEX(VI_RTY_Reaalitalous[],MATCH($A51&amp;AC$6&amp;AC$7&amp;AC$8&amp;AC$9,dbDATA!$A$2:$A$5915&amp;dbDATA!$B$2:$B$5915&amp;dbDATA!$I$2:$I$5907&amp;dbDATA!$D$2:$D$5915&amp;dbDATA!$F$2:$F$5907,0),MATCH("Arvo",VI_RTY_ReaalitalousOTSIKOT,0)+0)</f>
        <v>4314.8999999999996</v>
      </c>
      <c r="AD51" s="38">
        <f t="array" ref="AD51">INDEX(VI_RTY_Reaalitalous[],MATCH($A51&amp;AD$6&amp;AD$7&amp;AD$8&amp;AD$9,dbDATA!$A$2:$A$5915&amp;dbDATA!$B$2:$B$5915&amp;dbDATA!$I$2:$I$5907&amp;dbDATA!$D$2:$D$5915&amp;dbDATA!$F$2:$F$5907,0),MATCH("Arvo",VI_RTY_ReaalitalousOTSIKOT,0)+0)</f>
        <v>3.4</v>
      </c>
      <c r="AE51" s="35">
        <f t="array" ref="AE51">INDEX(VI_RTY_Reaalitalous[],MATCH($A51&amp;AE$6&amp;AE$7&amp;AE$8&amp;AE$9,dbDATA!$A$2:$A$5915&amp;dbDATA!$B$2:$B$5915&amp;dbDATA!$I$2:$I$5907&amp;dbDATA!$D$2:$D$5915&amp;dbDATA!$F$2:$F$5907,0),MATCH("Arvo",VI_RTY_ReaalitalousOTSIKOT,0)+0)</f>
        <v>1.4</v>
      </c>
      <c r="AF51" s="49">
        <f t="array" ref="AF51">INDEX(VI_RTY_Reaalitalous[],MATCH($A51&amp;AF$6&amp;AF$7&amp;AF$8&amp;AF$9,dbDATA!$A$2:$A$5915&amp;dbDATA!$B$2:$B$5915&amp;dbDATA!$I$2:$I$5907&amp;dbDATA!$D$2:$D$5915&amp;dbDATA!$F$2:$F$5907,0),MATCH("Arvo",VI_RTY_ReaalitalousOTSIKOT,0)+0)/1000</f>
        <v>-2.9014000000000002</v>
      </c>
      <c r="AG51" s="32">
        <f t="array" ref="AG51">INDEX(VI_RTY_Reaalitalous[],MATCH($A51&amp;AG$6&amp;AG$7&amp;AG$8&amp;AG$9,dbDATA!$A$2:$A$5915&amp;dbDATA!$B$2:$B$5915&amp;dbDATA!$I$2:$I$5907&amp;dbDATA!$D$2:$D$5915&amp;dbDATA!$F$2:$F$5907,0),MATCH("Arvo",VI_RTY_ReaalitalousOTSIKOT,0)+0)</f>
        <v>3468</v>
      </c>
      <c r="AH51" s="43">
        <f t="array" ref="AH51">INDEX(VI_RTY_Reaalitalous[],MATCH($A51&amp;AH$6&amp;AH$7&amp;AH$8&amp;AH$9,dbDATA!$A$2:$A$5915&amp;dbDATA!$B$2:$B$5915&amp;dbDATA!$I$2:$I$5907&amp;dbDATA!$D$2:$D$5915&amp;dbDATA!$F$2:$F$5907,0),MATCH("Arvo",VI_RTY_ReaalitalousOTSIKOT,0)+0)</f>
        <v>2536.1999999999998</v>
      </c>
      <c r="AI51" s="38">
        <f t="shared" si="3"/>
        <v>73.131487889273345</v>
      </c>
      <c r="AJ51" s="32">
        <f t="array" ref="AJ51">INDEX(VI_RTY_Reaalitalous[],MATCH($A51&amp;AJ$6&amp;AJ$7&amp;AJ$8&amp;AJ$9,dbDATA!$A$2:$A$5915&amp;dbDATA!$B$2:$B$5915&amp;dbDATA!$I$2:$I$5907&amp;dbDATA!$D$2:$D$5915&amp;dbDATA!$F$2:$F$5907,0),MATCH("Arvo",VI_RTY_ReaalitalousOTSIKOT,0)+0)</f>
        <v>218</v>
      </c>
      <c r="AK51" s="49">
        <f t="array" ref="AK51">INDEX(VI_RTY_Reaalitalous[],MATCH($A51&amp;AK$6&amp;AK$7&amp;AK$8&amp;AK$9,dbDATA!$A$2:$A$5915&amp;dbDATA!$B$2:$B$5915&amp;dbDATA!$I$2:$I$5907&amp;dbDATA!$D$2:$D$5915&amp;dbDATA!$F$2:$F$5907,0),MATCH("Arvo",VI_RTY_ReaalitalousOTSIKOT,0)+0)</f>
        <v>2850.3</v>
      </c>
      <c r="AL51" s="43">
        <f t="shared" si="2"/>
        <v>7.6483177209416553</v>
      </c>
      <c r="AM51" s="32">
        <f t="array" ref="AM51">INDEX(VI_RTY_Reaalitalous[],MATCH($A51&amp;AM$6&amp;AM$7&amp;AM$8&amp;AM$9,dbDATA!$A$2:$A$5915&amp;dbDATA!$B$2:$B$5915&amp;dbDATA!$I$2:$I$5907&amp;dbDATA!$D$2:$D$5915&amp;dbDATA!$F$2:$F$5907,0),MATCH("Arvo",VI_RTY_ReaalitalousOTSIKOT,0)+0)</f>
        <v>2.5</v>
      </c>
      <c r="AN51" s="38">
        <f t="array" ref="AN51">INDEX(VI_RTY_Reaalitalous[],MATCH($A51&amp;AN$6&amp;AN$7&amp;AN$8&amp;AN$9,dbDATA!$A$2:$A$5915&amp;dbDATA!$B$2:$B$5915&amp;dbDATA!$I$2:$I$5907&amp;dbDATA!$D$2:$D$5915&amp;dbDATA!$F$2:$F$5907,0),MATCH("Arvo",VI_RTY_ReaalitalousOTSIKOT,0)+0)</f>
        <v>2.7</v>
      </c>
      <c r="AO51" s="32">
        <f t="array" ref="AO51">INDEX(VI_RTY_Reaalitalous[],MATCH($A51&amp;AO$6&amp;AO$7&amp;AO$8&amp;AO$9,dbDATA!$A$2:$A$5915&amp;dbDATA!$B$2:$B$5915&amp;dbDATA!$I$2:$I$5907&amp;dbDATA!$D$2:$D$5915&amp;dbDATA!$F$2:$F$5907,0),MATCH("Arvo",VI_RTY_ReaalitalousOTSIKOT,0)+0)</f>
        <v>204822.2</v>
      </c>
      <c r="AP51" s="32">
        <f t="array" ref="AP51">INDEX(VI_RTY_Reaalitalous[],MATCH($A51&amp;AP$6&amp;AP$7&amp;AP$8&amp;AP$9,dbDATA!$A$2:$A$5915&amp;dbDATA!$B$2:$B$5915&amp;dbDATA!$I$2:$I$5907&amp;dbDATA!$D$2:$D$5915&amp;dbDATA!$F$2:$F$5907,0),MATCH("Arvo",VI_RTY_ReaalitalousOTSIKOT,0)+0)</f>
        <v>253971</v>
      </c>
      <c r="AQ51" s="43">
        <f t="array" ref="AQ51">INDEX(VI_RTY_Reaalitalous[],MATCH($A51&amp;AQ$6&amp;AQ$7&amp;AQ$8&amp;AQ$9,dbDATA!$A$2:$A$5915&amp;dbDATA!$B$2:$B$5915&amp;dbDATA!$I$2:$I$5907&amp;dbDATA!$D$2:$D$5915&amp;dbDATA!$F$2:$F$5907,0),MATCH("Arvo",VI_RTY_ReaalitalousOTSIKOT,0)+0)</f>
        <v>5445.9</v>
      </c>
      <c r="AR51" s="38">
        <f t="array" ref="AR51">INDEX(VI_RTY_Reaalitalous[],MATCH($A51&amp;AR$6&amp;AR$7&amp;AR$8&amp;AR$9,dbDATA!$A$2:$A$5915&amp;dbDATA!$B$2:$B$5915&amp;dbDATA!$I$2:$I$5907&amp;dbDATA!$D$2:$D$5915&amp;dbDATA!$F$2:$F$5907,0),MATCH("Arvo",VI_RTY_ReaalitalousOTSIKOT,0)+0)</f>
        <v>1419.5</v>
      </c>
      <c r="AS51" s="35">
        <f t="array" ref="AS51">INDEX(VI_RTY_Reaalitalous[],MATCH($A51&amp;AS$6&amp;AS$7&amp;AS$8&amp;AS$9,dbDATA!$A$2:$A$5915&amp;dbDATA!$B$2:$B$5915&amp;dbDATA!$I$2:$I$5907&amp;dbDATA!$D$2:$D$5915&amp;dbDATA!$F$2:$F$5907,0),MATCH("Arvo",VI_RTY_ReaalitalousOTSIKOT,0)+0)</f>
        <v>3851.9</v>
      </c>
      <c r="AT51" s="49">
        <f t="array" ref="AT51">INDEX(VI_RTY_Reaalitalous[],MATCH($A51&amp;AT$6&amp;AT$7&amp;AT$8&amp;AT$9,dbDATA!$A$2:$A$5915&amp;dbDATA!$B$2:$B$5915&amp;dbDATA!$I$2:$I$5907&amp;dbDATA!$D$2:$D$5915&amp;dbDATA!$F$2:$F$5907,0),MATCH("Arvo",VI_RTY_ReaalitalousOTSIKOT,0)+0)</f>
        <v>40698.5</v>
      </c>
      <c r="AU51" s="49">
        <f t="array" ref="AU51">INDEX(VI_RTY_Reaalitalous[],MATCH($A51&amp;AU$6&amp;AU$7&amp;AU$8&amp;AU$9,dbDATA!$A$2:$A$5915&amp;dbDATA!$B$2:$B$5915&amp;dbDATA!$I$2:$I$5907&amp;dbDATA!$D$2:$D$5915&amp;dbDATA!$F$2:$F$5907,0),MATCH("Arvo",VI_RTY_ReaalitalousOTSIKOT,0)+0)</f>
        <v>49782.5</v>
      </c>
      <c r="AV51" s="32">
        <f t="array" ref="AV51">INDEX(VI_RTY_Reaalitalous[],MATCH($A51&amp;AV$6&amp;AV$7&amp;AV$8&amp;AV$9,dbDATA!$A$2:$A$5915&amp;dbDATA!$B$2:$B$5915&amp;dbDATA!$I$2:$I$5907&amp;dbDATA!$D$2:$D$5915&amp;dbDATA!$F$2:$F$5907,0),MATCH("Arvo",VI_RTY_ReaalitalousOTSIKOT,0)+0)</f>
        <v>33177.9</v>
      </c>
      <c r="AW51" s="43">
        <f t="array" ref="AW51">INDEX(VI_RTY_Reaalitalous[],MATCH($A51&amp;AW$6&amp;AW$7&amp;AW$8&amp;AW$9,dbDATA!$A$2:$A$5915&amp;dbDATA!$B$2:$B$5915&amp;dbDATA!$I$2:$I$5907&amp;dbDATA!$D$2:$D$5915&amp;dbDATA!$F$2:$F$5907,0),MATCH("Arvo",VI_RTY_ReaalitalousOTSIKOT,0)+0)</f>
        <v>3995.3</v>
      </c>
      <c r="AX51" s="38">
        <f t="array" ref="AX51">INDEX(VI_RTY_Reaalitalous[],MATCH($A51&amp;AX$6&amp;AX$7&amp;AX$8&amp;AX$9,dbDATA!$A$2:$A$5915&amp;dbDATA!$B$2:$B$5915&amp;dbDATA!$I$2:$I$5907&amp;dbDATA!$D$2:$D$5915&amp;dbDATA!$F$2:$F$5907,0),MATCH("Arvo",VI_RTY_ReaalitalousOTSIKOT,0)+0)</f>
        <v>5251.3</v>
      </c>
      <c r="AY51" s="35">
        <f t="array" ref="AY51">INDEX(VI_RTY_Reaalitalous[],MATCH($A51&amp;AY$6&amp;AY$7&amp;AY$8&amp;AY$9,dbDATA!$A$2:$A$5915&amp;dbDATA!$B$2:$B$5915&amp;dbDATA!$I$2:$I$5907&amp;dbDATA!$D$2:$D$5915&amp;dbDATA!$F$2:$F$5907,0),MATCH("Arvo",VI_RTY_ReaalitalousOTSIKOT,0)+0)</f>
        <v>12509.8</v>
      </c>
      <c r="AZ51" s="49">
        <f t="array" ref="AZ51">INDEX(VI_RTY_Reaalitalous[],MATCH($A51&amp;AZ$6&amp;AZ$7&amp;AZ$8&amp;AZ$9,dbDATA!$A$2:$A$5915&amp;dbDATA!$B$2:$B$5915&amp;dbDATA!$I$2:$I$5907&amp;dbDATA!$D$2:$D$5915&amp;dbDATA!$F$2:$F$5907,0),MATCH("Arvo",VI_RTY_ReaalitalousOTSIKOT,0)+0)</f>
        <v>5793.4</v>
      </c>
      <c r="BA51" s="32">
        <f t="array" ref="BA51">INDEX(VI_RTY_Reaalitalous[],MATCH($A51&amp;BA$6&amp;BA$7&amp;BA$8&amp;BA$9,dbDATA!$A$2:$A$5915&amp;dbDATA!$B$2:$B$5915&amp;dbDATA!$I$2:$I$5907&amp;dbDATA!$D$2:$D$5915&amp;dbDATA!$F$2:$F$5907,0),MATCH("Arvo",VI_RTY_ReaalitalousOTSIKOT,0)+0)</f>
        <v>6762.4</v>
      </c>
      <c r="BB51" s="43">
        <f t="array" ref="BB51">INDEX(VI_RTY_Reaalitalous[],MATCH($A51&amp;BB$6&amp;BB$7&amp;BB$8&amp;BB$9,dbDATA!$A$2:$A$5915&amp;dbDATA!$B$2:$B$5915&amp;dbDATA!$I$2:$I$5907&amp;dbDATA!$D$2:$D$5915&amp;dbDATA!$F$2:$F$5907,0),MATCH("Arvo",VI_RTY_ReaalitalousOTSIKOT,0)+0)</f>
        <v>10342.4</v>
      </c>
      <c r="BC51" s="38">
        <f t="array" ref="BC51">INDEX(VI_RTY_Reaalitalous[],MATCH($A51&amp;BC$6&amp;BC$7&amp;BC$8&amp;BC$9,dbDATA!$A$2:$A$5915&amp;dbDATA!$B$2:$B$5915&amp;dbDATA!$I$2:$I$5907&amp;dbDATA!$D$2:$D$5915&amp;dbDATA!$F$2:$F$5907,0),MATCH("Arvo",VI_RTY_ReaalitalousOTSIKOT,0)+0)</f>
        <v>29645.7</v>
      </c>
      <c r="BD51" s="35">
        <f t="array" ref="BD51">INDEX(VI_RTY_Reaalitalous[],MATCH($A51&amp;BD$6&amp;BD$7&amp;BD$8&amp;BD$9,dbDATA!$A$2:$A$5915&amp;dbDATA!$B$2:$B$5915&amp;dbDATA!$I$2:$I$5907&amp;dbDATA!$D$2:$D$5915&amp;dbDATA!$F$2:$F$5907,0),MATCH("Arvo",VI_RTY_ReaalitalousOTSIKOT,0)+0)</f>
        <v>18497.900000000001</v>
      </c>
      <c r="BE51" s="49">
        <f t="array" ref="BE51">INDEX(VI_RTY_Reaalitalous[],MATCH($A51&amp;BE$6&amp;BE$7&amp;BE$8&amp;BE$9,dbDATA!$A$2:$A$5915&amp;dbDATA!$B$2:$B$5915&amp;dbDATA!$I$2:$I$5907&amp;dbDATA!$D$2:$D$5915&amp;dbDATA!$F$2:$F$5907,0),MATCH("Arvo",VI_RTY_ReaalitalousOTSIKOT,0)+0)</f>
        <v>7690.7</v>
      </c>
      <c r="BF51" s="32">
        <f t="array" ref="BF51">INDEX(VI_RTY_Reaalitalous[],MATCH($A51&amp;BF$6&amp;BF$7&amp;BF$8&amp;BF$9,dbDATA!$A$2:$A$5915&amp;dbDATA!$B$2:$B$5915&amp;dbDATA!$I$2:$I$5907&amp;dbDATA!$D$2:$D$5915&amp;dbDATA!$F$2:$F$5907,0),MATCH("Arvo",VI_RTY_ReaalitalousOTSIKOT,0)+0)</f>
        <v>14792.9</v>
      </c>
      <c r="BG51" s="43">
        <f t="array" ref="BG51">INDEX(VI_RTY_Reaalitalous[],MATCH($A51&amp;BG$6&amp;BG$7&amp;BG$8&amp;BG$9,dbDATA!$A$2:$A$5915&amp;dbDATA!$B$2:$B$5915&amp;dbDATA!$I$2:$I$5907&amp;dbDATA!$D$2:$D$5915&amp;dbDATA!$F$2:$F$5907,0),MATCH("Arvo",VI_RTY_ReaalitalousOTSIKOT,0)+0)</f>
        <v>7461.6</v>
      </c>
      <c r="BH51" s="38">
        <f t="array" ref="BH51">INDEX(VI_RTY_Reaalitalous[],MATCH($A51&amp;BH$6&amp;BH$7&amp;BH$8&amp;BH$9,dbDATA!$A$2:$A$5915&amp;dbDATA!$B$2:$B$5915&amp;dbDATA!$I$2:$I$5907&amp;dbDATA!$D$2:$D$5915&amp;dbDATA!$F$2:$F$5907,0),MATCH("Arvo",VI_RTY_ReaalitalousOTSIKOT,0)+0)</f>
        <v>29415</v>
      </c>
      <c r="BI51" s="35">
        <f t="array" ref="BI51">INDEX(VI_RTY_Reaalitalous[],MATCH($A51&amp;BI$6&amp;BI$7&amp;BI$8&amp;BI$9,dbDATA!$A$2:$A$5915&amp;dbDATA!$B$2:$B$5915&amp;dbDATA!$I$2:$I$5907&amp;dbDATA!$D$2:$D$5915&amp;dbDATA!$F$2:$F$5907,0),MATCH("Arvo",VI_RTY_ReaalitalousOTSIKOT,0)+0)</f>
        <v>19261.8</v>
      </c>
      <c r="BJ51" s="49">
        <f t="array" ref="BJ51">INDEX(VI_RTY_Reaalitalous[],MATCH($A51&amp;BJ$6&amp;BJ$7&amp;BJ$8&amp;BJ$9,dbDATA!$A$2:$A$5915&amp;dbDATA!$B$2:$B$5915&amp;dbDATA!$I$2:$I$5907&amp;dbDATA!$D$2:$D$5915&amp;dbDATA!$F$2:$F$5907,0),MATCH("Arvo",VI_RTY_ReaalitalousOTSIKOT,0)+0)</f>
        <v>41573.1</v>
      </c>
      <c r="BK51" s="32">
        <f t="array" ref="BK51">INDEX(VI_RTY_Reaalitalous[],MATCH($A51&amp;BK$6&amp;BK$7&amp;BK$8&amp;BK$9,dbDATA!$A$2:$A$5915&amp;dbDATA!$B$2:$B$5915&amp;dbDATA!$I$2:$I$5907&amp;dbDATA!$D$2:$D$5915&amp;dbDATA!$F$2:$F$5907,0),MATCH("Arvo",VI_RTY_ReaalitalousOTSIKOT,0)+0)</f>
        <v>6483.2</v>
      </c>
      <c r="BL51" s="43">
        <f t="array" ref="BL51">INDEX(VI_RTY_Reaalitalous[],MATCH($A51&amp;BL$6&amp;BL$7&amp;BL$8&amp;BL$9,dbDATA!$A$2:$A$5915&amp;dbDATA!$B$2:$B$5915&amp;dbDATA!$I$2:$I$5907&amp;dbDATA!$D$2:$D$5915&amp;dbDATA!$F$2:$F$5907,0),MATCH("Arvo",VI_RTY_ReaalitalousOTSIKOT,0)+0)</f>
        <v>51014.1</v>
      </c>
      <c r="BM51" s="38">
        <f t="array" ref="BM51">INDEX(VI_RTY_Reaalitalous[],MATCH($A51&amp;BM$6&amp;BM$7&amp;BM$8&amp;BM$9,dbDATA!$A$2:$A$5915&amp;dbDATA!$B$2:$B$5915&amp;dbDATA!$I$2:$I$5907&amp;dbDATA!$D$2:$D$5915&amp;dbDATA!$F$2:$F$5907,0),MATCH("Arvo",VI_RTY_ReaalitalousOTSIKOT,0)+0)</f>
        <v>148775.9</v>
      </c>
      <c r="BN51" s="35">
        <f t="array" ref="BN51">INDEX(VI_RTY_Reaalitalous[],MATCH($A51&amp;BN$6&amp;BN$7&amp;BN$8&amp;BN$9,dbDATA!$A$2:$A$5915&amp;dbDATA!$B$2:$B$5915&amp;dbDATA!$I$2:$I$5907&amp;dbDATA!$D$2:$D$5915&amp;dbDATA!$F$2:$F$5907,0),MATCH("Arvo",VI_RTY_ReaalitalousOTSIKOT,0)+0)</f>
        <v>38255</v>
      </c>
      <c r="BO51" s="49">
        <f t="array" ref="BO51">INDEX(VI_RTY_Reaalitalous[],MATCH($A51&amp;BO$6&amp;BO$7&amp;BO$8&amp;BO$9,dbDATA!$A$2:$A$5915&amp;dbDATA!$B$2:$B$5915&amp;dbDATA!$I$2:$I$5907&amp;dbDATA!$D$2:$D$5915&amp;dbDATA!$F$2:$F$5907,0),MATCH("Arvo",VI_RTY_ReaalitalousOTSIKOT,0)+0)</f>
        <v>109700.8</v>
      </c>
      <c r="CG51" s="38">
        <f t="array" ref="CG51">INDEX(VI_RTY_Julkinen_talous[],MATCH($A51&amp;CG$6&amp;CG$7&amp;CG$8,dbDATAjul!$G$2:$G$935&amp;dbDATAjul!$D$2:$D$952&amp;dbDATAjul!$C$2:$C$1011&amp;dbDATAjul!$A$2:$A$948,0),MATCH("Arvo",VI_RTY_Julkinen_talous[#Headers],0)+0)</f>
        <v>166288.79999999999</v>
      </c>
      <c r="CH51" s="35">
        <f t="array" ref="CH51">INDEX(VI_RTY_Julkinen_talous[],MATCH($A51&amp;CH$6&amp;CH$7&amp;CH$8,dbDATAjul!$G$2:$G$935&amp;dbDATAjul!$D$2:$D$952&amp;dbDATAjul!$C$2:$C$1011&amp;dbDATAjul!$A$2:$A$948,0),MATCH("Arvo",VI_RTY_Julkinen_talous[#Headers],0)+0)</f>
        <v>122289.3</v>
      </c>
      <c r="CI51" s="49">
        <f t="array" ref="CI51">INDEX(VI_RTY_Julkinen_talous[],MATCH($A51&amp;CI$6&amp;CI$7&amp;CI$8,dbDATAjul!$G$2:$G$935&amp;dbDATAjul!$D$2:$D$952&amp;dbDATAjul!$C$2:$C$1011&amp;dbDATAjul!$A$2:$A$948,0),MATCH("Arvo",VI_RTY_Julkinen_talous[#Headers],0)+0)</f>
        <v>-3.2</v>
      </c>
      <c r="CJ51" s="35">
        <f t="array" ref="CJ51">INDEX(VI_RTY_Julkinen_talous[],MATCH($A51&amp;CJ$6&amp;CJ$7&amp;CJ$8,dbDATAjul!$G$2:$G$935&amp;dbDATAjul!$D$2:$D$952&amp;dbDATAjul!$C$2:$C$1011&amp;dbDATAjul!$A$2:$A$948,0),MATCH("Arvo",VI_RTY_Julkinen_talous[#Headers],0)+0)</f>
        <v>-10665.6</v>
      </c>
      <c r="CK51" s="32">
        <f t="array" ref="CK51">INDEX(VI_RTY_Julkinen_talous[],MATCH($A51&amp;CK$6&amp;CK$7&amp;CK$8,dbDATAjul!$G$2:$G$935&amp;dbDATAjul!$D$2:$D$952&amp;dbDATAjul!$C$2:$C$1011&amp;dbDATAjul!$A$2:$A$948,0),MATCH("Arvo",VI_RTY_Julkinen_talous[#Headers],0)+0)</f>
        <v>243.5</v>
      </c>
      <c r="CL51" s="43">
        <f t="array" ref="CL51">INDEX(VI_RTY_Julkinen_talous[],MATCH($A51&amp;CL$6&amp;CL$7&amp;CL$8,dbDATAjul!$G$2:$G$935&amp;dbDATAjul!$D$2:$D$952&amp;dbDATAjul!$C$2:$C$1011&amp;dbDATAjul!$A$2:$A$948,0),MATCH("Arvo",VI_RTY_Julkinen_talous[#Headers],0)+0)</f>
        <v>180.5</v>
      </c>
    </row>
    <row r="52" spans="1:90" x14ac:dyDescent="0.3">
      <c r="A52" s="31">
        <v>2026</v>
      </c>
      <c r="B52" s="94">
        <f t="array" ref="B52">INDEX(VI_RTY_Reaalitalous[],MATCH($A52&amp;B$6&amp;B$7&amp;B$8&amp;B$9,dbDATA!$A$2:$A$5915&amp;dbDATA!$B$2:$B$5915&amp;dbDATA!$I$2:$I$5907&amp;dbDATA!$D$2:$D$5915&amp;dbDATA!$F$2:$F$5907,0),MATCH("Arvo",VI_RTY_ReaalitalousOTSIKOT,0)+0)</f>
        <v>237865.7</v>
      </c>
      <c r="C52" s="93">
        <f t="array" ref="C52">INDEX(VI_RTY_Reaalitalous[],MATCH($A52&amp;C$6&amp;C$7&amp;C$8&amp;C$9,dbDATA!$A$2:$A$5915&amp;dbDATA!$B$2:$B$5915&amp;dbDATA!$I$2:$I$5907&amp;dbDATA!$D$2:$D$5915&amp;dbDATA!$F$2:$F$5907,0),MATCH("Arvo",VI_RTY_ReaalitalousOTSIKOT,0)+0)</f>
        <v>1.5</v>
      </c>
      <c r="D52" s="94">
        <f t="array" ref="D52">INDEX(VI_RTY_Reaalitalous[],MATCH($A52&amp;D$6&amp;D$7&amp;D$8&amp;D$9,dbDATA!$A$2:$A$5915&amp;dbDATA!$B$2:$B$5915&amp;dbDATA!$I$2:$I$5907&amp;dbDATA!$D$2:$D$5915&amp;dbDATA!$F$2:$F$5907,0),MATCH("Arvo",VI_RTY_ReaalitalousOTSIKOT,0)+0)/1000</f>
        <v>301.04669999999999</v>
      </c>
      <c r="E52" s="32">
        <f t="array" ref="E52">INDEX(VI_RTY_Reaalitalous[],MATCH($A52&amp;E$6&amp;E$7&amp;E$8&amp;E$9,dbDATA!$A$2:$A$5915&amp;dbDATA!$B$2:$B$5915&amp;dbDATA!$I$2:$I$5907&amp;dbDATA!$D$2:$D$5915&amp;dbDATA!$F$2:$F$5907,0),MATCH("Arvo",VI_RTY_ReaalitalousOTSIKOT,0)+0)</f>
        <v>98500.1</v>
      </c>
      <c r="F52" s="32">
        <f t="array" ref="F52">INDEX(VI_RTY_Reaalitalous[],MATCH($A52&amp;F$6&amp;F$7&amp;F$8&amp;F$9,dbDATA!$A$2:$A$5915&amp;dbDATA!$B$2:$B$5915&amp;dbDATA!$I$2:$I$5907&amp;dbDATA!$D$2:$D$5915&amp;dbDATA!$F$2:$F$5907,0),MATCH("Arvo",VI_RTY_ReaalitalousOTSIKOT,0)+0)/1000</f>
        <v>128.5377</v>
      </c>
      <c r="G52" s="35">
        <f t="array" ref="G52">INDEX(VI_RTY_Reaalitalous[],MATCH($A52&amp;G$6&amp;G$7&amp;G$8&amp;G$9,dbDATA!$A$2:$A$5915&amp;dbDATA!$B$2:$B$5915&amp;dbDATA!$I$2:$I$5907&amp;dbDATA!$D$2:$D$5915&amp;dbDATA!$F$2:$F$5907,0),MATCH("Arvo",VI_RTY_ReaalitalousOTSIKOT,0)+0)</f>
        <v>335851.6</v>
      </c>
      <c r="H52" s="35">
        <f t="array" ref="H52">INDEX(VI_RTY_Reaalitalous[],MATCH($A52&amp;H$6&amp;H$7&amp;H$8&amp;H$9,dbDATA!$A$2:$A$5915&amp;dbDATA!$B$2:$B$5915&amp;dbDATA!$I$2:$I$5907&amp;dbDATA!$D$2:$D$5915&amp;dbDATA!$F$2:$F$5907,0),MATCH("Arvo",VI_RTY_ReaalitalousOTSIKOT,0)+0)/1000</f>
        <v>429.58429999999998</v>
      </c>
      <c r="I52" s="38">
        <f t="array" ref="I52">INDEX(VI_RTY_Reaalitalous[],MATCH($A52&amp;I$6&amp;I$7&amp;I$8&amp;I$9,dbDATA!$A$2:$A$5915&amp;dbDATA!$B$2:$B$5915&amp;dbDATA!$I$2:$I$5907&amp;dbDATA!$D$2:$D$5915&amp;dbDATA!$F$2:$F$5907,0),MATCH("Arvo",VI_RTY_ReaalitalousOTSIKOT,0)+0)</f>
        <v>98580.4</v>
      </c>
      <c r="J52" s="38">
        <f t="array" ref="J52">INDEX(VI_RTY_Reaalitalous[],MATCH($A52&amp;J$6&amp;J$7&amp;J$8&amp;J$9,dbDATA!$A$2:$A$5915&amp;dbDATA!$B$2:$B$5915&amp;dbDATA!$I$2:$I$5907&amp;dbDATA!$D$2:$D$5915&amp;dbDATA!$F$2:$F$5907,0),MATCH("Arvo",VI_RTY_ReaalitalousOTSIKOT,0)+0)/1000</f>
        <v>126.27980000000001</v>
      </c>
      <c r="K52" s="37">
        <f t="array" ref="K52">INDEX(VI_RTY_Reaalitalous[],MATCH($A52&amp;K$6&amp;K$7&amp;K$8&amp;K$9,dbDATA!$A$2:$A$5915&amp;dbDATA!$B$2:$B$5915&amp;dbDATA!$I$2:$I$5907&amp;dbDATA!$D$2:$D$5915&amp;dbDATA!$F$2:$F$5907,0),MATCH("Arvo",VI_RTY_ReaalitalousOTSIKOT,0)+0)</f>
        <v>186324.3</v>
      </c>
      <c r="L52" s="37">
        <f t="array" ref="L52">INDEX(VI_RTY_Reaalitalous[],MATCH($A52&amp;L$6&amp;L$7&amp;L$8&amp;L$9,dbDATA!$A$2:$A$5915&amp;dbDATA!$B$2:$B$5915&amp;dbDATA!$I$2:$I$5907&amp;dbDATA!$D$2:$D$5915&amp;dbDATA!$F$2:$F$5907,0),MATCH("Arvo",VI_RTY_ReaalitalousOTSIKOT,0)+0)/1000</f>
        <v>236.37539999999998</v>
      </c>
      <c r="M52" s="37">
        <f t="array" ref="M52">INDEX(VI_RTY_Reaalitalous[],MATCH($A52&amp;M$6&amp;M$7&amp;M$8&amp;M$9,dbDATA!$A$2:$A$5915&amp;dbDATA!$B$2:$B$5915&amp;dbDATA!$I$2:$I$5907&amp;dbDATA!$D$2:$D$5915&amp;dbDATA!$F$2:$F$5907,0),MATCH("Arvo",VI_RTY_ReaalitalousOTSIKOT,0)+0)</f>
        <v>128232.4</v>
      </c>
      <c r="N52" s="37">
        <f t="array" ref="N52">INDEX(VI_RTY_Reaalitalous[],MATCH($A52&amp;N$6&amp;N$7&amp;N$8&amp;N$9,dbDATA!$A$2:$A$5915&amp;dbDATA!$B$2:$B$5915&amp;dbDATA!$I$2:$I$5907&amp;dbDATA!$D$2:$D$5915&amp;dbDATA!$F$2:$F$5907,0),MATCH("Arvo",VI_RTY_ReaalitalousOTSIKOT,0)+0)/1000</f>
        <v>158.87690000000001</v>
      </c>
      <c r="O52" s="37">
        <f t="array" ref="O52">INDEX(VI_RTY_Reaalitalous[],MATCH($A52&amp;O$6&amp;O$7&amp;O$8&amp;O$9,dbDATA!$A$2:$A$5915&amp;dbDATA!$B$2:$B$5915&amp;dbDATA!$I$2:$I$5907&amp;dbDATA!$D$2:$D$5915&amp;dbDATA!$F$2:$F$5907,0),MATCH("Arvo",VI_RTY_ReaalitalousOTSIKOT,0)+0)</f>
        <v>58196.4</v>
      </c>
      <c r="P52" s="37">
        <f t="array" ref="P52">INDEX(VI_RTY_Reaalitalous[],MATCH($A52&amp;P$6&amp;P$7&amp;P$8&amp;P$9,dbDATA!$A$2:$A$5915&amp;dbDATA!$B$2:$B$5915&amp;dbDATA!$I$2:$I$5907&amp;dbDATA!$D$2:$D$5915&amp;dbDATA!$F$2:$F$5907,0),MATCH("Arvo",VI_RTY_ReaalitalousOTSIKOT,0)+0)/1000</f>
        <v>77.498500000000007</v>
      </c>
      <c r="Q52" s="32">
        <f t="shared" si="5"/>
        <v>52461.9</v>
      </c>
      <c r="R52" s="32"/>
      <c r="S52" s="32">
        <f t="array" ref="S52">INDEX(VI_RTY_Reaalitalous[],MATCH($A52&amp;S$6&amp;S$7&amp;S$8&amp;S$9,dbDATA!$A$2:$A$5915&amp;dbDATA!$B$2:$B$5915&amp;dbDATA!$I$2:$I$5907&amp;dbDATA!$D$2:$D$5915&amp;dbDATA!$F$2:$F$5907,0),MATCH("Arvo",VI_RTY_ReaalitalousOTSIKOT,0)+0)</f>
        <v>41804.9</v>
      </c>
      <c r="T52" s="32">
        <f t="array" ref="T52">INDEX(VI_RTY_Reaalitalous[],MATCH($A52&amp;T$6&amp;T$7&amp;T$8&amp;T$9,dbDATA!$A$2:$A$5915&amp;dbDATA!$B$2:$B$5915&amp;dbDATA!$I$2:$I$5907&amp;dbDATA!$D$2:$D$5915&amp;dbDATA!$F$2:$F$5907,0),MATCH("Arvo",VI_RTY_ReaalitalousOTSIKOT,0)+0)/1000</f>
        <v>55.421699999999994</v>
      </c>
      <c r="U52" s="32">
        <f t="array" ref="U52">INDEX(VI_RTY_Reaalitalous[],MATCH($A52&amp;U$6&amp;U$7&amp;U$8&amp;U$9,dbDATA!$A$2:$A$5915&amp;dbDATA!$B$2:$B$5915&amp;dbDATA!$I$2:$I$5907&amp;dbDATA!$D$2:$D$5915&amp;dbDATA!$F$2:$F$5907,0),MATCH("Arvo",VI_RTY_ReaalitalousOTSIKOT,0)+0)</f>
        <v>10657</v>
      </c>
      <c r="V52" s="32">
        <f t="array" ref="V52">INDEX(VI_RTY_Reaalitalous[],MATCH($A52&amp;V$6&amp;V$7&amp;V$8&amp;V$9,dbDATA!$A$2:$A$5915&amp;dbDATA!$B$2:$B$5915&amp;dbDATA!$I$2:$I$5907&amp;dbDATA!$D$2:$D$5915&amp;dbDATA!$F$2:$F$5907,0),MATCH("Arvo",VI_RTY_ReaalitalousOTSIKOT,0)+0)/1000</f>
        <v>13.6304</v>
      </c>
      <c r="W52" s="38">
        <f t="array" ref="W52">INDEX(VI_RTY_Reaalitalous[],MATCH($A52&amp;W$6&amp;W$7&amp;W$8&amp;W$9,dbDATA!$A$2:$A$5915&amp;dbDATA!$B$2:$B$5915&amp;dbDATA!$I$2:$I$5907&amp;dbDATA!$D$2:$D$5915&amp;dbDATA!$F$2:$F$5907,0),MATCH("Arvo",VI_RTY_ReaalitalousOTSIKOT,0)+0)</f>
        <v>335888.1</v>
      </c>
      <c r="X52" s="38">
        <f t="array" ref="X52">INDEX(VI_RTY_Reaalitalous[],MATCH($A52&amp;X$6&amp;X$7&amp;X$8&amp;X$9,dbDATA!$A$2:$A$5915&amp;dbDATA!$B$2:$B$5915&amp;dbDATA!$I$2:$I$5907&amp;dbDATA!$D$2:$D$5915&amp;dbDATA!$F$2:$F$5907,0),MATCH("Arvo",VI_RTY_ReaalitalousOTSIKOT,0)+0)/1000</f>
        <v>430.62430000000001</v>
      </c>
      <c r="Y52" s="38">
        <f t="array" ref="Y52">INDEX(VI_RTY_Reaalitalous[],MATCH($A52&amp;Y$6&amp;Y$7&amp;Y$8&amp;Y$9,dbDATA!$A$2:$A$5915&amp;dbDATA!$B$2:$B$5915&amp;dbDATA!$I$2:$I$5907&amp;dbDATA!$D$2:$D$5915&amp;dbDATA!$F$2:$F$5907,0),MATCH("Arvo",VI_RTY_ReaalitalousOTSIKOT,0)+0)</f>
        <v>237094.9</v>
      </c>
      <c r="Z52" s="38">
        <f t="array" ref="Z52">INDEX(VI_RTY_Reaalitalous[],MATCH($A52&amp;Z$6&amp;Z$7&amp;Z$8&amp;Z$9,dbDATA!$A$2:$A$5915&amp;dbDATA!$B$2:$B$5915&amp;dbDATA!$I$2:$I$5907&amp;dbDATA!$D$2:$D$5915&amp;dbDATA!$F$2:$F$5907,0),MATCH("Arvo",VI_RTY_ReaalitalousOTSIKOT,0)+0)/1000</f>
        <v>304.34449999999998</v>
      </c>
      <c r="AA52" s="49">
        <f t="shared" si="6"/>
        <v>0.32043267538020359</v>
      </c>
      <c r="AB52" s="32">
        <f t="array" ref="AB52">INDEX(VI_RTY_Reaalitalous[],MATCH($A52&amp;AB$6&amp;AB$7&amp;AB$8&amp;AB$9,dbDATA!$A$2:$A$5915&amp;dbDATA!$B$2:$B$5915&amp;dbDATA!$I$2:$I$5907&amp;dbDATA!$D$2:$D$5915&amp;dbDATA!$F$2:$F$5907,0),MATCH("Arvo",VI_RTY_ReaalitalousOTSIKOT,0)+0)</f>
        <v>2662.9</v>
      </c>
      <c r="AC52" s="43">
        <f t="array" ref="AC52">INDEX(VI_RTY_Reaalitalous[],MATCH($A52&amp;AC$6&amp;AC$7&amp;AC$8&amp;AC$9,dbDATA!$A$2:$A$5915&amp;dbDATA!$B$2:$B$5915&amp;dbDATA!$I$2:$I$5907&amp;dbDATA!$D$2:$D$5915&amp;dbDATA!$F$2:$F$5907,0),MATCH("Arvo",VI_RTY_ReaalitalousOTSIKOT,0)+0)</f>
        <v>4362.3999999999996</v>
      </c>
      <c r="AD52" s="38">
        <f t="array" ref="AD52">INDEX(VI_RTY_Reaalitalous[],MATCH($A52&amp;AD$6&amp;AD$7&amp;AD$8&amp;AD$9,dbDATA!$A$2:$A$5915&amp;dbDATA!$B$2:$B$5915&amp;dbDATA!$I$2:$I$5907&amp;dbDATA!$D$2:$D$5915&amp;dbDATA!$F$2:$F$5907,0),MATCH("Arvo",VI_RTY_ReaalitalousOTSIKOT,0)+0)</f>
        <v>3.1</v>
      </c>
      <c r="AE52" s="35">
        <f t="array" ref="AE52">INDEX(VI_RTY_Reaalitalous[],MATCH($A52&amp;AE$6&amp;AE$7&amp;AE$8&amp;AE$9,dbDATA!$A$2:$A$5915&amp;dbDATA!$B$2:$B$5915&amp;dbDATA!$I$2:$I$5907&amp;dbDATA!$D$2:$D$5915&amp;dbDATA!$F$2:$F$5907,0),MATCH("Arvo",VI_RTY_ReaalitalousOTSIKOT,0)+0)</f>
        <v>1.3</v>
      </c>
      <c r="AF52" s="49">
        <f t="array" ref="AF52">INDEX(VI_RTY_Reaalitalous[],MATCH($A52&amp;AF$6&amp;AF$7&amp;AF$8&amp;AF$9,dbDATA!$A$2:$A$5915&amp;dbDATA!$B$2:$B$5915&amp;dbDATA!$I$2:$I$5907&amp;dbDATA!$D$2:$D$5915&amp;dbDATA!$F$2:$F$5907,0),MATCH("Arvo",VI_RTY_ReaalitalousOTSIKOT,0)+0)/1000</f>
        <v>-2.8658999999999999</v>
      </c>
      <c r="AG52" s="32">
        <f t="array" ref="AG52">INDEX(VI_RTY_Reaalitalous[],MATCH($A52&amp;AG$6&amp;AG$7&amp;AG$8&amp;AG$9,dbDATA!$A$2:$A$5915&amp;dbDATA!$B$2:$B$5915&amp;dbDATA!$I$2:$I$5907&amp;dbDATA!$D$2:$D$5915&amp;dbDATA!$F$2:$F$5907,0),MATCH("Arvo",VI_RTY_ReaalitalousOTSIKOT,0)+0)</f>
        <v>3463.2</v>
      </c>
      <c r="AH52" s="43">
        <f t="array" ref="AH52">INDEX(VI_RTY_Reaalitalous[],MATCH($A52&amp;AH$6&amp;AH$7&amp;AH$8&amp;AH$9,dbDATA!$A$2:$A$5915&amp;dbDATA!$B$2:$B$5915&amp;dbDATA!$I$2:$I$5907&amp;dbDATA!$D$2:$D$5915&amp;dbDATA!$F$2:$F$5907,0),MATCH("Arvo",VI_RTY_ReaalitalousOTSIKOT,0)+0)</f>
        <v>2565.6</v>
      </c>
      <c r="AI52" s="38">
        <f t="shared" si="3"/>
        <v>74.081774081774086</v>
      </c>
      <c r="AJ52" s="32">
        <f t="array" ref="AJ52">INDEX(VI_RTY_Reaalitalous[],MATCH($A52&amp;AJ$6&amp;AJ$7&amp;AJ$8&amp;AJ$9,dbDATA!$A$2:$A$5915&amp;dbDATA!$B$2:$B$5915&amp;dbDATA!$I$2:$I$5907&amp;dbDATA!$D$2:$D$5915&amp;dbDATA!$F$2:$F$5907,0),MATCH("Arvo",VI_RTY_ReaalitalousOTSIKOT,0)+0)</f>
        <v>205.1</v>
      </c>
      <c r="AK52" s="49">
        <f t="array" ref="AK52">INDEX(VI_RTY_Reaalitalous[],MATCH($A52&amp;AK$6&amp;AK$7&amp;AK$8&amp;AK$9,dbDATA!$A$2:$A$5915&amp;dbDATA!$B$2:$B$5915&amp;dbDATA!$I$2:$I$5907&amp;dbDATA!$D$2:$D$5915&amp;dbDATA!$F$2:$F$5907,0),MATCH("Arvo",VI_RTY_ReaalitalousOTSIKOT,0)+0)</f>
        <v>2868</v>
      </c>
      <c r="AL52" s="43">
        <f t="shared" si="2"/>
        <v>7.1513249651324964</v>
      </c>
      <c r="AM52" s="32">
        <f t="array" ref="AM52">INDEX(VI_RTY_Reaalitalous[],MATCH($A52&amp;AM$6&amp;AM$7&amp;AM$8&amp;AM$9,dbDATA!$A$2:$A$5915&amp;dbDATA!$B$2:$B$5915&amp;dbDATA!$I$2:$I$5907&amp;dbDATA!$D$2:$D$5915&amp;dbDATA!$F$2:$F$5907,0),MATCH("Arvo",VI_RTY_ReaalitalousOTSIKOT,0)+0)</f>
        <v>2</v>
      </c>
      <c r="AN52" s="38">
        <f t="array" ref="AN52">INDEX(VI_RTY_Reaalitalous[],MATCH($A52&amp;AN$6&amp;AN$7&amp;AN$8&amp;AN$9,dbDATA!$A$2:$A$5915&amp;dbDATA!$B$2:$B$5915&amp;dbDATA!$I$2:$I$5907&amp;dbDATA!$D$2:$D$5915&amp;dbDATA!$F$2:$F$5907,0),MATCH("Arvo",VI_RTY_ReaalitalousOTSIKOT,0)+0)</f>
        <v>2.7</v>
      </c>
      <c r="AO52" s="32">
        <f t="array" ref="AO52">INDEX(VI_RTY_Reaalitalous[],MATCH($A52&amp;AO$6&amp;AO$7&amp;AO$8&amp;AO$9,dbDATA!$A$2:$A$5915&amp;dbDATA!$B$2:$B$5915&amp;dbDATA!$I$2:$I$5907&amp;dbDATA!$D$2:$D$5915&amp;dbDATA!$F$2:$F$5907,0),MATCH("Arvo",VI_RTY_ReaalitalousOTSIKOT,0)+0)</f>
        <v>207996.2</v>
      </c>
      <c r="AP52" s="32">
        <f t="array" ref="AP52">INDEX(VI_RTY_Reaalitalous[],MATCH($A52&amp;AP$6&amp;AP$7&amp;AP$8&amp;AP$9,dbDATA!$A$2:$A$5915&amp;dbDATA!$B$2:$B$5915&amp;dbDATA!$I$2:$I$5907&amp;dbDATA!$D$2:$D$5915&amp;dbDATA!$F$2:$F$5907,0),MATCH("Arvo",VI_RTY_ReaalitalousOTSIKOT,0)+0)</f>
        <v>264339.5</v>
      </c>
      <c r="AQ52" s="43">
        <f t="array" ref="AQ52">INDEX(VI_RTY_Reaalitalous[],MATCH($A52&amp;AQ$6&amp;AQ$7&amp;AQ$8&amp;AQ$9,dbDATA!$A$2:$A$5915&amp;dbDATA!$B$2:$B$5915&amp;dbDATA!$I$2:$I$5907&amp;dbDATA!$D$2:$D$5915&amp;dbDATA!$F$2:$F$5907,0),MATCH("Arvo",VI_RTY_ReaalitalousOTSIKOT,0)+0)</f>
        <v>5568.5</v>
      </c>
      <c r="AR52" s="38">
        <f t="array" ref="AR52">INDEX(VI_RTY_Reaalitalous[],MATCH($A52&amp;AR$6&amp;AR$7&amp;AR$8&amp;AR$9,dbDATA!$A$2:$A$5915&amp;dbDATA!$B$2:$B$5915&amp;dbDATA!$I$2:$I$5907&amp;dbDATA!$D$2:$D$5915&amp;dbDATA!$F$2:$F$5907,0),MATCH("Arvo",VI_RTY_ReaalitalousOTSIKOT,0)+0)</f>
        <v>1423.2</v>
      </c>
      <c r="AS52" s="35">
        <f t="array" ref="AS52">INDEX(VI_RTY_Reaalitalous[],MATCH($A52&amp;AS$6&amp;AS$7&amp;AS$8&amp;AS$9,dbDATA!$A$2:$A$5915&amp;dbDATA!$B$2:$B$5915&amp;dbDATA!$I$2:$I$5907&amp;dbDATA!$D$2:$D$5915&amp;dbDATA!$F$2:$F$5907,0),MATCH("Arvo",VI_RTY_ReaalitalousOTSIKOT,0)+0)</f>
        <v>3851.9</v>
      </c>
      <c r="AT52" s="49">
        <f t="array" ref="AT52">INDEX(VI_RTY_Reaalitalous[],MATCH($A52&amp;AT$6&amp;AT$7&amp;AT$8&amp;AT$9,dbDATA!$A$2:$A$5915&amp;dbDATA!$B$2:$B$5915&amp;dbDATA!$I$2:$I$5907&amp;dbDATA!$D$2:$D$5915&amp;dbDATA!$F$2:$F$5907,0),MATCH("Arvo",VI_RTY_ReaalitalousOTSIKOT,0)+0)</f>
        <v>41492.5</v>
      </c>
      <c r="AU52" s="49">
        <f t="array" ref="AU52">INDEX(VI_RTY_Reaalitalous[],MATCH($A52&amp;AU$6&amp;AU$7&amp;AU$8&amp;AU$9,dbDATA!$A$2:$A$5915&amp;dbDATA!$B$2:$B$5915&amp;dbDATA!$I$2:$I$5907&amp;dbDATA!$D$2:$D$5915&amp;dbDATA!$F$2:$F$5907,0),MATCH("Arvo",VI_RTY_ReaalitalousOTSIKOT,0)+0)</f>
        <v>51260.2</v>
      </c>
      <c r="AV52" s="32">
        <f t="array" ref="AV52">INDEX(VI_RTY_Reaalitalous[],MATCH($A52&amp;AV$6&amp;AV$7&amp;AV$8&amp;AV$9,dbDATA!$A$2:$A$5915&amp;dbDATA!$B$2:$B$5915&amp;dbDATA!$I$2:$I$5907&amp;dbDATA!$D$2:$D$5915&amp;dbDATA!$F$2:$F$5907,0),MATCH("Arvo",VI_RTY_ReaalitalousOTSIKOT,0)+0)</f>
        <v>33915.800000000003</v>
      </c>
      <c r="AW52" s="43">
        <f t="array" ref="AW52">INDEX(VI_RTY_Reaalitalous[],MATCH($A52&amp;AW$6&amp;AW$7&amp;AW$8&amp;AW$9,dbDATA!$A$2:$A$5915&amp;dbDATA!$B$2:$B$5915&amp;dbDATA!$I$2:$I$5907&amp;dbDATA!$D$2:$D$5915&amp;dbDATA!$F$2:$F$5907,0),MATCH("Arvo",VI_RTY_ReaalitalousOTSIKOT,0)+0)</f>
        <v>4022.9</v>
      </c>
      <c r="AX52" s="38">
        <f t="array" ref="AX52">INDEX(VI_RTY_Reaalitalous[],MATCH($A52&amp;AX$6&amp;AX$7&amp;AX$8&amp;AX$9,dbDATA!$A$2:$A$5915&amp;dbDATA!$B$2:$B$5915&amp;dbDATA!$I$2:$I$5907&amp;dbDATA!$D$2:$D$5915&amp;dbDATA!$F$2:$F$5907,0),MATCH("Arvo",VI_RTY_ReaalitalousOTSIKOT,0)+0)</f>
        <v>5432.9</v>
      </c>
      <c r="AY52" s="35">
        <f t="array" ref="AY52">INDEX(VI_RTY_Reaalitalous[],MATCH($A52&amp;AY$6&amp;AY$7&amp;AY$8&amp;AY$9,dbDATA!$A$2:$A$5915&amp;dbDATA!$B$2:$B$5915&amp;dbDATA!$I$2:$I$5907&amp;dbDATA!$D$2:$D$5915&amp;dbDATA!$F$2:$F$5907,0),MATCH("Arvo",VI_RTY_ReaalitalousOTSIKOT,0)+0)</f>
        <v>12856.8</v>
      </c>
      <c r="AZ52" s="49">
        <f t="array" ref="AZ52">INDEX(VI_RTY_Reaalitalous[],MATCH($A52&amp;AZ$6&amp;AZ$7&amp;AZ$8&amp;AZ$9,dbDATA!$A$2:$A$5915&amp;dbDATA!$B$2:$B$5915&amp;dbDATA!$I$2:$I$5907&amp;dbDATA!$D$2:$D$5915&amp;dbDATA!$F$2:$F$5907,0),MATCH("Arvo",VI_RTY_ReaalitalousOTSIKOT,0)+0)</f>
        <v>5946.4</v>
      </c>
      <c r="BA52" s="32">
        <f t="array" ref="BA52">INDEX(VI_RTY_Reaalitalous[],MATCH($A52&amp;BA$6&amp;BA$7&amp;BA$8&amp;BA$9,dbDATA!$A$2:$A$5915&amp;dbDATA!$B$2:$B$5915&amp;dbDATA!$I$2:$I$5907&amp;dbDATA!$D$2:$D$5915&amp;dbDATA!$F$2:$F$5907,0),MATCH("Arvo",VI_RTY_ReaalitalousOTSIKOT,0)+0)</f>
        <v>6826.9</v>
      </c>
      <c r="BB52" s="43">
        <f t="array" ref="BB52">INDEX(VI_RTY_Reaalitalous[],MATCH($A52&amp;BB$6&amp;BB$7&amp;BB$8&amp;BB$9,dbDATA!$A$2:$A$5915&amp;dbDATA!$B$2:$B$5915&amp;dbDATA!$I$2:$I$5907&amp;dbDATA!$D$2:$D$5915&amp;dbDATA!$F$2:$F$5907,0),MATCH("Arvo",VI_RTY_ReaalitalousOTSIKOT,0)+0)</f>
        <v>10833.7</v>
      </c>
      <c r="BC52" s="38">
        <f t="array" ref="BC52">INDEX(VI_RTY_Reaalitalous[],MATCH($A52&amp;BC$6&amp;BC$7&amp;BC$8&amp;BC$9,dbDATA!$A$2:$A$5915&amp;dbDATA!$B$2:$B$5915&amp;dbDATA!$I$2:$I$5907&amp;dbDATA!$D$2:$D$5915&amp;dbDATA!$F$2:$F$5907,0),MATCH("Arvo",VI_RTY_ReaalitalousOTSIKOT,0)+0)</f>
        <v>30060.400000000001</v>
      </c>
      <c r="BD52" s="35">
        <f t="array" ref="BD52">INDEX(VI_RTY_Reaalitalous[],MATCH($A52&amp;BD$6&amp;BD$7&amp;BD$8&amp;BD$9,dbDATA!$A$2:$A$5915&amp;dbDATA!$B$2:$B$5915&amp;dbDATA!$I$2:$I$5907&amp;dbDATA!$D$2:$D$5915&amp;dbDATA!$F$2:$F$5907,0),MATCH("Arvo",VI_RTY_ReaalitalousOTSIKOT,0)+0)</f>
        <v>18772.400000000001</v>
      </c>
      <c r="BE52" s="49">
        <f t="array" ref="BE52">INDEX(VI_RTY_Reaalitalous[],MATCH($A52&amp;BE$6&amp;BE$7&amp;BE$8&amp;BE$9,dbDATA!$A$2:$A$5915&amp;dbDATA!$B$2:$B$5915&amp;dbDATA!$I$2:$I$5907&amp;dbDATA!$D$2:$D$5915&amp;dbDATA!$F$2:$F$5907,0),MATCH("Arvo",VI_RTY_ReaalitalousOTSIKOT,0)+0)</f>
        <v>7781.3</v>
      </c>
      <c r="BF52" s="32">
        <f t="array" ref="BF52">INDEX(VI_RTY_Reaalitalous[],MATCH($A52&amp;BF$6&amp;BF$7&amp;BF$8&amp;BF$9,dbDATA!$A$2:$A$5915&amp;dbDATA!$B$2:$B$5915&amp;dbDATA!$I$2:$I$5907&amp;dbDATA!$D$2:$D$5915&amp;dbDATA!$F$2:$F$5907,0),MATCH("Arvo",VI_RTY_ReaalitalousOTSIKOT,0)+0)</f>
        <v>15357.7</v>
      </c>
      <c r="BG52" s="43">
        <f t="array" ref="BG52">INDEX(VI_RTY_Reaalitalous[],MATCH($A52&amp;BG$6&amp;BG$7&amp;BG$8&amp;BG$9,dbDATA!$A$2:$A$5915&amp;dbDATA!$B$2:$B$5915&amp;dbDATA!$I$2:$I$5907&amp;dbDATA!$D$2:$D$5915&amp;dbDATA!$F$2:$F$5907,0),MATCH("Arvo",VI_RTY_ReaalitalousOTSIKOT,0)+0)</f>
        <v>7499.9</v>
      </c>
      <c r="BH52" s="38">
        <f t="array" ref="BH52">INDEX(VI_RTY_Reaalitalous[],MATCH($A52&amp;BH$6&amp;BH$7&amp;BH$8&amp;BH$9,dbDATA!$A$2:$A$5915&amp;dbDATA!$B$2:$B$5915&amp;dbDATA!$I$2:$I$5907&amp;dbDATA!$D$2:$D$5915&amp;dbDATA!$F$2:$F$5907,0),MATCH("Arvo",VI_RTY_ReaalitalousOTSIKOT,0)+0)</f>
        <v>30007.7</v>
      </c>
      <c r="BI52" s="35">
        <f t="array" ref="BI52">INDEX(VI_RTY_Reaalitalous[],MATCH($A52&amp;BI$6&amp;BI$7&amp;BI$8&amp;BI$9,dbDATA!$A$2:$A$5915&amp;dbDATA!$B$2:$B$5915&amp;dbDATA!$I$2:$I$5907&amp;dbDATA!$D$2:$D$5915&amp;dbDATA!$F$2:$F$5907,0),MATCH("Arvo",VI_RTY_ReaalitalousOTSIKOT,0)+0)</f>
        <v>19744.2</v>
      </c>
      <c r="BJ52" s="49">
        <f t="array" ref="BJ52">INDEX(VI_RTY_Reaalitalous[],MATCH($A52&amp;BJ$6&amp;BJ$7&amp;BJ$8&amp;BJ$9,dbDATA!$A$2:$A$5915&amp;dbDATA!$B$2:$B$5915&amp;dbDATA!$I$2:$I$5907&amp;dbDATA!$D$2:$D$5915&amp;dbDATA!$F$2:$F$5907,0),MATCH("Arvo",VI_RTY_ReaalitalousOTSIKOT,0)+0)</f>
        <v>41284</v>
      </c>
      <c r="BK52" s="32">
        <f t="array" ref="BK52">INDEX(VI_RTY_Reaalitalous[],MATCH($A52&amp;BK$6&amp;BK$7&amp;BK$8&amp;BK$9,dbDATA!$A$2:$A$5915&amp;dbDATA!$B$2:$B$5915&amp;dbDATA!$I$2:$I$5907&amp;dbDATA!$D$2:$D$5915&amp;dbDATA!$F$2:$F$5907,0),MATCH("Arvo",VI_RTY_ReaalitalousOTSIKOT,0)+0)</f>
        <v>6527</v>
      </c>
      <c r="BL52" s="43">
        <f t="array" ref="BL52">INDEX(VI_RTY_Reaalitalous[],MATCH($A52&amp;BL$6&amp;BL$7&amp;BL$8&amp;BL$9,dbDATA!$A$2:$A$5915&amp;dbDATA!$B$2:$B$5915&amp;dbDATA!$I$2:$I$5907&amp;dbDATA!$D$2:$D$5915&amp;dbDATA!$F$2:$F$5907,0),MATCH("Arvo",VI_RTY_ReaalitalousOTSIKOT,0)+0)</f>
        <v>52342</v>
      </c>
      <c r="BM52" s="38">
        <f t="array" ref="BM52">INDEX(VI_RTY_Reaalitalous[],MATCH($A52&amp;BM$6&amp;BM$7&amp;BM$8&amp;BM$9,dbDATA!$A$2:$A$5915&amp;dbDATA!$B$2:$B$5915&amp;dbDATA!$I$2:$I$5907&amp;dbDATA!$D$2:$D$5915&amp;dbDATA!$F$2:$F$5907,0),MATCH("Arvo",VI_RTY_ReaalitalousOTSIKOT,0)+0)</f>
        <v>150494.39999999999</v>
      </c>
      <c r="BN52" s="35">
        <f t="array" ref="BN52">INDEX(VI_RTY_Reaalitalous[],MATCH($A52&amp;BN$6&amp;BN$7&amp;BN$8&amp;BN$9,dbDATA!$A$2:$A$5915&amp;dbDATA!$B$2:$B$5915&amp;dbDATA!$I$2:$I$5907&amp;dbDATA!$D$2:$D$5915&amp;dbDATA!$F$2:$F$5907,0),MATCH("Arvo",VI_RTY_ReaalitalousOTSIKOT,0)+0)</f>
        <v>38374.199999999997</v>
      </c>
      <c r="BO52" s="49">
        <f t="array" ref="BO52">INDEX(VI_RTY_Reaalitalous[],MATCH($A52&amp;BO$6&amp;BO$7&amp;BO$8&amp;BO$9,dbDATA!$A$2:$A$5915&amp;dbDATA!$B$2:$B$5915&amp;dbDATA!$I$2:$I$5907&amp;dbDATA!$D$2:$D$5915&amp;dbDATA!$F$2:$F$5907,0),MATCH("Arvo",VI_RTY_ReaalitalousOTSIKOT,0)+0)</f>
        <v>110624</v>
      </c>
      <c r="CG52" s="38">
        <f t="array" ref="CG52">INDEX(VI_RTY_Julkinen_talous[],MATCH($A52&amp;CG$6&amp;CG$7&amp;CG$8,dbDATAjul!$G$2:$G$935&amp;dbDATAjul!$D$2:$D$952&amp;dbDATAjul!$C$2:$C$1011&amp;dbDATAjul!$A$2:$A$948,0),MATCH("Arvo",VI_RTY_Julkinen_talous[#Headers],0)+0)</f>
        <v>169863.2</v>
      </c>
      <c r="CH52" s="35">
        <f t="array" ref="CH52">INDEX(VI_RTY_Julkinen_talous[],MATCH($A52&amp;CH$6&amp;CH$7&amp;CH$8,dbDATAjul!$G$2:$G$935&amp;dbDATAjul!$D$2:$D$952&amp;dbDATAjul!$C$2:$C$1011&amp;dbDATAjul!$A$2:$A$948,0),MATCH("Arvo",VI_RTY_Julkinen_talous[#Headers],0)+0)</f>
        <v>127036.9</v>
      </c>
      <c r="CI52" s="49">
        <f t="array" ref="CI52">INDEX(VI_RTY_Julkinen_talous[],MATCH($A52&amp;CI$6&amp;CI$7&amp;CI$8,dbDATAjul!$G$2:$G$935&amp;dbDATAjul!$D$2:$D$952&amp;dbDATAjul!$C$2:$C$1011&amp;dbDATAjul!$A$2:$A$948,0),MATCH("Arvo",VI_RTY_Julkinen_talous[#Headers],0)+0)</f>
        <v>-2.6</v>
      </c>
      <c r="CJ52" s="35">
        <f t="array" ref="CJ52">INDEX(VI_RTY_Julkinen_talous[],MATCH($A52&amp;CJ$6&amp;CJ$7&amp;CJ$8,dbDATAjul!$G$2:$G$935&amp;dbDATAjul!$D$2:$D$952&amp;dbDATAjul!$C$2:$C$1011&amp;dbDATAjul!$A$2:$A$948,0),MATCH("Arvo",VI_RTY_Julkinen_talous[#Headers],0)+0)</f>
        <v>-9329.6</v>
      </c>
      <c r="CK52" s="32">
        <f t="array" ref="CK52">INDEX(VI_RTY_Julkinen_talous[],MATCH($A52&amp;CK$6&amp;CK$7&amp;CK$8,dbDATAjul!$G$2:$G$935&amp;dbDATAjul!$D$2:$D$952&amp;dbDATAjul!$C$2:$C$1011&amp;dbDATAjul!$A$2:$A$948,0),MATCH("Arvo",VI_RTY_Julkinen_talous[#Headers],0)+0)</f>
        <v>255.3</v>
      </c>
      <c r="CL52" s="43">
        <f t="array" ref="CL52">INDEX(VI_RTY_Julkinen_talous[],MATCH($A52&amp;CL$6&amp;CL$7&amp;CL$8,dbDATAjul!$G$2:$G$935&amp;dbDATAjul!$D$2:$D$952&amp;dbDATAjul!$C$2:$C$1011&amp;dbDATAjul!$A$2:$A$948,0),MATCH("Arvo",VI_RTY_Julkinen_talous[#Headers],0)+0)</f>
        <v>189.2</v>
      </c>
    </row>
    <row r="53" spans="1:90" x14ac:dyDescent="0.3">
      <c r="A53" s="31">
        <v>2027</v>
      </c>
      <c r="B53" s="94">
        <f t="array" ref="B53">INDEX(VI_RTY_Reaalitalous[],MATCH($A53&amp;B$6&amp;B$7&amp;B$8&amp;B$9,dbDATA!$A$2:$A$5915&amp;dbDATA!$B$2:$B$5915&amp;dbDATA!$I$2:$I$5907&amp;dbDATA!$D$2:$D$5915&amp;dbDATA!$F$2:$F$5907,0),MATCH("Arvo",VI_RTY_ReaalitalousOTSIKOT,0)+0)</f>
        <v>240920.7</v>
      </c>
      <c r="C53" s="93">
        <f t="array" ref="C53">INDEX(VI_RTY_Reaalitalous[],MATCH($A53&amp;C$6&amp;C$7&amp;C$8&amp;C$9,dbDATA!$A$2:$A$5915&amp;dbDATA!$B$2:$B$5915&amp;dbDATA!$I$2:$I$5907&amp;dbDATA!$D$2:$D$5915&amp;dbDATA!$F$2:$F$5907,0),MATCH("Arvo",VI_RTY_ReaalitalousOTSIKOT,0)+0)</f>
        <v>1.3</v>
      </c>
      <c r="D53" s="94">
        <f t="array" ref="D53">INDEX(VI_RTY_Reaalitalous[],MATCH($A53&amp;D$6&amp;D$7&amp;D$8&amp;D$9,dbDATA!$A$2:$A$5915&amp;dbDATA!$B$2:$B$5915&amp;dbDATA!$I$2:$I$5907&amp;dbDATA!$D$2:$D$5915&amp;dbDATA!$F$2:$F$5907,0),MATCH("Arvo",VI_RTY_ReaalitalousOTSIKOT,0)+0)/1000</f>
        <v>312.06659999999999</v>
      </c>
      <c r="E53" s="32">
        <f t="array" ref="E53">INDEX(VI_RTY_Reaalitalous[],MATCH($A53&amp;E$6&amp;E$7&amp;E$8&amp;E$9,dbDATA!$A$2:$A$5915&amp;dbDATA!$B$2:$B$5915&amp;dbDATA!$I$2:$I$5907&amp;dbDATA!$D$2:$D$5915&amp;dbDATA!$F$2:$F$5907,0),MATCH("Arvo",VI_RTY_ReaalitalousOTSIKOT,0)+0)</f>
        <v>101560</v>
      </c>
      <c r="F53" s="32">
        <f t="array" ref="F53">INDEX(VI_RTY_Reaalitalous[],MATCH($A53&amp;F$6&amp;F$7&amp;F$8&amp;F$9,dbDATA!$A$2:$A$5915&amp;dbDATA!$B$2:$B$5915&amp;dbDATA!$I$2:$I$5907&amp;dbDATA!$D$2:$D$5915&amp;dbDATA!$F$2:$F$5907,0),MATCH("Arvo",VI_RTY_ReaalitalousOTSIKOT,0)+0)/1000</f>
        <v>134.929</v>
      </c>
      <c r="G53" s="35">
        <f t="array" ref="G53">INDEX(VI_RTY_Reaalitalous[],MATCH($A53&amp;G$6&amp;G$7&amp;G$8&amp;G$9,dbDATA!$A$2:$A$5915&amp;dbDATA!$B$2:$B$5915&amp;dbDATA!$I$2:$I$5907&amp;dbDATA!$D$2:$D$5915&amp;dbDATA!$F$2:$F$5907,0),MATCH("Arvo",VI_RTY_ReaalitalousOTSIKOT,0)+0)</f>
        <v>341996.1</v>
      </c>
      <c r="H53" s="35">
        <f t="array" ref="H53">INDEX(VI_RTY_Reaalitalous[],MATCH($A53&amp;H$6&amp;H$7&amp;H$8&amp;H$9,dbDATA!$A$2:$A$5915&amp;dbDATA!$B$2:$B$5915&amp;dbDATA!$I$2:$I$5907&amp;dbDATA!$D$2:$D$5915&amp;dbDATA!$F$2:$F$5907,0),MATCH("Arvo",VI_RTY_ReaalitalousOTSIKOT,0)+0)/1000</f>
        <v>446.99549999999999</v>
      </c>
      <c r="I53" s="38">
        <f t="array" ref="I53">INDEX(VI_RTY_Reaalitalous[],MATCH($A53&amp;I$6&amp;I$7&amp;I$8&amp;I$9,dbDATA!$A$2:$A$5915&amp;dbDATA!$B$2:$B$5915&amp;dbDATA!$I$2:$I$5907&amp;dbDATA!$D$2:$D$5915&amp;dbDATA!$F$2:$F$5907,0),MATCH("Arvo",VI_RTY_ReaalitalousOTSIKOT,0)+0)</f>
        <v>101058.8</v>
      </c>
      <c r="J53" s="38">
        <f t="array" ref="J53">INDEX(VI_RTY_Reaalitalous[],MATCH($A53&amp;J$6&amp;J$7&amp;J$8&amp;J$9,dbDATA!$A$2:$A$5915&amp;dbDATA!$B$2:$B$5915&amp;dbDATA!$I$2:$I$5907&amp;dbDATA!$D$2:$D$5915&amp;dbDATA!$F$2:$F$5907,0),MATCH("Arvo",VI_RTY_ReaalitalousOTSIKOT,0)+0)/1000</f>
        <v>131.80199999999999</v>
      </c>
      <c r="K53" s="37">
        <f t="array" ref="K53">INDEX(VI_RTY_Reaalitalous[],MATCH($A53&amp;K$6&amp;K$7&amp;K$8&amp;K$9,dbDATA!$A$2:$A$5915&amp;dbDATA!$B$2:$B$5915&amp;dbDATA!$I$2:$I$5907&amp;dbDATA!$D$2:$D$5915&amp;dbDATA!$F$2:$F$5907,0),MATCH("Arvo",VI_RTY_ReaalitalousOTSIKOT,0)+0)</f>
        <v>188304.2</v>
      </c>
      <c r="L53" s="37">
        <f t="array" ref="L53">INDEX(VI_RTY_Reaalitalous[],MATCH($A53&amp;L$6&amp;L$7&amp;L$8&amp;L$9,dbDATA!$A$2:$A$5915&amp;dbDATA!$B$2:$B$5915&amp;dbDATA!$I$2:$I$5907&amp;dbDATA!$D$2:$D$5915&amp;dbDATA!$F$2:$F$5907,0),MATCH("Arvo",VI_RTY_ReaalitalousOTSIKOT,0)+0)/1000</f>
        <v>244.50910000000002</v>
      </c>
      <c r="M53" s="37">
        <f t="array" ref="M53">INDEX(VI_RTY_Reaalitalous[],MATCH($A53&amp;M$6&amp;M$7&amp;M$8&amp;M$9,dbDATA!$A$2:$A$5915&amp;dbDATA!$B$2:$B$5915&amp;dbDATA!$I$2:$I$5907&amp;dbDATA!$D$2:$D$5915&amp;dbDATA!$F$2:$F$5907,0),MATCH("Arvo",VI_RTY_ReaalitalousOTSIKOT,0)+0)</f>
        <v>130178.6</v>
      </c>
      <c r="N53" s="37">
        <f t="array" ref="N53">INDEX(VI_RTY_Reaalitalous[],MATCH($A53&amp;N$6&amp;N$7&amp;N$8&amp;N$9,dbDATA!$A$2:$A$5915&amp;dbDATA!$B$2:$B$5915&amp;dbDATA!$I$2:$I$5907&amp;dbDATA!$D$2:$D$5915&amp;dbDATA!$F$2:$F$5907,0),MATCH("Arvo",VI_RTY_ReaalitalousOTSIKOT,0)+0)/1000</f>
        <v>164.37370000000001</v>
      </c>
      <c r="O53" s="37">
        <f t="array" ref="O53">INDEX(VI_RTY_Reaalitalous[],MATCH($A53&amp;O$6&amp;O$7&amp;O$8&amp;O$9,dbDATA!$A$2:$A$5915&amp;dbDATA!$B$2:$B$5915&amp;dbDATA!$I$2:$I$5907&amp;dbDATA!$D$2:$D$5915&amp;dbDATA!$F$2:$F$5907,0),MATCH("Arvo",VI_RTY_ReaalitalousOTSIKOT,0)+0)</f>
        <v>58271.9</v>
      </c>
      <c r="P53" s="37">
        <f t="array" ref="P53">INDEX(VI_RTY_Reaalitalous[],MATCH($A53&amp;P$6&amp;P$7&amp;P$8&amp;P$9,dbDATA!$A$2:$A$5915&amp;dbDATA!$B$2:$B$5915&amp;dbDATA!$I$2:$I$5907&amp;dbDATA!$D$2:$D$5915&amp;dbDATA!$F$2:$F$5907,0),MATCH("Arvo",VI_RTY_ReaalitalousOTSIKOT,0)+0)/1000</f>
        <v>80.135499999999993</v>
      </c>
      <c r="Q53" s="32">
        <f t="shared" si="5"/>
        <v>54111</v>
      </c>
      <c r="R53" s="32"/>
      <c r="S53" s="32">
        <f t="array" ref="S53">INDEX(VI_RTY_Reaalitalous[],MATCH($A53&amp;S$6&amp;S$7&amp;S$8&amp;S$9,dbDATA!$A$2:$A$5915&amp;dbDATA!$B$2:$B$5915&amp;dbDATA!$I$2:$I$5907&amp;dbDATA!$D$2:$D$5915&amp;dbDATA!$F$2:$F$5907,0),MATCH("Arvo",VI_RTY_ReaalitalousOTSIKOT,0)+0)</f>
        <v>43187.9</v>
      </c>
      <c r="T53" s="32">
        <f t="array" ref="T53">INDEX(VI_RTY_Reaalitalous[],MATCH($A53&amp;T$6&amp;T$7&amp;T$8&amp;T$9,dbDATA!$A$2:$A$5915&amp;dbDATA!$B$2:$B$5915&amp;dbDATA!$I$2:$I$5907&amp;dbDATA!$D$2:$D$5915&amp;dbDATA!$F$2:$F$5907,0),MATCH("Arvo",VI_RTY_ReaalitalousOTSIKOT,0)+0)/1000</f>
        <v>58.474699999999999</v>
      </c>
      <c r="U53" s="32">
        <f t="array" ref="U53">INDEX(VI_RTY_Reaalitalous[],MATCH($A53&amp;U$6&amp;U$7&amp;U$8&amp;U$9,dbDATA!$A$2:$A$5915&amp;dbDATA!$B$2:$B$5915&amp;dbDATA!$I$2:$I$5907&amp;dbDATA!$D$2:$D$5915&amp;dbDATA!$F$2:$F$5907,0),MATCH("Arvo",VI_RTY_ReaalitalousOTSIKOT,0)+0)</f>
        <v>10923.1</v>
      </c>
      <c r="V53" s="32">
        <f t="array" ref="V53">INDEX(VI_RTY_Reaalitalous[],MATCH($A53&amp;V$6&amp;V$7&amp;V$8&amp;V$9,dbDATA!$A$2:$A$5915&amp;dbDATA!$B$2:$B$5915&amp;dbDATA!$I$2:$I$5907&amp;dbDATA!$D$2:$D$5915&amp;dbDATA!$F$2:$F$5907,0),MATCH("Arvo",VI_RTY_ReaalitalousOTSIKOT,0)+0)/1000</f>
        <v>14.28</v>
      </c>
      <c r="W53" s="38">
        <f t="array" ref="W53">INDEX(VI_RTY_Reaalitalous[],MATCH($A53&amp;W$6&amp;W$7&amp;W$8&amp;W$9,dbDATA!$A$2:$A$5915&amp;dbDATA!$B$2:$B$5915&amp;dbDATA!$I$2:$I$5907&amp;dbDATA!$D$2:$D$5915&amp;dbDATA!$F$2:$F$5907,0),MATCH("Arvo",VI_RTY_ReaalitalousOTSIKOT,0)+0)</f>
        <v>342018.4</v>
      </c>
      <c r="X53" s="38">
        <f t="array" ref="X53">INDEX(VI_RTY_Reaalitalous[],MATCH($A53&amp;X$6&amp;X$7&amp;X$8&amp;X$9,dbDATA!$A$2:$A$5915&amp;dbDATA!$B$2:$B$5915&amp;dbDATA!$I$2:$I$5907&amp;dbDATA!$D$2:$D$5915&amp;dbDATA!$F$2:$F$5907,0),MATCH("Arvo",VI_RTY_ReaalitalousOTSIKOT,0)+0)/1000</f>
        <v>448.03550000000001</v>
      </c>
      <c r="Y53" s="38">
        <f t="array" ref="Y53">INDEX(VI_RTY_Reaalitalous[],MATCH($A53&amp;Y$6&amp;Y$7&amp;Y$8&amp;Y$9,dbDATA!$A$2:$A$5915&amp;dbDATA!$B$2:$B$5915&amp;dbDATA!$I$2:$I$5907&amp;dbDATA!$D$2:$D$5915&amp;dbDATA!$F$2:$F$5907,0),MATCH("Arvo",VI_RTY_ReaalitalousOTSIKOT,0)+0)</f>
        <v>240744.4</v>
      </c>
      <c r="Z53" s="38">
        <f t="array" ref="Z53">INDEX(VI_RTY_Reaalitalous[],MATCH($A53&amp;Z$6&amp;Z$7&amp;Z$8&amp;Z$9,dbDATA!$A$2:$A$5915&amp;dbDATA!$B$2:$B$5915&amp;dbDATA!$I$2:$I$5907&amp;dbDATA!$D$2:$D$5915&amp;dbDATA!$F$2:$F$5907,0),MATCH("Arvo",VI_RTY_ReaalitalousOTSIKOT,0)+0)/1000</f>
        <v>316.23359999999997</v>
      </c>
      <c r="AA53" s="49">
        <f t="shared" si="6"/>
        <v>0.2043632549531651</v>
      </c>
      <c r="AB53" s="32">
        <f t="array" ref="AB53">INDEX(VI_RTY_Reaalitalous[],MATCH($A53&amp;AB$6&amp;AB$7&amp;AB$8&amp;AB$9,dbDATA!$A$2:$A$5915&amp;dbDATA!$B$2:$B$5915&amp;dbDATA!$I$2:$I$5907&amp;dbDATA!$D$2:$D$5915&amp;dbDATA!$F$2:$F$5907,0),MATCH("Arvo",VI_RTY_ReaalitalousOTSIKOT,0)+0)</f>
        <v>2691.6</v>
      </c>
      <c r="AC53" s="43" t="e">
        <f t="array" ref="AC53">INDEX(VI_RTY_Reaalitalous[],MATCH($A53&amp;AC$6&amp;AC$7&amp;AC$8&amp;AC$9,dbDATA!$A$2:$A$5915&amp;dbDATA!$B$2:$B$5915&amp;dbDATA!$I$2:$I$5907&amp;dbDATA!$D$2:$D$5915&amp;dbDATA!$F$2:$F$5907,0),MATCH("Arvo",VI_RTY_ReaalitalousOTSIKOT,0)+0)</f>
        <v>#N/A</v>
      </c>
      <c r="AD53" s="38">
        <f t="array" ref="AD53">INDEX(VI_RTY_Reaalitalous[],MATCH($A53&amp;AD$6&amp;AD$7&amp;AD$8&amp;AD$9,dbDATA!$A$2:$A$5915&amp;dbDATA!$B$2:$B$5915&amp;dbDATA!$I$2:$I$5907&amp;dbDATA!$D$2:$D$5915&amp;dbDATA!$F$2:$F$5907,0),MATCH("Arvo",VI_RTY_ReaalitalousOTSIKOT,0)+0)</f>
        <v>3</v>
      </c>
      <c r="AE53" s="35">
        <f t="array" ref="AE53">INDEX(VI_RTY_Reaalitalous[],MATCH($A53&amp;AE$6&amp;AE$7&amp;AE$8&amp;AE$9,dbDATA!$A$2:$A$5915&amp;dbDATA!$B$2:$B$5915&amp;dbDATA!$I$2:$I$5907&amp;dbDATA!$D$2:$D$5915&amp;dbDATA!$F$2:$F$5907,0),MATCH("Arvo",VI_RTY_ReaalitalousOTSIKOT,0)+0)</f>
        <v>1.8</v>
      </c>
      <c r="AF53" s="49">
        <f t="array" ref="AF53">INDEX(VI_RTY_Reaalitalous[],MATCH($A53&amp;AF$6&amp;AF$7&amp;AF$8&amp;AF$9,dbDATA!$A$2:$A$5915&amp;dbDATA!$B$2:$B$5915&amp;dbDATA!$I$2:$I$5907&amp;dbDATA!$D$2:$D$5915&amp;dbDATA!$F$2:$F$5907,0),MATCH("Arvo",VI_RTY_ReaalitalousOTSIKOT,0)+0)/1000</f>
        <v>-4.2350000000000003</v>
      </c>
      <c r="AG53" s="32">
        <f t="array" ref="AG53">INDEX(VI_RTY_Reaalitalous[],MATCH($A53&amp;AG$6&amp;AG$7&amp;AG$8&amp;AG$9,dbDATA!$A$2:$A$5915&amp;dbDATA!$B$2:$B$5915&amp;dbDATA!$I$2:$I$5907&amp;dbDATA!$D$2:$D$5915&amp;dbDATA!$F$2:$F$5907,0),MATCH("Arvo",VI_RTY_ReaalitalousOTSIKOT,0)+0)</f>
        <v>3458.4</v>
      </c>
      <c r="AH53" s="43">
        <f t="array" ref="AH53">INDEX(VI_RTY_Reaalitalous[],MATCH($A53&amp;AH$6&amp;AH$7&amp;AH$8&amp;AH$9,dbDATA!$A$2:$A$5915&amp;dbDATA!$B$2:$B$5915&amp;dbDATA!$I$2:$I$5907&amp;dbDATA!$D$2:$D$5915&amp;dbDATA!$F$2:$F$5907,0),MATCH("Arvo",VI_RTY_ReaalitalousOTSIKOT,0)+0)</f>
        <v>2593.3000000000002</v>
      </c>
      <c r="AI53" s="38">
        <f t="shared" si="3"/>
        <v>74.985542447374513</v>
      </c>
      <c r="AJ53" s="32">
        <f t="array" ref="AJ53">INDEX(VI_RTY_Reaalitalous[],MATCH($A53&amp;AJ$6&amp;AJ$7&amp;AJ$8&amp;AJ$9,dbDATA!$A$2:$A$5915&amp;dbDATA!$B$2:$B$5915&amp;dbDATA!$I$2:$I$5907&amp;dbDATA!$D$2:$D$5915&amp;dbDATA!$F$2:$F$5907,0),MATCH("Arvo",VI_RTY_ReaalitalousOTSIKOT,0)+0)</f>
        <v>190</v>
      </c>
      <c r="AK53" s="49">
        <f t="array" ref="AK53">INDEX(VI_RTY_Reaalitalous[],MATCH($A53&amp;AK$6&amp;AK$7&amp;AK$8&amp;AK$9,dbDATA!$A$2:$A$5915&amp;dbDATA!$B$2:$B$5915&amp;dbDATA!$I$2:$I$5907&amp;dbDATA!$D$2:$D$5915&amp;dbDATA!$F$2:$F$5907,0),MATCH("Arvo",VI_RTY_ReaalitalousOTSIKOT,0)+0)</f>
        <v>2881.6</v>
      </c>
      <c r="AL53" s="43">
        <f t="shared" si="2"/>
        <v>6.5935591338145469</v>
      </c>
      <c r="AM53" s="32">
        <f t="array" ref="AM53">INDEX(VI_RTY_Reaalitalous[],MATCH($A53&amp;AM$6&amp;AM$7&amp;AM$8&amp;AM$9,dbDATA!$A$2:$A$5915&amp;dbDATA!$B$2:$B$5915&amp;dbDATA!$I$2:$I$5907&amp;dbDATA!$D$2:$D$5915&amp;dbDATA!$F$2:$F$5907,0),MATCH("Arvo",VI_RTY_ReaalitalousOTSIKOT,0)+0)</f>
        <v>2</v>
      </c>
      <c r="AN53" s="38">
        <f t="array" ref="AN53">INDEX(VI_RTY_Reaalitalous[],MATCH($A53&amp;AN$6&amp;AN$7&amp;AN$8&amp;AN$9,dbDATA!$A$2:$A$5915&amp;dbDATA!$B$2:$B$5915&amp;dbDATA!$I$2:$I$5907&amp;dbDATA!$D$2:$D$5915&amp;dbDATA!$F$2:$F$5907,0),MATCH("Arvo",VI_RTY_ReaalitalousOTSIKOT,0)+0)</f>
        <v>2.6</v>
      </c>
      <c r="AO53" s="32" t="e">
        <f t="array" ref="AO53">INDEX(VI_RTY_Reaalitalous[],MATCH($A53&amp;AO$6&amp;AO$7&amp;AO$8&amp;AO$9,dbDATA!$A$2:$A$5915&amp;dbDATA!$B$2:$B$5915&amp;dbDATA!$I$2:$I$5907&amp;dbDATA!$D$2:$D$5915&amp;dbDATA!$F$2:$F$5907,0),MATCH("Arvo",VI_RTY_ReaalitalousOTSIKOT,0)+0)</f>
        <v>#N/A</v>
      </c>
      <c r="AP53" s="32" t="e">
        <f t="array" ref="AP53">INDEX(VI_RTY_Reaalitalous[],MATCH($A53&amp;AP$6&amp;AP$7&amp;AP$8&amp;AP$9,dbDATA!$A$2:$A$5915&amp;dbDATA!$B$2:$B$5915&amp;dbDATA!$I$2:$I$5907&amp;dbDATA!$D$2:$D$5915&amp;dbDATA!$F$2:$F$5907,0),MATCH("Arvo",VI_RTY_ReaalitalousOTSIKOT,0)+0)</f>
        <v>#N/A</v>
      </c>
      <c r="AQ53" s="43" t="e">
        <f t="array" ref="AQ53">INDEX(VI_RTY_Reaalitalous[],MATCH($A53&amp;AQ$6&amp;AQ$7&amp;AQ$8&amp;AQ$9,dbDATA!$A$2:$A$5915&amp;dbDATA!$B$2:$B$5915&amp;dbDATA!$I$2:$I$5907&amp;dbDATA!$D$2:$D$5915&amp;dbDATA!$F$2:$F$5907,0),MATCH("Arvo",VI_RTY_ReaalitalousOTSIKOT,0)+0)</f>
        <v>#N/A</v>
      </c>
      <c r="AR53" s="38" t="e">
        <f t="array" ref="AR53">INDEX(VI_RTY_Reaalitalous[],MATCH($A53&amp;AR$6&amp;AR$7&amp;AR$8&amp;AR$9,dbDATA!$A$2:$A$5915&amp;dbDATA!$B$2:$B$5915&amp;dbDATA!$I$2:$I$5907&amp;dbDATA!$D$2:$D$5915&amp;dbDATA!$F$2:$F$5907,0),MATCH("Arvo",VI_RTY_ReaalitalousOTSIKOT,0)+0)</f>
        <v>#N/A</v>
      </c>
      <c r="AS53" s="35" t="e">
        <f t="array" ref="AS53">INDEX(VI_RTY_Reaalitalous[],MATCH($A53&amp;AS$6&amp;AS$7&amp;AS$8&amp;AS$9,dbDATA!$A$2:$A$5915&amp;dbDATA!$B$2:$B$5915&amp;dbDATA!$I$2:$I$5907&amp;dbDATA!$D$2:$D$5915&amp;dbDATA!$F$2:$F$5907,0),MATCH("Arvo",VI_RTY_ReaalitalousOTSIKOT,0)+0)</f>
        <v>#N/A</v>
      </c>
      <c r="AT53" s="49" t="e">
        <f t="array" ref="AT53">INDEX(VI_RTY_Reaalitalous[],MATCH($A53&amp;AT$6&amp;AT$7&amp;AT$8&amp;AT$9,dbDATA!$A$2:$A$5915&amp;dbDATA!$B$2:$B$5915&amp;dbDATA!$I$2:$I$5907&amp;dbDATA!$D$2:$D$5915&amp;dbDATA!$F$2:$F$5907,0),MATCH("Arvo",VI_RTY_ReaalitalousOTSIKOT,0)+0)</f>
        <v>#N/A</v>
      </c>
      <c r="AU53" s="49" t="e">
        <f t="array" ref="AU53">INDEX(VI_RTY_Reaalitalous[],MATCH($A53&amp;AU$6&amp;AU$7&amp;AU$8&amp;AU$9,dbDATA!$A$2:$A$5915&amp;dbDATA!$B$2:$B$5915&amp;dbDATA!$I$2:$I$5907&amp;dbDATA!$D$2:$D$5915&amp;dbDATA!$F$2:$F$5907,0),MATCH("Arvo",VI_RTY_ReaalitalousOTSIKOT,0)+0)</f>
        <v>#N/A</v>
      </c>
      <c r="AV53" s="32" t="e">
        <f t="array" ref="AV53">INDEX(VI_RTY_Reaalitalous[],MATCH($A53&amp;AV$6&amp;AV$7&amp;AV$8&amp;AV$9,dbDATA!$A$2:$A$5915&amp;dbDATA!$B$2:$B$5915&amp;dbDATA!$I$2:$I$5907&amp;dbDATA!$D$2:$D$5915&amp;dbDATA!$F$2:$F$5907,0),MATCH("Arvo",VI_RTY_ReaalitalousOTSIKOT,0)+0)</f>
        <v>#N/A</v>
      </c>
      <c r="AW53" s="43" t="e">
        <f t="array" ref="AW53">INDEX(VI_RTY_Reaalitalous[],MATCH($A53&amp;AW$6&amp;AW$7&amp;AW$8&amp;AW$9,dbDATA!$A$2:$A$5915&amp;dbDATA!$B$2:$B$5915&amp;dbDATA!$I$2:$I$5907&amp;dbDATA!$D$2:$D$5915&amp;dbDATA!$F$2:$F$5907,0),MATCH("Arvo",VI_RTY_ReaalitalousOTSIKOT,0)+0)</f>
        <v>#N/A</v>
      </c>
      <c r="AX53" s="38" t="e">
        <f t="array" ref="AX53">INDEX(VI_RTY_Reaalitalous[],MATCH($A53&amp;AX$6&amp;AX$7&amp;AX$8&amp;AX$9,dbDATA!$A$2:$A$5915&amp;dbDATA!$B$2:$B$5915&amp;dbDATA!$I$2:$I$5907&amp;dbDATA!$D$2:$D$5915&amp;dbDATA!$F$2:$F$5907,0),MATCH("Arvo",VI_RTY_ReaalitalousOTSIKOT,0)+0)</f>
        <v>#N/A</v>
      </c>
      <c r="AY53" s="35" t="e">
        <f t="array" ref="AY53">INDEX(VI_RTY_Reaalitalous[],MATCH($A53&amp;AY$6&amp;AY$7&amp;AY$8&amp;AY$9,dbDATA!$A$2:$A$5915&amp;dbDATA!$B$2:$B$5915&amp;dbDATA!$I$2:$I$5907&amp;dbDATA!$D$2:$D$5915&amp;dbDATA!$F$2:$F$5907,0),MATCH("Arvo",VI_RTY_ReaalitalousOTSIKOT,0)+0)</f>
        <v>#N/A</v>
      </c>
      <c r="AZ53" s="49" t="e">
        <f t="array" ref="AZ53">INDEX(VI_RTY_Reaalitalous[],MATCH($A53&amp;AZ$6&amp;AZ$7&amp;AZ$8&amp;AZ$9,dbDATA!$A$2:$A$5915&amp;dbDATA!$B$2:$B$5915&amp;dbDATA!$I$2:$I$5907&amp;dbDATA!$D$2:$D$5915&amp;dbDATA!$F$2:$F$5907,0),MATCH("Arvo",VI_RTY_ReaalitalousOTSIKOT,0)+0)</f>
        <v>#N/A</v>
      </c>
      <c r="BA53" s="32" t="e">
        <f t="array" ref="BA53">INDEX(VI_RTY_Reaalitalous[],MATCH($A53&amp;BA$6&amp;BA$7&amp;BA$8&amp;BA$9,dbDATA!$A$2:$A$5915&amp;dbDATA!$B$2:$B$5915&amp;dbDATA!$I$2:$I$5907&amp;dbDATA!$D$2:$D$5915&amp;dbDATA!$F$2:$F$5907,0),MATCH("Arvo",VI_RTY_ReaalitalousOTSIKOT,0)+0)</f>
        <v>#N/A</v>
      </c>
      <c r="BB53" s="43" t="e">
        <f t="array" ref="BB53">INDEX(VI_RTY_Reaalitalous[],MATCH($A53&amp;BB$6&amp;BB$7&amp;BB$8&amp;BB$9,dbDATA!$A$2:$A$5915&amp;dbDATA!$B$2:$B$5915&amp;dbDATA!$I$2:$I$5907&amp;dbDATA!$D$2:$D$5915&amp;dbDATA!$F$2:$F$5907,0),MATCH("Arvo",VI_RTY_ReaalitalousOTSIKOT,0)+0)</f>
        <v>#N/A</v>
      </c>
      <c r="BC53" s="38" t="e">
        <f t="array" ref="BC53">INDEX(VI_RTY_Reaalitalous[],MATCH($A53&amp;BC$6&amp;BC$7&amp;BC$8&amp;BC$9,dbDATA!$A$2:$A$5915&amp;dbDATA!$B$2:$B$5915&amp;dbDATA!$I$2:$I$5907&amp;dbDATA!$D$2:$D$5915&amp;dbDATA!$F$2:$F$5907,0),MATCH("Arvo",VI_RTY_ReaalitalousOTSIKOT,0)+0)</f>
        <v>#N/A</v>
      </c>
      <c r="BD53" s="35" t="e">
        <f t="array" ref="BD53">INDEX(VI_RTY_Reaalitalous[],MATCH($A53&amp;BD$6&amp;BD$7&amp;BD$8&amp;BD$9,dbDATA!$A$2:$A$5915&amp;dbDATA!$B$2:$B$5915&amp;dbDATA!$I$2:$I$5907&amp;dbDATA!$D$2:$D$5915&amp;dbDATA!$F$2:$F$5907,0),MATCH("Arvo",VI_RTY_ReaalitalousOTSIKOT,0)+0)</f>
        <v>#N/A</v>
      </c>
      <c r="BE53" s="49" t="e">
        <f t="array" ref="BE53">INDEX(VI_RTY_Reaalitalous[],MATCH($A53&amp;BE$6&amp;BE$7&amp;BE$8&amp;BE$9,dbDATA!$A$2:$A$5915&amp;dbDATA!$B$2:$B$5915&amp;dbDATA!$I$2:$I$5907&amp;dbDATA!$D$2:$D$5915&amp;dbDATA!$F$2:$F$5907,0),MATCH("Arvo",VI_RTY_ReaalitalousOTSIKOT,0)+0)</f>
        <v>#N/A</v>
      </c>
      <c r="BF53" s="32" t="e">
        <f t="array" ref="BF53">INDEX(VI_RTY_Reaalitalous[],MATCH($A53&amp;BF$6&amp;BF$7&amp;BF$8&amp;BF$9,dbDATA!$A$2:$A$5915&amp;dbDATA!$B$2:$B$5915&amp;dbDATA!$I$2:$I$5907&amp;dbDATA!$D$2:$D$5915&amp;dbDATA!$F$2:$F$5907,0),MATCH("Arvo",VI_RTY_ReaalitalousOTSIKOT,0)+0)</f>
        <v>#N/A</v>
      </c>
      <c r="BG53" s="43" t="e">
        <f t="array" ref="BG53">INDEX(VI_RTY_Reaalitalous[],MATCH($A53&amp;BG$6&amp;BG$7&amp;BG$8&amp;BG$9,dbDATA!$A$2:$A$5915&amp;dbDATA!$B$2:$B$5915&amp;dbDATA!$I$2:$I$5907&amp;dbDATA!$D$2:$D$5915&amp;dbDATA!$F$2:$F$5907,0),MATCH("Arvo",VI_RTY_ReaalitalousOTSIKOT,0)+0)</f>
        <v>#N/A</v>
      </c>
      <c r="BH53" s="38" t="e">
        <f t="array" ref="BH53">INDEX(VI_RTY_Reaalitalous[],MATCH($A53&amp;BH$6&amp;BH$7&amp;BH$8&amp;BH$9,dbDATA!$A$2:$A$5915&amp;dbDATA!$B$2:$B$5915&amp;dbDATA!$I$2:$I$5907&amp;dbDATA!$D$2:$D$5915&amp;dbDATA!$F$2:$F$5907,0),MATCH("Arvo",VI_RTY_ReaalitalousOTSIKOT,0)+0)</f>
        <v>#N/A</v>
      </c>
      <c r="BI53" s="35" t="e">
        <f t="array" ref="BI53">INDEX(VI_RTY_Reaalitalous[],MATCH($A53&amp;BI$6&amp;BI$7&amp;BI$8&amp;BI$9,dbDATA!$A$2:$A$5915&amp;dbDATA!$B$2:$B$5915&amp;dbDATA!$I$2:$I$5907&amp;dbDATA!$D$2:$D$5915&amp;dbDATA!$F$2:$F$5907,0),MATCH("Arvo",VI_RTY_ReaalitalousOTSIKOT,0)+0)</f>
        <v>#N/A</v>
      </c>
      <c r="BJ53" s="49" t="e">
        <f t="array" ref="BJ53">INDEX(VI_RTY_Reaalitalous[],MATCH($A53&amp;BJ$6&amp;BJ$7&amp;BJ$8&amp;BJ$9,dbDATA!$A$2:$A$5915&amp;dbDATA!$B$2:$B$5915&amp;dbDATA!$I$2:$I$5907&amp;dbDATA!$D$2:$D$5915&amp;dbDATA!$F$2:$F$5907,0),MATCH("Arvo",VI_RTY_ReaalitalousOTSIKOT,0)+0)</f>
        <v>#N/A</v>
      </c>
      <c r="BK53" s="32" t="e">
        <f t="array" ref="BK53">INDEX(VI_RTY_Reaalitalous[],MATCH($A53&amp;BK$6&amp;BK$7&amp;BK$8&amp;BK$9,dbDATA!$A$2:$A$5915&amp;dbDATA!$B$2:$B$5915&amp;dbDATA!$I$2:$I$5907&amp;dbDATA!$D$2:$D$5915&amp;dbDATA!$F$2:$F$5907,0),MATCH("Arvo",VI_RTY_ReaalitalousOTSIKOT,0)+0)</f>
        <v>#N/A</v>
      </c>
      <c r="BL53" s="43" t="e">
        <f t="array" ref="BL53">INDEX(VI_RTY_Reaalitalous[],MATCH($A53&amp;BL$6&amp;BL$7&amp;BL$8&amp;BL$9,dbDATA!$A$2:$A$5915&amp;dbDATA!$B$2:$B$5915&amp;dbDATA!$I$2:$I$5907&amp;dbDATA!$D$2:$D$5915&amp;dbDATA!$F$2:$F$5907,0),MATCH("Arvo",VI_RTY_ReaalitalousOTSIKOT,0)+0)</f>
        <v>#N/A</v>
      </c>
      <c r="BM53" s="38" t="e">
        <f t="array" ref="BM53">INDEX(VI_RTY_Reaalitalous[],MATCH($A53&amp;BM$6&amp;BM$7&amp;BM$8&amp;BM$9,dbDATA!$A$2:$A$5915&amp;dbDATA!$B$2:$B$5915&amp;dbDATA!$I$2:$I$5907&amp;dbDATA!$D$2:$D$5915&amp;dbDATA!$F$2:$F$5907,0),MATCH("Arvo",VI_RTY_ReaalitalousOTSIKOT,0)+0)</f>
        <v>#N/A</v>
      </c>
      <c r="BN53" s="35" t="e">
        <f t="array" ref="BN53">INDEX(VI_RTY_Reaalitalous[],MATCH($A53&amp;BN$6&amp;BN$7&amp;BN$8&amp;BN$9,dbDATA!$A$2:$A$5915&amp;dbDATA!$B$2:$B$5915&amp;dbDATA!$I$2:$I$5907&amp;dbDATA!$D$2:$D$5915&amp;dbDATA!$F$2:$F$5907,0),MATCH("Arvo",VI_RTY_ReaalitalousOTSIKOT,0)+0)</f>
        <v>#N/A</v>
      </c>
      <c r="BO53" s="49" t="e">
        <f t="array" ref="BO53">INDEX(VI_RTY_Reaalitalous[],MATCH($A53&amp;BO$6&amp;BO$7&amp;BO$8&amp;BO$9,dbDATA!$A$2:$A$5915&amp;dbDATA!$B$2:$B$5915&amp;dbDATA!$I$2:$I$5907&amp;dbDATA!$D$2:$D$5915&amp;dbDATA!$F$2:$F$5907,0),MATCH("Arvo",VI_RTY_ReaalitalousOTSIKOT,0)+0)</f>
        <v>#N/A</v>
      </c>
      <c r="CG53" s="38">
        <f t="array" ref="CG53">INDEX(VI_RTY_Julkinen_talous[],MATCH($A53&amp;CG$6&amp;CG$7&amp;CG$8,dbDATAjul!$G$2:$G$935&amp;dbDATAjul!$D$2:$D$952&amp;dbDATAjul!$C$2:$C$1011&amp;dbDATAjul!$A$2:$A$948,0),MATCH("Arvo",VI_RTY_Julkinen_talous[#Headers],0)+0)</f>
        <v>174223.7</v>
      </c>
      <c r="CH53" s="35">
        <f t="array" ref="CH53">INDEX(VI_RTY_Julkinen_talous[],MATCH($A53&amp;CH$6&amp;CH$7&amp;CH$8,dbDATAjul!$G$2:$G$935&amp;dbDATAjul!$D$2:$D$952&amp;dbDATAjul!$C$2:$C$1011&amp;dbDATAjul!$A$2:$A$948,0),MATCH("Arvo",VI_RTY_Julkinen_talous[#Headers],0)+0)</f>
        <v>131738.5</v>
      </c>
      <c r="CI53" s="49">
        <f t="array" ref="CI53">INDEX(VI_RTY_Julkinen_talous[],MATCH($A53&amp;CI$6&amp;CI$7&amp;CI$8,dbDATAjul!$G$2:$G$935&amp;dbDATAjul!$D$2:$D$952&amp;dbDATAjul!$C$2:$C$1011&amp;dbDATAjul!$A$2:$A$948,0),MATCH("Arvo",VI_RTY_Julkinen_talous[#Headers],0)+0)</f>
        <v>-2.2999999999999998</v>
      </c>
      <c r="CJ53" s="35">
        <f t="array" ref="CJ53">INDEX(VI_RTY_Julkinen_talous[],MATCH($A53&amp;CJ$6&amp;CJ$7&amp;CJ$8,dbDATAjul!$G$2:$G$935&amp;dbDATAjul!$D$2:$D$952&amp;dbDATAjul!$C$2:$C$1011&amp;dbDATAjul!$A$2:$A$948,0),MATCH("Arvo",VI_RTY_Julkinen_talous[#Headers],0)+0)</f>
        <v>-9127.9</v>
      </c>
      <c r="CK53" s="32">
        <f t="array" ref="CK53">INDEX(VI_RTY_Julkinen_talous[],MATCH($A53&amp;CK$6&amp;CK$7&amp;CK$8,dbDATAjul!$G$2:$G$935&amp;dbDATAjul!$D$2:$D$952&amp;dbDATAjul!$C$2:$C$1011&amp;dbDATAjul!$A$2:$A$948,0),MATCH("Arvo",VI_RTY_Julkinen_talous[#Headers],0)+0)</f>
        <v>265.89999999999998</v>
      </c>
      <c r="CL53" s="43">
        <f t="array" ref="CL53">INDEX(VI_RTY_Julkinen_talous[],MATCH($A53&amp;CL$6&amp;CL$7&amp;CL$8,dbDATAjul!$G$2:$G$935&amp;dbDATAjul!$D$2:$D$952&amp;dbDATAjul!$C$2:$C$1011&amp;dbDATAjul!$A$2:$A$948,0),MATCH("Arvo",VI_RTY_Julkinen_talous[#Headers],0)+0)</f>
        <v>196.7</v>
      </c>
    </row>
    <row r="54" spans="1:90" x14ac:dyDescent="0.3">
      <c r="A54" s="31">
        <v>2028</v>
      </c>
      <c r="B54" s="94">
        <f t="array" ref="B54">INDEX(VI_RTY_Reaalitalous[],MATCH($A54&amp;B$6&amp;B$7&amp;B$8&amp;B$9,dbDATA!$A$2:$A$5915&amp;dbDATA!$B$2:$B$5915&amp;dbDATA!$I$2:$I$5907&amp;dbDATA!$D$2:$D$5915&amp;dbDATA!$F$2:$F$5907,0),MATCH("Arvo",VI_RTY_ReaalitalousOTSIKOT,0)+0)</f>
        <v>243762.9</v>
      </c>
      <c r="C54" s="93">
        <f t="array" ref="C54">INDEX(VI_RTY_Reaalitalous[],MATCH($A54&amp;C$6&amp;C$7&amp;C$8&amp;C$9,dbDATA!$A$2:$A$5915&amp;dbDATA!$B$2:$B$5915&amp;dbDATA!$I$2:$I$5907&amp;dbDATA!$D$2:$D$5915&amp;dbDATA!$F$2:$F$5907,0),MATCH("Arvo",VI_RTY_ReaalitalousOTSIKOT,0)+0)</f>
        <v>1.2</v>
      </c>
      <c r="D54" s="94">
        <f t="array" ref="D54">INDEX(VI_RTY_Reaalitalous[],MATCH($A54&amp;D$6&amp;D$7&amp;D$8&amp;D$9,dbDATA!$A$2:$A$5915&amp;dbDATA!$B$2:$B$5915&amp;dbDATA!$I$2:$I$5907&amp;dbDATA!$D$2:$D$5915&amp;dbDATA!$F$2:$F$5907,0),MATCH("Arvo",VI_RTY_ReaalitalousOTSIKOT,0)+0)/1000</f>
        <v>322.7869</v>
      </c>
      <c r="E54" s="32">
        <f t="array" ref="E54">INDEX(VI_RTY_Reaalitalous[],MATCH($A54&amp;E$6&amp;E$7&amp;E$8&amp;E$9,dbDATA!$A$2:$A$5915&amp;dbDATA!$B$2:$B$5915&amp;dbDATA!$I$2:$I$5907&amp;dbDATA!$D$2:$D$5915&amp;dbDATA!$F$2:$F$5907,0),MATCH("Arvo",VI_RTY_ReaalitalousOTSIKOT,0)+0)</f>
        <v>104570.5</v>
      </c>
      <c r="F54" s="32">
        <f t="array" ref="F54">INDEX(VI_RTY_Reaalitalous[],MATCH($A54&amp;F$6&amp;F$7&amp;F$8&amp;F$9,dbDATA!$A$2:$A$5915&amp;dbDATA!$B$2:$B$5915&amp;dbDATA!$I$2:$I$5907&amp;dbDATA!$D$2:$D$5915&amp;dbDATA!$F$2:$F$5907,0),MATCH("Arvo",VI_RTY_ReaalitalousOTSIKOT,0)+0)/1000</f>
        <v>141.43929999999997</v>
      </c>
      <c r="G54" s="35">
        <f t="array" ref="G54">INDEX(VI_RTY_Reaalitalous[],MATCH($A54&amp;G$6&amp;G$7&amp;G$8&amp;G$9,dbDATA!$A$2:$A$5915&amp;dbDATA!$B$2:$B$5915&amp;dbDATA!$I$2:$I$5907&amp;dbDATA!$D$2:$D$5915&amp;dbDATA!$F$2:$F$5907,0),MATCH("Arvo",VI_RTY_ReaalitalousOTSIKOT,0)+0)</f>
        <v>347872.9</v>
      </c>
      <c r="H54" s="35">
        <f t="array" ref="H54">INDEX(VI_RTY_Reaalitalous[],MATCH($A54&amp;H$6&amp;H$7&amp;H$8&amp;H$9,dbDATA!$A$2:$A$5915&amp;dbDATA!$B$2:$B$5915&amp;dbDATA!$I$2:$I$5907&amp;dbDATA!$D$2:$D$5915&amp;dbDATA!$F$2:$F$5907,0),MATCH("Arvo",VI_RTY_ReaalitalousOTSIKOT,0)+0)/1000</f>
        <v>464.22620000000001</v>
      </c>
      <c r="I54" s="38">
        <f t="array" ref="I54">INDEX(VI_RTY_Reaalitalous[],MATCH($A54&amp;I$6&amp;I$7&amp;I$8&amp;I$9,dbDATA!$A$2:$A$5915&amp;dbDATA!$B$2:$B$5915&amp;dbDATA!$I$2:$I$5907&amp;dbDATA!$D$2:$D$5915&amp;dbDATA!$F$2:$F$5907,0),MATCH("Arvo",VI_RTY_ReaalitalousOTSIKOT,0)+0)</f>
        <v>103657.4</v>
      </c>
      <c r="J54" s="38">
        <f t="array" ref="J54">INDEX(VI_RTY_Reaalitalous[],MATCH($A54&amp;J$6&amp;J$7&amp;J$8&amp;J$9,dbDATA!$A$2:$A$5915&amp;dbDATA!$B$2:$B$5915&amp;dbDATA!$I$2:$I$5907&amp;dbDATA!$D$2:$D$5915&amp;dbDATA!$F$2:$F$5907,0),MATCH("Arvo",VI_RTY_ReaalitalousOTSIKOT,0)+0)/1000</f>
        <v>137.68279999999999</v>
      </c>
      <c r="K54" s="37">
        <f t="array" ref="K54">INDEX(VI_RTY_Reaalitalous[],MATCH($A54&amp;K$6&amp;K$7&amp;K$8&amp;K$9,dbDATA!$A$2:$A$5915&amp;dbDATA!$B$2:$B$5915&amp;dbDATA!$I$2:$I$5907&amp;dbDATA!$D$2:$D$5915&amp;dbDATA!$F$2:$F$5907,0),MATCH("Arvo",VI_RTY_ReaalitalousOTSIKOT,0)+0)</f>
        <v>190377.7</v>
      </c>
      <c r="L54" s="37">
        <f t="array" ref="L54">INDEX(VI_RTY_Reaalitalous[],MATCH($A54&amp;L$6&amp;L$7&amp;L$8&amp;L$9,dbDATA!$A$2:$A$5915&amp;dbDATA!$B$2:$B$5915&amp;dbDATA!$I$2:$I$5907&amp;dbDATA!$D$2:$D$5915&amp;dbDATA!$F$2:$F$5907,0),MATCH("Arvo",VI_RTY_ReaalitalousOTSIKOT,0)+0)/1000</f>
        <v>252.83270000000002</v>
      </c>
      <c r="M54" s="37">
        <f t="array" ref="M54">INDEX(VI_RTY_Reaalitalous[],MATCH($A54&amp;M$6&amp;M$7&amp;M$8&amp;M$9,dbDATA!$A$2:$A$5915&amp;dbDATA!$B$2:$B$5915&amp;dbDATA!$I$2:$I$5907&amp;dbDATA!$D$2:$D$5915&amp;dbDATA!$F$2:$F$5907,0),MATCH("Arvo",VI_RTY_ReaalitalousOTSIKOT,0)+0)</f>
        <v>132066.1</v>
      </c>
      <c r="N54" s="37">
        <f t="array" ref="N54">INDEX(VI_RTY_Reaalitalous[],MATCH($A54&amp;N$6&amp;N$7&amp;N$8&amp;N$9,dbDATA!$A$2:$A$5915&amp;dbDATA!$B$2:$B$5915&amp;dbDATA!$I$2:$I$5907&amp;dbDATA!$D$2:$D$5915&amp;dbDATA!$F$2:$F$5907,0),MATCH("Arvo",VI_RTY_ReaalitalousOTSIKOT,0)+0)/1000</f>
        <v>170.03070000000002</v>
      </c>
      <c r="O54" s="37">
        <f t="array" ref="O54">INDEX(VI_RTY_Reaalitalous[],MATCH($A54&amp;O$6&amp;O$7&amp;O$8&amp;O$9,dbDATA!$A$2:$A$5915&amp;dbDATA!$B$2:$B$5915&amp;dbDATA!$I$2:$I$5907&amp;dbDATA!$D$2:$D$5915&amp;dbDATA!$F$2:$F$5907,0),MATCH("Arvo",VI_RTY_ReaalitalousOTSIKOT,0)+0)</f>
        <v>58496.6</v>
      </c>
      <c r="P54" s="37">
        <f t="array" ref="P54">INDEX(VI_RTY_Reaalitalous[],MATCH($A54&amp;P$6&amp;P$7&amp;P$8&amp;P$9,dbDATA!$A$2:$A$5915&amp;dbDATA!$B$2:$B$5915&amp;dbDATA!$I$2:$I$5907&amp;dbDATA!$D$2:$D$5915&amp;dbDATA!$F$2:$F$5907,0),MATCH("Arvo",VI_RTY_ReaalitalousOTSIKOT,0)+0)/1000</f>
        <v>82.802000000000007</v>
      </c>
      <c r="Q54" s="32" t="e">
        <f t="array" ref="Q54">INDEX(VI_RTY_Reaalitalous[],MATCH($A54&amp;Q$6&amp;Q$7&amp;Q$8&amp;Q$9,dbDATA!$A$2:$A$5915&amp;dbDATA!$B$2:$B$5915&amp;dbDATA!$I$2:$I$5907&amp;dbDATA!$D$2:$D$5915&amp;dbDATA!$F$2:$F$5907,0),MATCH("Arvo",VI_RTY_ReaalitalousOTSIKOT,0)+0)</f>
        <v>#N/A</v>
      </c>
      <c r="R54" s="32" t="e">
        <f t="array" ref="R54">INDEX(VI_RTY_Reaalitalous[],MATCH($A54&amp;R$6&amp;R$7&amp;R$8&amp;R$9,dbDATA!$A$2:$A$5915&amp;dbDATA!$B$2:$B$5915&amp;dbDATA!$I$2:$I$5907&amp;dbDATA!$D$2:$D$5915&amp;dbDATA!$F$2:$F$5907,0),MATCH("Arvo",VI_RTY_ReaalitalousOTSIKOT,0)+0)</f>
        <v>#N/A</v>
      </c>
      <c r="S54" s="32">
        <f t="array" ref="S54">INDEX(VI_RTY_Reaalitalous[],MATCH($A54&amp;S$6&amp;S$7&amp;S$8&amp;S$9,dbDATA!$A$2:$A$5915&amp;dbDATA!$B$2:$B$5915&amp;dbDATA!$I$2:$I$5907&amp;dbDATA!$D$2:$D$5915&amp;dbDATA!$F$2:$F$5907,0),MATCH("Arvo",VI_RTY_ReaalitalousOTSIKOT,0)+0)</f>
        <v>44622.1</v>
      </c>
      <c r="T54" s="32">
        <f t="array" ref="T54">INDEX(VI_RTY_Reaalitalous[],MATCH($A54&amp;T$6&amp;T$7&amp;T$8&amp;T$9,dbDATA!$A$2:$A$5915&amp;dbDATA!$B$2:$B$5915&amp;dbDATA!$I$2:$I$5907&amp;dbDATA!$D$2:$D$5915&amp;dbDATA!$F$2:$F$5907,0),MATCH("Arvo",VI_RTY_ReaalitalousOTSIKOT,0)+0)/1000</f>
        <v>61.508199999999995</v>
      </c>
      <c r="U54" s="32">
        <f t="array" ref="U54">INDEX(VI_RTY_Reaalitalous[],MATCH($A54&amp;U$6&amp;U$7&amp;U$8&amp;U$9,dbDATA!$A$2:$A$5915&amp;dbDATA!$B$2:$B$5915&amp;dbDATA!$I$2:$I$5907&amp;dbDATA!$D$2:$D$5915&amp;dbDATA!$F$2:$F$5907,0),MATCH("Arvo",VI_RTY_ReaalitalousOTSIKOT,0)+0)</f>
        <v>10662</v>
      </c>
      <c r="V54" s="32">
        <f t="array" ref="V54">INDEX(VI_RTY_Reaalitalous[],MATCH($A54&amp;V$6&amp;V$7&amp;V$8&amp;V$9,dbDATA!$A$2:$A$5915&amp;dbDATA!$B$2:$B$5915&amp;dbDATA!$I$2:$I$5907&amp;dbDATA!$D$2:$D$5915&amp;dbDATA!$F$2:$F$5907,0),MATCH("Arvo",VI_RTY_ReaalitalousOTSIKOT,0)+0)/1000</f>
        <v>14.2599</v>
      </c>
      <c r="W54" s="38">
        <f t="array" ref="W54">INDEX(VI_RTY_Reaalitalous[],MATCH($A54&amp;W$6&amp;W$7&amp;W$8&amp;W$9,dbDATA!$A$2:$A$5915&amp;dbDATA!$B$2:$B$5915&amp;dbDATA!$I$2:$I$5907&amp;dbDATA!$D$2:$D$5915&amp;dbDATA!$F$2:$F$5907,0),MATCH("Arvo",VI_RTY_ReaalitalousOTSIKOT,0)+0)</f>
        <v>347882</v>
      </c>
      <c r="X54" s="38">
        <f t="array" ref="X54">INDEX(VI_RTY_Reaalitalous[],MATCH($A54&amp;X$6&amp;X$7&amp;X$8&amp;X$9,dbDATA!$A$2:$A$5915&amp;dbDATA!$B$2:$B$5915&amp;dbDATA!$I$2:$I$5907&amp;dbDATA!$D$2:$D$5915&amp;dbDATA!$F$2:$F$5907,0),MATCH("Arvo",VI_RTY_ReaalitalousOTSIKOT,0)+0)/1000</f>
        <v>465.26620000000003</v>
      </c>
      <c r="Y54" s="38">
        <f t="array" ref="Y54">INDEX(VI_RTY_Reaalitalous[],MATCH($A54&amp;Y$6&amp;Y$7&amp;Y$8&amp;Y$9,dbDATA!$A$2:$A$5915&amp;dbDATA!$B$2:$B$5915&amp;dbDATA!$I$2:$I$5907&amp;dbDATA!$D$2:$D$5915&amp;dbDATA!$F$2:$F$5907,0),MATCH("Arvo",VI_RTY_ReaalitalousOTSIKOT,0)+0)</f>
        <v>244011.8</v>
      </c>
      <c r="Z54" s="38">
        <f t="array" ref="Z54">INDEX(VI_RTY_Reaalitalous[],MATCH($A54&amp;Z$6&amp;Z$7&amp;Z$8&amp;Z$9,dbDATA!$A$2:$A$5915&amp;dbDATA!$B$2:$B$5915&amp;dbDATA!$I$2:$I$5907&amp;dbDATA!$D$2:$D$5915&amp;dbDATA!$F$2:$F$5907,0),MATCH("Arvo",VI_RTY_ReaalitalousOTSIKOT,0)+0)/1000</f>
        <v>327.58340000000004</v>
      </c>
      <c r="AA54" s="49">
        <f t="shared" si="6"/>
        <v>0.24121977303084918</v>
      </c>
      <c r="AB54" s="32">
        <f t="array" ref="AB54">INDEX(VI_RTY_Reaalitalous[],MATCH($A54&amp;AB$6&amp;AB$7&amp;AB$8&amp;AB$9,dbDATA!$A$2:$A$5915&amp;dbDATA!$B$2:$B$5915&amp;dbDATA!$I$2:$I$5907&amp;dbDATA!$D$2:$D$5915&amp;dbDATA!$F$2:$F$5907,0),MATCH("Arvo",VI_RTY_ReaalitalousOTSIKOT,0)+0)</f>
        <v>2716.8</v>
      </c>
      <c r="AC54" s="43" t="e">
        <f t="array" ref="AC54">INDEX(VI_RTY_Reaalitalous[],MATCH($A54&amp;AC$6&amp;AC$7&amp;AC$8&amp;AC$9,dbDATA!$A$2:$A$5915&amp;dbDATA!$B$2:$B$5915&amp;dbDATA!$I$2:$I$5907&amp;dbDATA!$D$2:$D$5915&amp;dbDATA!$F$2:$F$5907,0),MATCH("Arvo",VI_RTY_ReaalitalousOTSIKOT,0)+0)</f>
        <v>#N/A</v>
      </c>
      <c r="AD54" s="38">
        <f t="array" ref="AD54">INDEX(VI_RTY_Reaalitalous[],MATCH($A54&amp;AD$6&amp;AD$7&amp;AD$8&amp;AD$9,dbDATA!$A$2:$A$5915&amp;dbDATA!$B$2:$B$5915&amp;dbDATA!$I$2:$I$5907&amp;dbDATA!$D$2:$D$5915&amp;dbDATA!$F$2:$F$5907,0),MATCH("Arvo",VI_RTY_ReaalitalousOTSIKOT,0)+0)</f>
        <v>3</v>
      </c>
      <c r="AE54" s="35">
        <f t="array" ref="AE54">INDEX(VI_RTY_Reaalitalous[],MATCH($A54&amp;AE$6&amp;AE$7&amp;AE$8&amp;AE$9,dbDATA!$A$2:$A$5915&amp;dbDATA!$B$2:$B$5915&amp;dbDATA!$I$2:$I$5907&amp;dbDATA!$D$2:$D$5915&amp;dbDATA!$F$2:$F$5907,0),MATCH("Arvo",VI_RTY_ReaalitalousOTSIKOT,0)+0)</f>
        <v>2</v>
      </c>
      <c r="AF54" s="49">
        <f t="array" ref="AF54">INDEX(VI_RTY_Reaalitalous[],MATCH($A54&amp;AF$6&amp;AF$7&amp;AF$8&amp;AF$9,dbDATA!$A$2:$A$5915&amp;dbDATA!$B$2:$B$5915&amp;dbDATA!$I$2:$I$5907&amp;dbDATA!$D$2:$D$5915&amp;dbDATA!$F$2:$F$5907,0),MATCH("Arvo",VI_RTY_ReaalitalousOTSIKOT,0)+0)/1000</f>
        <v>-4.8646000000000003</v>
      </c>
      <c r="AG54" s="32">
        <f t="array" ref="AG54">INDEX(VI_RTY_Reaalitalous[],MATCH($A54&amp;AG$6&amp;AG$7&amp;AG$8&amp;AG$9,dbDATA!$A$2:$A$5915&amp;dbDATA!$B$2:$B$5915&amp;dbDATA!$I$2:$I$5907&amp;dbDATA!$D$2:$D$5915&amp;dbDATA!$F$2:$F$5907,0),MATCH("Arvo",VI_RTY_ReaalitalousOTSIKOT,0)+0)</f>
        <v>3453.6</v>
      </c>
      <c r="AH54" s="43">
        <f t="array" ref="AH54">INDEX(VI_RTY_Reaalitalous[],MATCH($A54&amp;AH$6&amp;AH$7&amp;AH$8&amp;AH$9,dbDATA!$A$2:$A$5915&amp;dbDATA!$B$2:$B$5915&amp;dbDATA!$I$2:$I$5907&amp;dbDATA!$D$2:$D$5915&amp;dbDATA!$F$2:$F$5907,0),MATCH("Arvo",VI_RTY_ReaalitalousOTSIKOT,0)+0)</f>
        <v>2617.6</v>
      </c>
      <c r="AI54" s="38">
        <f t="shared" si="3"/>
        <v>75.793375028955296</v>
      </c>
      <c r="AJ54" s="32">
        <f t="array" ref="AJ54">INDEX(VI_RTY_Reaalitalous[],MATCH($A54&amp;AJ$6&amp;AJ$7&amp;AJ$8&amp;AJ$9,dbDATA!$A$2:$A$5915&amp;dbDATA!$B$2:$B$5915&amp;dbDATA!$I$2:$I$5907&amp;dbDATA!$D$2:$D$5915&amp;dbDATA!$F$2:$F$5907,0),MATCH("Arvo",VI_RTY_ReaalitalousOTSIKOT,0)+0)</f>
        <v>188</v>
      </c>
      <c r="AK54" s="49">
        <f t="array" ref="AK54">INDEX(VI_RTY_Reaalitalous[],MATCH($A54&amp;AK$6&amp;AK$7&amp;AK$8&amp;AK$9,dbDATA!$A$2:$A$5915&amp;dbDATA!$B$2:$B$5915&amp;dbDATA!$I$2:$I$5907&amp;dbDATA!$D$2:$D$5915&amp;dbDATA!$F$2:$F$5907,0),MATCH("Arvo",VI_RTY_ReaalitalousOTSIKOT,0)+0)</f>
        <v>2904.8</v>
      </c>
      <c r="AL54" s="43">
        <f t="shared" si="2"/>
        <v>6.4720462682456628</v>
      </c>
      <c r="AM54" s="32">
        <f t="array" ref="AM54">INDEX(VI_RTY_Reaalitalous[],MATCH($A54&amp;AM$6&amp;AM$7&amp;AM$8&amp;AM$9,dbDATA!$A$2:$A$5915&amp;dbDATA!$B$2:$B$5915&amp;dbDATA!$I$2:$I$5907&amp;dbDATA!$D$2:$D$5915&amp;dbDATA!$F$2:$F$5907,0),MATCH("Arvo",VI_RTY_ReaalitalousOTSIKOT,0)+0)</f>
        <v>2</v>
      </c>
      <c r="AN54" s="38">
        <f t="array" ref="AN54">INDEX(VI_RTY_Reaalitalous[],MATCH($A54&amp;AN$6&amp;AN$7&amp;AN$8&amp;AN$9,dbDATA!$A$2:$A$5915&amp;dbDATA!$B$2:$B$5915&amp;dbDATA!$I$2:$I$5907&amp;dbDATA!$D$2:$D$5915&amp;dbDATA!$F$2:$F$5907,0),MATCH("Arvo",VI_RTY_ReaalitalousOTSIKOT,0)+0)</f>
        <v>2.6</v>
      </c>
      <c r="AO54" s="32" t="e">
        <f t="array" ref="AO54">INDEX(VI_RTY_Reaalitalous[],MATCH($A54&amp;AO$6&amp;AO$7&amp;AO$8&amp;AO$9,dbDATA!$A$2:$A$5915&amp;dbDATA!$B$2:$B$5915&amp;dbDATA!$I$2:$I$5907&amp;dbDATA!$D$2:$D$5915&amp;dbDATA!$F$2:$F$5907,0),MATCH("Arvo",VI_RTY_ReaalitalousOTSIKOT,0)+0)</f>
        <v>#N/A</v>
      </c>
      <c r="AP54" s="32" t="e">
        <f t="array" ref="AP54">INDEX(VI_RTY_Reaalitalous[],MATCH($A54&amp;AP$6&amp;AP$7&amp;AP$8&amp;AP$9,dbDATA!$A$2:$A$5915&amp;dbDATA!$B$2:$B$5915&amp;dbDATA!$I$2:$I$5907&amp;dbDATA!$D$2:$D$5915&amp;dbDATA!$F$2:$F$5907,0),MATCH("Arvo",VI_RTY_ReaalitalousOTSIKOT,0)+0)</f>
        <v>#N/A</v>
      </c>
      <c r="AQ54" s="43" t="e">
        <f t="array" ref="AQ54">INDEX(VI_RTY_Reaalitalous[],MATCH($A54&amp;AQ$6&amp;AQ$7&amp;AQ$8&amp;AQ$9,dbDATA!$A$2:$A$5915&amp;dbDATA!$B$2:$B$5915&amp;dbDATA!$I$2:$I$5907&amp;dbDATA!$D$2:$D$5915&amp;dbDATA!$F$2:$F$5907,0),MATCH("Arvo",VI_RTY_ReaalitalousOTSIKOT,0)+0)</f>
        <v>#N/A</v>
      </c>
      <c r="AR54" s="38" t="e">
        <f t="array" ref="AR54">INDEX(VI_RTY_Reaalitalous[],MATCH($A54&amp;AR$6&amp;AR$7&amp;AR$8&amp;AR$9,dbDATA!$A$2:$A$5915&amp;dbDATA!$B$2:$B$5915&amp;dbDATA!$I$2:$I$5907&amp;dbDATA!$D$2:$D$5915&amp;dbDATA!$F$2:$F$5907,0),MATCH("Arvo",VI_RTY_ReaalitalousOTSIKOT,0)+0)</f>
        <v>#N/A</v>
      </c>
      <c r="AS54" s="35" t="e">
        <f t="array" ref="AS54">INDEX(VI_RTY_Reaalitalous[],MATCH($A54&amp;AS$6&amp;AS$7&amp;AS$8&amp;AS$9,dbDATA!$A$2:$A$5915&amp;dbDATA!$B$2:$B$5915&amp;dbDATA!$I$2:$I$5907&amp;dbDATA!$D$2:$D$5915&amp;dbDATA!$F$2:$F$5907,0),MATCH("Arvo",VI_RTY_ReaalitalousOTSIKOT,0)+0)</f>
        <v>#N/A</v>
      </c>
      <c r="AT54" s="49" t="e">
        <f t="array" ref="AT54">INDEX(VI_RTY_Reaalitalous[],MATCH($A54&amp;AT$6&amp;AT$7&amp;AT$8&amp;AT$9,dbDATA!$A$2:$A$5915&amp;dbDATA!$B$2:$B$5915&amp;dbDATA!$I$2:$I$5907&amp;dbDATA!$D$2:$D$5915&amp;dbDATA!$F$2:$F$5907,0),MATCH("Arvo",VI_RTY_ReaalitalousOTSIKOT,0)+0)</f>
        <v>#N/A</v>
      </c>
      <c r="AU54" s="49" t="e">
        <f t="array" ref="AU54">INDEX(VI_RTY_Reaalitalous[],MATCH($A54&amp;AU$6&amp;AU$7&amp;AU$8&amp;AU$9,dbDATA!$A$2:$A$5915&amp;dbDATA!$B$2:$B$5915&amp;dbDATA!$I$2:$I$5907&amp;dbDATA!$D$2:$D$5915&amp;dbDATA!$F$2:$F$5907,0),MATCH("Arvo",VI_RTY_ReaalitalousOTSIKOT,0)+0)</f>
        <v>#N/A</v>
      </c>
      <c r="AV54" s="32" t="e">
        <f t="array" ref="AV54">INDEX(VI_RTY_Reaalitalous[],MATCH($A54&amp;AV$6&amp;AV$7&amp;AV$8&amp;AV$9,dbDATA!$A$2:$A$5915&amp;dbDATA!$B$2:$B$5915&amp;dbDATA!$I$2:$I$5907&amp;dbDATA!$D$2:$D$5915&amp;dbDATA!$F$2:$F$5907,0),MATCH("Arvo",VI_RTY_ReaalitalousOTSIKOT,0)+0)</f>
        <v>#N/A</v>
      </c>
      <c r="AW54" s="43" t="e">
        <f t="array" ref="AW54">INDEX(VI_RTY_Reaalitalous[],MATCH($A54&amp;AW$6&amp;AW$7&amp;AW$8&amp;AW$9,dbDATA!$A$2:$A$5915&amp;dbDATA!$B$2:$B$5915&amp;dbDATA!$I$2:$I$5907&amp;dbDATA!$D$2:$D$5915&amp;dbDATA!$F$2:$F$5907,0),MATCH("Arvo",VI_RTY_ReaalitalousOTSIKOT,0)+0)</f>
        <v>#N/A</v>
      </c>
      <c r="AX54" s="38" t="e">
        <f t="array" ref="AX54">INDEX(VI_RTY_Reaalitalous[],MATCH($A54&amp;AX$6&amp;AX$7&amp;AX$8&amp;AX$9,dbDATA!$A$2:$A$5915&amp;dbDATA!$B$2:$B$5915&amp;dbDATA!$I$2:$I$5907&amp;dbDATA!$D$2:$D$5915&amp;dbDATA!$F$2:$F$5907,0),MATCH("Arvo",VI_RTY_ReaalitalousOTSIKOT,0)+0)</f>
        <v>#N/A</v>
      </c>
      <c r="AY54" s="35" t="e">
        <f t="array" ref="AY54">INDEX(VI_RTY_Reaalitalous[],MATCH($A54&amp;AY$6&amp;AY$7&amp;AY$8&amp;AY$9,dbDATA!$A$2:$A$5915&amp;dbDATA!$B$2:$B$5915&amp;dbDATA!$I$2:$I$5907&amp;dbDATA!$D$2:$D$5915&amp;dbDATA!$F$2:$F$5907,0),MATCH("Arvo",VI_RTY_ReaalitalousOTSIKOT,0)+0)</f>
        <v>#N/A</v>
      </c>
      <c r="AZ54" s="49" t="e">
        <f t="array" ref="AZ54">INDEX(VI_RTY_Reaalitalous[],MATCH($A54&amp;AZ$6&amp;AZ$7&amp;AZ$8&amp;AZ$9,dbDATA!$A$2:$A$5915&amp;dbDATA!$B$2:$B$5915&amp;dbDATA!$I$2:$I$5907&amp;dbDATA!$D$2:$D$5915&amp;dbDATA!$F$2:$F$5907,0),MATCH("Arvo",VI_RTY_ReaalitalousOTSIKOT,0)+0)</f>
        <v>#N/A</v>
      </c>
      <c r="BA54" s="32" t="e">
        <f t="array" ref="BA54">INDEX(VI_RTY_Reaalitalous[],MATCH($A54&amp;BA$6&amp;BA$7&amp;BA$8&amp;BA$9,dbDATA!$A$2:$A$5915&amp;dbDATA!$B$2:$B$5915&amp;dbDATA!$I$2:$I$5907&amp;dbDATA!$D$2:$D$5915&amp;dbDATA!$F$2:$F$5907,0),MATCH("Arvo",VI_RTY_ReaalitalousOTSIKOT,0)+0)</f>
        <v>#N/A</v>
      </c>
      <c r="BB54" s="43" t="e">
        <f t="array" ref="BB54">INDEX(VI_RTY_Reaalitalous[],MATCH($A54&amp;BB$6&amp;BB$7&amp;BB$8&amp;BB$9,dbDATA!$A$2:$A$5915&amp;dbDATA!$B$2:$B$5915&amp;dbDATA!$I$2:$I$5907&amp;dbDATA!$D$2:$D$5915&amp;dbDATA!$F$2:$F$5907,0),MATCH("Arvo",VI_RTY_ReaalitalousOTSIKOT,0)+0)</f>
        <v>#N/A</v>
      </c>
      <c r="BC54" s="38" t="e">
        <f t="array" ref="BC54">INDEX(VI_RTY_Reaalitalous[],MATCH($A54&amp;BC$6&amp;BC$7&amp;BC$8&amp;BC$9,dbDATA!$A$2:$A$5915&amp;dbDATA!$B$2:$B$5915&amp;dbDATA!$I$2:$I$5907&amp;dbDATA!$D$2:$D$5915&amp;dbDATA!$F$2:$F$5907,0),MATCH("Arvo",VI_RTY_ReaalitalousOTSIKOT,0)+0)</f>
        <v>#N/A</v>
      </c>
      <c r="BD54" s="35" t="e">
        <f t="array" ref="BD54">INDEX(VI_RTY_Reaalitalous[],MATCH($A54&amp;BD$6&amp;BD$7&amp;BD$8&amp;BD$9,dbDATA!$A$2:$A$5915&amp;dbDATA!$B$2:$B$5915&amp;dbDATA!$I$2:$I$5907&amp;dbDATA!$D$2:$D$5915&amp;dbDATA!$F$2:$F$5907,0),MATCH("Arvo",VI_RTY_ReaalitalousOTSIKOT,0)+0)</f>
        <v>#N/A</v>
      </c>
      <c r="BE54" s="49" t="e">
        <f t="array" ref="BE54">INDEX(VI_RTY_Reaalitalous[],MATCH($A54&amp;BE$6&amp;BE$7&amp;BE$8&amp;BE$9,dbDATA!$A$2:$A$5915&amp;dbDATA!$B$2:$B$5915&amp;dbDATA!$I$2:$I$5907&amp;dbDATA!$D$2:$D$5915&amp;dbDATA!$F$2:$F$5907,0),MATCH("Arvo",VI_RTY_ReaalitalousOTSIKOT,0)+0)</f>
        <v>#N/A</v>
      </c>
      <c r="BF54" s="32" t="e">
        <f t="array" ref="BF54">INDEX(VI_RTY_Reaalitalous[],MATCH($A54&amp;BF$6&amp;BF$7&amp;BF$8&amp;BF$9,dbDATA!$A$2:$A$5915&amp;dbDATA!$B$2:$B$5915&amp;dbDATA!$I$2:$I$5907&amp;dbDATA!$D$2:$D$5915&amp;dbDATA!$F$2:$F$5907,0),MATCH("Arvo",VI_RTY_ReaalitalousOTSIKOT,0)+0)</f>
        <v>#N/A</v>
      </c>
      <c r="BG54" s="43" t="e">
        <f t="array" ref="BG54">INDEX(VI_RTY_Reaalitalous[],MATCH($A54&amp;BG$6&amp;BG$7&amp;BG$8&amp;BG$9,dbDATA!$A$2:$A$5915&amp;dbDATA!$B$2:$B$5915&amp;dbDATA!$I$2:$I$5907&amp;dbDATA!$D$2:$D$5915&amp;dbDATA!$F$2:$F$5907,0),MATCH("Arvo",VI_RTY_ReaalitalousOTSIKOT,0)+0)</f>
        <v>#N/A</v>
      </c>
      <c r="BH54" s="38" t="e">
        <f t="array" ref="BH54">INDEX(VI_RTY_Reaalitalous[],MATCH($A54&amp;BH$6&amp;BH$7&amp;BH$8&amp;BH$9,dbDATA!$A$2:$A$5915&amp;dbDATA!$B$2:$B$5915&amp;dbDATA!$I$2:$I$5907&amp;dbDATA!$D$2:$D$5915&amp;dbDATA!$F$2:$F$5907,0),MATCH("Arvo",VI_RTY_ReaalitalousOTSIKOT,0)+0)</f>
        <v>#N/A</v>
      </c>
      <c r="BI54" s="35" t="e">
        <f t="array" ref="BI54">INDEX(VI_RTY_Reaalitalous[],MATCH($A54&amp;BI$6&amp;BI$7&amp;BI$8&amp;BI$9,dbDATA!$A$2:$A$5915&amp;dbDATA!$B$2:$B$5915&amp;dbDATA!$I$2:$I$5907&amp;dbDATA!$D$2:$D$5915&amp;dbDATA!$F$2:$F$5907,0),MATCH("Arvo",VI_RTY_ReaalitalousOTSIKOT,0)+0)</f>
        <v>#N/A</v>
      </c>
      <c r="BJ54" s="49" t="e">
        <f t="array" ref="BJ54">INDEX(VI_RTY_Reaalitalous[],MATCH($A54&amp;BJ$6&amp;BJ$7&amp;BJ$8&amp;BJ$9,dbDATA!$A$2:$A$5915&amp;dbDATA!$B$2:$B$5915&amp;dbDATA!$I$2:$I$5907&amp;dbDATA!$D$2:$D$5915&amp;dbDATA!$F$2:$F$5907,0),MATCH("Arvo",VI_RTY_ReaalitalousOTSIKOT,0)+0)</f>
        <v>#N/A</v>
      </c>
      <c r="BK54" s="32" t="e">
        <f t="array" ref="BK54">INDEX(VI_RTY_Reaalitalous[],MATCH($A54&amp;BK$6&amp;BK$7&amp;BK$8&amp;BK$9,dbDATA!$A$2:$A$5915&amp;dbDATA!$B$2:$B$5915&amp;dbDATA!$I$2:$I$5907&amp;dbDATA!$D$2:$D$5915&amp;dbDATA!$F$2:$F$5907,0),MATCH("Arvo",VI_RTY_ReaalitalousOTSIKOT,0)+0)</f>
        <v>#N/A</v>
      </c>
      <c r="BL54" s="43" t="e">
        <f t="array" ref="BL54">INDEX(VI_RTY_Reaalitalous[],MATCH($A54&amp;BL$6&amp;BL$7&amp;BL$8&amp;BL$9,dbDATA!$A$2:$A$5915&amp;dbDATA!$B$2:$B$5915&amp;dbDATA!$I$2:$I$5907&amp;dbDATA!$D$2:$D$5915&amp;dbDATA!$F$2:$F$5907,0),MATCH("Arvo",VI_RTY_ReaalitalousOTSIKOT,0)+0)</f>
        <v>#N/A</v>
      </c>
      <c r="BM54" s="38" t="e">
        <f t="array" ref="BM54">INDEX(VI_RTY_Reaalitalous[],MATCH($A54&amp;BM$6&amp;BM$7&amp;BM$8&amp;BM$9,dbDATA!$A$2:$A$5915&amp;dbDATA!$B$2:$B$5915&amp;dbDATA!$I$2:$I$5907&amp;dbDATA!$D$2:$D$5915&amp;dbDATA!$F$2:$F$5907,0),MATCH("Arvo",VI_RTY_ReaalitalousOTSIKOT,0)+0)</f>
        <v>#N/A</v>
      </c>
      <c r="BN54" s="35" t="e">
        <f t="array" ref="BN54">INDEX(VI_RTY_Reaalitalous[],MATCH($A54&amp;BN$6&amp;BN$7&amp;BN$8&amp;BN$9,dbDATA!$A$2:$A$5915&amp;dbDATA!$B$2:$B$5915&amp;dbDATA!$I$2:$I$5907&amp;dbDATA!$D$2:$D$5915&amp;dbDATA!$F$2:$F$5907,0),MATCH("Arvo",VI_RTY_ReaalitalousOTSIKOT,0)+0)</f>
        <v>#N/A</v>
      </c>
      <c r="BO54" s="49" t="e">
        <f t="array" ref="BO54">INDEX(VI_RTY_Reaalitalous[],MATCH($A54&amp;BO$6&amp;BO$7&amp;BO$8&amp;BO$9,dbDATA!$A$2:$A$5915&amp;dbDATA!$B$2:$B$5915&amp;dbDATA!$I$2:$I$5907&amp;dbDATA!$D$2:$D$5915&amp;dbDATA!$F$2:$F$5907,0),MATCH("Arvo",VI_RTY_ReaalitalousOTSIKOT,0)+0)</f>
        <v>#N/A</v>
      </c>
      <c r="CG54" s="38">
        <f t="array" ref="CG54">INDEX(VI_RTY_Julkinen_talous[],MATCH($A54&amp;CG$6&amp;CG$7&amp;CG$8,dbDATAjul!$G$2:$G$935&amp;dbDATAjul!$D$2:$D$952&amp;dbDATAjul!$C$2:$C$1011&amp;dbDATAjul!$A$2:$A$948,0),MATCH("Arvo",VI_RTY_Julkinen_talous[#Headers],0)+0)</f>
        <v>178738.8</v>
      </c>
      <c r="CH54" s="35">
        <f t="array" ref="CH54">INDEX(VI_RTY_Julkinen_talous[],MATCH($A54&amp;CH$6&amp;CH$7&amp;CH$8,dbDATAjul!$G$2:$G$935&amp;dbDATAjul!$D$2:$D$952&amp;dbDATAjul!$C$2:$C$1011&amp;dbDATAjul!$A$2:$A$948,0),MATCH("Arvo",VI_RTY_Julkinen_talous[#Headers],0)+0)</f>
        <v>135920.20000000001</v>
      </c>
      <c r="CI54" s="49">
        <f t="array" ref="CI54">INDEX(VI_RTY_Julkinen_talous[],MATCH($A54&amp;CI$6&amp;CI$7&amp;CI$8,dbDATAjul!$G$2:$G$935&amp;dbDATAjul!$D$2:$D$952&amp;dbDATAjul!$C$2:$C$1011&amp;dbDATAjul!$A$2:$A$948,0),MATCH("Arvo",VI_RTY_Julkinen_talous[#Headers],0)+0)</f>
        <v>-2.1</v>
      </c>
      <c r="CJ54" s="35">
        <f t="array" ref="CJ54">INDEX(VI_RTY_Julkinen_talous[],MATCH($A54&amp;CJ$6&amp;CJ$7&amp;CJ$8,dbDATAjul!$G$2:$G$935&amp;dbDATAjul!$D$2:$D$952&amp;dbDATAjul!$C$2:$C$1011&amp;dbDATAjul!$A$2:$A$948,0),MATCH("Arvo",VI_RTY_Julkinen_talous[#Headers],0)+0)</f>
        <v>-8313.5</v>
      </c>
      <c r="CK54" s="32">
        <f t="array" ref="CK54">INDEX(VI_RTY_Julkinen_talous[],MATCH($A54&amp;CK$6&amp;CK$7&amp;CK$8,dbDATAjul!$G$2:$G$935&amp;dbDATAjul!$D$2:$D$952&amp;dbDATAjul!$C$2:$C$1011&amp;dbDATAjul!$A$2:$A$948,0),MATCH("Arvo",VI_RTY_Julkinen_talous[#Headers],0)+0)</f>
        <v>277.60000000000002</v>
      </c>
      <c r="CL54" s="43">
        <f t="array" ref="CL54">INDEX(VI_RTY_Julkinen_talous[],MATCH($A54&amp;CL$6&amp;CL$7&amp;CL$8,dbDATAjul!$G$2:$G$935&amp;dbDATAjul!$D$2:$D$952&amp;dbDATAjul!$C$2:$C$1011&amp;dbDATAjul!$A$2:$A$948,0),MATCH("Arvo",VI_RTY_Julkinen_talous[#Headers],0)+0)</f>
        <v>203.7</v>
      </c>
    </row>
    <row r="55" spans="1:90" x14ac:dyDescent="0.3">
      <c r="A55" s="31">
        <v>2029</v>
      </c>
      <c r="B55" s="94" t="e">
        <f t="array" ref="B55">INDEX(VI_RTY_Reaalitalous[],MATCH($A55&amp;B$6&amp;B$7&amp;B$8&amp;B$9,dbDATA!$A$2:$A$5915&amp;dbDATA!$B$2:$B$5915&amp;dbDATA!$I$2:$I$5907&amp;dbDATA!$D$2:$D$5915&amp;dbDATA!$F$2:$F$5907,0),MATCH("Arvo",VI_RTY_ReaalitalousOTSIKOT,0)+0)</f>
        <v>#N/A</v>
      </c>
      <c r="C55" s="93" t="e">
        <f t="array" ref="C55">INDEX(VI_RTY_Reaalitalous[],MATCH($A55&amp;C$6&amp;C$7&amp;C$8&amp;C$9,dbDATA!$A$2:$A$5915&amp;dbDATA!$B$2:$B$5915&amp;dbDATA!$I$2:$I$5907&amp;dbDATA!$D$2:$D$5915&amp;dbDATA!$F$2:$F$5907,0),MATCH("Arvo",VI_RTY_ReaalitalousOTSIKOT,0)+0)</f>
        <v>#N/A</v>
      </c>
      <c r="D55" s="94" t="e">
        <f t="array" ref="D55">INDEX(VI_RTY_Reaalitalous[],MATCH($A55&amp;D$6&amp;D$7&amp;D$8&amp;D$9,dbDATA!$A$2:$A$5915&amp;dbDATA!$B$2:$B$5915&amp;dbDATA!$I$2:$I$5907&amp;dbDATA!$D$2:$D$5915&amp;dbDATA!$F$2:$F$5907,0),MATCH("Arvo",VI_RTY_ReaalitalousOTSIKOT,0)+0)/1000</f>
        <v>#N/A</v>
      </c>
      <c r="E55" s="32" t="e">
        <f t="array" ref="E55">INDEX(VI_RTY_Reaalitalous[],MATCH($A55&amp;E$6&amp;E$7&amp;E$8&amp;E$9,dbDATA!$A$2:$A$5915&amp;dbDATA!$B$2:$B$5915&amp;dbDATA!$I$2:$I$5907&amp;dbDATA!$D$2:$D$5915&amp;dbDATA!$F$2:$F$5907,0),MATCH("Arvo",VI_RTY_ReaalitalousOTSIKOT,0)+0)</f>
        <v>#N/A</v>
      </c>
      <c r="F55" s="32" t="e">
        <f t="array" ref="F55">INDEX(VI_RTY_Reaalitalous[],MATCH($A55&amp;F$6&amp;F$7&amp;F$8&amp;F$9,dbDATA!$A$2:$A$5915&amp;dbDATA!$B$2:$B$5915&amp;dbDATA!$I$2:$I$5907&amp;dbDATA!$D$2:$D$5915&amp;dbDATA!$F$2:$F$5907,0),MATCH("Arvo",VI_RTY_ReaalitalousOTSIKOT,0)+0)/1000</f>
        <v>#N/A</v>
      </c>
      <c r="G55" s="35" t="e">
        <f t="array" ref="G55">INDEX(VI_RTY_Reaalitalous[],MATCH($A55&amp;G$6&amp;G$7&amp;G$8&amp;G$9,dbDATA!$A$2:$A$5915&amp;dbDATA!$B$2:$B$5915&amp;dbDATA!$I$2:$I$5907&amp;dbDATA!$D$2:$D$5915&amp;dbDATA!$F$2:$F$5907,0),MATCH("Arvo",VI_RTY_ReaalitalousOTSIKOT,0)+0)</f>
        <v>#N/A</v>
      </c>
      <c r="H55" s="35" t="e">
        <f t="array" ref="H55">INDEX(VI_RTY_Reaalitalous[],MATCH($A55&amp;H$6&amp;H$7&amp;H$8&amp;H$9,dbDATA!$A$2:$A$5915&amp;dbDATA!$B$2:$B$5915&amp;dbDATA!$I$2:$I$5907&amp;dbDATA!$D$2:$D$5915&amp;dbDATA!$F$2:$F$5907,0),MATCH("Arvo",VI_RTY_ReaalitalousOTSIKOT,0)+0)/1000</f>
        <v>#N/A</v>
      </c>
      <c r="I55" s="38" t="e">
        <f t="array" ref="I55">INDEX(VI_RTY_Reaalitalous[],MATCH($A55&amp;I$6&amp;I$7&amp;I$8&amp;I$9,dbDATA!$A$2:$A$5915&amp;dbDATA!$B$2:$B$5915&amp;dbDATA!$I$2:$I$5907&amp;dbDATA!$D$2:$D$5915&amp;dbDATA!$F$2:$F$5907,0),MATCH("Arvo",VI_RTY_ReaalitalousOTSIKOT,0)+0)</f>
        <v>#N/A</v>
      </c>
      <c r="J55" s="38" t="e">
        <f t="array" ref="J55">INDEX(VI_RTY_Reaalitalous[],MATCH($A55&amp;J$6&amp;J$7&amp;J$8&amp;J$9,dbDATA!$A$2:$A$5915&amp;dbDATA!$B$2:$B$5915&amp;dbDATA!$I$2:$I$5907&amp;dbDATA!$D$2:$D$5915&amp;dbDATA!$F$2:$F$5907,0),MATCH("Arvo",VI_RTY_ReaalitalousOTSIKOT,0)+0)/1000</f>
        <v>#N/A</v>
      </c>
      <c r="K55" s="37" t="e">
        <f t="array" ref="K55">INDEX(VI_RTY_Reaalitalous[],MATCH($A55&amp;K$6&amp;K$7&amp;K$8&amp;K$9,dbDATA!$A$2:$A$5915&amp;dbDATA!$B$2:$B$5915&amp;dbDATA!$I$2:$I$5907&amp;dbDATA!$D$2:$D$5915&amp;dbDATA!$F$2:$F$5907,0),MATCH("Arvo",VI_RTY_ReaalitalousOTSIKOT,0)+0)</f>
        <v>#N/A</v>
      </c>
      <c r="L55" s="37" t="e">
        <f t="array" ref="L55">INDEX(VI_RTY_Reaalitalous[],MATCH($A55&amp;L$6&amp;L$7&amp;L$8&amp;L$9,dbDATA!$A$2:$A$5915&amp;dbDATA!$B$2:$B$5915&amp;dbDATA!$I$2:$I$5907&amp;dbDATA!$D$2:$D$5915&amp;dbDATA!$F$2:$F$5907,0),MATCH("Arvo",VI_RTY_ReaalitalousOTSIKOT,0)+0)/1000</f>
        <v>#N/A</v>
      </c>
      <c r="M55" s="37" t="e">
        <f t="array" ref="M55">INDEX(VI_RTY_Reaalitalous[],MATCH($A55&amp;M$6&amp;M$7&amp;M$8&amp;M$9,dbDATA!$A$2:$A$5915&amp;dbDATA!$B$2:$B$5915&amp;dbDATA!$I$2:$I$5907&amp;dbDATA!$D$2:$D$5915&amp;dbDATA!$F$2:$F$5907,0),MATCH("Arvo",VI_RTY_ReaalitalousOTSIKOT,0)+0)</f>
        <v>#N/A</v>
      </c>
      <c r="N55" s="37" t="e">
        <f t="array" ref="N55">INDEX(VI_RTY_Reaalitalous[],MATCH($A55&amp;N$6&amp;N$7&amp;N$8&amp;N$9,dbDATA!$A$2:$A$5915&amp;dbDATA!$B$2:$B$5915&amp;dbDATA!$I$2:$I$5907&amp;dbDATA!$D$2:$D$5915&amp;dbDATA!$F$2:$F$5907,0),MATCH("Arvo",VI_RTY_ReaalitalousOTSIKOT,0)+0)/1000</f>
        <v>#N/A</v>
      </c>
      <c r="O55" s="37" t="e">
        <f t="array" ref="O55">INDEX(VI_RTY_Reaalitalous[],MATCH($A55&amp;O$6&amp;O$7&amp;O$8&amp;O$9,dbDATA!$A$2:$A$5915&amp;dbDATA!$B$2:$B$5915&amp;dbDATA!$I$2:$I$5907&amp;dbDATA!$D$2:$D$5915&amp;dbDATA!$F$2:$F$5907,0),MATCH("Arvo",VI_RTY_ReaalitalousOTSIKOT,0)+0)</f>
        <v>#N/A</v>
      </c>
      <c r="P55" s="37" t="e">
        <f t="array" ref="P55">INDEX(VI_RTY_Reaalitalous[],MATCH($A55&amp;P$6&amp;P$7&amp;P$8&amp;P$9,dbDATA!$A$2:$A$5915&amp;dbDATA!$B$2:$B$5915&amp;dbDATA!$I$2:$I$5907&amp;dbDATA!$D$2:$D$5915&amp;dbDATA!$F$2:$F$5907,0),MATCH("Arvo",VI_RTY_ReaalitalousOTSIKOT,0)+0)/1000</f>
        <v>#N/A</v>
      </c>
      <c r="Q55" s="32" t="e">
        <f t="array" ref="Q55">INDEX(VI_RTY_Reaalitalous[],MATCH($A55&amp;Q$6&amp;Q$7&amp;Q$8&amp;Q$9,dbDATA!$A$2:$A$5915&amp;dbDATA!$B$2:$B$5915&amp;dbDATA!$I$2:$I$5907&amp;dbDATA!$D$2:$D$5915&amp;dbDATA!$F$2:$F$5907,0),MATCH("Arvo",VI_RTY_ReaalitalousOTSIKOT,0)+0)</f>
        <v>#N/A</v>
      </c>
      <c r="R55" s="32" t="e">
        <f t="array" ref="R55">INDEX(VI_RTY_Reaalitalous[],MATCH($A55&amp;R$6&amp;R$7&amp;R$8&amp;R$9,dbDATA!$A$2:$A$5915&amp;dbDATA!$B$2:$B$5915&amp;dbDATA!$I$2:$I$5907&amp;dbDATA!$D$2:$D$5915&amp;dbDATA!$F$2:$F$5907,0),MATCH("Arvo",VI_RTY_ReaalitalousOTSIKOT,0)+0)</f>
        <v>#N/A</v>
      </c>
      <c r="S55" s="32" t="e">
        <f t="array" ref="S55">INDEX(VI_RTY_Reaalitalous[],MATCH($A55&amp;S$6&amp;S$7&amp;S$8&amp;S$9,dbDATA!$A$2:$A$5915&amp;dbDATA!$B$2:$B$5915&amp;dbDATA!$I$2:$I$5907&amp;dbDATA!$D$2:$D$5915&amp;dbDATA!$F$2:$F$5907,0),MATCH("Arvo",VI_RTY_ReaalitalousOTSIKOT,0)+0)</f>
        <v>#N/A</v>
      </c>
      <c r="T55" s="32" t="e">
        <f t="array" ref="T55">INDEX(VI_RTY_Reaalitalous[],MATCH($A55&amp;T$6&amp;T$7&amp;T$8&amp;T$9,dbDATA!$A$2:$A$5915&amp;dbDATA!$B$2:$B$5915&amp;dbDATA!$I$2:$I$5907&amp;dbDATA!$D$2:$D$5915&amp;dbDATA!$F$2:$F$5907,0),MATCH("Arvo",VI_RTY_ReaalitalousOTSIKOT,0)+0)/1000</f>
        <v>#N/A</v>
      </c>
      <c r="U55" s="32" t="e">
        <f t="array" ref="U55">INDEX(VI_RTY_Reaalitalous[],MATCH($A55&amp;U$6&amp;U$7&amp;U$8&amp;U$9,dbDATA!$A$2:$A$5915&amp;dbDATA!$B$2:$B$5915&amp;dbDATA!$I$2:$I$5907&amp;dbDATA!$D$2:$D$5915&amp;dbDATA!$F$2:$F$5907,0),MATCH("Arvo",VI_RTY_ReaalitalousOTSIKOT,0)+0)</f>
        <v>#N/A</v>
      </c>
      <c r="V55" s="32" t="e">
        <f t="array" ref="V55">INDEX(VI_RTY_Reaalitalous[],MATCH($A55&amp;V$6&amp;V$7&amp;V$8&amp;V$9,dbDATA!$A$2:$A$5915&amp;dbDATA!$B$2:$B$5915&amp;dbDATA!$I$2:$I$5907&amp;dbDATA!$D$2:$D$5915&amp;dbDATA!$F$2:$F$5907,0),MATCH("Arvo",VI_RTY_ReaalitalousOTSIKOT,0)+0)/1000</f>
        <v>#N/A</v>
      </c>
      <c r="W55" s="38" t="e">
        <f t="array" ref="W55">INDEX(VI_RTY_Reaalitalous[],MATCH($A55&amp;W$6&amp;W$7&amp;W$8&amp;W$9,dbDATA!$A$2:$A$5915&amp;dbDATA!$B$2:$B$5915&amp;dbDATA!$I$2:$I$5907&amp;dbDATA!$D$2:$D$5915&amp;dbDATA!$F$2:$F$5907,0),MATCH("Arvo",VI_RTY_ReaalitalousOTSIKOT,0)+0)</f>
        <v>#N/A</v>
      </c>
      <c r="X55" s="38" t="e">
        <f t="array" ref="X55">INDEX(VI_RTY_Reaalitalous[],MATCH($A55&amp;X$6&amp;X$7&amp;X$8&amp;X$9,dbDATA!$A$2:$A$5915&amp;dbDATA!$B$2:$B$5915&amp;dbDATA!$I$2:$I$5907&amp;dbDATA!$D$2:$D$5915&amp;dbDATA!$F$2:$F$5907,0),MATCH("Arvo",VI_RTY_ReaalitalousOTSIKOT,0)+0)/1000</f>
        <v>#N/A</v>
      </c>
      <c r="Y55" s="38" t="e">
        <f t="array" ref="Y55">INDEX(VI_RTY_Reaalitalous[],MATCH($A55&amp;Y$6&amp;Y$7&amp;Y$8&amp;Y$9,dbDATA!$A$2:$A$5915&amp;dbDATA!$B$2:$B$5915&amp;dbDATA!$I$2:$I$5907&amp;dbDATA!$D$2:$D$5915&amp;dbDATA!$F$2:$F$5907,0),MATCH("Arvo",VI_RTY_ReaalitalousOTSIKOT,0)+0)</f>
        <v>#N/A</v>
      </c>
      <c r="Z55" s="38" t="e">
        <f t="array" ref="Z55">INDEX(VI_RTY_Reaalitalous[],MATCH($A55&amp;Z$6&amp;Z$7&amp;Z$8&amp;Z$9,dbDATA!$A$2:$A$5915&amp;dbDATA!$B$2:$B$5915&amp;dbDATA!$I$2:$I$5907&amp;dbDATA!$D$2:$D$5915&amp;dbDATA!$F$2:$F$5907,0),MATCH("Arvo",VI_RTY_ReaalitalousOTSIKOT,0)+0)/1000</f>
        <v>#N/A</v>
      </c>
      <c r="AA55" s="49" t="e">
        <f t="shared" si="6"/>
        <v>#N/A</v>
      </c>
      <c r="AB55" s="32" t="e">
        <f t="array" ref="AB55">INDEX(VI_RTY_Reaalitalous[],MATCH($A55&amp;AB$6&amp;AB$7&amp;AB$8&amp;AB$9,dbDATA!$A$2:$A$5915&amp;dbDATA!$B$2:$B$5915&amp;dbDATA!$I$2:$I$5907&amp;dbDATA!$D$2:$D$5915&amp;dbDATA!$F$2:$F$5907,0),MATCH("Arvo",VI_RTY_ReaalitalousOTSIKOT,0)+0)</f>
        <v>#N/A</v>
      </c>
      <c r="AC55" s="43" t="e">
        <f t="array" ref="AC55">INDEX(VI_RTY_Reaalitalous[],MATCH($A55&amp;AC$6&amp;AC$7&amp;AC$8&amp;AC$9,dbDATA!$A$2:$A$5915&amp;dbDATA!$B$2:$B$5915&amp;dbDATA!$I$2:$I$5907&amp;dbDATA!$D$2:$D$5915&amp;dbDATA!$F$2:$F$5907,0),MATCH("Arvo",VI_RTY_ReaalitalousOTSIKOT,0)+0)</f>
        <v>#N/A</v>
      </c>
      <c r="AD55" s="38" t="e">
        <f t="array" ref="AD55">INDEX(VI_RTY_Reaalitalous[],MATCH($A55&amp;AD$6&amp;AD$7&amp;AD$8&amp;AD$9,dbDATA!$A$2:$A$5915&amp;dbDATA!$B$2:$B$5915&amp;dbDATA!$I$2:$I$5907&amp;dbDATA!$D$2:$D$5915&amp;dbDATA!$F$2:$F$5907,0),MATCH("Arvo",VI_RTY_ReaalitalousOTSIKOT,0)+0)</f>
        <v>#N/A</v>
      </c>
      <c r="AE55" s="35" t="e">
        <f t="array" ref="AE55">INDEX(VI_RTY_Reaalitalous[],MATCH($A55&amp;AE$6&amp;AE$7&amp;AE$8&amp;AE$9,dbDATA!$A$2:$A$5915&amp;dbDATA!$B$2:$B$5915&amp;dbDATA!$I$2:$I$5907&amp;dbDATA!$D$2:$D$5915&amp;dbDATA!$F$2:$F$5907,0),MATCH("Arvo",VI_RTY_ReaalitalousOTSIKOT,0)+0)</f>
        <v>#N/A</v>
      </c>
      <c r="AF55" s="49" t="e">
        <f t="array" ref="AF55">INDEX(VI_RTY_Reaalitalous[],MATCH($A55&amp;AF$6&amp;AF$7&amp;AF$8&amp;AF$9,dbDATA!$A$2:$A$5915&amp;dbDATA!$B$2:$B$5915&amp;dbDATA!$I$2:$I$5907&amp;dbDATA!$D$2:$D$5915&amp;dbDATA!$F$2:$F$5907,0),MATCH("Arvo",VI_RTY_ReaalitalousOTSIKOT,0)+0)/1000</f>
        <v>#N/A</v>
      </c>
      <c r="AG55" s="32" t="e">
        <f t="array" ref="AG55">INDEX(VI_RTY_Reaalitalous[],MATCH($A55&amp;AG$6&amp;AG$7&amp;AG$8&amp;AG$9,dbDATA!$A$2:$A$5915&amp;dbDATA!$B$2:$B$5915&amp;dbDATA!$I$2:$I$5907&amp;dbDATA!$D$2:$D$5915&amp;dbDATA!$F$2:$F$5907,0),MATCH("Arvo",VI_RTY_ReaalitalousOTSIKOT,0)+0)</f>
        <v>#N/A</v>
      </c>
      <c r="AH55" s="43" t="e">
        <f t="array" ref="AH55">INDEX(VI_RTY_Reaalitalous[],MATCH($A55&amp;AH$6&amp;AH$7&amp;AH$8&amp;AH$9,dbDATA!$A$2:$A$5915&amp;dbDATA!$B$2:$B$5915&amp;dbDATA!$I$2:$I$5907&amp;dbDATA!$D$2:$D$5915&amp;dbDATA!$F$2:$F$5907,0),MATCH("Arvo",VI_RTY_ReaalitalousOTSIKOT,0)+0)</f>
        <v>#N/A</v>
      </c>
      <c r="AI55" s="38" t="e">
        <f t="shared" si="3"/>
        <v>#N/A</v>
      </c>
      <c r="AJ55" s="32" t="e">
        <f t="array" ref="AJ55">INDEX(VI_RTY_Reaalitalous[],MATCH($A55&amp;AJ$6&amp;AJ$7&amp;AJ$8&amp;AJ$9,dbDATA!$A$2:$A$5915&amp;dbDATA!$B$2:$B$5915&amp;dbDATA!$I$2:$I$5907&amp;dbDATA!$D$2:$D$5915&amp;dbDATA!$F$2:$F$5907,0),MATCH("Arvo",VI_RTY_ReaalitalousOTSIKOT,0)+0)</f>
        <v>#N/A</v>
      </c>
      <c r="AK55" s="49" t="e">
        <f t="array" ref="AK55">INDEX(VI_RTY_Reaalitalous[],MATCH($A55&amp;AK$6&amp;AK$7&amp;AK$8&amp;AK$9,dbDATA!$A$2:$A$5915&amp;dbDATA!$B$2:$B$5915&amp;dbDATA!$I$2:$I$5907&amp;dbDATA!$D$2:$D$5915&amp;dbDATA!$F$2:$F$5907,0),MATCH("Arvo",VI_RTY_ReaalitalousOTSIKOT,0)+0)</f>
        <v>#N/A</v>
      </c>
      <c r="AL55" s="43" t="e">
        <f t="shared" si="2"/>
        <v>#N/A</v>
      </c>
      <c r="AM55" s="32" t="e">
        <f t="array" ref="AM55">INDEX(VI_RTY_Reaalitalous[],MATCH($A55&amp;AM$6&amp;AM$7&amp;AM$8&amp;AM$9,dbDATA!$A$2:$A$5915&amp;dbDATA!$B$2:$B$5915&amp;dbDATA!$I$2:$I$5907&amp;dbDATA!$D$2:$D$5915&amp;dbDATA!$F$2:$F$5907,0),MATCH("Arvo",VI_RTY_ReaalitalousOTSIKOT,0)+0)</f>
        <v>#N/A</v>
      </c>
      <c r="AN55" s="38" t="e">
        <f t="array" ref="AN55">INDEX(VI_RTY_Reaalitalous[],MATCH($A55&amp;AN$6&amp;AN$7&amp;AN$8&amp;AN$9,dbDATA!$A$2:$A$5915&amp;dbDATA!$B$2:$B$5915&amp;dbDATA!$I$2:$I$5907&amp;dbDATA!$D$2:$D$5915&amp;dbDATA!$F$2:$F$5907,0),MATCH("Arvo",VI_RTY_ReaalitalousOTSIKOT,0)+0)</f>
        <v>#N/A</v>
      </c>
      <c r="AO55" s="32" t="e">
        <f t="array" ref="AO55">INDEX(VI_RTY_Reaalitalous[],MATCH($A55&amp;AO$6&amp;AO$7&amp;AO$8&amp;AO$9,dbDATA!$A$2:$A$5915&amp;dbDATA!$B$2:$B$5915&amp;dbDATA!$I$2:$I$5907&amp;dbDATA!$D$2:$D$5915&amp;dbDATA!$F$2:$F$5907,0),MATCH("Arvo",VI_RTY_ReaalitalousOTSIKOT,0)+0)</f>
        <v>#N/A</v>
      </c>
      <c r="AP55" s="32" t="e">
        <f t="array" ref="AP55">INDEX(VI_RTY_Reaalitalous[],MATCH($A55&amp;AP$6&amp;AP$7&amp;AP$8&amp;AP$9,dbDATA!$A$2:$A$5915&amp;dbDATA!$B$2:$B$5915&amp;dbDATA!$I$2:$I$5907&amp;dbDATA!$D$2:$D$5915&amp;dbDATA!$F$2:$F$5907,0),MATCH("Arvo",VI_RTY_ReaalitalousOTSIKOT,0)+0)</f>
        <v>#N/A</v>
      </c>
      <c r="AQ55" s="43" t="e">
        <f t="array" ref="AQ55">INDEX(VI_RTY_Reaalitalous[],MATCH($A55&amp;AQ$6&amp;AQ$7&amp;AQ$8&amp;AQ$9,dbDATA!$A$2:$A$5915&amp;dbDATA!$B$2:$B$5915&amp;dbDATA!$I$2:$I$5907&amp;dbDATA!$D$2:$D$5915&amp;dbDATA!$F$2:$F$5907,0),MATCH("Arvo",VI_RTY_ReaalitalousOTSIKOT,0)+0)</f>
        <v>#N/A</v>
      </c>
      <c r="AR55" s="38" t="e">
        <f t="array" ref="AR55">INDEX(VI_RTY_Reaalitalous[],MATCH($A55&amp;AR$6&amp;AR$7&amp;AR$8&amp;AR$9,dbDATA!$A$2:$A$5915&amp;dbDATA!$B$2:$B$5915&amp;dbDATA!$I$2:$I$5907&amp;dbDATA!$D$2:$D$5915&amp;dbDATA!$F$2:$F$5907,0),MATCH("Arvo",VI_RTY_ReaalitalousOTSIKOT,0)+0)</f>
        <v>#N/A</v>
      </c>
      <c r="AS55" s="35" t="e">
        <f t="array" ref="AS55">INDEX(VI_RTY_Reaalitalous[],MATCH($A55&amp;AS$6&amp;AS$7&amp;AS$8&amp;AS$9,dbDATA!$A$2:$A$5915&amp;dbDATA!$B$2:$B$5915&amp;dbDATA!$I$2:$I$5907&amp;dbDATA!$D$2:$D$5915&amp;dbDATA!$F$2:$F$5907,0),MATCH("Arvo",VI_RTY_ReaalitalousOTSIKOT,0)+0)</f>
        <v>#N/A</v>
      </c>
      <c r="AT55" s="49" t="e">
        <f t="array" ref="AT55">INDEX(VI_RTY_Reaalitalous[],MATCH($A55&amp;AT$6&amp;AT$7&amp;AT$8&amp;AT$9,dbDATA!$A$2:$A$5915&amp;dbDATA!$B$2:$B$5915&amp;dbDATA!$I$2:$I$5907&amp;dbDATA!$D$2:$D$5915&amp;dbDATA!$F$2:$F$5907,0),MATCH("Arvo",VI_RTY_ReaalitalousOTSIKOT,0)+0)</f>
        <v>#N/A</v>
      </c>
      <c r="AU55" s="49" t="e">
        <f t="array" ref="AU55">INDEX(VI_RTY_Reaalitalous[],MATCH($A55&amp;AU$6&amp;AU$7&amp;AU$8&amp;AU$9,dbDATA!$A$2:$A$5915&amp;dbDATA!$B$2:$B$5915&amp;dbDATA!$I$2:$I$5907&amp;dbDATA!$D$2:$D$5915&amp;dbDATA!$F$2:$F$5907,0),MATCH("Arvo",VI_RTY_ReaalitalousOTSIKOT,0)+0)</f>
        <v>#N/A</v>
      </c>
      <c r="AV55" s="32" t="e">
        <f t="array" ref="AV55">INDEX(VI_RTY_Reaalitalous[],MATCH($A55&amp;AV$6&amp;AV$7&amp;AV$8&amp;AV$9,dbDATA!$A$2:$A$5915&amp;dbDATA!$B$2:$B$5915&amp;dbDATA!$I$2:$I$5907&amp;dbDATA!$D$2:$D$5915&amp;dbDATA!$F$2:$F$5907,0),MATCH("Arvo",VI_RTY_ReaalitalousOTSIKOT,0)+0)</f>
        <v>#N/A</v>
      </c>
      <c r="AW55" s="43" t="e">
        <f t="array" ref="AW55">INDEX(VI_RTY_Reaalitalous[],MATCH($A55&amp;AW$6&amp;AW$7&amp;AW$8&amp;AW$9,dbDATA!$A$2:$A$5915&amp;dbDATA!$B$2:$B$5915&amp;dbDATA!$I$2:$I$5907&amp;dbDATA!$D$2:$D$5915&amp;dbDATA!$F$2:$F$5907,0),MATCH("Arvo",VI_RTY_ReaalitalousOTSIKOT,0)+0)</f>
        <v>#N/A</v>
      </c>
      <c r="AX55" s="38" t="e">
        <f t="array" ref="AX55">INDEX(VI_RTY_Reaalitalous[],MATCH($A55&amp;AX$6&amp;AX$7&amp;AX$8&amp;AX$9,dbDATA!$A$2:$A$5915&amp;dbDATA!$B$2:$B$5915&amp;dbDATA!$I$2:$I$5907&amp;dbDATA!$D$2:$D$5915&amp;dbDATA!$F$2:$F$5907,0),MATCH("Arvo",VI_RTY_ReaalitalousOTSIKOT,0)+0)</f>
        <v>#N/A</v>
      </c>
      <c r="AY55" s="35" t="e">
        <f t="array" ref="AY55">INDEX(VI_RTY_Reaalitalous[],MATCH($A55&amp;AY$6&amp;AY$7&amp;AY$8&amp;AY$9,dbDATA!$A$2:$A$5915&amp;dbDATA!$B$2:$B$5915&amp;dbDATA!$I$2:$I$5907&amp;dbDATA!$D$2:$D$5915&amp;dbDATA!$F$2:$F$5907,0),MATCH("Arvo",VI_RTY_ReaalitalousOTSIKOT,0)+0)</f>
        <v>#N/A</v>
      </c>
      <c r="AZ55" s="49" t="e">
        <f t="array" ref="AZ55">INDEX(VI_RTY_Reaalitalous[],MATCH($A55&amp;AZ$6&amp;AZ$7&amp;AZ$8&amp;AZ$9,dbDATA!$A$2:$A$5915&amp;dbDATA!$B$2:$B$5915&amp;dbDATA!$I$2:$I$5907&amp;dbDATA!$D$2:$D$5915&amp;dbDATA!$F$2:$F$5907,0),MATCH("Arvo",VI_RTY_ReaalitalousOTSIKOT,0)+0)</f>
        <v>#N/A</v>
      </c>
      <c r="BA55" s="32" t="e">
        <f t="array" ref="BA55">INDEX(VI_RTY_Reaalitalous[],MATCH($A55&amp;BA$6&amp;BA$7&amp;BA$8&amp;BA$9,dbDATA!$A$2:$A$5915&amp;dbDATA!$B$2:$B$5915&amp;dbDATA!$I$2:$I$5907&amp;dbDATA!$D$2:$D$5915&amp;dbDATA!$F$2:$F$5907,0),MATCH("Arvo",VI_RTY_ReaalitalousOTSIKOT,0)+0)</f>
        <v>#N/A</v>
      </c>
      <c r="BB55" s="43" t="e">
        <f t="array" ref="BB55">INDEX(VI_RTY_Reaalitalous[],MATCH($A55&amp;BB$6&amp;BB$7&amp;BB$8&amp;BB$9,dbDATA!$A$2:$A$5915&amp;dbDATA!$B$2:$B$5915&amp;dbDATA!$I$2:$I$5907&amp;dbDATA!$D$2:$D$5915&amp;dbDATA!$F$2:$F$5907,0),MATCH("Arvo",VI_RTY_ReaalitalousOTSIKOT,0)+0)</f>
        <v>#N/A</v>
      </c>
      <c r="BC55" s="38" t="e">
        <f t="array" ref="BC55">INDEX(VI_RTY_Reaalitalous[],MATCH($A55&amp;BC$6&amp;BC$7&amp;BC$8&amp;BC$9,dbDATA!$A$2:$A$5915&amp;dbDATA!$B$2:$B$5915&amp;dbDATA!$I$2:$I$5907&amp;dbDATA!$D$2:$D$5915&amp;dbDATA!$F$2:$F$5907,0),MATCH("Arvo",VI_RTY_ReaalitalousOTSIKOT,0)+0)</f>
        <v>#N/A</v>
      </c>
      <c r="BD55" s="35" t="e">
        <f t="array" ref="BD55">INDEX(VI_RTY_Reaalitalous[],MATCH($A55&amp;BD$6&amp;BD$7&amp;BD$8&amp;BD$9,dbDATA!$A$2:$A$5915&amp;dbDATA!$B$2:$B$5915&amp;dbDATA!$I$2:$I$5907&amp;dbDATA!$D$2:$D$5915&amp;dbDATA!$F$2:$F$5907,0),MATCH("Arvo",VI_RTY_ReaalitalousOTSIKOT,0)+0)</f>
        <v>#N/A</v>
      </c>
      <c r="BE55" s="49" t="e">
        <f t="array" ref="BE55">INDEX(VI_RTY_Reaalitalous[],MATCH($A55&amp;BE$6&amp;BE$7&amp;BE$8&amp;BE$9,dbDATA!$A$2:$A$5915&amp;dbDATA!$B$2:$B$5915&amp;dbDATA!$I$2:$I$5907&amp;dbDATA!$D$2:$D$5915&amp;dbDATA!$F$2:$F$5907,0),MATCH("Arvo",VI_RTY_ReaalitalousOTSIKOT,0)+0)</f>
        <v>#N/A</v>
      </c>
      <c r="BF55" s="32" t="e">
        <f t="array" ref="BF55">INDEX(VI_RTY_Reaalitalous[],MATCH($A55&amp;BF$6&amp;BF$7&amp;BF$8&amp;BF$9,dbDATA!$A$2:$A$5915&amp;dbDATA!$B$2:$B$5915&amp;dbDATA!$I$2:$I$5907&amp;dbDATA!$D$2:$D$5915&amp;dbDATA!$F$2:$F$5907,0),MATCH("Arvo",VI_RTY_ReaalitalousOTSIKOT,0)+0)</f>
        <v>#N/A</v>
      </c>
      <c r="BG55" s="43" t="e">
        <f t="array" ref="BG55">INDEX(VI_RTY_Reaalitalous[],MATCH($A55&amp;BG$6&amp;BG$7&amp;BG$8&amp;BG$9,dbDATA!$A$2:$A$5915&amp;dbDATA!$B$2:$B$5915&amp;dbDATA!$I$2:$I$5907&amp;dbDATA!$D$2:$D$5915&amp;dbDATA!$F$2:$F$5907,0),MATCH("Arvo",VI_RTY_ReaalitalousOTSIKOT,0)+0)</f>
        <v>#N/A</v>
      </c>
      <c r="BH55" s="38" t="e">
        <f t="array" ref="BH55">INDEX(VI_RTY_Reaalitalous[],MATCH($A55&amp;BH$6&amp;BH$7&amp;BH$8&amp;BH$9,dbDATA!$A$2:$A$5915&amp;dbDATA!$B$2:$B$5915&amp;dbDATA!$I$2:$I$5907&amp;dbDATA!$D$2:$D$5915&amp;dbDATA!$F$2:$F$5907,0),MATCH("Arvo",VI_RTY_ReaalitalousOTSIKOT,0)+0)</f>
        <v>#N/A</v>
      </c>
      <c r="BI55" s="35" t="e">
        <f t="array" ref="BI55">INDEX(VI_RTY_Reaalitalous[],MATCH($A55&amp;BI$6&amp;BI$7&amp;BI$8&amp;BI$9,dbDATA!$A$2:$A$5915&amp;dbDATA!$B$2:$B$5915&amp;dbDATA!$I$2:$I$5907&amp;dbDATA!$D$2:$D$5915&amp;dbDATA!$F$2:$F$5907,0),MATCH("Arvo",VI_RTY_ReaalitalousOTSIKOT,0)+0)</f>
        <v>#N/A</v>
      </c>
      <c r="BJ55" s="49" t="e">
        <f t="array" ref="BJ55">INDEX(VI_RTY_Reaalitalous[],MATCH($A55&amp;BJ$6&amp;BJ$7&amp;BJ$8&amp;BJ$9,dbDATA!$A$2:$A$5915&amp;dbDATA!$B$2:$B$5915&amp;dbDATA!$I$2:$I$5907&amp;dbDATA!$D$2:$D$5915&amp;dbDATA!$F$2:$F$5907,0),MATCH("Arvo",VI_RTY_ReaalitalousOTSIKOT,0)+0)</f>
        <v>#N/A</v>
      </c>
      <c r="BK55" s="32" t="e">
        <f t="array" ref="BK55">INDEX(VI_RTY_Reaalitalous[],MATCH($A55&amp;BK$6&amp;BK$7&amp;BK$8&amp;BK$9,dbDATA!$A$2:$A$5915&amp;dbDATA!$B$2:$B$5915&amp;dbDATA!$I$2:$I$5907&amp;dbDATA!$D$2:$D$5915&amp;dbDATA!$F$2:$F$5907,0),MATCH("Arvo",VI_RTY_ReaalitalousOTSIKOT,0)+0)</f>
        <v>#N/A</v>
      </c>
      <c r="BL55" s="43" t="e">
        <f t="array" ref="BL55">INDEX(VI_RTY_Reaalitalous[],MATCH($A55&amp;BL$6&amp;BL$7&amp;BL$8&amp;BL$9,dbDATA!$A$2:$A$5915&amp;dbDATA!$B$2:$B$5915&amp;dbDATA!$I$2:$I$5907&amp;dbDATA!$D$2:$D$5915&amp;dbDATA!$F$2:$F$5907,0),MATCH("Arvo",VI_RTY_ReaalitalousOTSIKOT,0)+0)</f>
        <v>#N/A</v>
      </c>
      <c r="BM55" s="38" t="e">
        <f t="array" ref="BM55">INDEX(VI_RTY_Reaalitalous[],MATCH($A55&amp;BM$6&amp;BM$7&amp;BM$8&amp;BM$9,dbDATA!$A$2:$A$5915&amp;dbDATA!$B$2:$B$5915&amp;dbDATA!$I$2:$I$5907&amp;dbDATA!$D$2:$D$5915&amp;dbDATA!$F$2:$F$5907,0),MATCH("Arvo",VI_RTY_ReaalitalousOTSIKOT,0)+0)</f>
        <v>#N/A</v>
      </c>
      <c r="BN55" s="35" t="e">
        <f t="array" ref="BN55">INDEX(VI_RTY_Reaalitalous[],MATCH($A55&amp;BN$6&amp;BN$7&amp;BN$8&amp;BN$9,dbDATA!$A$2:$A$5915&amp;dbDATA!$B$2:$B$5915&amp;dbDATA!$I$2:$I$5907&amp;dbDATA!$D$2:$D$5915&amp;dbDATA!$F$2:$F$5907,0),MATCH("Arvo",VI_RTY_ReaalitalousOTSIKOT,0)+0)</f>
        <v>#N/A</v>
      </c>
      <c r="BO55" s="49" t="e">
        <f t="array" ref="BO55">INDEX(VI_RTY_Reaalitalous[],MATCH($A55&amp;BO$6&amp;BO$7&amp;BO$8&amp;BO$9,dbDATA!$A$2:$A$5915&amp;dbDATA!$B$2:$B$5915&amp;dbDATA!$I$2:$I$5907&amp;dbDATA!$D$2:$D$5915&amp;dbDATA!$F$2:$F$5907,0),MATCH("Arvo",VI_RTY_ReaalitalousOTSIKOT,0)+0)</f>
        <v>#N/A</v>
      </c>
      <c r="CG55" s="38" t="e">
        <f t="array" ref="CG55">INDEX(VI_RTY_Julkinen_talous[],MATCH($A55&amp;CG$6&amp;CG$7&amp;CG$8,dbDATAjul!$G$2:$G$935&amp;dbDATAjul!$D$2:$D$952&amp;dbDATAjul!$C$2:$C$1011&amp;dbDATAjul!$A$2:$A$948,0),MATCH("Arvo",VI_RTY_Julkinen_talous[#Headers],0)+0)</f>
        <v>#N/A</v>
      </c>
      <c r="CH55" s="35" t="e">
        <f t="array" ref="CH55">INDEX(VI_RTY_Julkinen_talous[],MATCH($A55&amp;CH$6&amp;CH$7&amp;CH$8,dbDATAjul!$G$2:$G$935&amp;dbDATAjul!$D$2:$D$952&amp;dbDATAjul!$C$2:$C$1011&amp;dbDATAjul!$A$2:$A$948,0),MATCH("Arvo",VI_RTY_Julkinen_talous[#Headers],0)+0)</f>
        <v>#N/A</v>
      </c>
      <c r="CI55" s="49" t="e">
        <f t="array" ref="CI55">INDEX(VI_RTY_Julkinen_talous[],MATCH($A55&amp;CI$6&amp;CI$7&amp;CI$8,dbDATAjul!$G$2:$G$935&amp;dbDATAjul!$D$2:$D$952&amp;dbDATAjul!$C$2:$C$1011&amp;dbDATAjul!$A$2:$A$948,0),MATCH("Arvo",VI_RTY_Julkinen_talous[#Headers],0)+0)</f>
        <v>#N/A</v>
      </c>
      <c r="CJ55" s="35" t="e">
        <f t="array" ref="CJ55">INDEX(VI_RTY_Julkinen_talous[],MATCH($A55&amp;CJ$6&amp;CJ$7&amp;CJ$8,dbDATAjul!$G$2:$G$935&amp;dbDATAjul!$D$2:$D$952&amp;dbDATAjul!$C$2:$C$1011&amp;dbDATAjul!$A$2:$A$948,0),MATCH("Arvo",VI_RTY_Julkinen_talous[#Headers],0)+0)</f>
        <v>#N/A</v>
      </c>
      <c r="CK55" s="32" t="e">
        <f t="array" ref="CK55">INDEX(VI_RTY_Julkinen_talous[],MATCH($A55&amp;CK$6&amp;CK$7&amp;CK$8,dbDATAjul!$G$2:$G$935&amp;dbDATAjul!$D$2:$D$952&amp;dbDATAjul!$C$2:$C$1011&amp;dbDATAjul!$A$2:$A$948,0),MATCH("Arvo",VI_RTY_Julkinen_talous[#Headers],0)+0)</f>
        <v>#N/A</v>
      </c>
      <c r="CL55" s="43" t="e">
        <f t="array" ref="CL55">INDEX(VI_RTY_Julkinen_talous[],MATCH($A55&amp;CL$6&amp;CL$7&amp;CL$8,dbDATAjul!$G$2:$G$935&amp;dbDATAjul!$D$2:$D$952&amp;dbDATAjul!$C$2:$C$1011&amp;dbDATAjul!$A$2:$A$948,0),MATCH("Arvo",VI_RTY_Julkinen_talous[#Headers],0)+0)</f>
        <v>#N/A</v>
      </c>
    </row>
    <row r="56" spans="1:90" x14ac:dyDescent="0.3">
      <c r="A56" s="31">
        <v>2030</v>
      </c>
      <c r="B56" s="94" t="e">
        <f t="array" ref="B56">INDEX(VI_RTY_Reaalitalous[],MATCH($A56&amp;B$6&amp;B$7&amp;B$8&amp;B$9,dbDATA!$A$2:$A$5915&amp;dbDATA!$B$2:$B$5915&amp;dbDATA!$I$2:$I$5907&amp;dbDATA!$D$2:$D$5915&amp;dbDATA!$F$2:$F$5907,0),MATCH("Arvo",VI_RTY_ReaalitalousOTSIKOT,0)+0)</f>
        <v>#N/A</v>
      </c>
      <c r="C56" s="93" t="e">
        <f t="array" ref="C56">INDEX(VI_RTY_Reaalitalous[],MATCH($A56&amp;C$6&amp;C$7&amp;C$8&amp;C$9,dbDATA!$A$2:$A$5915&amp;dbDATA!$B$2:$B$5915&amp;dbDATA!$I$2:$I$5907&amp;dbDATA!$D$2:$D$5915&amp;dbDATA!$F$2:$F$5907,0),MATCH("Arvo",VI_RTY_ReaalitalousOTSIKOT,0)+0)</f>
        <v>#N/A</v>
      </c>
      <c r="D56" s="94" t="e">
        <f t="array" ref="D56">INDEX(VI_RTY_Reaalitalous[],MATCH($A56&amp;D$6&amp;D$7&amp;D$8&amp;D$9,dbDATA!$A$2:$A$5915&amp;dbDATA!$B$2:$B$5915&amp;dbDATA!$I$2:$I$5907&amp;dbDATA!$D$2:$D$5915&amp;dbDATA!$F$2:$F$5907,0),MATCH("Arvo",VI_RTY_ReaalitalousOTSIKOT,0)+0)/1000</f>
        <v>#N/A</v>
      </c>
      <c r="E56" s="32" t="e">
        <f t="array" ref="E56">INDEX(VI_RTY_Reaalitalous[],MATCH($A56&amp;E$6&amp;E$7&amp;E$8&amp;E$9,dbDATA!$A$2:$A$5915&amp;dbDATA!$B$2:$B$5915&amp;dbDATA!$I$2:$I$5907&amp;dbDATA!$D$2:$D$5915&amp;dbDATA!$F$2:$F$5907,0),MATCH("Arvo",VI_RTY_ReaalitalousOTSIKOT,0)+0)</f>
        <v>#N/A</v>
      </c>
      <c r="F56" s="32" t="e">
        <f t="array" ref="F56">INDEX(VI_RTY_Reaalitalous[],MATCH($A56&amp;F$6&amp;F$7&amp;F$8&amp;F$9,dbDATA!$A$2:$A$5915&amp;dbDATA!$B$2:$B$5915&amp;dbDATA!$I$2:$I$5907&amp;dbDATA!$D$2:$D$5915&amp;dbDATA!$F$2:$F$5907,0),MATCH("Arvo",VI_RTY_ReaalitalousOTSIKOT,0)+0)/1000</f>
        <v>#N/A</v>
      </c>
      <c r="G56" s="35" t="e">
        <f t="array" ref="G56">INDEX(VI_RTY_Reaalitalous[],MATCH($A56&amp;G$6&amp;G$7&amp;G$8&amp;G$9,dbDATA!$A$2:$A$5915&amp;dbDATA!$B$2:$B$5915&amp;dbDATA!$I$2:$I$5907&amp;dbDATA!$D$2:$D$5915&amp;dbDATA!$F$2:$F$5907,0),MATCH("Arvo",VI_RTY_ReaalitalousOTSIKOT,0)+0)</f>
        <v>#N/A</v>
      </c>
      <c r="H56" s="35" t="e">
        <f t="array" ref="H56">INDEX(VI_RTY_Reaalitalous[],MATCH($A56&amp;H$6&amp;H$7&amp;H$8&amp;H$9,dbDATA!$A$2:$A$5915&amp;dbDATA!$B$2:$B$5915&amp;dbDATA!$I$2:$I$5907&amp;dbDATA!$D$2:$D$5915&amp;dbDATA!$F$2:$F$5907,0),MATCH("Arvo",VI_RTY_ReaalitalousOTSIKOT,0)+0)/1000</f>
        <v>#N/A</v>
      </c>
      <c r="I56" s="38" t="e">
        <f t="array" ref="I56">INDEX(VI_RTY_Reaalitalous[],MATCH($A56&amp;I$6&amp;I$7&amp;I$8&amp;I$9,dbDATA!$A$2:$A$5915&amp;dbDATA!$B$2:$B$5915&amp;dbDATA!$I$2:$I$5907&amp;dbDATA!$D$2:$D$5915&amp;dbDATA!$F$2:$F$5907,0),MATCH("Arvo",VI_RTY_ReaalitalousOTSIKOT,0)+0)</f>
        <v>#N/A</v>
      </c>
      <c r="J56" s="38" t="e">
        <f t="array" ref="J56">INDEX(VI_RTY_Reaalitalous[],MATCH($A56&amp;J$6&amp;J$7&amp;J$8&amp;J$9,dbDATA!$A$2:$A$5915&amp;dbDATA!$B$2:$B$5915&amp;dbDATA!$I$2:$I$5907&amp;dbDATA!$D$2:$D$5915&amp;dbDATA!$F$2:$F$5907,0),MATCH("Arvo",VI_RTY_ReaalitalousOTSIKOT,0)+0)/1000</f>
        <v>#N/A</v>
      </c>
      <c r="K56" s="37" t="e">
        <f t="array" ref="K56">INDEX(VI_RTY_Reaalitalous[],MATCH($A56&amp;K$6&amp;K$7&amp;K$8&amp;K$9,dbDATA!$A$2:$A$5915&amp;dbDATA!$B$2:$B$5915&amp;dbDATA!$I$2:$I$5907&amp;dbDATA!$D$2:$D$5915&amp;dbDATA!$F$2:$F$5907,0),MATCH("Arvo",VI_RTY_ReaalitalousOTSIKOT,0)+0)</f>
        <v>#N/A</v>
      </c>
      <c r="L56" s="37" t="e">
        <f t="array" ref="L56">INDEX(VI_RTY_Reaalitalous[],MATCH($A56&amp;L$6&amp;L$7&amp;L$8&amp;L$9,dbDATA!$A$2:$A$5915&amp;dbDATA!$B$2:$B$5915&amp;dbDATA!$I$2:$I$5907&amp;dbDATA!$D$2:$D$5915&amp;dbDATA!$F$2:$F$5907,0),MATCH("Arvo",VI_RTY_ReaalitalousOTSIKOT,0)+0)/1000</f>
        <v>#N/A</v>
      </c>
      <c r="M56" s="37" t="e">
        <f t="array" ref="M56">INDEX(VI_RTY_Reaalitalous[],MATCH($A56&amp;M$6&amp;M$7&amp;M$8&amp;M$9,dbDATA!$A$2:$A$5915&amp;dbDATA!$B$2:$B$5915&amp;dbDATA!$I$2:$I$5907&amp;dbDATA!$D$2:$D$5915&amp;dbDATA!$F$2:$F$5907,0),MATCH("Arvo",VI_RTY_ReaalitalousOTSIKOT,0)+0)</f>
        <v>#N/A</v>
      </c>
      <c r="N56" s="37" t="e">
        <f t="array" ref="N56">INDEX(VI_RTY_Reaalitalous[],MATCH($A56&amp;N$6&amp;N$7&amp;N$8&amp;N$9,dbDATA!$A$2:$A$5915&amp;dbDATA!$B$2:$B$5915&amp;dbDATA!$I$2:$I$5907&amp;dbDATA!$D$2:$D$5915&amp;dbDATA!$F$2:$F$5907,0),MATCH("Arvo",VI_RTY_ReaalitalousOTSIKOT,0)+0)/1000</f>
        <v>#N/A</v>
      </c>
      <c r="O56" s="37" t="e">
        <f t="array" ref="O56">INDEX(VI_RTY_Reaalitalous[],MATCH($A56&amp;O$6&amp;O$7&amp;O$8&amp;O$9,dbDATA!$A$2:$A$5915&amp;dbDATA!$B$2:$B$5915&amp;dbDATA!$I$2:$I$5907&amp;dbDATA!$D$2:$D$5915&amp;dbDATA!$F$2:$F$5907,0),MATCH("Arvo",VI_RTY_ReaalitalousOTSIKOT,0)+0)</f>
        <v>#N/A</v>
      </c>
      <c r="P56" s="37" t="e">
        <f t="array" ref="P56">INDEX(VI_RTY_Reaalitalous[],MATCH($A56&amp;P$6&amp;P$7&amp;P$8&amp;P$9,dbDATA!$A$2:$A$5915&amp;dbDATA!$B$2:$B$5915&amp;dbDATA!$I$2:$I$5907&amp;dbDATA!$D$2:$D$5915&amp;dbDATA!$F$2:$F$5907,0),MATCH("Arvo",VI_RTY_ReaalitalousOTSIKOT,0)+0)/1000</f>
        <v>#N/A</v>
      </c>
      <c r="Q56" s="32" t="e">
        <f t="array" ref="Q56">INDEX(VI_RTY_Reaalitalous[],MATCH($A56&amp;Q$6&amp;Q$7&amp;Q$8&amp;Q$9,dbDATA!$A$2:$A$5915&amp;dbDATA!$B$2:$B$5915&amp;dbDATA!$I$2:$I$5907&amp;dbDATA!$D$2:$D$5915&amp;dbDATA!$F$2:$F$5907,0),MATCH("Arvo",VI_RTY_ReaalitalousOTSIKOT,0)+0)</f>
        <v>#N/A</v>
      </c>
      <c r="R56" s="32" t="e">
        <f t="array" ref="R56">INDEX(VI_RTY_Reaalitalous[],MATCH($A56&amp;R$6&amp;R$7&amp;R$8&amp;R$9,dbDATA!$A$2:$A$5915&amp;dbDATA!$B$2:$B$5915&amp;dbDATA!$I$2:$I$5907&amp;dbDATA!$D$2:$D$5915&amp;dbDATA!$F$2:$F$5907,0),MATCH("Arvo",VI_RTY_ReaalitalousOTSIKOT,0)+0)</f>
        <v>#N/A</v>
      </c>
      <c r="S56" s="32" t="e">
        <f t="array" ref="S56">INDEX(VI_RTY_Reaalitalous[],MATCH($A56&amp;S$6&amp;S$7&amp;S$8&amp;S$9,dbDATA!$A$2:$A$5915&amp;dbDATA!$B$2:$B$5915&amp;dbDATA!$I$2:$I$5907&amp;dbDATA!$D$2:$D$5915&amp;dbDATA!$F$2:$F$5907,0),MATCH("Arvo",VI_RTY_ReaalitalousOTSIKOT,0)+0)</f>
        <v>#N/A</v>
      </c>
      <c r="T56" s="32" t="e">
        <f t="array" ref="T56">INDEX(VI_RTY_Reaalitalous[],MATCH($A56&amp;T$6&amp;T$7&amp;T$8&amp;T$9,dbDATA!$A$2:$A$5915&amp;dbDATA!$B$2:$B$5915&amp;dbDATA!$I$2:$I$5907&amp;dbDATA!$D$2:$D$5915&amp;dbDATA!$F$2:$F$5907,0),MATCH("Arvo",VI_RTY_ReaalitalousOTSIKOT,0)+0)/1000</f>
        <v>#N/A</v>
      </c>
      <c r="U56" s="32" t="e">
        <f t="array" ref="U56">INDEX(VI_RTY_Reaalitalous[],MATCH($A56&amp;U$6&amp;U$7&amp;U$8&amp;U$9,dbDATA!$A$2:$A$5915&amp;dbDATA!$B$2:$B$5915&amp;dbDATA!$I$2:$I$5907&amp;dbDATA!$D$2:$D$5915&amp;dbDATA!$F$2:$F$5907,0),MATCH("Arvo",VI_RTY_ReaalitalousOTSIKOT,0)+0)</f>
        <v>#N/A</v>
      </c>
      <c r="V56" s="32" t="e">
        <f t="array" ref="V56">INDEX(VI_RTY_Reaalitalous[],MATCH($A56&amp;V$6&amp;V$7&amp;V$8&amp;V$9,dbDATA!$A$2:$A$5915&amp;dbDATA!$B$2:$B$5915&amp;dbDATA!$I$2:$I$5907&amp;dbDATA!$D$2:$D$5915&amp;dbDATA!$F$2:$F$5907,0),MATCH("Arvo",VI_RTY_ReaalitalousOTSIKOT,0)+0)/1000</f>
        <v>#N/A</v>
      </c>
      <c r="W56" s="38" t="e">
        <f t="array" ref="W56">INDEX(VI_RTY_Reaalitalous[],MATCH($A56&amp;W$6&amp;W$7&amp;W$8&amp;W$9,dbDATA!$A$2:$A$5915&amp;dbDATA!$B$2:$B$5915&amp;dbDATA!$I$2:$I$5907&amp;dbDATA!$D$2:$D$5915&amp;dbDATA!$F$2:$F$5907,0),MATCH("Arvo",VI_RTY_ReaalitalousOTSIKOT,0)+0)</f>
        <v>#N/A</v>
      </c>
      <c r="X56" s="38" t="e">
        <f t="array" ref="X56">INDEX(VI_RTY_Reaalitalous[],MATCH($A56&amp;X$6&amp;X$7&amp;X$8&amp;X$9,dbDATA!$A$2:$A$5915&amp;dbDATA!$B$2:$B$5915&amp;dbDATA!$I$2:$I$5907&amp;dbDATA!$D$2:$D$5915&amp;dbDATA!$F$2:$F$5907,0),MATCH("Arvo",VI_RTY_ReaalitalousOTSIKOT,0)+0)/1000</f>
        <v>#N/A</v>
      </c>
      <c r="Y56" s="38" t="e">
        <f t="array" ref="Y56">INDEX(VI_RTY_Reaalitalous[],MATCH($A56&amp;Y$6&amp;Y$7&amp;Y$8&amp;Y$9,dbDATA!$A$2:$A$5915&amp;dbDATA!$B$2:$B$5915&amp;dbDATA!$I$2:$I$5907&amp;dbDATA!$D$2:$D$5915&amp;dbDATA!$F$2:$F$5907,0),MATCH("Arvo",VI_RTY_ReaalitalousOTSIKOT,0)+0)</f>
        <v>#N/A</v>
      </c>
      <c r="Z56" s="38" t="e">
        <f t="array" ref="Z56">INDEX(VI_RTY_Reaalitalous[],MATCH($A56&amp;Z$6&amp;Z$7&amp;Z$8&amp;Z$9,dbDATA!$A$2:$A$5915&amp;dbDATA!$B$2:$B$5915&amp;dbDATA!$I$2:$I$5907&amp;dbDATA!$D$2:$D$5915&amp;dbDATA!$F$2:$F$5907,0),MATCH("Arvo",VI_RTY_ReaalitalousOTSIKOT,0)+0)/1000</f>
        <v>#N/A</v>
      </c>
      <c r="AA56" s="49" t="e">
        <f t="shared" si="6"/>
        <v>#N/A</v>
      </c>
      <c r="AB56" s="32" t="e">
        <f t="array" ref="AB56">INDEX(VI_RTY_Reaalitalous[],MATCH($A56&amp;AB$6&amp;AB$7&amp;AB$8&amp;AB$9,dbDATA!$A$2:$A$5915&amp;dbDATA!$B$2:$B$5915&amp;dbDATA!$I$2:$I$5907&amp;dbDATA!$D$2:$D$5915&amp;dbDATA!$F$2:$F$5907,0),MATCH("Arvo",VI_RTY_ReaalitalousOTSIKOT,0)+0)</f>
        <v>#N/A</v>
      </c>
      <c r="AC56" s="43" t="e">
        <f t="array" ref="AC56">INDEX(VI_RTY_Reaalitalous[],MATCH($A56&amp;AC$6&amp;AC$7&amp;AC$8&amp;AC$9,dbDATA!$A$2:$A$5915&amp;dbDATA!$B$2:$B$5915&amp;dbDATA!$I$2:$I$5907&amp;dbDATA!$D$2:$D$5915&amp;dbDATA!$F$2:$F$5907,0),MATCH("Arvo",VI_RTY_ReaalitalousOTSIKOT,0)+0)</f>
        <v>#N/A</v>
      </c>
      <c r="AD56" s="38" t="e">
        <f t="array" ref="AD56">INDEX(VI_RTY_Reaalitalous[],MATCH($A56&amp;AD$6&amp;AD$7&amp;AD$8&amp;AD$9,dbDATA!$A$2:$A$5915&amp;dbDATA!$B$2:$B$5915&amp;dbDATA!$I$2:$I$5907&amp;dbDATA!$D$2:$D$5915&amp;dbDATA!$F$2:$F$5907,0),MATCH("Arvo",VI_RTY_ReaalitalousOTSIKOT,0)+0)</f>
        <v>#N/A</v>
      </c>
      <c r="AE56" s="35" t="e">
        <f t="array" ref="AE56">INDEX(VI_RTY_Reaalitalous[],MATCH($A56&amp;AE$6&amp;AE$7&amp;AE$8&amp;AE$9,dbDATA!$A$2:$A$5915&amp;dbDATA!$B$2:$B$5915&amp;dbDATA!$I$2:$I$5907&amp;dbDATA!$D$2:$D$5915&amp;dbDATA!$F$2:$F$5907,0),MATCH("Arvo",VI_RTY_ReaalitalousOTSIKOT,0)+0)</f>
        <v>#N/A</v>
      </c>
      <c r="AF56" s="49" t="e">
        <f t="array" ref="AF56">INDEX(VI_RTY_Reaalitalous[],MATCH($A56&amp;AF$6&amp;AF$7&amp;AF$8&amp;AF$9,dbDATA!$A$2:$A$5915&amp;dbDATA!$B$2:$B$5915&amp;dbDATA!$I$2:$I$5907&amp;dbDATA!$D$2:$D$5915&amp;dbDATA!$F$2:$F$5907,0),MATCH("Arvo",VI_RTY_ReaalitalousOTSIKOT,0)+0)/1000</f>
        <v>#N/A</v>
      </c>
      <c r="AG56" s="32" t="e">
        <f t="array" ref="AG56">INDEX(VI_RTY_Reaalitalous[],MATCH($A56&amp;AG$6&amp;AG$7&amp;AG$8&amp;AG$9,dbDATA!$A$2:$A$5915&amp;dbDATA!$B$2:$B$5915&amp;dbDATA!$I$2:$I$5907&amp;dbDATA!$D$2:$D$5915&amp;dbDATA!$F$2:$F$5907,0),MATCH("Arvo",VI_RTY_ReaalitalousOTSIKOT,0)+0)</f>
        <v>#N/A</v>
      </c>
      <c r="AH56" s="43" t="e">
        <f t="array" ref="AH56">INDEX(VI_RTY_Reaalitalous[],MATCH($A56&amp;AH$6&amp;AH$7&amp;AH$8&amp;AH$9,dbDATA!$A$2:$A$5915&amp;dbDATA!$B$2:$B$5915&amp;dbDATA!$I$2:$I$5907&amp;dbDATA!$D$2:$D$5915&amp;dbDATA!$F$2:$F$5907,0),MATCH("Arvo",VI_RTY_ReaalitalousOTSIKOT,0)+0)</f>
        <v>#N/A</v>
      </c>
      <c r="AI56" s="38" t="e">
        <f t="shared" si="3"/>
        <v>#N/A</v>
      </c>
      <c r="AJ56" s="32" t="e">
        <f t="array" ref="AJ56">INDEX(VI_RTY_Reaalitalous[],MATCH($A56&amp;AJ$6&amp;AJ$7&amp;AJ$8&amp;AJ$9,dbDATA!$A$2:$A$5915&amp;dbDATA!$B$2:$B$5915&amp;dbDATA!$I$2:$I$5907&amp;dbDATA!$D$2:$D$5915&amp;dbDATA!$F$2:$F$5907,0),MATCH("Arvo",VI_RTY_ReaalitalousOTSIKOT,0)+0)</f>
        <v>#N/A</v>
      </c>
      <c r="AK56" s="49" t="e">
        <f t="array" ref="AK56">INDEX(VI_RTY_Reaalitalous[],MATCH($A56&amp;AK$6&amp;AK$7&amp;AK$8&amp;AK$9,dbDATA!$A$2:$A$5915&amp;dbDATA!$B$2:$B$5915&amp;dbDATA!$I$2:$I$5907&amp;dbDATA!$D$2:$D$5915&amp;dbDATA!$F$2:$F$5907,0),MATCH("Arvo",VI_RTY_ReaalitalousOTSIKOT,0)+0)</f>
        <v>#N/A</v>
      </c>
      <c r="AL56" s="43" t="e">
        <f t="shared" si="2"/>
        <v>#N/A</v>
      </c>
      <c r="AM56" s="32" t="e">
        <f t="array" ref="AM56">INDEX(VI_RTY_Reaalitalous[],MATCH($A56&amp;AM$6&amp;AM$7&amp;AM$8&amp;AM$9,dbDATA!$A$2:$A$5915&amp;dbDATA!$B$2:$B$5915&amp;dbDATA!$I$2:$I$5907&amp;dbDATA!$D$2:$D$5915&amp;dbDATA!$F$2:$F$5907,0),MATCH("Arvo",VI_RTY_ReaalitalousOTSIKOT,0)+0)</f>
        <v>#N/A</v>
      </c>
      <c r="AN56" s="38" t="e">
        <f t="array" ref="AN56">INDEX(VI_RTY_Reaalitalous[],MATCH($A56&amp;AN$6&amp;AN$7&amp;AN$8&amp;AN$9,dbDATA!$A$2:$A$5915&amp;dbDATA!$B$2:$B$5915&amp;dbDATA!$I$2:$I$5907&amp;dbDATA!$D$2:$D$5915&amp;dbDATA!$F$2:$F$5907,0),MATCH("Arvo",VI_RTY_ReaalitalousOTSIKOT,0)+0)</f>
        <v>#N/A</v>
      </c>
      <c r="AO56" s="32" t="e">
        <f t="array" ref="AO56">INDEX(VI_RTY_Reaalitalous[],MATCH($A56&amp;AO$6&amp;AO$7&amp;AO$8&amp;AO$9,dbDATA!$A$2:$A$5915&amp;dbDATA!$B$2:$B$5915&amp;dbDATA!$I$2:$I$5907&amp;dbDATA!$D$2:$D$5915&amp;dbDATA!$F$2:$F$5907,0),MATCH("Arvo",VI_RTY_ReaalitalousOTSIKOT,0)+0)</f>
        <v>#N/A</v>
      </c>
      <c r="AP56" s="32" t="e">
        <f t="array" ref="AP56">INDEX(VI_RTY_Reaalitalous[],MATCH($A56&amp;AP$6&amp;AP$7&amp;AP$8&amp;AP$9,dbDATA!$A$2:$A$5915&amp;dbDATA!$B$2:$B$5915&amp;dbDATA!$I$2:$I$5907&amp;dbDATA!$D$2:$D$5915&amp;dbDATA!$F$2:$F$5907,0),MATCH("Arvo",VI_RTY_ReaalitalousOTSIKOT,0)+0)</f>
        <v>#N/A</v>
      </c>
      <c r="AQ56" s="43" t="e">
        <f t="array" ref="AQ56">INDEX(VI_RTY_Reaalitalous[],MATCH($A56&amp;AQ$6&amp;AQ$7&amp;AQ$8&amp;AQ$9,dbDATA!$A$2:$A$5915&amp;dbDATA!$B$2:$B$5915&amp;dbDATA!$I$2:$I$5907&amp;dbDATA!$D$2:$D$5915&amp;dbDATA!$F$2:$F$5907,0),MATCH("Arvo",VI_RTY_ReaalitalousOTSIKOT,0)+0)</f>
        <v>#N/A</v>
      </c>
      <c r="AR56" s="38" t="e">
        <f t="array" ref="AR56">INDEX(VI_RTY_Reaalitalous[],MATCH($A56&amp;AR$6&amp;AR$7&amp;AR$8&amp;AR$9,dbDATA!$A$2:$A$5915&amp;dbDATA!$B$2:$B$5915&amp;dbDATA!$I$2:$I$5907&amp;dbDATA!$D$2:$D$5915&amp;dbDATA!$F$2:$F$5907,0),MATCH("Arvo",VI_RTY_ReaalitalousOTSIKOT,0)+0)</f>
        <v>#N/A</v>
      </c>
      <c r="AS56" s="35" t="e">
        <f t="array" ref="AS56">INDEX(VI_RTY_Reaalitalous[],MATCH($A56&amp;AS$6&amp;AS$7&amp;AS$8&amp;AS$9,dbDATA!$A$2:$A$5915&amp;dbDATA!$B$2:$B$5915&amp;dbDATA!$I$2:$I$5907&amp;dbDATA!$D$2:$D$5915&amp;dbDATA!$F$2:$F$5907,0),MATCH("Arvo",VI_RTY_ReaalitalousOTSIKOT,0)+0)</f>
        <v>#N/A</v>
      </c>
      <c r="AT56" s="49" t="e">
        <f t="array" ref="AT56">INDEX(VI_RTY_Reaalitalous[],MATCH($A56&amp;AT$6&amp;AT$7&amp;AT$8&amp;AT$9,dbDATA!$A$2:$A$5915&amp;dbDATA!$B$2:$B$5915&amp;dbDATA!$I$2:$I$5907&amp;dbDATA!$D$2:$D$5915&amp;dbDATA!$F$2:$F$5907,0),MATCH("Arvo",VI_RTY_ReaalitalousOTSIKOT,0)+0)</f>
        <v>#N/A</v>
      </c>
      <c r="AU56" s="49" t="e">
        <f t="array" ref="AU56">INDEX(VI_RTY_Reaalitalous[],MATCH($A56&amp;AU$6&amp;AU$7&amp;AU$8&amp;AU$9,dbDATA!$A$2:$A$5915&amp;dbDATA!$B$2:$B$5915&amp;dbDATA!$I$2:$I$5907&amp;dbDATA!$D$2:$D$5915&amp;dbDATA!$F$2:$F$5907,0),MATCH("Arvo",VI_RTY_ReaalitalousOTSIKOT,0)+0)</f>
        <v>#N/A</v>
      </c>
      <c r="AV56" s="32" t="e">
        <f t="array" ref="AV56">INDEX(VI_RTY_Reaalitalous[],MATCH($A56&amp;AV$6&amp;AV$7&amp;AV$8&amp;AV$9,dbDATA!$A$2:$A$5915&amp;dbDATA!$B$2:$B$5915&amp;dbDATA!$I$2:$I$5907&amp;dbDATA!$D$2:$D$5915&amp;dbDATA!$F$2:$F$5907,0),MATCH("Arvo",VI_RTY_ReaalitalousOTSIKOT,0)+0)</f>
        <v>#N/A</v>
      </c>
      <c r="AW56" s="43" t="e">
        <f t="array" ref="AW56">INDEX(VI_RTY_Reaalitalous[],MATCH($A56&amp;AW$6&amp;AW$7&amp;AW$8&amp;AW$9,dbDATA!$A$2:$A$5915&amp;dbDATA!$B$2:$B$5915&amp;dbDATA!$I$2:$I$5907&amp;dbDATA!$D$2:$D$5915&amp;dbDATA!$F$2:$F$5907,0),MATCH("Arvo",VI_RTY_ReaalitalousOTSIKOT,0)+0)</f>
        <v>#N/A</v>
      </c>
      <c r="AX56" s="38" t="e">
        <f t="array" ref="AX56">INDEX(VI_RTY_Reaalitalous[],MATCH($A56&amp;AX$6&amp;AX$7&amp;AX$8&amp;AX$9,dbDATA!$A$2:$A$5915&amp;dbDATA!$B$2:$B$5915&amp;dbDATA!$I$2:$I$5907&amp;dbDATA!$D$2:$D$5915&amp;dbDATA!$F$2:$F$5907,0),MATCH("Arvo",VI_RTY_ReaalitalousOTSIKOT,0)+0)</f>
        <v>#N/A</v>
      </c>
      <c r="AY56" s="35" t="e">
        <f t="array" ref="AY56">INDEX(VI_RTY_Reaalitalous[],MATCH($A56&amp;AY$6&amp;AY$7&amp;AY$8&amp;AY$9,dbDATA!$A$2:$A$5915&amp;dbDATA!$B$2:$B$5915&amp;dbDATA!$I$2:$I$5907&amp;dbDATA!$D$2:$D$5915&amp;dbDATA!$F$2:$F$5907,0),MATCH("Arvo",VI_RTY_ReaalitalousOTSIKOT,0)+0)</f>
        <v>#N/A</v>
      </c>
      <c r="AZ56" s="49" t="e">
        <f t="array" ref="AZ56">INDEX(VI_RTY_Reaalitalous[],MATCH($A56&amp;AZ$6&amp;AZ$7&amp;AZ$8&amp;AZ$9,dbDATA!$A$2:$A$5915&amp;dbDATA!$B$2:$B$5915&amp;dbDATA!$I$2:$I$5907&amp;dbDATA!$D$2:$D$5915&amp;dbDATA!$F$2:$F$5907,0),MATCH("Arvo",VI_RTY_ReaalitalousOTSIKOT,0)+0)</f>
        <v>#N/A</v>
      </c>
      <c r="BA56" s="32" t="e">
        <f t="array" ref="BA56">INDEX(VI_RTY_Reaalitalous[],MATCH($A56&amp;BA$6&amp;BA$7&amp;BA$8&amp;BA$9,dbDATA!$A$2:$A$5915&amp;dbDATA!$B$2:$B$5915&amp;dbDATA!$I$2:$I$5907&amp;dbDATA!$D$2:$D$5915&amp;dbDATA!$F$2:$F$5907,0),MATCH("Arvo",VI_RTY_ReaalitalousOTSIKOT,0)+0)</f>
        <v>#N/A</v>
      </c>
      <c r="BB56" s="43" t="e">
        <f t="array" ref="BB56">INDEX(VI_RTY_Reaalitalous[],MATCH($A56&amp;BB$6&amp;BB$7&amp;BB$8&amp;BB$9,dbDATA!$A$2:$A$5915&amp;dbDATA!$B$2:$B$5915&amp;dbDATA!$I$2:$I$5907&amp;dbDATA!$D$2:$D$5915&amp;dbDATA!$F$2:$F$5907,0),MATCH("Arvo",VI_RTY_ReaalitalousOTSIKOT,0)+0)</f>
        <v>#N/A</v>
      </c>
      <c r="BC56" s="38" t="e">
        <f t="array" ref="BC56">INDEX(VI_RTY_Reaalitalous[],MATCH($A56&amp;BC$6&amp;BC$7&amp;BC$8&amp;BC$9,dbDATA!$A$2:$A$5915&amp;dbDATA!$B$2:$B$5915&amp;dbDATA!$I$2:$I$5907&amp;dbDATA!$D$2:$D$5915&amp;dbDATA!$F$2:$F$5907,0),MATCH("Arvo",VI_RTY_ReaalitalousOTSIKOT,0)+0)</f>
        <v>#N/A</v>
      </c>
      <c r="BD56" s="35" t="e">
        <f t="array" ref="BD56">INDEX(VI_RTY_Reaalitalous[],MATCH($A56&amp;BD$6&amp;BD$7&amp;BD$8&amp;BD$9,dbDATA!$A$2:$A$5915&amp;dbDATA!$B$2:$B$5915&amp;dbDATA!$I$2:$I$5907&amp;dbDATA!$D$2:$D$5915&amp;dbDATA!$F$2:$F$5907,0),MATCH("Arvo",VI_RTY_ReaalitalousOTSIKOT,0)+0)</f>
        <v>#N/A</v>
      </c>
      <c r="BE56" s="49" t="e">
        <f t="array" ref="BE56">INDEX(VI_RTY_Reaalitalous[],MATCH($A56&amp;BE$6&amp;BE$7&amp;BE$8&amp;BE$9,dbDATA!$A$2:$A$5915&amp;dbDATA!$B$2:$B$5915&amp;dbDATA!$I$2:$I$5907&amp;dbDATA!$D$2:$D$5915&amp;dbDATA!$F$2:$F$5907,0),MATCH("Arvo",VI_RTY_ReaalitalousOTSIKOT,0)+0)</f>
        <v>#N/A</v>
      </c>
      <c r="BF56" s="32" t="e">
        <f t="array" ref="BF56">INDEX(VI_RTY_Reaalitalous[],MATCH($A56&amp;BF$6&amp;BF$7&amp;BF$8&amp;BF$9,dbDATA!$A$2:$A$5915&amp;dbDATA!$B$2:$B$5915&amp;dbDATA!$I$2:$I$5907&amp;dbDATA!$D$2:$D$5915&amp;dbDATA!$F$2:$F$5907,0),MATCH("Arvo",VI_RTY_ReaalitalousOTSIKOT,0)+0)</f>
        <v>#N/A</v>
      </c>
      <c r="BG56" s="43" t="e">
        <f t="array" ref="BG56">INDEX(VI_RTY_Reaalitalous[],MATCH($A56&amp;BG$6&amp;BG$7&amp;BG$8&amp;BG$9,dbDATA!$A$2:$A$5915&amp;dbDATA!$B$2:$B$5915&amp;dbDATA!$I$2:$I$5907&amp;dbDATA!$D$2:$D$5915&amp;dbDATA!$F$2:$F$5907,0),MATCH("Arvo",VI_RTY_ReaalitalousOTSIKOT,0)+0)</f>
        <v>#N/A</v>
      </c>
      <c r="BH56" s="38" t="e">
        <f t="array" ref="BH56">INDEX(VI_RTY_Reaalitalous[],MATCH($A56&amp;BH$6&amp;BH$7&amp;BH$8&amp;BH$9,dbDATA!$A$2:$A$5915&amp;dbDATA!$B$2:$B$5915&amp;dbDATA!$I$2:$I$5907&amp;dbDATA!$D$2:$D$5915&amp;dbDATA!$F$2:$F$5907,0),MATCH("Arvo",VI_RTY_ReaalitalousOTSIKOT,0)+0)</f>
        <v>#N/A</v>
      </c>
      <c r="BI56" s="35" t="e">
        <f t="array" ref="BI56">INDEX(VI_RTY_Reaalitalous[],MATCH($A56&amp;BI$6&amp;BI$7&amp;BI$8&amp;BI$9,dbDATA!$A$2:$A$5915&amp;dbDATA!$B$2:$B$5915&amp;dbDATA!$I$2:$I$5907&amp;dbDATA!$D$2:$D$5915&amp;dbDATA!$F$2:$F$5907,0),MATCH("Arvo",VI_RTY_ReaalitalousOTSIKOT,0)+0)</f>
        <v>#N/A</v>
      </c>
      <c r="BJ56" s="49" t="e">
        <f t="array" ref="BJ56">INDEX(VI_RTY_Reaalitalous[],MATCH($A56&amp;BJ$6&amp;BJ$7&amp;BJ$8&amp;BJ$9,dbDATA!$A$2:$A$5915&amp;dbDATA!$B$2:$B$5915&amp;dbDATA!$I$2:$I$5907&amp;dbDATA!$D$2:$D$5915&amp;dbDATA!$F$2:$F$5907,0),MATCH("Arvo",VI_RTY_ReaalitalousOTSIKOT,0)+0)</f>
        <v>#N/A</v>
      </c>
      <c r="BK56" s="32" t="e">
        <f t="array" ref="BK56">INDEX(VI_RTY_Reaalitalous[],MATCH($A56&amp;BK$6&amp;BK$7&amp;BK$8&amp;BK$9,dbDATA!$A$2:$A$5915&amp;dbDATA!$B$2:$B$5915&amp;dbDATA!$I$2:$I$5907&amp;dbDATA!$D$2:$D$5915&amp;dbDATA!$F$2:$F$5907,0),MATCH("Arvo",VI_RTY_ReaalitalousOTSIKOT,0)+0)</f>
        <v>#N/A</v>
      </c>
      <c r="BL56" s="43" t="e">
        <f t="array" ref="BL56">INDEX(VI_RTY_Reaalitalous[],MATCH($A56&amp;BL$6&amp;BL$7&amp;BL$8&amp;BL$9,dbDATA!$A$2:$A$5915&amp;dbDATA!$B$2:$B$5915&amp;dbDATA!$I$2:$I$5907&amp;dbDATA!$D$2:$D$5915&amp;dbDATA!$F$2:$F$5907,0),MATCH("Arvo",VI_RTY_ReaalitalousOTSIKOT,0)+0)</f>
        <v>#N/A</v>
      </c>
      <c r="BM56" s="38" t="e">
        <f t="array" ref="BM56">INDEX(VI_RTY_Reaalitalous[],MATCH($A56&amp;BM$6&amp;BM$7&amp;BM$8&amp;BM$9,dbDATA!$A$2:$A$5915&amp;dbDATA!$B$2:$B$5915&amp;dbDATA!$I$2:$I$5907&amp;dbDATA!$D$2:$D$5915&amp;dbDATA!$F$2:$F$5907,0),MATCH("Arvo",VI_RTY_ReaalitalousOTSIKOT,0)+0)</f>
        <v>#N/A</v>
      </c>
      <c r="BN56" s="35" t="e">
        <f t="array" ref="BN56">INDEX(VI_RTY_Reaalitalous[],MATCH($A56&amp;BN$6&amp;BN$7&amp;BN$8&amp;BN$9,dbDATA!$A$2:$A$5915&amp;dbDATA!$B$2:$B$5915&amp;dbDATA!$I$2:$I$5907&amp;dbDATA!$D$2:$D$5915&amp;dbDATA!$F$2:$F$5907,0),MATCH("Arvo",VI_RTY_ReaalitalousOTSIKOT,0)+0)</f>
        <v>#N/A</v>
      </c>
      <c r="BO56" s="49" t="e">
        <f t="array" ref="BO56">INDEX(VI_RTY_Reaalitalous[],MATCH($A56&amp;BO$6&amp;BO$7&amp;BO$8&amp;BO$9,dbDATA!$A$2:$A$5915&amp;dbDATA!$B$2:$B$5915&amp;dbDATA!$I$2:$I$5907&amp;dbDATA!$D$2:$D$5915&amp;dbDATA!$F$2:$F$5907,0),MATCH("Arvo",VI_RTY_ReaalitalousOTSIKOT,0)+0)</f>
        <v>#N/A</v>
      </c>
      <c r="CG56" s="38" t="e">
        <f t="array" ref="CG56">INDEX(VI_RTY_Julkinen_talous[],MATCH($A56&amp;CG$6&amp;CG$7&amp;CG$8,dbDATAjul!$G$2:$G$935&amp;dbDATAjul!$D$2:$D$952&amp;dbDATAjul!$C$2:$C$1011&amp;dbDATAjul!$A$2:$A$948,0),MATCH("Arvo",VI_RTY_Julkinen_talous[#Headers],0)+0)</f>
        <v>#N/A</v>
      </c>
      <c r="CH56" s="35" t="e">
        <f t="array" ref="CH56">INDEX(VI_RTY_Julkinen_talous[],MATCH($A56&amp;CH$6&amp;CH$7&amp;CH$8,dbDATAjul!$G$2:$G$935&amp;dbDATAjul!$D$2:$D$952&amp;dbDATAjul!$C$2:$C$1011&amp;dbDATAjul!$A$2:$A$948,0),MATCH("Arvo",VI_RTY_Julkinen_talous[#Headers],0)+0)</f>
        <v>#N/A</v>
      </c>
      <c r="CI56" s="49" t="e">
        <f t="array" ref="CI56">INDEX(VI_RTY_Julkinen_talous[],MATCH($A56&amp;CI$6&amp;CI$7&amp;CI$8,dbDATAjul!$G$2:$G$935&amp;dbDATAjul!$D$2:$D$952&amp;dbDATAjul!$C$2:$C$1011&amp;dbDATAjul!$A$2:$A$948,0),MATCH("Arvo",VI_RTY_Julkinen_talous[#Headers],0)+0)</f>
        <v>#N/A</v>
      </c>
      <c r="CJ56" s="35" t="e">
        <f t="array" ref="CJ56">INDEX(VI_RTY_Julkinen_talous[],MATCH($A56&amp;CJ$6&amp;CJ$7&amp;CJ$8,dbDATAjul!$G$2:$G$935&amp;dbDATAjul!$D$2:$D$952&amp;dbDATAjul!$C$2:$C$1011&amp;dbDATAjul!$A$2:$A$948,0),MATCH("Arvo",VI_RTY_Julkinen_talous[#Headers],0)+0)</f>
        <v>#N/A</v>
      </c>
      <c r="CK56" s="32" t="e">
        <f t="array" ref="CK56">INDEX(VI_RTY_Julkinen_talous[],MATCH($A56&amp;CK$6&amp;CK$7&amp;CK$8,dbDATAjul!$G$2:$G$935&amp;dbDATAjul!$D$2:$D$952&amp;dbDATAjul!$C$2:$C$1011&amp;dbDATAjul!$A$2:$A$948,0),MATCH("Arvo",VI_RTY_Julkinen_talous[#Headers],0)+0)</f>
        <v>#N/A</v>
      </c>
      <c r="CL56" s="43" t="e">
        <f t="array" ref="CL56">INDEX(VI_RTY_Julkinen_talous[],MATCH($A56&amp;CL$6&amp;CL$7&amp;CL$8,dbDATAjul!$G$2:$G$935&amp;dbDATAjul!$D$2:$D$952&amp;dbDATAjul!$C$2:$C$1011&amp;dbDATAjul!$A$2:$A$948,0),MATCH("Arvo",VI_RTY_Julkinen_talous[#Headers],0)+0)</f>
        <v>#N/A</v>
      </c>
    </row>
    <row r="57" spans="1:90" x14ac:dyDescent="0.3">
      <c r="A57" s="31">
        <v>2031</v>
      </c>
      <c r="B57" s="94" t="e">
        <f t="array" ref="B57">INDEX(VI_RTY_Reaalitalous[],MATCH($A57&amp;B$6&amp;B$7&amp;B$8&amp;B$9,dbDATA!$A$2:$A$5915&amp;dbDATA!$B$2:$B$5915&amp;dbDATA!$I$2:$I$5907&amp;dbDATA!$D$2:$D$5915&amp;dbDATA!$F$2:$F$5907,0),MATCH("Arvo",VI_RTY_ReaalitalousOTSIKOT,0)+0)</f>
        <v>#N/A</v>
      </c>
      <c r="C57" s="93" t="e">
        <f t="array" ref="C57">INDEX(VI_RTY_Reaalitalous[],MATCH($A57&amp;C$6&amp;C$7&amp;C$8&amp;C$9,dbDATA!$A$2:$A$5915&amp;dbDATA!$B$2:$B$5915&amp;dbDATA!$I$2:$I$5907&amp;dbDATA!$D$2:$D$5915&amp;dbDATA!$F$2:$F$5907,0),MATCH("Arvo",VI_RTY_ReaalitalousOTSIKOT,0)+0)</f>
        <v>#N/A</v>
      </c>
      <c r="D57" s="94" t="e">
        <f t="array" ref="D57">INDEX(VI_RTY_Reaalitalous[],MATCH($A57&amp;D$6&amp;D$7&amp;D$8&amp;D$9,dbDATA!$A$2:$A$5915&amp;dbDATA!$B$2:$B$5915&amp;dbDATA!$I$2:$I$5907&amp;dbDATA!$D$2:$D$5915&amp;dbDATA!$F$2:$F$5907,0),MATCH("Arvo",VI_RTY_ReaalitalousOTSIKOT,0)+0)/1000</f>
        <v>#N/A</v>
      </c>
      <c r="E57" s="32" t="e">
        <f t="array" ref="E57">INDEX(VI_RTY_Reaalitalous[],MATCH($A57&amp;E$6&amp;E$7&amp;E$8&amp;E$9,dbDATA!$A$2:$A$5915&amp;dbDATA!$B$2:$B$5915&amp;dbDATA!$I$2:$I$5907&amp;dbDATA!$D$2:$D$5915&amp;dbDATA!$F$2:$F$5907,0),MATCH("Arvo",VI_RTY_ReaalitalousOTSIKOT,0)+0)</f>
        <v>#N/A</v>
      </c>
      <c r="F57" s="32" t="e">
        <f t="array" ref="F57">INDEX(VI_RTY_Reaalitalous[],MATCH($A57&amp;F$6&amp;F$7&amp;F$8&amp;F$9,dbDATA!$A$2:$A$5915&amp;dbDATA!$B$2:$B$5915&amp;dbDATA!$I$2:$I$5907&amp;dbDATA!$D$2:$D$5915&amp;dbDATA!$F$2:$F$5907,0),MATCH("Arvo",VI_RTY_ReaalitalousOTSIKOT,0)+0)/1000</f>
        <v>#N/A</v>
      </c>
      <c r="G57" s="35" t="e">
        <f t="array" ref="G57">INDEX(VI_RTY_Reaalitalous[],MATCH($A57&amp;G$6&amp;G$7&amp;G$8&amp;G$9,dbDATA!$A$2:$A$5915&amp;dbDATA!$B$2:$B$5915&amp;dbDATA!$I$2:$I$5907&amp;dbDATA!$D$2:$D$5915&amp;dbDATA!$F$2:$F$5907,0),MATCH("Arvo",VI_RTY_ReaalitalousOTSIKOT,0)+0)</f>
        <v>#N/A</v>
      </c>
      <c r="H57" s="35" t="e">
        <f t="array" ref="H57">INDEX(VI_RTY_Reaalitalous[],MATCH($A57&amp;H$6&amp;H$7&amp;H$8&amp;H$9,dbDATA!$A$2:$A$5915&amp;dbDATA!$B$2:$B$5915&amp;dbDATA!$I$2:$I$5907&amp;dbDATA!$D$2:$D$5915&amp;dbDATA!$F$2:$F$5907,0),MATCH("Arvo",VI_RTY_ReaalitalousOTSIKOT,0)+0)/1000</f>
        <v>#N/A</v>
      </c>
      <c r="I57" s="38" t="e">
        <f t="array" ref="I57">INDEX(VI_RTY_Reaalitalous[],MATCH($A57&amp;I$6&amp;I$7&amp;I$8&amp;I$9,dbDATA!$A$2:$A$5915&amp;dbDATA!$B$2:$B$5915&amp;dbDATA!$I$2:$I$5907&amp;dbDATA!$D$2:$D$5915&amp;dbDATA!$F$2:$F$5907,0),MATCH("Arvo",VI_RTY_ReaalitalousOTSIKOT,0)+0)</f>
        <v>#N/A</v>
      </c>
      <c r="J57" s="38" t="e">
        <f t="array" ref="J57">INDEX(VI_RTY_Reaalitalous[],MATCH($A57&amp;J$6&amp;J$7&amp;J$8&amp;J$9,dbDATA!$A$2:$A$5915&amp;dbDATA!$B$2:$B$5915&amp;dbDATA!$I$2:$I$5907&amp;dbDATA!$D$2:$D$5915&amp;dbDATA!$F$2:$F$5907,0),MATCH("Arvo",VI_RTY_ReaalitalousOTSIKOT,0)+0)/1000</f>
        <v>#N/A</v>
      </c>
      <c r="K57" s="37" t="e">
        <f t="array" ref="K57">INDEX(VI_RTY_Reaalitalous[],MATCH($A57&amp;K$6&amp;K$7&amp;K$8&amp;K$9,dbDATA!$A$2:$A$5915&amp;dbDATA!$B$2:$B$5915&amp;dbDATA!$I$2:$I$5907&amp;dbDATA!$D$2:$D$5915&amp;dbDATA!$F$2:$F$5907,0),MATCH("Arvo",VI_RTY_ReaalitalousOTSIKOT,0)+0)</f>
        <v>#N/A</v>
      </c>
      <c r="L57" s="37" t="e">
        <f t="array" ref="L57">INDEX(VI_RTY_Reaalitalous[],MATCH($A57&amp;L$6&amp;L$7&amp;L$8&amp;L$9,dbDATA!$A$2:$A$5915&amp;dbDATA!$B$2:$B$5915&amp;dbDATA!$I$2:$I$5907&amp;dbDATA!$D$2:$D$5915&amp;dbDATA!$F$2:$F$5907,0),MATCH("Arvo",VI_RTY_ReaalitalousOTSIKOT,0)+0)/1000</f>
        <v>#N/A</v>
      </c>
      <c r="M57" s="37" t="e">
        <f t="array" ref="M57">INDEX(VI_RTY_Reaalitalous[],MATCH($A57&amp;M$6&amp;M$7&amp;M$8&amp;M$9,dbDATA!$A$2:$A$5915&amp;dbDATA!$B$2:$B$5915&amp;dbDATA!$I$2:$I$5907&amp;dbDATA!$D$2:$D$5915&amp;dbDATA!$F$2:$F$5907,0),MATCH("Arvo",VI_RTY_ReaalitalousOTSIKOT,0)+0)</f>
        <v>#N/A</v>
      </c>
      <c r="N57" s="37" t="e">
        <f t="array" ref="N57">INDEX(VI_RTY_Reaalitalous[],MATCH($A57&amp;N$6&amp;N$7&amp;N$8&amp;N$9,dbDATA!$A$2:$A$5915&amp;dbDATA!$B$2:$B$5915&amp;dbDATA!$I$2:$I$5907&amp;dbDATA!$D$2:$D$5915&amp;dbDATA!$F$2:$F$5907,0),MATCH("Arvo",VI_RTY_ReaalitalousOTSIKOT,0)+0)/1000</f>
        <v>#N/A</v>
      </c>
      <c r="O57" s="37" t="e">
        <f t="array" ref="O57">INDEX(VI_RTY_Reaalitalous[],MATCH($A57&amp;O$6&amp;O$7&amp;O$8&amp;O$9,dbDATA!$A$2:$A$5915&amp;dbDATA!$B$2:$B$5915&amp;dbDATA!$I$2:$I$5907&amp;dbDATA!$D$2:$D$5915&amp;dbDATA!$F$2:$F$5907,0),MATCH("Arvo",VI_RTY_ReaalitalousOTSIKOT,0)+0)</f>
        <v>#N/A</v>
      </c>
      <c r="P57" s="37" t="e">
        <f t="array" ref="P57">INDEX(VI_RTY_Reaalitalous[],MATCH($A57&amp;P$6&amp;P$7&amp;P$8&amp;P$9,dbDATA!$A$2:$A$5915&amp;dbDATA!$B$2:$B$5915&amp;dbDATA!$I$2:$I$5907&amp;dbDATA!$D$2:$D$5915&amp;dbDATA!$F$2:$F$5907,0),MATCH("Arvo",VI_RTY_ReaalitalousOTSIKOT,0)+0)/1000</f>
        <v>#N/A</v>
      </c>
      <c r="Q57" s="32" t="e">
        <f t="array" ref="Q57">INDEX(VI_RTY_Reaalitalous[],MATCH($A57&amp;Q$6&amp;Q$7&amp;Q$8&amp;Q$9,dbDATA!$A$2:$A$5915&amp;dbDATA!$B$2:$B$5915&amp;dbDATA!$I$2:$I$5907&amp;dbDATA!$D$2:$D$5915&amp;dbDATA!$F$2:$F$5907,0),MATCH("Arvo",VI_RTY_ReaalitalousOTSIKOT,0)+0)</f>
        <v>#N/A</v>
      </c>
      <c r="R57" s="32" t="e">
        <f t="array" ref="R57">INDEX(VI_RTY_Reaalitalous[],MATCH($A57&amp;R$6&amp;R$7&amp;R$8&amp;R$9,dbDATA!$A$2:$A$5915&amp;dbDATA!$B$2:$B$5915&amp;dbDATA!$I$2:$I$5907&amp;dbDATA!$D$2:$D$5915&amp;dbDATA!$F$2:$F$5907,0),MATCH("Arvo",VI_RTY_ReaalitalousOTSIKOT,0)+0)</f>
        <v>#N/A</v>
      </c>
      <c r="S57" s="32" t="e">
        <f t="array" ref="S57">INDEX(VI_RTY_Reaalitalous[],MATCH($A57&amp;S$6&amp;S$7&amp;S$8&amp;S$9,dbDATA!$A$2:$A$5915&amp;dbDATA!$B$2:$B$5915&amp;dbDATA!$I$2:$I$5907&amp;dbDATA!$D$2:$D$5915&amp;dbDATA!$F$2:$F$5907,0),MATCH("Arvo",VI_RTY_ReaalitalousOTSIKOT,0)+0)</f>
        <v>#N/A</v>
      </c>
      <c r="T57" s="32" t="e">
        <f t="array" ref="T57">INDEX(VI_RTY_Reaalitalous[],MATCH($A57&amp;T$6&amp;T$7&amp;T$8&amp;T$9,dbDATA!$A$2:$A$5915&amp;dbDATA!$B$2:$B$5915&amp;dbDATA!$I$2:$I$5907&amp;dbDATA!$D$2:$D$5915&amp;dbDATA!$F$2:$F$5907,0),MATCH("Arvo",VI_RTY_ReaalitalousOTSIKOT,0)+0)/1000</f>
        <v>#N/A</v>
      </c>
      <c r="U57" s="32" t="e">
        <f t="array" ref="U57">INDEX(VI_RTY_Reaalitalous[],MATCH($A57&amp;U$6&amp;U$7&amp;U$8&amp;U$9,dbDATA!$A$2:$A$5915&amp;dbDATA!$B$2:$B$5915&amp;dbDATA!$I$2:$I$5907&amp;dbDATA!$D$2:$D$5915&amp;dbDATA!$F$2:$F$5907,0),MATCH("Arvo",VI_RTY_ReaalitalousOTSIKOT,0)+0)</f>
        <v>#N/A</v>
      </c>
      <c r="V57" s="32" t="e">
        <f t="array" ref="V57">INDEX(VI_RTY_Reaalitalous[],MATCH($A57&amp;V$6&amp;V$7&amp;V$8&amp;V$9,dbDATA!$A$2:$A$5915&amp;dbDATA!$B$2:$B$5915&amp;dbDATA!$I$2:$I$5907&amp;dbDATA!$D$2:$D$5915&amp;dbDATA!$F$2:$F$5907,0),MATCH("Arvo",VI_RTY_ReaalitalousOTSIKOT,0)+0)/1000</f>
        <v>#N/A</v>
      </c>
      <c r="W57" s="38" t="e">
        <f t="array" ref="W57">INDEX(VI_RTY_Reaalitalous[],MATCH($A57&amp;W$6&amp;W$7&amp;W$8&amp;W$9,dbDATA!$A$2:$A$5915&amp;dbDATA!$B$2:$B$5915&amp;dbDATA!$I$2:$I$5907&amp;dbDATA!$D$2:$D$5915&amp;dbDATA!$F$2:$F$5907,0),MATCH("Arvo",VI_RTY_ReaalitalousOTSIKOT,0)+0)</f>
        <v>#N/A</v>
      </c>
      <c r="X57" s="38" t="e">
        <f t="array" ref="X57">INDEX(VI_RTY_Reaalitalous[],MATCH($A57&amp;X$6&amp;X$7&amp;X$8&amp;X$9,dbDATA!$A$2:$A$5915&amp;dbDATA!$B$2:$B$5915&amp;dbDATA!$I$2:$I$5907&amp;dbDATA!$D$2:$D$5915&amp;dbDATA!$F$2:$F$5907,0),MATCH("Arvo",VI_RTY_ReaalitalousOTSIKOT,0)+0)/1000</f>
        <v>#N/A</v>
      </c>
      <c r="Y57" s="38" t="e">
        <f t="array" ref="Y57">INDEX(VI_RTY_Reaalitalous[],MATCH($A57&amp;Y$6&amp;Y$7&amp;Y$8&amp;Y$9,dbDATA!$A$2:$A$5915&amp;dbDATA!$B$2:$B$5915&amp;dbDATA!$I$2:$I$5907&amp;dbDATA!$D$2:$D$5915&amp;dbDATA!$F$2:$F$5907,0),MATCH("Arvo",VI_RTY_ReaalitalousOTSIKOT,0)+0)</f>
        <v>#N/A</v>
      </c>
      <c r="Z57" s="38" t="e">
        <f t="array" ref="Z57">INDEX(VI_RTY_Reaalitalous[],MATCH($A57&amp;Z$6&amp;Z$7&amp;Z$8&amp;Z$9,dbDATA!$A$2:$A$5915&amp;dbDATA!$B$2:$B$5915&amp;dbDATA!$I$2:$I$5907&amp;dbDATA!$D$2:$D$5915&amp;dbDATA!$F$2:$F$5907,0),MATCH("Arvo",VI_RTY_ReaalitalousOTSIKOT,0)+0)/1000</f>
        <v>#N/A</v>
      </c>
      <c r="AA57" s="49" t="e">
        <f t="shared" si="6"/>
        <v>#N/A</v>
      </c>
      <c r="AB57" s="32" t="e">
        <f t="array" ref="AB57">INDEX(VI_RTY_Reaalitalous[],MATCH($A57&amp;AB$6&amp;AB$7&amp;AB$8&amp;AB$9,dbDATA!$A$2:$A$5915&amp;dbDATA!$B$2:$B$5915&amp;dbDATA!$I$2:$I$5907&amp;dbDATA!$D$2:$D$5915&amp;dbDATA!$F$2:$F$5907,0),MATCH("Arvo",VI_RTY_ReaalitalousOTSIKOT,0)+0)</f>
        <v>#N/A</v>
      </c>
      <c r="AC57" s="43" t="e">
        <f t="array" ref="AC57">INDEX(VI_RTY_Reaalitalous[],MATCH($A57&amp;AC$6&amp;AC$7&amp;AC$8&amp;AC$9,dbDATA!$A$2:$A$5915&amp;dbDATA!$B$2:$B$5915&amp;dbDATA!$I$2:$I$5907&amp;dbDATA!$D$2:$D$5915&amp;dbDATA!$F$2:$F$5907,0),MATCH("Arvo",VI_RTY_ReaalitalousOTSIKOT,0)+0)</f>
        <v>#N/A</v>
      </c>
      <c r="AD57" s="38" t="e">
        <f t="array" ref="AD57">INDEX(VI_RTY_Reaalitalous[],MATCH($A57&amp;AD$6&amp;AD$7&amp;AD$8&amp;AD$9,dbDATA!$A$2:$A$5915&amp;dbDATA!$B$2:$B$5915&amp;dbDATA!$I$2:$I$5907&amp;dbDATA!$D$2:$D$5915&amp;dbDATA!$F$2:$F$5907,0),MATCH("Arvo",VI_RTY_ReaalitalousOTSIKOT,0)+0)</f>
        <v>#N/A</v>
      </c>
      <c r="AE57" s="35" t="e">
        <f t="array" ref="AE57">INDEX(VI_RTY_Reaalitalous[],MATCH($A57&amp;AE$6&amp;AE$7&amp;AE$8&amp;AE$9,dbDATA!$A$2:$A$5915&amp;dbDATA!$B$2:$B$5915&amp;dbDATA!$I$2:$I$5907&amp;dbDATA!$D$2:$D$5915&amp;dbDATA!$F$2:$F$5907,0),MATCH("Arvo",VI_RTY_ReaalitalousOTSIKOT,0)+0)</f>
        <v>#N/A</v>
      </c>
      <c r="AF57" s="49" t="e">
        <f t="array" ref="AF57">INDEX(VI_RTY_Reaalitalous[],MATCH($A57&amp;AF$6&amp;AF$7&amp;AF$8&amp;AF$9,dbDATA!$A$2:$A$5915&amp;dbDATA!$B$2:$B$5915&amp;dbDATA!$I$2:$I$5907&amp;dbDATA!$D$2:$D$5915&amp;dbDATA!$F$2:$F$5907,0),MATCH("Arvo",VI_RTY_ReaalitalousOTSIKOT,0)+0)/1000</f>
        <v>#N/A</v>
      </c>
      <c r="AG57" s="32" t="e">
        <f t="array" ref="AG57">INDEX(VI_RTY_Reaalitalous[],MATCH($A57&amp;AG$6&amp;AG$7&amp;AG$8&amp;AG$9,dbDATA!$A$2:$A$5915&amp;dbDATA!$B$2:$B$5915&amp;dbDATA!$I$2:$I$5907&amp;dbDATA!$D$2:$D$5915&amp;dbDATA!$F$2:$F$5907,0),MATCH("Arvo",VI_RTY_ReaalitalousOTSIKOT,0)+0)</f>
        <v>#N/A</v>
      </c>
      <c r="AH57" s="43" t="e">
        <f t="array" ref="AH57">INDEX(VI_RTY_Reaalitalous[],MATCH($A57&amp;AH$6&amp;AH$7&amp;AH$8&amp;AH$9,dbDATA!$A$2:$A$5915&amp;dbDATA!$B$2:$B$5915&amp;dbDATA!$I$2:$I$5907&amp;dbDATA!$D$2:$D$5915&amp;dbDATA!$F$2:$F$5907,0),MATCH("Arvo",VI_RTY_ReaalitalousOTSIKOT,0)+0)</f>
        <v>#N/A</v>
      </c>
      <c r="AI57" s="38" t="e">
        <f t="shared" si="3"/>
        <v>#N/A</v>
      </c>
      <c r="AJ57" s="32" t="e">
        <f t="array" ref="AJ57">INDEX(VI_RTY_Reaalitalous[],MATCH($A57&amp;AJ$6&amp;AJ$7&amp;AJ$8&amp;AJ$9,dbDATA!$A$2:$A$5915&amp;dbDATA!$B$2:$B$5915&amp;dbDATA!$I$2:$I$5907&amp;dbDATA!$D$2:$D$5915&amp;dbDATA!$F$2:$F$5907,0),MATCH("Arvo",VI_RTY_ReaalitalousOTSIKOT,0)+0)</f>
        <v>#N/A</v>
      </c>
      <c r="AK57" s="49" t="e">
        <f t="array" ref="AK57">INDEX(VI_RTY_Reaalitalous[],MATCH($A57&amp;AK$6&amp;AK$7&amp;AK$8&amp;AK$9,dbDATA!$A$2:$A$5915&amp;dbDATA!$B$2:$B$5915&amp;dbDATA!$I$2:$I$5907&amp;dbDATA!$D$2:$D$5915&amp;dbDATA!$F$2:$F$5907,0),MATCH("Arvo",VI_RTY_ReaalitalousOTSIKOT,0)+0)</f>
        <v>#N/A</v>
      </c>
      <c r="AL57" s="43" t="e">
        <f t="shared" si="2"/>
        <v>#N/A</v>
      </c>
      <c r="AM57" s="32" t="e">
        <f t="array" ref="AM57">INDEX(VI_RTY_Reaalitalous[],MATCH($A57&amp;AM$6&amp;AM$7&amp;AM$8&amp;AM$9,dbDATA!$A$2:$A$5915&amp;dbDATA!$B$2:$B$5915&amp;dbDATA!$I$2:$I$5907&amp;dbDATA!$D$2:$D$5915&amp;dbDATA!$F$2:$F$5907,0),MATCH("Arvo",VI_RTY_ReaalitalousOTSIKOT,0)+0)</f>
        <v>#N/A</v>
      </c>
      <c r="AN57" s="38" t="e">
        <f t="array" ref="AN57">INDEX(VI_RTY_Reaalitalous[],MATCH($A57&amp;AN$6&amp;AN$7&amp;AN$8&amp;AN$9,dbDATA!$A$2:$A$5915&amp;dbDATA!$B$2:$B$5915&amp;dbDATA!$I$2:$I$5907&amp;dbDATA!$D$2:$D$5915&amp;dbDATA!$F$2:$F$5907,0),MATCH("Arvo",VI_RTY_ReaalitalousOTSIKOT,0)+0)</f>
        <v>#N/A</v>
      </c>
      <c r="AO57" s="32" t="e">
        <f t="array" ref="AO57">INDEX(VI_RTY_Reaalitalous[],MATCH($A57&amp;AO$6&amp;AO$7&amp;AO$8&amp;AO$9,dbDATA!$A$2:$A$5915&amp;dbDATA!$B$2:$B$5915&amp;dbDATA!$I$2:$I$5907&amp;dbDATA!$D$2:$D$5915&amp;dbDATA!$F$2:$F$5907,0),MATCH("Arvo",VI_RTY_ReaalitalousOTSIKOT,0)+0)</f>
        <v>#N/A</v>
      </c>
      <c r="AP57" s="32" t="e">
        <f t="array" ref="AP57">INDEX(VI_RTY_Reaalitalous[],MATCH($A57&amp;AP$6&amp;AP$7&amp;AP$8&amp;AP$9,dbDATA!$A$2:$A$5915&amp;dbDATA!$B$2:$B$5915&amp;dbDATA!$I$2:$I$5907&amp;dbDATA!$D$2:$D$5915&amp;dbDATA!$F$2:$F$5907,0),MATCH("Arvo",VI_RTY_ReaalitalousOTSIKOT,0)+0)</f>
        <v>#N/A</v>
      </c>
      <c r="AQ57" s="43" t="e">
        <f t="array" ref="AQ57">INDEX(VI_RTY_Reaalitalous[],MATCH($A57&amp;AQ$6&amp;AQ$7&amp;AQ$8&amp;AQ$9,dbDATA!$A$2:$A$5915&amp;dbDATA!$B$2:$B$5915&amp;dbDATA!$I$2:$I$5907&amp;dbDATA!$D$2:$D$5915&amp;dbDATA!$F$2:$F$5907,0),MATCH("Arvo",VI_RTY_ReaalitalousOTSIKOT,0)+0)</f>
        <v>#N/A</v>
      </c>
      <c r="AR57" s="38" t="e">
        <f t="array" ref="AR57">INDEX(VI_RTY_Reaalitalous[],MATCH($A57&amp;AR$6&amp;AR$7&amp;AR$8&amp;AR$9,dbDATA!$A$2:$A$5915&amp;dbDATA!$B$2:$B$5915&amp;dbDATA!$I$2:$I$5907&amp;dbDATA!$D$2:$D$5915&amp;dbDATA!$F$2:$F$5907,0),MATCH("Arvo",VI_RTY_ReaalitalousOTSIKOT,0)+0)</f>
        <v>#N/A</v>
      </c>
      <c r="AS57" s="35" t="e">
        <f t="array" ref="AS57">INDEX(VI_RTY_Reaalitalous[],MATCH($A57&amp;AS$6&amp;AS$7&amp;AS$8&amp;AS$9,dbDATA!$A$2:$A$5915&amp;dbDATA!$B$2:$B$5915&amp;dbDATA!$I$2:$I$5907&amp;dbDATA!$D$2:$D$5915&amp;dbDATA!$F$2:$F$5907,0),MATCH("Arvo",VI_RTY_ReaalitalousOTSIKOT,0)+0)</f>
        <v>#N/A</v>
      </c>
      <c r="AT57" s="49" t="e">
        <f t="array" ref="AT57">INDEX(VI_RTY_Reaalitalous[],MATCH($A57&amp;AT$6&amp;AT$7&amp;AT$8&amp;AT$9,dbDATA!$A$2:$A$5915&amp;dbDATA!$B$2:$B$5915&amp;dbDATA!$I$2:$I$5907&amp;dbDATA!$D$2:$D$5915&amp;dbDATA!$F$2:$F$5907,0),MATCH("Arvo",VI_RTY_ReaalitalousOTSIKOT,0)+0)</f>
        <v>#N/A</v>
      </c>
      <c r="AU57" s="49" t="e">
        <f t="array" ref="AU57">INDEX(VI_RTY_Reaalitalous[],MATCH($A57&amp;AU$6&amp;AU$7&amp;AU$8&amp;AU$9,dbDATA!$A$2:$A$5915&amp;dbDATA!$B$2:$B$5915&amp;dbDATA!$I$2:$I$5907&amp;dbDATA!$D$2:$D$5915&amp;dbDATA!$F$2:$F$5907,0),MATCH("Arvo",VI_RTY_ReaalitalousOTSIKOT,0)+0)</f>
        <v>#N/A</v>
      </c>
      <c r="AV57" s="32" t="e">
        <f t="array" ref="AV57">INDEX(VI_RTY_Reaalitalous[],MATCH($A57&amp;AV$6&amp;AV$7&amp;AV$8&amp;AV$9,dbDATA!$A$2:$A$5915&amp;dbDATA!$B$2:$B$5915&amp;dbDATA!$I$2:$I$5907&amp;dbDATA!$D$2:$D$5915&amp;dbDATA!$F$2:$F$5907,0),MATCH("Arvo",VI_RTY_ReaalitalousOTSIKOT,0)+0)</f>
        <v>#N/A</v>
      </c>
      <c r="AW57" s="43" t="e">
        <f t="array" ref="AW57">INDEX(VI_RTY_Reaalitalous[],MATCH($A57&amp;AW$6&amp;AW$7&amp;AW$8&amp;AW$9,dbDATA!$A$2:$A$5915&amp;dbDATA!$B$2:$B$5915&amp;dbDATA!$I$2:$I$5907&amp;dbDATA!$D$2:$D$5915&amp;dbDATA!$F$2:$F$5907,0),MATCH("Arvo",VI_RTY_ReaalitalousOTSIKOT,0)+0)</f>
        <v>#N/A</v>
      </c>
      <c r="AX57" s="38" t="e">
        <f t="array" ref="AX57">INDEX(VI_RTY_Reaalitalous[],MATCH($A57&amp;AX$6&amp;AX$7&amp;AX$8&amp;AX$9,dbDATA!$A$2:$A$5915&amp;dbDATA!$B$2:$B$5915&amp;dbDATA!$I$2:$I$5907&amp;dbDATA!$D$2:$D$5915&amp;dbDATA!$F$2:$F$5907,0),MATCH("Arvo",VI_RTY_ReaalitalousOTSIKOT,0)+0)</f>
        <v>#N/A</v>
      </c>
      <c r="AY57" s="35" t="e">
        <f t="array" ref="AY57">INDEX(VI_RTY_Reaalitalous[],MATCH($A57&amp;AY$6&amp;AY$7&amp;AY$8&amp;AY$9,dbDATA!$A$2:$A$5915&amp;dbDATA!$B$2:$B$5915&amp;dbDATA!$I$2:$I$5907&amp;dbDATA!$D$2:$D$5915&amp;dbDATA!$F$2:$F$5907,0),MATCH("Arvo",VI_RTY_ReaalitalousOTSIKOT,0)+0)</f>
        <v>#N/A</v>
      </c>
      <c r="AZ57" s="49" t="e">
        <f t="array" ref="AZ57">INDEX(VI_RTY_Reaalitalous[],MATCH($A57&amp;AZ$6&amp;AZ$7&amp;AZ$8&amp;AZ$9,dbDATA!$A$2:$A$5915&amp;dbDATA!$B$2:$B$5915&amp;dbDATA!$I$2:$I$5907&amp;dbDATA!$D$2:$D$5915&amp;dbDATA!$F$2:$F$5907,0),MATCH("Arvo",VI_RTY_ReaalitalousOTSIKOT,0)+0)</f>
        <v>#N/A</v>
      </c>
      <c r="BA57" s="32" t="e">
        <f t="array" ref="BA57">INDEX(VI_RTY_Reaalitalous[],MATCH($A57&amp;BA$6&amp;BA$7&amp;BA$8&amp;BA$9,dbDATA!$A$2:$A$5915&amp;dbDATA!$B$2:$B$5915&amp;dbDATA!$I$2:$I$5907&amp;dbDATA!$D$2:$D$5915&amp;dbDATA!$F$2:$F$5907,0),MATCH("Arvo",VI_RTY_ReaalitalousOTSIKOT,0)+0)</f>
        <v>#N/A</v>
      </c>
      <c r="BB57" s="43" t="e">
        <f t="array" ref="BB57">INDEX(VI_RTY_Reaalitalous[],MATCH($A57&amp;BB$6&amp;BB$7&amp;BB$8&amp;BB$9,dbDATA!$A$2:$A$5915&amp;dbDATA!$B$2:$B$5915&amp;dbDATA!$I$2:$I$5907&amp;dbDATA!$D$2:$D$5915&amp;dbDATA!$F$2:$F$5907,0),MATCH("Arvo",VI_RTY_ReaalitalousOTSIKOT,0)+0)</f>
        <v>#N/A</v>
      </c>
      <c r="BC57" s="38" t="e">
        <f t="array" ref="BC57">INDEX(VI_RTY_Reaalitalous[],MATCH($A57&amp;BC$6&amp;BC$7&amp;BC$8&amp;BC$9,dbDATA!$A$2:$A$5915&amp;dbDATA!$B$2:$B$5915&amp;dbDATA!$I$2:$I$5907&amp;dbDATA!$D$2:$D$5915&amp;dbDATA!$F$2:$F$5907,0),MATCH("Arvo",VI_RTY_ReaalitalousOTSIKOT,0)+0)</f>
        <v>#N/A</v>
      </c>
      <c r="BD57" s="35" t="e">
        <f t="array" ref="BD57">INDEX(VI_RTY_Reaalitalous[],MATCH($A57&amp;BD$6&amp;BD$7&amp;BD$8&amp;BD$9,dbDATA!$A$2:$A$5915&amp;dbDATA!$B$2:$B$5915&amp;dbDATA!$I$2:$I$5907&amp;dbDATA!$D$2:$D$5915&amp;dbDATA!$F$2:$F$5907,0),MATCH("Arvo",VI_RTY_ReaalitalousOTSIKOT,0)+0)</f>
        <v>#N/A</v>
      </c>
      <c r="BE57" s="49" t="e">
        <f t="array" ref="BE57">INDEX(VI_RTY_Reaalitalous[],MATCH($A57&amp;BE$6&amp;BE$7&amp;BE$8&amp;BE$9,dbDATA!$A$2:$A$5915&amp;dbDATA!$B$2:$B$5915&amp;dbDATA!$I$2:$I$5907&amp;dbDATA!$D$2:$D$5915&amp;dbDATA!$F$2:$F$5907,0),MATCH("Arvo",VI_RTY_ReaalitalousOTSIKOT,0)+0)</f>
        <v>#N/A</v>
      </c>
      <c r="BF57" s="32" t="e">
        <f t="array" ref="BF57">INDEX(VI_RTY_Reaalitalous[],MATCH($A57&amp;BF$6&amp;BF$7&amp;BF$8&amp;BF$9,dbDATA!$A$2:$A$5915&amp;dbDATA!$B$2:$B$5915&amp;dbDATA!$I$2:$I$5907&amp;dbDATA!$D$2:$D$5915&amp;dbDATA!$F$2:$F$5907,0),MATCH("Arvo",VI_RTY_ReaalitalousOTSIKOT,0)+0)</f>
        <v>#N/A</v>
      </c>
      <c r="BG57" s="43" t="e">
        <f t="array" ref="BG57">INDEX(VI_RTY_Reaalitalous[],MATCH($A57&amp;BG$6&amp;BG$7&amp;BG$8&amp;BG$9,dbDATA!$A$2:$A$5915&amp;dbDATA!$B$2:$B$5915&amp;dbDATA!$I$2:$I$5907&amp;dbDATA!$D$2:$D$5915&amp;dbDATA!$F$2:$F$5907,0),MATCH("Arvo",VI_RTY_ReaalitalousOTSIKOT,0)+0)</f>
        <v>#N/A</v>
      </c>
      <c r="BH57" s="38" t="e">
        <f t="array" ref="BH57">INDEX(VI_RTY_Reaalitalous[],MATCH($A57&amp;BH$6&amp;BH$7&amp;BH$8&amp;BH$9,dbDATA!$A$2:$A$5915&amp;dbDATA!$B$2:$B$5915&amp;dbDATA!$I$2:$I$5907&amp;dbDATA!$D$2:$D$5915&amp;dbDATA!$F$2:$F$5907,0),MATCH("Arvo",VI_RTY_ReaalitalousOTSIKOT,0)+0)</f>
        <v>#N/A</v>
      </c>
      <c r="BI57" s="35" t="e">
        <f t="array" ref="BI57">INDEX(VI_RTY_Reaalitalous[],MATCH($A57&amp;BI$6&amp;BI$7&amp;BI$8&amp;BI$9,dbDATA!$A$2:$A$5915&amp;dbDATA!$B$2:$B$5915&amp;dbDATA!$I$2:$I$5907&amp;dbDATA!$D$2:$D$5915&amp;dbDATA!$F$2:$F$5907,0),MATCH("Arvo",VI_RTY_ReaalitalousOTSIKOT,0)+0)</f>
        <v>#N/A</v>
      </c>
      <c r="BJ57" s="49" t="e">
        <f t="array" ref="BJ57">INDEX(VI_RTY_Reaalitalous[],MATCH($A57&amp;BJ$6&amp;BJ$7&amp;BJ$8&amp;BJ$9,dbDATA!$A$2:$A$5915&amp;dbDATA!$B$2:$B$5915&amp;dbDATA!$I$2:$I$5907&amp;dbDATA!$D$2:$D$5915&amp;dbDATA!$F$2:$F$5907,0),MATCH("Arvo",VI_RTY_ReaalitalousOTSIKOT,0)+0)</f>
        <v>#N/A</v>
      </c>
      <c r="BK57" s="32" t="e">
        <f t="array" ref="BK57">INDEX(VI_RTY_Reaalitalous[],MATCH($A57&amp;BK$6&amp;BK$7&amp;BK$8&amp;BK$9,dbDATA!$A$2:$A$5915&amp;dbDATA!$B$2:$B$5915&amp;dbDATA!$I$2:$I$5907&amp;dbDATA!$D$2:$D$5915&amp;dbDATA!$F$2:$F$5907,0),MATCH("Arvo",VI_RTY_ReaalitalousOTSIKOT,0)+0)</f>
        <v>#N/A</v>
      </c>
      <c r="BL57" s="43" t="e">
        <f t="array" ref="BL57">INDEX(VI_RTY_Reaalitalous[],MATCH($A57&amp;BL$6&amp;BL$7&amp;BL$8&amp;BL$9,dbDATA!$A$2:$A$5915&amp;dbDATA!$B$2:$B$5915&amp;dbDATA!$I$2:$I$5907&amp;dbDATA!$D$2:$D$5915&amp;dbDATA!$F$2:$F$5907,0),MATCH("Arvo",VI_RTY_ReaalitalousOTSIKOT,0)+0)</f>
        <v>#N/A</v>
      </c>
      <c r="BM57" s="38" t="e">
        <f t="array" ref="BM57">INDEX(VI_RTY_Reaalitalous[],MATCH($A57&amp;BM$6&amp;BM$7&amp;BM$8&amp;BM$9,dbDATA!$A$2:$A$5915&amp;dbDATA!$B$2:$B$5915&amp;dbDATA!$I$2:$I$5907&amp;dbDATA!$D$2:$D$5915&amp;dbDATA!$F$2:$F$5907,0),MATCH("Arvo",VI_RTY_ReaalitalousOTSIKOT,0)+0)</f>
        <v>#N/A</v>
      </c>
      <c r="BN57" s="35" t="e">
        <f t="array" ref="BN57">INDEX(VI_RTY_Reaalitalous[],MATCH($A57&amp;BN$6&amp;BN$7&amp;BN$8&amp;BN$9,dbDATA!$A$2:$A$5915&amp;dbDATA!$B$2:$B$5915&amp;dbDATA!$I$2:$I$5907&amp;dbDATA!$D$2:$D$5915&amp;dbDATA!$F$2:$F$5907,0),MATCH("Arvo",VI_RTY_ReaalitalousOTSIKOT,0)+0)</f>
        <v>#N/A</v>
      </c>
      <c r="BO57" s="49" t="e">
        <f t="array" ref="BO57">INDEX(VI_RTY_Reaalitalous[],MATCH($A57&amp;BO$6&amp;BO$7&amp;BO$8&amp;BO$9,dbDATA!$A$2:$A$5915&amp;dbDATA!$B$2:$B$5915&amp;dbDATA!$I$2:$I$5907&amp;dbDATA!$D$2:$D$5915&amp;dbDATA!$F$2:$F$5907,0),MATCH("Arvo",VI_RTY_ReaalitalousOTSIKOT,0)+0)</f>
        <v>#N/A</v>
      </c>
      <c r="CG57" s="38" t="e">
        <f t="array" ref="CG57">INDEX(VI_RTY_Julkinen_talous[],MATCH($A57&amp;CG$6&amp;CG$7&amp;CG$8,dbDATAjul!$G$2:$G$935&amp;dbDATAjul!$D$2:$D$952&amp;dbDATAjul!$C$2:$C$1011&amp;dbDATAjul!$A$2:$A$948,0),MATCH("Arvo",VI_RTY_Julkinen_talous[#Headers],0)+0)</f>
        <v>#N/A</v>
      </c>
      <c r="CH57" s="35" t="e">
        <f t="array" ref="CH57">INDEX(VI_RTY_Julkinen_talous[],MATCH($A57&amp;CH$6&amp;CH$7&amp;CH$8,dbDATAjul!$G$2:$G$935&amp;dbDATAjul!$D$2:$D$952&amp;dbDATAjul!$C$2:$C$1011&amp;dbDATAjul!$A$2:$A$948,0),MATCH("Arvo",VI_RTY_Julkinen_talous[#Headers],0)+0)</f>
        <v>#N/A</v>
      </c>
      <c r="CI57" s="49" t="e">
        <f t="array" ref="CI57">INDEX(VI_RTY_Julkinen_talous[],MATCH($A57&amp;CI$6&amp;CI$7&amp;CI$8,dbDATAjul!$G$2:$G$935&amp;dbDATAjul!$D$2:$D$952&amp;dbDATAjul!$C$2:$C$1011&amp;dbDATAjul!$A$2:$A$948,0),MATCH("Arvo",VI_RTY_Julkinen_talous[#Headers],0)+0)</f>
        <v>#N/A</v>
      </c>
      <c r="CJ57" s="35" t="e">
        <f t="array" ref="CJ57">INDEX(VI_RTY_Julkinen_talous[],MATCH($A57&amp;CJ$6&amp;CJ$7&amp;CJ$8,dbDATAjul!$G$2:$G$935&amp;dbDATAjul!$D$2:$D$952&amp;dbDATAjul!$C$2:$C$1011&amp;dbDATAjul!$A$2:$A$948,0),MATCH("Arvo",VI_RTY_Julkinen_talous[#Headers],0)+0)</f>
        <v>#N/A</v>
      </c>
      <c r="CK57" s="32" t="e">
        <f t="array" ref="CK57">INDEX(VI_RTY_Julkinen_talous[],MATCH($A57&amp;CK$6&amp;CK$7&amp;CK$8,dbDATAjul!$G$2:$G$935&amp;dbDATAjul!$D$2:$D$952&amp;dbDATAjul!$C$2:$C$1011&amp;dbDATAjul!$A$2:$A$948,0),MATCH("Arvo",VI_RTY_Julkinen_talous[#Headers],0)+0)</f>
        <v>#N/A</v>
      </c>
      <c r="CL57" s="43" t="e">
        <f t="array" ref="CL57">INDEX(VI_RTY_Julkinen_talous[],MATCH($A57&amp;CL$6&amp;CL$7&amp;CL$8,dbDATAjul!$G$2:$G$935&amp;dbDATAjul!$D$2:$D$952&amp;dbDATAjul!$C$2:$C$1011&amp;dbDATAjul!$A$2:$A$948,0),MATCH("Arvo",VI_RTY_Julkinen_talous[#Headers],0)+0)</f>
        <v>#N/A</v>
      </c>
    </row>
    <row r="58" spans="1:90" x14ac:dyDescent="0.3">
      <c r="A58" s="31">
        <v>2032</v>
      </c>
      <c r="B58" s="94" t="e">
        <f t="array" ref="B58">INDEX(VI_RTY_Reaalitalous[],MATCH($A58&amp;B$6&amp;B$7&amp;B$8&amp;B$9,dbDATA!$A$2:$A$5915&amp;dbDATA!$B$2:$B$5915&amp;dbDATA!$I$2:$I$5907&amp;dbDATA!$D$2:$D$5915&amp;dbDATA!$F$2:$F$5907,0),MATCH("Arvo",VI_RTY_ReaalitalousOTSIKOT,0)+0)</f>
        <v>#N/A</v>
      </c>
      <c r="C58" s="93" t="e">
        <f t="array" ref="C58">INDEX(VI_RTY_Reaalitalous[],MATCH($A58&amp;C$6&amp;C$7&amp;C$8&amp;C$9,dbDATA!$A$2:$A$5915&amp;dbDATA!$B$2:$B$5915&amp;dbDATA!$I$2:$I$5907&amp;dbDATA!$D$2:$D$5915&amp;dbDATA!$F$2:$F$5907,0),MATCH("Arvo",VI_RTY_ReaalitalousOTSIKOT,0)+0)</f>
        <v>#N/A</v>
      </c>
      <c r="D58" s="94" t="e">
        <f t="array" ref="D58">INDEX(VI_RTY_Reaalitalous[],MATCH($A58&amp;D$6&amp;D$7&amp;D$8&amp;D$9,dbDATA!$A$2:$A$5915&amp;dbDATA!$B$2:$B$5915&amp;dbDATA!$I$2:$I$5907&amp;dbDATA!$D$2:$D$5915&amp;dbDATA!$F$2:$F$5907,0),MATCH("Arvo",VI_RTY_ReaalitalousOTSIKOT,0)+0)/1000</f>
        <v>#N/A</v>
      </c>
      <c r="E58" s="32" t="e">
        <f t="array" ref="E58">INDEX(VI_RTY_Reaalitalous[],MATCH($A58&amp;E$6&amp;E$7&amp;E$8&amp;E$9,dbDATA!$A$2:$A$5915&amp;dbDATA!$B$2:$B$5915&amp;dbDATA!$I$2:$I$5907&amp;dbDATA!$D$2:$D$5915&amp;dbDATA!$F$2:$F$5907,0),MATCH("Arvo",VI_RTY_ReaalitalousOTSIKOT,0)+0)/1000</f>
        <v>#N/A</v>
      </c>
      <c r="F58" s="32" t="e">
        <f t="array" ref="F58">INDEX(VI_RTY_Reaalitalous[],MATCH($A58&amp;F$6&amp;F$7&amp;F$8&amp;F$9,dbDATA!$A$2:$A$5915&amp;dbDATA!$B$2:$B$5915&amp;dbDATA!$I$2:$I$5907&amp;dbDATA!$D$2:$D$5915&amp;dbDATA!$F$2:$F$5907,0),MATCH("Arvo",VI_RTY_ReaalitalousOTSIKOT,0)+0)/1000</f>
        <v>#N/A</v>
      </c>
      <c r="G58" s="35" t="e">
        <f t="array" ref="G58">INDEX(VI_RTY_Reaalitalous[],MATCH($A58&amp;G$6&amp;G$7&amp;G$8&amp;G$9,dbDATA!$A$2:$A$5915&amp;dbDATA!$B$2:$B$5915&amp;dbDATA!$I$2:$I$5907&amp;dbDATA!$D$2:$D$5915&amp;dbDATA!$F$2:$F$5907,0),MATCH("Arvo",VI_RTY_ReaalitalousOTSIKOT,0)+0)/1000</f>
        <v>#N/A</v>
      </c>
      <c r="H58" s="35" t="e">
        <f t="array" ref="H58">INDEX(VI_RTY_Reaalitalous[],MATCH($A58&amp;H$6&amp;H$7&amp;H$8&amp;H$9,dbDATA!$A$2:$A$5915&amp;dbDATA!$B$2:$B$5915&amp;dbDATA!$I$2:$I$5907&amp;dbDATA!$D$2:$D$5915&amp;dbDATA!$F$2:$F$5907,0),MATCH("Arvo",VI_RTY_ReaalitalousOTSIKOT,0)+0)/1000</f>
        <v>#N/A</v>
      </c>
      <c r="I58" s="38" t="e">
        <f t="array" ref="I58">INDEX(VI_RTY_Reaalitalous[],MATCH($A58&amp;I$6&amp;I$7&amp;I$8&amp;I$9,dbDATA!$A$2:$A$5915&amp;dbDATA!$B$2:$B$5915&amp;dbDATA!$I$2:$I$5907&amp;dbDATA!$D$2:$D$5915&amp;dbDATA!$F$2:$F$5907,0),MATCH("Arvo",VI_RTY_ReaalitalousOTSIKOT,0)+0)/1000</f>
        <v>#N/A</v>
      </c>
      <c r="J58" s="38" t="e">
        <f t="array" ref="J58">INDEX(VI_RTY_Reaalitalous[],MATCH($A58&amp;J$6&amp;J$7&amp;J$8&amp;J$9,dbDATA!$A$2:$A$5915&amp;dbDATA!$B$2:$B$5915&amp;dbDATA!$I$2:$I$5907&amp;dbDATA!$D$2:$D$5915&amp;dbDATA!$F$2:$F$5907,0),MATCH("Arvo",VI_RTY_ReaalitalousOTSIKOT,0)+0)/1000</f>
        <v>#N/A</v>
      </c>
      <c r="K58" s="37" t="e">
        <f t="array" ref="K58">INDEX(VI_RTY_Reaalitalous[],MATCH($A58&amp;K$6&amp;K$7&amp;K$8&amp;K$9,dbDATA!$A$2:$A$5915&amp;dbDATA!$B$2:$B$5915&amp;dbDATA!$I$2:$I$5907&amp;dbDATA!$D$2:$D$5915&amp;dbDATA!$F$2:$F$5907,0),MATCH("Arvo",VI_RTY_ReaalitalousOTSIKOT,0)+0)/1000</f>
        <v>#N/A</v>
      </c>
      <c r="L58" s="37" t="e">
        <f t="array" ref="L58">INDEX(VI_RTY_Reaalitalous[],MATCH($A58&amp;L$6&amp;L$7&amp;L$8&amp;L$9,dbDATA!$A$2:$A$5915&amp;dbDATA!$B$2:$B$5915&amp;dbDATA!$I$2:$I$5907&amp;dbDATA!$D$2:$D$5915&amp;dbDATA!$F$2:$F$5907,0),MATCH("Arvo",VI_RTY_ReaalitalousOTSIKOT,0)+0)/1000</f>
        <v>#N/A</v>
      </c>
      <c r="M58" s="37" t="e">
        <f t="array" ref="M58">INDEX(VI_RTY_Reaalitalous[],MATCH($A58&amp;M$6&amp;M$7&amp;M$8&amp;M$9,dbDATA!$A$2:$A$5915&amp;dbDATA!$B$2:$B$5915&amp;dbDATA!$I$2:$I$5907&amp;dbDATA!$D$2:$D$5915&amp;dbDATA!$F$2:$F$5907,0),MATCH("Arvo",VI_RTY_ReaalitalousOTSIKOT,0)+0)/1000</f>
        <v>#N/A</v>
      </c>
      <c r="N58" s="37" t="e">
        <f t="array" ref="N58">INDEX(VI_RTY_Reaalitalous[],MATCH($A58&amp;N$6&amp;N$7&amp;N$8&amp;N$9,dbDATA!$A$2:$A$5915&amp;dbDATA!$B$2:$B$5915&amp;dbDATA!$I$2:$I$5907&amp;dbDATA!$D$2:$D$5915&amp;dbDATA!$F$2:$F$5907,0),MATCH("Arvo",VI_RTY_ReaalitalousOTSIKOT,0)+0)/1000</f>
        <v>#N/A</v>
      </c>
      <c r="O58" s="37" t="e">
        <f t="array" ref="O58">INDEX(VI_RTY_Reaalitalous[],MATCH($A58&amp;O$6&amp;O$7&amp;O$8&amp;O$9,dbDATA!$A$2:$A$5915&amp;dbDATA!$B$2:$B$5915&amp;dbDATA!$I$2:$I$5907&amp;dbDATA!$D$2:$D$5915&amp;dbDATA!$F$2:$F$5907,0),MATCH("Arvo",VI_RTY_ReaalitalousOTSIKOT,0)+0)/1000</f>
        <v>#N/A</v>
      </c>
      <c r="P58" s="37" t="e">
        <f t="array" ref="P58">INDEX(VI_RTY_Reaalitalous[],MATCH($A58&amp;P$6&amp;P$7&amp;P$8&amp;P$9,dbDATA!$A$2:$A$5915&amp;dbDATA!$B$2:$B$5915&amp;dbDATA!$I$2:$I$5907&amp;dbDATA!$D$2:$D$5915&amp;dbDATA!$F$2:$F$5907,0),MATCH("Arvo",VI_RTY_ReaalitalousOTSIKOT,0)+0)/1000</f>
        <v>#N/A</v>
      </c>
      <c r="Q58" s="32" t="e">
        <f t="array" ref="Q58">INDEX(VI_RTY_Reaalitalous[],MATCH($A58&amp;Q$6&amp;Q$7&amp;Q$8&amp;Q$9,dbDATA!$A$2:$A$5915&amp;dbDATA!$B$2:$B$5915&amp;dbDATA!$I$2:$I$5907&amp;dbDATA!$D$2:$D$5915&amp;dbDATA!$F$2:$F$5907,0),MATCH("Arvo",VI_RTY_ReaalitalousOTSIKOT,0)+0)/1000</f>
        <v>#N/A</v>
      </c>
      <c r="R58" s="32" t="e">
        <f t="array" ref="R58">INDEX(VI_RTY_Reaalitalous[],MATCH($A58&amp;R$6&amp;R$7&amp;R$8&amp;R$9,dbDATA!$A$2:$A$5915&amp;dbDATA!$B$2:$B$5915&amp;dbDATA!$I$2:$I$5907&amp;dbDATA!$D$2:$D$5915&amp;dbDATA!$F$2:$F$5907,0),MATCH("Arvo",VI_RTY_ReaalitalousOTSIKOT,0)+0)/1000</f>
        <v>#N/A</v>
      </c>
      <c r="S58" s="32" t="e">
        <f t="array" ref="S58">INDEX(VI_RTY_Reaalitalous[],MATCH($A58&amp;S$6&amp;S$7&amp;S$8&amp;S$9,dbDATA!$A$2:$A$5915&amp;dbDATA!$B$2:$B$5915&amp;dbDATA!$I$2:$I$5907&amp;dbDATA!$D$2:$D$5915&amp;dbDATA!$F$2:$F$5907,0),MATCH("Arvo",VI_RTY_ReaalitalousOTSIKOT,0)+0)/1000</f>
        <v>#N/A</v>
      </c>
      <c r="T58" s="32" t="e">
        <f t="array" ref="T58">INDEX(VI_RTY_Reaalitalous[],MATCH($A58&amp;T$6&amp;T$7&amp;T$8&amp;T$9,dbDATA!$A$2:$A$5915&amp;dbDATA!$B$2:$B$5915&amp;dbDATA!$I$2:$I$5907&amp;dbDATA!$D$2:$D$5915&amp;dbDATA!$F$2:$F$5907,0),MATCH("Arvo",VI_RTY_ReaalitalousOTSIKOT,0)+0)/1000</f>
        <v>#N/A</v>
      </c>
      <c r="U58" s="32" t="e">
        <f t="array" ref="U58">INDEX(VI_RTY_Reaalitalous[],MATCH($A58&amp;U$6&amp;U$7&amp;U$8&amp;U$9,dbDATA!$A$2:$A$5915&amp;dbDATA!$B$2:$B$5915&amp;dbDATA!$I$2:$I$5907&amp;dbDATA!$D$2:$D$5915&amp;dbDATA!$F$2:$F$5907,0),MATCH("Arvo",VI_RTY_ReaalitalousOTSIKOT,0)+0)/1000</f>
        <v>#N/A</v>
      </c>
      <c r="V58" s="32" t="e">
        <f t="array" ref="V58">INDEX(VI_RTY_Reaalitalous[],MATCH($A58&amp;V$6&amp;V$7&amp;V$8&amp;V$9,dbDATA!$A$2:$A$5915&amp;dbDATA!$B$2:$B$5915&amp;dbDATA!$I$2:$I$5907&amp;dbDATA!$D$2:$D$5915&amp;dbDATA!$F$2:$F$5907,0),MATCH("Arvo",VI_RTY_ReaalitalousOTSIKOT,0)+0)/1000</f>
        <v>#N/A</v>
      </c>
      <c r="W58" s="38" t="e">
        <f t="array" ref="W58">INDEX(VI_RTY_Reaalitalous[],MATCH($A58&amp;W$6&amp;W$7&amp;W$8&amp;W$9,dbDATA!$A$2:$A$5915&amp;dbDATA!$B$2:$B$5915&amp;dbDATA!$I$2:$I$5907&amp;dbDATA!$D$2:$D$5915&amp;dbDATA!$F$2:$F$5907,0),MATCH("Arvo",VI_RTY_ReaalitalousOTSIKOT,0)+0)/1000</f>
        <v>#N/A</v>
      </c>
      <c r="X58" s="38" t="e">
        <f t="array" ref="X58">INDEX(VI_RTY_Reaalitalous[],MATCH($A58&amp;X$6&amp;X$7&amp;X$8&amp;X$9,dbDATA!$A$2:$A$5915&amp;dbDATA!$B$2:$B$5915&amp;dbDATA!$I$2:$I$5907&amp;dbDATA!$D$2:$D$5915&amp;dbDATA!$F$2:$F$5907,0),MATCH("Arvo",VI_RTY_ReaalitalousOTSIKOT,0)+0)/1000</f>
        <v>#N/A</v>
      </c>
      <c r="Y58" s="38" t="e">
        <f t="array" ref="Y58">INDEX(VI_RTY_Reaalitalous[],MATCH($A58&amp;Y$6&amp;Y$7&amp;Y$8&amp;Y$9,dbDATA!$A$2:$A$5915&amp;dbDATA!$B$2:$B$5915&amp;dbDATA!$I$2:$I$5907&amp;dbDATA!$D$2:$D$5915&amp;dbDATA!$F$2:$F$5907,0),MATCH("Arvo",VI_RTY_ReaalitalousOTSIKOT,0)+0)/1000</f>
        <v>#N/A</v>
      </c>
      <c r="Z58" s="38" t="e">
        <f t="array" ref="Z58">INDEX(VI_RTY_Reaalitalous[],MATCH($A58&amp;Z$6&amp;Z$7&amp;Z$8&amp;Z$9,dbDATA!$A$2:$A$5915&amp;dbDATA!$B$2:$B$5915&amp;dbDATA!$I$2:$I$5907&amp;dbDATA!$D$2:$D$5915&amp;dbDATA!$F$2:$F$5907,0),MATCH("Arvo",VI_RTY_ReaalitalousOTSIKOT,0)+0)/1000</f>
        <v>#N/A</v>
      </c>
      <c r="AA58" s="49" t="e">
        <f t="shared" si="6"/>
        <v>#N/A</v>
      </c>
      <c r="AB58" s="32" t="e">
        <f t="array" ref="AB58">INDEX(VI_RTY_Reaalitalous[],MATCH($A58&amp;AB$6&amp;AB$7&amp;AB$8&amp;AB$9,dbDATA!$A$2:$A$5915&amp;dbDATA!$B$2:$B$5915&amp;dbDATA!$I$2:$I$5907&amp;dbDATA!$D$2:$D$5915&amp;dbDATA!$F$2:$F$5907,0),MATCH("Arvo",VI_RTY_ReaalitalousOTSIKOT,0)+0)</f>
        <v>#N/A</v>
      </c>
      <c r="AC58" s="43" t="e">
        <f t="array" ref="AC58">INDEX(VI_RTY_Reaalitalous[],MATCH($A58&amp;AC$6&amp;AC$7&amp;AC$8&amp;AC$9,dbDATA!$A$2:$A$5915&amp;dbDATA!$B$2:$B$5915&amp;dbDATA!$I$2:$I$5907&amp;dbDATA!$D$2:$D$5915&amp;dbDATA!$F$2:$F$5907,0),MATCH("Arvo",VI_RTY_ReaalitalousOTSIKOT,0)+0)</f>
        <v>#N/A</v>
      </c>
      <c r="AD58" s="38" t="e">
        <f t="array" ref="AD58">INDEX(VI_RTY_Reaalitalous[],MATCH($A58&amp;AD$6&amp;AD$7&amp;AD$8&amp;AD$9,dbDATA!$A$2:$A$5915&amp;dbDATA!$B$2:$B$5915&amp;dbDATA!$I$2:$I$5907&amp;dbDATA!$D$2:$D$5915&amp;dbDATA!$F$2:$F$5907,0),MATCH("Arvo",VI_RTY_ReaalitalousOTSIKOT,0)+0)</f>
        <v>#N/A</v>
      </c>
      <c r="AE58" s="35" t="e">
        <f t="array" ref="AE58">INDEX(VI_RTY_Reaalitalous[],MATCH($A58&amp;AE$6&amp;AE$7&amp;AE$8&amp;AE$9,dbDATA!$A$2:$A$5915&amp;dbDATA!$B$2:$B$5915&amp;dbDATA!$I$2:$I$5907&amp;dbDATA!$D$2:$D$5915&amp;dbDATA!$F$2:$F$5907,0),MATCH("Arvo",VI_RTY_ReaalitalousOTSIKOT,0)+0)</f>
        <v>#N/A</v>
      </c>
      <c r="AF58" s="49" t="e">
        <f t="array" ref="AF58">INDEX(VI_RTY_Reaalitalous[],MATCH($A58&amp;AF$6&amp;AF$7&amp;AF$8&amp;AF$9,dbDATA!$A$2:$A$5915&amp;dbDATA!$B$2:$B$5915&amp;dbDATA!$I$2:$I$5907&amp;dbDATA!$D$2:$D$5915&amp;dbDATA!$F$2:$F$5907,0),MATCH("Arvo",VI_RTY_ReaalitalousOTSIKOT,0)+0)/1000</f>
        <v>#N/A</v>
      </c>
      <c r="AG58" s="32" t="e">
        <f t="array" ref="AG58">INDEX(VI_RTY_Reaalitalous[],MATCH($A58&amp;AG$6&amp;AG$7&amp;AG$8&amp;AG$9,dbDATA!$A$2:$A$5915&amp;dbDATA!$B$2:$B$5915&amp;dbDATA!$I$2:$I$5907&amp;dbDATA!$D$2:$D$5915&amp;dbDATA!$F$2:$F$5907,0),MATCH("Arvo",VI_RTY_ReaalitalousOTSIKOT,0)+0)</f>
        <v>#N/A</v>
      </c>
      <c r="AH58" s="43" t="e">
        <f t="array" ref="AH58">INDEX(VI_RTY_Reaalitalous[],MATCH($A58&amp;AH$6&amp;AH$7&amp;AH$8&amp;AH$9,dbDATA!$A$2:$A$5915&amp;dbDATA!$B$2:$B$5915&amp;dbDATA!$I$2:$I$5907&amp;dbDATA!$D$2:$D$5915&amp;dbDATA!$F$2:$F$5907,0),MATCH("Arvo",VI_RTY_ReaalitalousOTSIKOT,0)+0)</f>
        <v>#N/A</v>
      </c>
      <c r="AI58" s="38" t="e">
        <f t="shared" si="3"/>
        <v>#N/A</v>
      </c>
      <c r="AJ58" s="32" t="e">
        <f t="array" ref="AJ58">INDEX(VI_RTY_Reaalitalous[],MATCH($A58&amp;AJ$6&amp;AJ$7&amp;AJ$8&amp;AJ$9,dbDATA!$A$2:$A$5915&amp;dbDATA!$B$2:$B$5915&amp;dbDATA!$I$2:$I$5907&amp;dbDATA!$D$2:$D$5915&amp;dbDATA!$F$2:$F$5907,0),MATCH("Arvo",VI_RTY_ReaalitalousOTSIKOT,0)+0)</f>
        <v>#N/A</v>
      </c>
      <c r="AK58" s="49" t="e">
        <f t="array" ref="AK58">INDEX(VI_RTY_Reaalitalous[],MATCH($A58&amp;AK$6&amp;AK$7&amp;AK$8&amp;AK$9,dbDATA!$A$2:$A$5915&amp;dbDATA!$B$2:$B$5915&amp;dbDATA!$I$2:$I$5907&amp;dbDATA!$D$2:$D$5915&amp;dbDATA!$F$2:$F$5907,0),MATCH("Arvo",VI_RTY_ReaalitalousOTSIKOT,0)+0)</f>
        <v>#N/A</v>
      </c>
      <c r="AL58" s="43" t="e">
        <f t="shared" si="2"/>
        <v>#N/A</v>
      </c>
      <c r="AM58" s="32" t="e">
        <f t="array" ref="AM58">INDEX(VI_RTY_Reaalitalous[],MATCH($A58&amp;AM$6&amp;AM$7&amp;AM$8&amp;AM$9,dbDATA!$A$2:$A$5915&amp;dbDATA!$B$2:$B$5915&amp;dbDATA!$I$2:$I$5907&amp;dbDATA!$D$2:$D$5915&amp;dbDATA!$F$2:$F$5907,0),MATCH("Arvo",VI_RTY_ReaalitalousOTSIKOT,0)+0)</f>
        <v>#N/A</v>
      </c>
      <c r="AN58" s="38" t="e">
        <f t="array" ref="AN58">INDEX(VI_RTY_Reaalitalous[],MATCH($A58&amp;AN$6&amp;AN$7&amp;AN$8&amp;AN$9,dbDATA!$A$2:$A$5915&amp;dbDATA!$B$2:$B$5915&amp;dbDATA!$I$2:$I$5907&amp;dbDATA!$D$2:$D$5915&amp;dbDATA!$F$2:$F$5907,0),MATCH("Arvo",VI_RTY_ReaalitalousOTSIKOT,0)+0)</f>
        <v>#N/A</v>
      </c>
      <c r="AO58" s="32" t="e">
        <f t="array" ref="AO58">INDEX(VI_RTY_Reaalitalous[],MATCH($A58&amp;AO$6&amp;AO$7&amp;AO$8&amp;AO$9,dbDATA!$A$2:$A$5915&amp;dbDATA!$B$2:$B$5915&amp;dbDATA!$I$2:$I$5907&amp;dbDATA!$D$2:$D$5915&amp;dbDATA!$F$2:$F$5907,0),MATCH("Arvo",VI_RTY_ReaalitalousOTSIKOT,0)+0)</f>
        <v>#N/A</v>
      </c>
      <c r="AP58" s="32" t="e">
        <f t="array" ref="AP58">INDEX(VI_RTY_Reaalitalous[],MATCH($A58&amp;AP$6&amp;AP$7&amp;AP$8&amp;AP$9,dbDATA!$A$2:$A$5915&amp;dbDATA!$B$2:$B$5915&amp;dbDATA!$I$2:$I$5907&amp;dbDATA!$D$2:$D$5915&amp;dbDATA!$F$2:$F$5907,0),MATCH("Arvo",VI_RTY_ReaalitalousOTSIKOT,0)+0)</f>
        <v>#N/A</v>
      </c>
      <c r="AQ58" s="43" t="e">
        <f t="array" ref="AQ58">INDEX(VI_RTY_Reaalitalous[],MATCH($A58&amp;AQ$6&amp;AQ$7&amp;AQ$8&amp;AQ$9,dbDATA!$A$2:$A$5915&amp;dbDATA!$B$2:$B$5915&amp;dbDATA!$I$2:$I$5907&amp;dbDATA!$D$2:$D$5915&amp;dbDATA!$F$2:$F$5907,0),MATCH("Arvo",VI_RTY_ReaalitalousOTSIKOT,0)+0)</f>
        <v>#N/A</v>
      </c>
      <c r="AR58" s="38" t="e">
        <f t="array" ref="AR58">INDEX(VI_RTY_Reaalitalous[],MATCH($A58&amp;AR$6&amp;AR$7&amp;AR$8&amp;AR$9,dbDATA!$A$2:$A$5915&amp;dbDATA!$B$2:$B$5915&amp;dbDATA!$I$2:$I$5907&amp;dbDATA!$D$2:$D$5915&amp;dbDATA!$F$2:$F$5907,0),MATCH("Arvo",VI_RTY_ReaalitalousOTSIKOT,0)+0)</f>
        <v>#N/A</v>
      </c>
      <c r="AS58" s="35" t="e">
        <f t="array" ref="AS58">INDEX(VI_RTY_Reaalitalous[],MATCH($A58&amp;AS$6&amp;AS$7&amp;AS$8&amp;AS$9,dbDATA!$A$2:$A$5915&amp;dbDATA!$B$2:$B$5915&amp;dbDATA!$I$2:$I$5907&amp;dbDATA!$D$2:$D$5915&amp;dbDATA!$F$2:$F$5907,0),MATCH("Arvo",VI_RTY_ReaalitalousOTSIKOT,0)+0)</f>
        <v>#N/A</v>
      </c>
      <c r="AT58" s="49" t="e">
        <f t="array" ref="AT58">INDEX(VI_RTY_Reaalitalous[],MATCH($A58&amp;AT$6&amp;AT$7&amp;AT$8&amp;AT$9,dbDATA!$A$2:$A$5915&amp;dbDATA!$B$2:$B$5915&amp;dbDATA!$I$2:$I$5907&amp;dbDATA!$D$2:$D$5915&amp;dbDATA!$F$2:$F$5907,0),MATCH("Arvo",VI_RTY_ReaalitalousOTSIKOT,0)+0)</f>
        <v>#N/A</v>
      </c>
      <c r="AU58" s="49" t="e">
        <f t="array" ref="AU58">INDEX(VI_RTY_Reaalitalous[],MATCH($A58&amp;AU$6&amp;AU$7&amp;AU$8&amp;AU$9,dbDATA!$A$2:$A$5915&amp;dbDATA!$B$2:$B$5915&amp;dbDATA!$I$2:$I$5907&amp;dbDATA!$D$2:$D$5915&amp;dbDATA!$F$2:$F$5907,0),MATCH("Arvo",VI_RTY_ReaalitalousOTSIKOT,0)+0)</f>
        <v>#N/A</v>
      </c>
      <c r="AV58" s="32" t="e">
        <f t="array" ref="AV58">INDEX(VI_RTY_Reaalitalous[],MATCH($A58&amp;AV$6&amp;AV$7&amp;AV$8&amp;AV$9,dbDATA!$A$2:$A$5915&amp;dbDATA!$B$2:$B$5915&amp;dbDATA!$I$2:$I$5907&amp;dbDATA!$D$2:$D$5915&amp;dbDATA!$F$2:$F$5907,0),MATCH("Arvo",VI_RTY_ReaalitalousOTSIKOT,0)+0)</f>
        <v>#N/A</v>
      </c>
      <c r="AW58" s="43" t="e">
        <f t="array" ref="AW58">INDEX(VI_RTY_Reaalitalous[],MATCH($A58&amp;AW$6&amp;AW$7&amp;AW$8&amp;AW$9,dbDATA!$A$2:$A$5915&amp;dbDATA!$B$2:$B$5915&amp;dbDATA!$I$2:$I$5907&amp;dbDATA!$D$2:$D$5915&amp;dbDATA!$F$2:$F$5907,0),MATCH("Arvo",VI_RTY_ReaalitalousOTSIKOT,0)+0)</f>
        <v>#N/A</v>
      </c>
      <c r="AX58" s="38" t="e">
        <f t="array" ref="AX58">INDEX(VI_RTY_Reaalitalous[],MATCH($A58&amp;AX$6&amp;AX$7&amp;AX$8&amp;AX$9,dbDATA!$A$2:$A$5915&amp;dbDATA!$B$2:$B$5915&amp;dbDATA!$I$2:$I$5907&amp;dbDATA!$D$2:$D$5915&amp;dbDATA!$F$2:$F$5907,0),MATCH("Arvo",VI_RTY_ReaalitalousOTSIKOT,0)+0)</f>
        <v>#N/A</v>
      </c>
      <c r="AY58" s="35" t="e">
        <f t="array" ref="AY58">INDEX(VI_RTY_Reaalitalous[],MATCH($A58&amp;AY$6&amp;AY$7&amp;AY$8&amp;AY$9,dbDATA!$A$2:$A$5915&amp;dbDATA!$B$2:$B$5915&amp;dbDATA!$I$2:$I$5907&amp;dbDATA!$D$2:$D$5915&amp;dbDATA!$F$2:$F$5907,0),MATCH("Arvo",VI_RTY_ReaalitalousOTSIKOT,0)+0)</f>
        <v>#N/A</v>
      </c>
      <c r="AZ58" s="49" t="e">
        <f t="array" ref="AZ58">INDEX(VI_RTY_Reaalitalous[],MATCH($A58&amp;AZ$6&amp;AZ$7&amp;AZ$8&amp;AZ$9,dbDATA!$A$2:$A$5915&amp;dbDATA!$B$2:$B$5915&amp;dbDATA!$I$2:$I$5907&amp;dbDATA!$D$2:$D$5915&amp;dbDATA!$F$2:$F$5907,0),MATCH("Arvo",VI_RTY_ReaalitalousOTSIKOT,0)+0)</f>
        <v>#N/A</v>
      </c>
      <c r="BA58" s="32" t="e">
        <f t="array" ref="BA58">INDEX(VI_RTY_Reaalitalous[],MATCH($A58&amp;BA$6&amp;BA$7&amp;BA$8&amp;BA$9,dbDATA!$A$2:$A$5915&amp;dbDATA!$B$2:$B$5915&amp;dbDATA!$I$2:$I$5907&amp;dbDATA!$D$2:$D$5915&amp;dbDATA!$F$2:$F$5907,0),MATCH("Arvo",VI_RTY_ReaalitalousOTSIKOT,0)+0)</f>
        <v>#N/A</v>
      </c>
      <c r="BB58" s="43" t="e">
        <f t="array" ref="BB58">INDEX(VI_RTY_Reaalitalous[],MATCH($A58&amp;BB$6&amp;BB$7&amp;BB$8&amp;BB$9,dbDATA!$A$2:$A$5915&amp;dbDATA!$B$2:$B$5915&amp;dbDATA!$I$2:$I$5907&amp;dbDATA!$D$2:$D$5915&amp;dbDATA!$F$2:$F$5907,0),MATCH("Arvo",VI_RTY_ReaalitalousOTSIKOT,0)+0)</f>
        <v>#N/A</v>
      </c>
      <c r="BC58" s="38" t="e">
        <f t="array" ref="BC58">INDEX(VI_RTY_Reaalitalous[],MATCH($A58&amp;BC$6&amp;BC$7&amp;BC$8&amp;BC$9,dbDATA!$A$2:$A$5915&amp;dbDATA!$B$2:$B$5915&amp;dbDATA!$I$2:$I$5907&amp;dbDATA!$D$2:$D$5915&amp;dbDATA!$F$2:$F$5907,0),MATCH("Arvo",VI_RTY_ReaalitalousOTSIKOT,0)+0)</f>
        <v>#N/A</v>
      </c>
      <c r="BD58" s="35" t="e">
        <f t="array" ref="BD58">INDEX(VI_RTY_Reaalitalous[],MATCH($A58&amp;BD$6&amp;BD$7&amp;BD$8&amp;BD$9,dbDATA!$A$2:$A$5915&amp;dbDATA!$B$2:$B$5915&amp;dbDATA!$I$2:$I$5907&amp;dbDATA!$D$2:$D$5915&amp;dbDATA!$F$2:$F$5907,0),MATCH("Arvo",VI_RTY_ReaalitalousOTSIKOT,0)+0)</f>
        <v>#N/A</v>
      </c>
      <c r="BE58" s="49" t="e">
        <f t="array" ref="BE58">INDEX(VI_RTY_Reaalitalous[],MATCH($A58&amp;BE$6&amp;BE$7&amp;BE$8&amp;BE$9,dbDATA!$A$2:$A$5915&amp;dbDATA!$B$2:$B$5915&amp;dbDATA!$I$2:$I$5907&amp;dbDATA!$D$2:$D$5915&amp;dbDATA!$F$2:$F$5907,0),MATCH("Arvo",VI_RTY_ReaalitalousOTSIKOT,0)+0)</f>
        <v>#N/A</v>
      </c>
      <c r="BF58" s="32" t="e">
        <f t="array" ref="BF58">INDEX(VI_RTY_Reaalitalous[],MATCH($A58&amp;BF$6&amp;BF$7&amp;BF$8&amp;BF$9,dbDATA!$A$2:$A$5915&amp;dbDATA!$B$2:$B$5915&amp;dbDATA!$I$2:$I$5907&amp;dbDATA!$D$2:$D$5915&amp;dbDATA!$F$2:$F$5907,0),MATCH("Arvo",VI_RTY_ReaalitalousOTSIKOT,0)+0)</f>
        <v>#N/A</v>
      </c>
      <c r="BG58" s="43" t="e">
        <f t="array" ref="BG58">INDEX(VI_RTY_Reaalitalous[],MATCH($A58&amp;BG$6&amp;BG$7&amp;BG$8&amp;BG$9,dbDATA!$A$2:$A$5915&amp;dbDATA!$B$2:$B$5915&amp;dbDATA!$I$2:$I$5907&amp;dbDATA!$D$2:$D$5915&amp;dbDATA!$F$2:$F$5907,0),MATCH("Arvo",VI_RTY_ReaalitalousOTSIKOT,0)+0)</f>
        <v>#N/A</v>
      </c>
      <c r="BH58" s="38" t="e">
        <f t="array" ref="BH58">INDEX(VI_RTY_Reaalitalous[],MATCH($A58&amp;BH$6&amp;BH$7&amp;BH$8&amp;BH$9,dbDATA!$A$2:$A$5915&amp;dbDATA!$B$2:$B$5915&amp;dbDATA!$I$2:$I$5907&amp;dbDATA!$D$2:$D$5915&amp;dbDATA!$F$2:$F$5907,0),MATCH("Arvo",VI_RTY_ReaalitalousOTSIKOT,0)+0)</f>
        <v>#N/A</v>
      </c>
      <c r="BI58" s="35" t="e">
        <f t="array" ref="BI58">INDEX(VI_RTY_Reaalitalous[],MATCH($A58&amp;BI$6&amp;BI$7&amp;BI$8&amp;BI$9,dbDATA!$A$2:$A$5915&amp;dbDATA!$B$2:$B$5915&amp;dbDATA!$I$2:$I$5907&amp;dbDATA!$D$2:$D$5915&amp;dbDATA!$F$2:$F$5907,0),MATCH("Arvo",VI_RTY_ReaalitalousOTSIKOT,0)+0)</f>
        <v>#N/A</v>
      </c>
      <c r="BJ58" s="49" t="e">
        <f t="array" ref="BJ58">INDEX(VI_RTY_Reaalitalous[],MATCH($A58&amp;BJ$6&amp;BJ$7&amp;BJ$8&amp;BJ$9,dbDATA!$A$2:$A$5915&amp;dbDATA!$B$2:$B$5915&amp;dbDATA!$I$2:$I$5907&amp;dbDATA!$D$2:$D$5915&amp;dbDATA!$F$2:$F$5907,0),MATCH("Arvo",VI_RTY_ReaalitalousOTSIKOT,0)+0)</f>
        <v>#N/A</v>
      </c>
      <c r="BK58" s="32" t="e">
        <f t="array" ref="BK58">INDEX(VI_RTY_Reaalitalous[],MATCH($A58&amp;BK$6&amp;BK$7&amp;BK$8&amp;BK$9,dbDATA!$A$2:$A$5915&amp;dbDATA!$B$2:$B$5915&amp;dbDATA!$I$2:$I$5907&amp;dbDATA!$D$2:$D$5915&amp;dbDATA!$F$2:$F$5907,0),MATCH("Arvo",VI_RTY_ReaalitalousOTSIKOT,0)+0)</f>
        <v>#N/A</v>
      </c>
      <c r="BL58" s="43" t="e">
        <f t="array" ref="BL58">INDEX(VI_RTY_Reaalitalous[],MATCH($A58&amp;BL$6&amp;BL$7&amp;BL$8&amp;BL$9,dbDATA!$A$2:$A$5915&amp;dbDATA!$B$2:$B$5915&amp;dbDATA!$I$2:$I$5907&amp;dbDATA!$D$2:$D$5915&amp;dbDATA!$F$2:$F$5907,0),MATCH("Arvo",VI_RTY_ReaalitalousOTSIKOT,0)+0)</f>
        <v>#N/A</v>
      </c>
      <c r="BM58" s="38" t="e">
        <f t="array" ref="BM58">INDEX(VI_RTY_Reaalitalous[],MATCH($A58&amp;BM$6&amp;BM$7&amp;BM$8&amp;BM$9,dbDATA!$A$2:$A$5915&amp;dbDATA!$B$2:$B$5915&amp;dbDATA!$I$2:$I$5907&amp;dbDATA!$D$2:$D$5915&amp;dbDATA!$F$2:$F$5907,0),MATCH("Arvo",VI_RTY_ReaalitalousOTSIKOT,0)+0)</f>
        <v>#N/A</v>
      </c>
      <c r="BN58" s="35" t="e">
        <f t="array" ref="BN58">INDEX(VI_RTY_Reaalitalous[],MATCH($A58&amp;BN$6&amp;BN$7&amp;BN$8&amp;BN$9,dbDATA!$A$2:$A$5915&amp;dbDATA!$B$2:$B$5915&amp;dbDATA!$I$2:$I$5907&amp;dbDATA!$D$2:$D$5915&amp;dbDATA!$F$2:$F$5907,0),MATCH("Arvo",VI_RTY_ReaalitalousOTSIKOT,0)+0)</f>
        <v>#N/A</v>
      </c>
      <c r="BO58" s="49" t="e">
        <f t="array" ref="BO58">INDEX(VI_RTY_Reaalitalous[],MATCH($A58&amp;BO$6&amp;BO$7&amp;BO$8&amp;BO$9,dbDATA!$A$2:$A$5915&amp;dbDATA!$B$2:$B$5915&amp;dbDATA!$I$2:$I$5907&amp;dbDATA!$D$2:$D$5915&amp;dbDATA!$F$2:$F$5907,0),MATCH("Arvo",VI_RTY_ReaalitalousOTSIKOT,0)+0)</f>
        <v>#N/A</v>
      </c>
      <c r="CG58" s="38" t="e">
        <f t="array" ref="CG58">INDEX(VI_RTY_Julkinen_talous[],MATCH($A58&amp;CG$6&amp;CG$7&amp;CG$8,dbDATAjul!$G$2:$G$935&amp;dbDATAjul!$D$2:$D$952&amp;dbDATAjul!$C$2:$C$1011&amp;dbDATAjul!$A$2:$A$948,0),MATCH("Arvo",VI_RTY_Julkinen_talous[#Headers],0)+0)</f>
        <v>#N/A</v>
      </c>
      <c r="CH58" s="35" t="e">
        <f t="array" ref="CH58">INDEX(VI_RTY_Julkinen_talous[],MATCH($A58&amp;CH$6&amp;CH$7&amp;CH$8,dbDATAjul!$G$2:$G$935&amp;dbDATAjul!$D$2:$D$952&amp;dbDATAjul!$C$2:$C$1011&amp;dbDATAjul!$A$2:$A$948,0),MATCH("Arvo",VI_RTY_Julkinen_talous[#Headers],0)+0)</f>
        <v>#N/A</v>
      </c>
      <c r="CI58" s="49" t="e">
        <f t="array" ref="CI58">INDEX(VI_RTY_Julkinen_talous[],MATCH($A58&amp;CI$6&amp;CI$7&amp;CI$8,dbDATAjul!$G$2:$G$935&amp;dbDATAjul!$D$2:$D$952&amp;dbDATAjul!$C$2:$C$1011&amp;dbDATAjul!$A$2:$A$948,0),MATCH("Arvo",VI_RTY_Julkinen_talous[#Headers],0)+0)</f>
        <v>#N/A</v>
      </c>
      <c r="CJ58" s="35" t="e">
        <f t="array" ref="CJ58">INDEX(VI_RTY_Julkinen_talous[],MATCH($A58&amp;CJ$6&amp;CJ$7&amp;CJ$8,dbDATAjul!$G$2:$G$935&amp;dbDATAjul!$D$2:$D$952&amp;dbDATAjul!$C$2:$C$1011&amp;dbDATAjul!$A$2:$A$948,0),MATCH("Arvo",VI_RTY_Julkinen_talous[#Headers],0)+0)</f>
        <v>#N/A</v>
      </c>
      <c r="CK58" s="32" t="e">
        <f t="array" ref="CK58">INDEX(VI_RTY_Julkinen_talous[],MATCH($A58&amp;CK$6&amp;CK$7&amp;CK$8,dbDATAjul!$G$2:$G$935&amp;dbDATAjul!$D$2:$D$952&amp;dbDATAjul!$C$2:$C$1011&amp;dbDATAjul!$A$2:$A$948,0),MATCH("Arvo",VI_RTY_Julkinen_talous[#Headers],0)+0)</f>
        <v>#N/A</v>
      </c>
      <c r="CL58" s="43" t="e">
        <f t="array" ref="CL58">INDEX(VI_RTY_Julkinen_talous[],MATCH($A58&amp;CL$6&amp;CL$7&amp;CL$8,dbDATAjul!$G$2:$G$935&amp;dbDATAjul!$D$2:$D$952&amp;dbDATAjul!$C$2:$C$1011&amp;dbDATAjul!$A$2:$A$948,0),MATCH("Arvo",VI_RTY_Julkinen_talous[#Headers],0)+0)</f>
        <v>#N/A</v>
      </c>
    </row>
    <row r="59" spans="1:90" x14ac:dyDescent="0.3">
      <c r="A59" s="31">
        <v>2033</v>
      </c>
      <c r="B59" s="94" t="e">
        <f t="array" ref="B59">INDEX(VI_RTY_Reaalitalous[],MATCH($A59&amp;B$6&amp;B$7&amp;B$8&amp;B$9,dbDATA!$A$2:$A$5915&amp;dbDATA!$B$2:$B$5915&amp;dbDATA!$I$2:$I$5907&amp;dbDATA!$D$2:$D$5915&amp;dbDATA!$F$2:$F$5907,0),MATCH("Arvo",VI_RTY_ReaalitalousOTSIKOT,0)+0)</f>
        <v>#N/A</v>
      </c>
      <c r="C59" s="93" t="e">
        <f t="array" ref="C59">INDEX(VI_RTY_Reaalitalous[],MATCH($A59&amp;C$6&amp;C$7&amp;C$8&amp;C$9,dbDATA!$A$2:$A$5915&amp;dbDATA!$B$2:$B$5915&amp;dbDATA!$I$2:$I$5907&amp;dbDATA!$D$2:$D$5915&amp;dbDATA!$F$2:$F$5907,0),MATCH("Arvo",VI_RTY_ReaalitalousOTSIKOT,0)+0)</f>
        <v>#N/A</v>
      </c>
      <c r="D59" s="94" t="e">
        <f t="array" ref="D59">INDEX(VI_RTY_Reaalitalous[],MATCH($A59&amp;D$6&amp;D$7&amp;D$8&amp;D$9,dbDATA!$A$2:$A$5915&amp;dbDATA!$B$2:$B$5915&amp;dbDATA!$I$2:$I$5907&amp;dbDATA!$D$2:$D$5915&amp;dbDATA!$F$2:$F$5907,0),MATCH("Arvo",VI_RTY_ReaalitalousOTSIKOT,0)+0)/1000</f>
        <v>#N/A</v>
      </c>
      <c r="E59" s="32" t="e">
        <f t="array" ref="E59">INDEX(VI_RTY_Reaalitalous[],MATCH($A59&amp;E$6&amp;E$7&amp;E$8&amp;E$9,dbDATA!$A$2:$A$5915&amp;dbDATA!$B$2:$B$5915&amp;dbDATA!$I$2:$I$5907&amp;dbDATA!$D$2:$D$5915&amp;dbDATA!$F$2:$F$5907,0),MATCH("Arvo",VI_RTY_ReaalitalousOTSIKOT,0)+0)/1000</f>
        <v>#N/A</v>
      </c>
      <c r="F59" s="32" t="e">
        <f t="array" ref="F59">INDEX(VI_RTY_Reaalitalous[],MATCH($A59&amp;F$6&amp;F$7&amp;F$8&amp;F$9,dbDATA!$A$2:$A$5915&amp;dbDATA!$B$2:$B$5915&amp;dbDATA!$I$2:$I$5907&amp;dbDATA!$D$2:$D$5915&amp;dbDATA!$F$2:$F$5907,0),MATCH("Arvo",VI_RTY_ReaalitalousOTSIKOT,0)+0)/1000</f>
        <v>#N/A</v>
      </c>
      <c r="G59" s="35" t="e">
        <f t="array" ref="G59">INDEX(VI_RTY_Reaalitalous[],MATCH($A59&amp;G$6&amp;G$7&amp;G$8&amp;G$9,dbDATA!$A$2:$A$5915&amp;dbDATA!$B$2:$B$5915&amp;dbDATA!$I$2:$I$5907&amp;dbDATA!$D$2:$D$5915&amp;dbDATA!$F$2:$F$5907,0),MATCH("Arvo",VI_RTY_ReaalitalousOTSIKOT,0)+0)/1000</f>
        <v>#N/A</v>
      </c>
      <c r="H59" s="35" t="e">
        <f t="array" ref="H59">INDEX(VI_RTY_Reaalitalous[],MATCH($A59&amp;H$6&amp;H$7&amp;H$8&amp;H$9,dbDATA!$A$2:$A$5915&amp;dbDATA!$B$2:$B$5915&amp;dbDATA!$I$2:$I$5907&amp;dbDATA!$D$2:$D$5915&amp;dbDATA!$F$2:$F$5907,0),MATCH("Arvo",VI_RTY_ReaalitalousOTSIKOT,0)+0)/1000</f>
        <v>#N/A</v>
      </c>
      <c r="I59" s="38" t="e">
        <f t="array" ref="I59">INDEX(VI_RTY_Reaalitalous[],MATCH($A59&amp;I$6&amp;I$7&amp;I$8&amp;I$9,dbDATA!$A$2:$A$5915&amp;dbDATA!$B$2:$B$5915&amp;dbDATA!$I$2:$I$5907&amp;dbDATA!$D$2:$D$5915&amp;dbDATA!$F$2:$F$5907,0),MATCH("Arvo",VI_RTY_ReaalitalousOTSIKOT,0)+0)/1000</f>
        <v>#N/A</v>
      </c>
      <c r="J59" s="38" t="e">
        <f t="array" ref="J59">INDEX(VI_RTY_Reaalitalous[],MATCH($A59&amp;J$6&amp;J$7&amp;J$8&amp;J$9,dbDATA!$A$2:$A$5915&amp;dbDATA!$B$2:$B$5915&amp;dbDATA!$I$2:$I$5907&amp;dbDATA!$D$2:$D$5915&amp;dbDATA!$F$2:$F$5907,0),MATCH("Arvo",VI_RTY_ReaalitalousOTSIKOT,0)+0)/1000</f>
        <v>#N/A</v>
      </c>
      <c r="K59" s="37" t="e">
        <f t="array" ref="K59">INDEX(VI_RTY_Reaalitalous[],MATCH($A59&amp;K$6&amp;K$7&amp;K$8&amp;K$9,dbDATA!$A$2:$A$5915&amp;dbDATA!$B$2:$B$5915&amp;dbDATA!$I$2:$I$5907&amp;dbDATA!$D$2:$D$5915&amp;dbDATA!$F$2:$F$5907,0),MATCH("Arvo",VI_RTY_ReaalitalousOTSIKOT,0)+0)/1000</f>
        <v>#N/A</v>
      </c>
      <c r="L59" s="37" t="e">
        <f t="array" ref="L59">INDEX(VI_RTY_Reaalitalous[],MATCH($A59&amp;L$6&amp;L$7&amp;L$8&amp;L$9,dbDATA!$A$2:$A$5915&amp;dbDATA!$B$2:$B$5915&amp;dbDATA!$I$2:$I$5907&amp;dbDATA!$D$2:$D$5915&amp;dbDATA!$F$2:$F$5907,0),MATCH("Arvo",VI_RTY_ReaalitalousOTSIKOT,0)+0)/1000</f>
        <v>#N/A</v>
      </c>
      <c r="M59" s="37" t="e">
        <f t="array" ref="M59">INDEX(VI_RTY_Reaalitalous[],MATCH($A59&amp;M$6&amp;M$7&amp;M$8&amp;M$9,dbDATA!$A$2:$A$5915&amp;dbDATA!$B$2:$B$5915&amp;dbDATA!$I$2:$I$5907&amp;dbDATA!$D$2:$D$5915&amp;dbDATA!$F$2:$F$5907,0),MATCH("Arvo",VI_RTY_ReaalitalousOTSIKOT,0)+0)/1000</f>
        <v>#N/A</v>
      </c>
      <c r="N59" s="37" t="e">
        <f t="array" ref="N59">INDEX(VI_RTY_Reaalitalous[],MATCH($A59&amp;N$6&amp;N$7&amp;N$8&amp;N$9,dbDATA!$A$2:$A$5915&amp;dbDATA!$B$2:$B$5915&amp;dbDATA!$I$2:$I$5907&amp;dbDATA!$D$2:$D$5915&amp;dbDATA!$F$2:$F$5907,0),MATCH("Arvo",VI_RTY_ReaalitalousOTSIKOT,0)+0)/1000</f>
        <v>#N/A</v>
      </c>
      <c r="O59" s="37" t="e">
        <f t="array" ref="O59">INDEX(VI_RTY_Reaalitalous[],MATCH($A59&amp;O$6&amp;O$7&amp;O$8&amp;O$9,dbDATA!$A$2:$A$5915&amp;dbDATA!$B$2:$B$5915&amp;dbDATA!$I$2:$I$5907&amp;dbDATA!$D$2:$D$5915&amp;dbDATA!$F$2:$F$5907,0),MATCH("Arvo",VI_RTY_ReaalitalousOTSIKOT,0)+0)/1000</f>
        <v>#N/A</v>
      </c>
      <c r="P59" s="37" t="e">
        <f t="array" ref="P59">INDEX(VI_RTY_Reaalitalous[],MATCH($A59&amp;P$6&amp;P$7&amp;P$8&amp;P$9,dbDATA!$A$2:$A$5915&amp;dbDATA!$B$2:$B$5915&amp;dbDATA!$I$2:$I$5907&amp;dbDATA!$D$2:$D$5915&amp;dbDATA!$F$2:$F$5907,0),MATCH("Arvo",VI_RTY_ReaalitalousOTSIKOT,0)+0)/1000</f>
        <v>#N/A</v>
      </c>
      <c r="Q59" s="32" t="e">
        <f t="array" ref="Q59">INDEX(VI_RTY_Reaalitalous[],MATCH($A59&amp;Q$6&amp;Q$7&amp;Q$8&amp;Q$9,dbDATA!$A$2:$A$5915&amp;dbDATA!$B$2:$B$5915&amp;dbDATA!$I$2:$I$5907&amp;dbDATA!$D$2:$D$5915&amp;dbDATA!$F$2:$F$5907,0),MATCH("Arvo",VI_RTY_ReaalitalousOTSIKOT,0)+0)/1000</f>
        <v>#N/A</v>
      </c>
      <c r="R59" s="32" t="e">
        <f t="array" ref="R59">INDEX(VI_RTY_Reaalitalous[],MATCH($A59&amp;R$6&amp;R$7&amp;R$8&amp;R$9,dbDATA!$A$2:$A$5915&amp;dbDATA!$B$2:$B$5915&amp;dbDATA!$I$2:$I$5907&amp;dbDATA!$D$2:$D$5915&amp;dbDATA!$F$2:$F$5907,0),MATCH("Arvo",VI_RTY_ReaalitalousOTSIKOT,0)+0)/1000</f>
        <v>#N/A</v>
      </c>
      <c r="S59" s="32" t="e">
        <f t="array" ref="S59">INDEX(VI_RTY_Reaalitalous[],MATCH($A59&amp;S$6&amp;S$7&amp;S$8&amp;S$9,dbDATA!$A$2:$A$5915&amp;dbDATA!$B$2:$B$5915&amp;dbDATA!$I$2:$I$5907&amp;dbDATA!$D$2:$D$5915&amp;dbDATA!$F$2:$F$5907,0),MATCH("Arvo",VI_RTY_ReaalitalousOTSIKOT,0)+0)/1000</f>
        <v>#N/A</v>
      </c>
      <c r="T59" s="32" t="e">
        <f t="array" ref="T59">INDEX(VI_RTY_Reaalitalous[],MATCH($A59&amp;T$6&amp;T$7&amp;T$8&amp;T$9,dbDATA!$A$2:$A$5915&amp;dbDATA!$B$2:$B$5915&amp;dbDATA!$I$2:$I$5907&amp;dbDATA!$D$2:$D$5915&amp;dbDATA!$F$2:$F$5907,0),MATCH("Arvo",VI_RTY_ReaalitalousOTSIKOT,0)+0)/1000</f>
        <v>#N/A</v>
      </c>
      <c r="U59" s="32" t="e">
        <f t="array" ref="U59">INDEX(VI_RTY_Reaalitalous[],MATCH($A59&amp;U$6&amp;U$7&amp;U$8&amp;U$9,dbDATA!$A$2:$A$5915&amp;dbDATA!$B$2:$B$5915&amp;dbDATA!$I$2:$I$5907&amp;dbDATA!$D$2:$D$5915&amp;dbDATA!$F$2:$F$5907,0),MATCH("Arvo",VI_RTY_ReaalitalousOTSIKOT,0)+0)/1000</f>
        <v>#N/A</v>
      </c>
      <c r="V59" s="32" t="e">
        <f t="array" ref="V59">INDEX(VI_RTY_Reaalitalous[],MATCH($A59&amp;V$6&amp;V$7&amp;V$8&amp;V$9,dbDATA!$A$2:$A$5915&amp;dbDATA!$B$2:$B$5915&amp;dbDATA!$I$2:$I$5907&amp;dbDATA!$D$2:$D$5915&amp;dbDATA!$F$2:$F$5907,0),MATCH("Arvo",VI_RTY_ReaalitalousOTSIKOT,0)+0)/1000</f>
        <v>#N/A</v>
      </c>
      <c r="W59" s="38" t="e">
        <f t="array" ref="W59">INDEX(VI_RTY_Reaalitalous[],MATCH($A59&amp;W$6&amp;W$7&amp;W$8&amp;W$9,dbDATA!$A$2:$A$5915&amp;dbDATA!$B$2:$B$5915&amp;dbDATA!$I$2:$I$5907&amp;dbDATA!$D$2:$D$5915&amp;dbDATA!$F$2:$F$5907,0),MATCH("Arvo",VI_RTY_ReaalitalousOTSIKOT,0)+0)/1000</f>
        <v>#N/A</v>
      </c>
      <c r="X59" s="38" t="e">
        <f t="array" ref="X59">INDEX(VI_RTY_Reaalitalous[],MATCH($A59&amp;X$6&amp;X$7&amp;X$8&amp;X$9,dbDATA!$A$2:$A$5915&amp;dbDATA!$B$2:$B$5915&amp;dbDATA!$I$2:$I$5907&amp;dbDATA!$D$2:$D$5915&amp;dbDATA!$F$2:$F$5907,0),MATCH("Arvo",VI_RTY_ReaalitalousOTSIKOT,0)+0)/1000</f>
        <v>#N/A</v>
      </c>
      <c r="Y59" s="38" t="e">
        <f t="array" ref="Y59">INDEX(VI_RTY_Reaalitalous[],MATCH($A59&amp;Y$6&amp;Y$7&amp;Y$8&amp;Y$9,dbDATA!$A$2:$A$5915&amp;dbDATA!$B$2:$B$5915&amp;dbDATA!$I$2:$I$5907&amp;dbDATA!$D$2:$D$5915&amp;dbDATA!$F$2:$F$5907,0),MATCH("Arvo",VI_RTY_ReaalitalousOTSIKOT,0)+0)/1000</f>
        <v>#N/A</v>
      </c>
      <c r="Z59" s="38" t="e">
        <f t="array" ref="Z59">INDEX(VI_RTY_Reaalitalous[],MATCH($A59&amp;Z$6&amp;Z$7&amp;Z$8&amp;Z$9,dbDATA!$A$2:$A$5915&amp;dbDATA!$B$2:$B$5915&amp;dbDATA!$I$2:$I$5907&amp;dbDATA!$D$2:$D$5915&amp;dbDATA!$F$2:$F$5907,0),MATCH("Arvo",VI_RTY_ReaalitalousOTSIKOT,0)+0)/1000</f>
        <v>#N/A</v>
      </c>
      <c r="AA59" s="49" t="e">
        <f t="shared" si="6"/>
        <v>#N/A</v>
      </c>
      <c r="AB59" s="32" t="e">
        <f t="array" ref="AB59">INDEX(VI_RTY_Reaalitalous[],MATCH($A59&amp;AB$6&amp;AB$7&amp;AB$8&amp;AB$9,dbDATA!$A$2:$A$5915&amp;dbDATA!$B$2:$B$5915&amp;dbDATA!$I$2:$I$5907&amp;dbDATA!$D$2:$D$5915&amp;dbDATA!$F$2:$F$5907,0),MATCH("Arvo",VI_RTY_ReaalitalousOTSIKOT,0)+0)</f>
        <v>#N/A</v>
      </c>
      <c r="AC59" s="43" t="e">
        <f t="array" ref="AC59">INDEX(VI_RTY_Reaalitalous[],MATCH($A59&amp;AC$6&amp;AC$7&amp;AC$8&amp;AC$9,dbDATA!$A$2:$A$5915&amp;dbDATA!$B$2:$B$5915&amp;dbDATA!$I$2:$I$5907&amp;dbDATA!$D$2:$D$5915&amp;dbDATA!$F$2:$F$5907,0),MATCH("Arvo",VI_RTY_ReaalitalousOTSIKOT,0)+0)</f>
        <v>#N/A</v>
      </c>
      <c r="AD59" s="38" t="e">
        <f t="array" ref="AD59">INDEX(VI_RTY_Reaalitalous[],MATCH($A59&amp;AD$6&amp;AD$7&amp;AD$8&amp;AD$9,dbDATA!$A$2:$A$5915&amp;dbDATA!$B$2:$B$5915&amp;dbDATA!$I$2:$I$5907&amp;dbDATA!$D$2:$D$5915&amp;dbDATA!$F$2:$F$5907,0),MATCH("Arvo",VI_RTY_ReaalitalousOTSIKOT,0)+0)</f>
        <v>#N/A</v>
      </c>
      <c r="AE59" s="35" t="e">
        <f t="array" ref="AE59">INDEX(VI_RTY_Reaalitalous[],MATCH($A59&amp;AE$6&amp;AE$7&amp;AE$8&amp;AE$9,dbDATA!$A$2:$A$5915&amp;dbDATA!$B$2:$B$5915&amp;dbDATA!$I$2:$I$5907&amp;dbDATA!$D$2:$D$5915&amp;dbDATA!$F$2:$F$5907,0),MATCH("Arvo",VI_RTY_ReaalitalousOTSIKOT,0)+0)</f>
        <v>#N/A</v>
      </c>
      <c r="AF59" s="49" t="e">
        <f t="array" ref="AF59">INDEX(VI_RTY_Reaalitalous[],MATCH($A59&amp;AF$6&amp;AF$7&amp;AF$8&amp;AF$9,dbDATA!$A$2:$A$5915&amp;dbDATA!$B$2:$B$5915&amp;dbDATA!$I$2:$I$5907&amp;dbDATA!$D$2:$D$5915&amp;dbDATA!$F$2:$F$5907,0),MATCH("Arvo",VI_RTY_ReaalitalousOTSIKOT,0)+0)/1000</f>
        <v>#N/A</v>
      </c>
      <c r="AG59" s="32" t="e">
        <f t="array" ref="AG59">INDEX(VI_RTY_Reaalitalous[],MATCH($A59&amp;AG$6&amp;AG$7&amp;AG$8&amp;AG$9,dbDATA!$A$2:$A$5915&amp;dbDATA!$B$2:$B$5915&amp;dbDATA!$I$2:$I$5907&amp;dbDATA!$D$2:$D$5915&amp;dbDATA!$F$2:$F$5907,0),MATCH("Arvo",VI_RTY_ReaalitalousOTSIKOT,0)+0)</f>
        <v>#N/A</v>
      </c>
      <c r="AH59" s="43" t="e">
        <f t="array" ref="AH59">INDEX(VI_RTY_Reaalitalous[],MATCH($A59&amp;AH$6&amp;AH$7&amp;AH$8&amp;AH$9,dbDATA!$A$2:$A$5915&amp;dbDATA!$B$2:$B$5915&amp;dbDATA!$I$2:$I$5907&amp;dbDATA!$D$2:$D$5915&amp;dbDATA!$F$2:$F$5907,0),MATCH("Arvo",VI_RTY_ReaalitalousOTSIKOT,0)+0)</f>
        <v>#N/A</v>
      </c>
      <c r="AI59" s="38" t="e">
        <f t="shared" si="3"/>
        <v>#N/A</v>
      </c>
      <c r="AJ59" s="32" t="e">
        <f t="array" ref="AJ59">INDEX(VI_RTY_Reaalitalous[],MATCH($A59&amp;AJ$6&amp;AJ$7&amp;AJ$8&amp;AJ$9,dbDATA!$A$2:$A$5915&amp;dbDATA!$B$2:$B$5915&amp;dbDATA!$I$2:$I$5907&amp;dbDATA!$D$2:$D$5915&amp;dbDATA!$F$2:$F$5907,0),MATCH("Arvo",VI_RTY_ReaalitalousOTSIKOT,0)+0)</f>
        <v>#N/A</v>
      </c>
      <c r="AK59" s="49" t="e">
        <f t="array" ref="AK59">INDEX(VI_RTY_Reaalitalous[],MATCH($A59&amp;AK$6&amp;AK$7&amp;AK$8&amp;AK$9,dbDATA!$A$2:$A$5915&amp;dbDATA!$B$2:$B$5915&amp;dbDATA!$I$2:$I$5907&amp;dbDATA!$D$2:$D$5915&amp;dbDATA!$F$2:$F$5907,0),MATCH("Arvo",VI_RTY_ReaalitalousOTSIKOT,0)+0)</f>
        <v>#N/A</v>
      </c>
      <c r="AL59" s="43" t="e">
        <f t="shared" si="2"/>
        <v>#N/A</v>
      </c>
      <c r="AM59" s="32" t="e">
        <f t="array" ref="AM59">INDEX(VI_RTY_Reaalitalous[],MATCH($A59&amp;AM$6&amp;AM$7&amp;AM$8&amp;AM$9,dbDATA!$A$2:$A$5915&amp;dbDATA!$B$2:$B$5915&amp;dbDATA!$I$2:$I$5907&amp;dbDATA!$D$2:$D$5915&amp;dbDATA!$F$2:$F$5907,0),MATCH("Arvo",VI_RTY_ReaalitalousOTSIKOT,0)+0)</f>
        <v>#N/A</v>
      </c>
      <c r="AN59" s="38" t="e">
        <f t="array" ref="AN59">INDEX(VI_RTY_Reaalitalous[],MATCH($A59&amp;AN$6&amp;AN$7&amp;AN$8&amp;AN$9,dbDATA!$A$2:$A$5915&amp;dbDATA!$B$2:$B$5915&amp;dbDATA!$I$2:$I$5907&amp;dbDATA!$D$2:$D$5915&amp;dbDATA!$F$2:$F$5907,0),MATCH("Arvo",VI_RTY_ReaalitalousOTSIKOT,0)+0)</f>
        <v>#N/A</v>
      </c>
      <c r="AO59" s="32" t="e">
        <f t="array" ref="AO59">INDEX(VI_RTY_Reaalitalous[],MATCH($A59&amp;AO$6&amp;AO$7&amp;AO$8&amp;AO$9,dbDATA!$A$2:$A$5915&amp;dbDATA!$B$2:$B$5915&amp;dbDATA!$I$2:$I$5907&amp;dbDATA!$D$2:$D$5915&amp;dbDATA!$F$2:$F$5907,0),MATCH("Arvo",VI_RTY_ReaalitalousOTSIKOT,0)+0)</f>
        <v>#N/A</v>
      </c>
      <c r="AP59" s="32" t="e">
        <f t="array" ref="AP59">INDEX(VI_RTY_Reaalitalous[],MATCH($A59&amp;AP$6&amp;AP$7&amp;AP$8&amp;AP$9,dbDATA!$A$2:$A$5915&amp;dbDATA!$B$2:$B$5915&amp;dbDATA!$I$2:$I$5907&amp;dbDATA!$D$2:$D$5915&amp;dbDATA!$F$2:$F$5907,0),MATCH("Arvo",VI_RTY_ReaalitalousOTSIKOT,0)+0)</f>
        <v>#N/A</v>
      </c>
      <c r="AQ59" s="43" t="e">
        <f t="array" ref="AQ59">INDEX(VI_RTY_Reaalitalous[],MATCH($A59&amp;AQ$6&amp;AQ$7&amp;AQ$8&amp;AQ$9,dbDATA!$A$2:$A$5915&amp;dbDATA!$B$2:$B$5915&amp;dbDATA!$I$2:$I$5907&amp;dbDATA!$D$2:$D$5915&amp;dbDATA!$F$2:$F$5907,0),MATCH("Arvo",VI_RTY_ReaalitalousOTSIKOT,0)+0)</f>
        <v>#N/A</v>
      </c>
      <c r="AR59" s="38" t="e">
        <f t="array" ref="AR59">INDEX(VI_RTY_Reaalitalous[],MATCH($A59&amp;AR$6&amp;AR$7&amp;AR$8&amp;AR$9,dbDATA!$A$2:$A$5915&amp;dbDATA!$B$2:$B$5915&amp;dbDATA!$I$2:$I$5907&amp;dbDATA!$D$2:$D$5915&amp;dbDATA!$F$2:$F$5907,0),MATCH("Arvo",VI_RTY_ReaalitalousOTSIKOT,0)+0)</f>
        <v>#N/A</v>
      </c>
      <c r="AS59" s="35" t="e">
        <f t="array" ref="AS59">INDEX(VI_RTY_Reaalitalous[],MATCH($A59&amp;AS$6&amp;AS$7&amp;AS$8&amp;AS$9,dbDATA!$A$2:$A$5915&amp;dbDATA!$B$2:$B$5915&amp;dbDATA!$I$2:$I$5907&amp;dbDATA!$D$2:$D$5915&amp;dbDATA!$F$2:$F$5907,0),MATCH("Arvo",VI_RTY_ReaalitalousOTSIKOT,0)+0)</f>
        <v>#N/A</v>
      </c>
      <c r="AT59" s="49" t="e">
        <f t="array" ref="AT59">INDEX(VI_RTY_Reaalitalous[],MATCH($A59&amp;AT$6&amp;AT$7&amp;AT$8&amp;AT$9,dbDATA!$A$2:$A$5915&amp;dbDATA!$B$2:$B$5915&amp;dbDATA!$I$2:$I$5907&amp;dbDATA!$D$2:$D$5915&amp;dbDATA!$F$2:$F$5907,0),MATCH("Arvo",VI_RTY_ReaalitalousOTSIKOT,0)+0)</f>
        <v>#N/A</v>
      </c>
      <c r="AU59" s="49" t="e">
        <f t="array" ref="AU59">INDEX(VI_RTY_Reaalitalous[],MATCH($A59&amp;AU$6&amp;AU$7&amp;AU$8&amp;AU$9,dbDATA!$A$2:$A$5915&amp;dbDATA!$B$2:$B$5915&amp;dbDATA!$I$2:$I$5907&amp;dbDATA!$D$2:$D$5915&amp;dbDATA!$F$2:$F$5907,0),MATCH("Arvo",VI_RTY_ReaalitalousOTSIKOT,0)+0)</f>
        <v>#N/A</v>
      </c>
      <c r="AV59" s="32" t="e">
        <f t="array" ref="AV59">INDEX(VI_RTY_Reaalitalous[],MATCH($A59&amp;AV$6&amp;AV$7&amp;AV$8&amp;AV$9,dbDATA!$A$2:$A$5915&amp;dbDATA!$B$2:$B$5915&amp;dbDATA!$I$2:$I$5907&amp;dbDATA!$D$2:$D$5915&amp;dbDATA!$F$2:$F$5907,0),MATCH("Arvo",VI_RTY_ReaalitalousOTSIKOT,0)+0)</f>
        <v>#N/A</v>
      </c>
      <c r="AW59" s="43" t="e">
        <f t="array" ref="AW59">INDEX(VI_RTY_Reaalitalous[],MATCH($A59&amp;AW$6&amp;AW$7&amp;AW$8&amp;AW$9,dbDATA!$A$2:$A$5915&amp;dbDATA!$B$2:$B$5915&amp;dbDATA!$I$2:$I$5907&amp;dbDATA!$D$2:$D$5915&amp;dbDATA!$F$2:$F$5907,0),MATCH("Arvo",VI_RTY_ReaalitalousOTSIKOT,0)+0)</f>
        <v>#N/A</v>
      </c>
      <c r="AX59" s="38" t="e">
        <f t="array" ref="AX59">INDEX(VI_RTY_Reaalitalous[],MATCH($A59&amp;AX$6&amp;AX$7&amp;AX$8&amp;AX$9,dbDATA!$A$2:$A$5915&amp;dbDATA!$B$2:$B$5915&amp;dbDATA!$I$2:$I$5907&amp;dbDATA!$D$2:$D$5915&amp;dbDATA!$F$2:$F$5907,0),MATCH("Arvo",VI_RTY_ReaalitalousOTSIKOT,0)+0)</f>
        <v>#N/A</v>
      </c>
      <c r="AY59" s="35" t="e">
        <f t="array" ref="AY59">INDEX(VI_RTY_Reaalitalous[],MATCH($A59&amp;AY$6&amp;AY$7&amp;AY$8&amp;AY$9,dbDATA!$A$2:$A$5915&amp;dbDATA!$B$2:$B$5915&amp;dbDATA!$I$2:$I$5907&amp;dbDATA!$D$2:$D$5915&amp;dbDATA!$F$2:$F$5907,0),MATCH("Arvo",VI_RTY_ReaalitalousOTSIKOT,0)+0)</f>
        <v>#N/A</v>
      </c>
      <c r="AZ59" s="49" t="e">
        <f t="array" ref="AZ59">INDEX(VI_RTY_Reaalitalous[],MATCH($A59&amp;AZ$6&amp;AZ$7&amp;AZ$8&amp;AZ$9,dbDATA!$A$2:$A$5915&amp;dbDATA!$B$2:$B$5915&amp;dbDATA!$I$2:$I$5907&amp;dbDATA!$D$2:$D$5915&amp;dbDATA!$F$2:$F$5907,0),MATCH("Arvo",VI_RTY_ReaalitalousOTSIKOT,0)+0)</f>
        <v>#N/A</v>
      </c>
      <c r="BA59" s="32" t="e">
        <f t="array" ref="BA59">INDEX(VI_RTY_Reaalitalous[],MATCH($A59&amp;BA$6&amp;BA$7&amp;BA$8&amp;BA$9,dbDATA!$A$2:$A$5915&amp;dbDATA!$B$2:$B$5915&amp;dbDATA!$I$2:$I$5907&amp;dbDATA!$D$2:$D$5915&amp;dbDATA!$F$2:$F$5907,0),MATCH("Arvo",VI_RTY_ReaalitalousOTSIKOT,0)+0)</f>
        <v>#N/A</v>
      </c>
      <c r="BB59" s="43" t="e">
        <f t="array" ref="BB59">INDEX(VI_RTY_Reaalitalous[],MATCH($A59&amp;BB$6&amp;BB$7&amp;BB$8&amp;BB$9,dbDATA!$A$2:$A$5915&amp;dbDATA!$B$2:$B$5915&amp;dbDATA!$I$2:$I$5907&amp;dbDATA!$D$2:$D$5915&amp;dbDATA!$F$2:$F$5907,0),MATCH("Arvo",VI_RTY_ReaalitalousOTSIKOT,0)+0)</f>
        <v>#N/A</v>
      </c>
      <c r="BC59" s="38" t="e">
        <f t="array" ref="BC59">INDEX(VI_RTY_Reaalitalous[],MATCH($A59&amp;BC$6&amp;BC$7&amp;BC$8&amp;BC$9,dbDATA!$A$2:$A$5915&amp;dbDATA!$B$2:$B$5915&amp;dbDATA!$I$2:$I$5907&amp;dbDATA!$D$2:$D$5915&amp;dbDATA!$F$2:$F$5907,0),MATCH("Arvo",VI_RTY_ReaalitalousOTSIKOT,0)+0)</f>
        <v>#N/A</v>
      </c>
      <c r="BD59" s="35" t="e">
        <f t="array" ref="BD59">INDEX(VI_RTY_Reaalitalous[],MATCH($A59&amp;BD$6&amp;BD$7&amp;BD$8&amp;BD$9,dbDATA!$A$2:$A$5915&amp;dbDATA!$B$2:$B$5915&amp;dbDATA!$I$2:$I$5907&amp;dbDATA!$D$2:$D$5915&amp;dbDATA!$F$2:$F$5907,0),MATCH("Arvo",VI_RTY_ReaalitalousOTSIKOT,0)+0)</f>
        <v>#N/A</v>
      </c>
      <c r="BE59" s="49" t="e">
        <f t="array" ref="BE59">INDEX(VI_RTY_Reaalitalous[],MATCH($A59&amp;BE$6&amp;BE$7&amp;BE$8&amp;BE$9,dbDATA!$A$2:$A$5915&amp;dbDATA!$B$2:$B$5915&amp;dbDATA!$I$2:$I$5907&amp;dbDATA!$D$2:$D$5915&amp;dbDATA!$F$2:$F$5907,0),MATCH("Arvo",VI_RTY_ReaalitalousOTSIKOT,0)+0)</f>
        <v>#N/A</v>
      </c>
      <c r="BF59" s="32" t="e">
        <f t="array" ref="BF59">INDEX(VI_RTY_Reaalitalous[],MATCH($A59&amp;BF$6&amp;BF$7&amp;BF$8&amp;BF$9,dbDATA!$A$2:$A$5915&amp;dbDATA!$B$2:$B$5915&amp;dbDATA!$I$2:$I$5907&amp;dbDATA!$D$2:$D$5915&amp;dbDATA!$F$2:$F$5907,0),MATCH("Arvo",VI_RTY_ReaalitalousOTSIKOT,0)+0)</f>
        <v>#N/A</v>
      </c>
      <c r="BG59" s="43" t="e">
        <f t="array" ref="BG59">INDEX(VI_RTY_Reaalitalous[],MATCH($A59&amp;BG$6&amp;BG$7&amp;BG$8&amp;BG$9,dbDATA!$A$2:$A$5915&amp;dbDATA!$B$2:$B$5915&amp;dbDATA!$I$2:$I$5907&amp;dbDATA!$D$2:$D$5915&amp;dbDATA!$F$2:$F$5907,0),MATCH("Arvo",VI_RTY_ReaalitalousOTSIKOT,0)+0)</f>
        <v>#N/A</v>
      </c>
      <c r="BH59" s="38" t="e">
        <f t="array" ref="BH59">INDEX(VI_RTY_Reaalitalous[],MATCH($A59&amp;BH$6&amp;BH$7&amp;BH$8&amp;BH$9,dbDATA!$A$2:$A$5915&amp;dbDATA!$B$2:$B$5915&amp;dbDATA!$I$2:$I$5907&amp;dbDATA!$D$2:$D$5915&amp;dbDATA!$F$2:$F$5907,0),MATCH("Arvo",VI_RTY_ReaalitalousOTSIKOT,0)+0)</f>
        <v>#N/A</v>
      </c>
      <c r="BI59" s="35" t="e">
        <f t="array" ref="BI59">INDEX(VI_RTY_Reaalitalous[],MATCH($A59&amp;BI$6&amp;BI$7&amp;BI$8&amp;BI$9,dbDATA!$A$2:$A$5915&amp;dbDATA!$B$2:$B$5915&amp;dbDATA!$I$2:$I$5907&amp;dbDATA!$D$2:$D$5915&amp;dbDATA!$F$2:$F$5907,0),MATCH("Arvo",VI_RTY_ReaalitalousOTSIKOT,0)+0)</f>
        <v>#N/A</v>
      </c>
      <c r="BJ59" s="49" t="e">
        <f t="array" ref="BJ59">INDEX(VI_RTY_Reaalitalous[],MATCH($A59&amp;BJ$6&amp;BJ$7&amp;BJ$8&amp;BJ$9,dbDATA!$A$2:$A$5915&amp;dbDATA!$B$2:$B$5915&amp;dbDATA!$I$2:$I$5907&amp;dbDATA!$D$2:$D$5915&amp;dbDATA!$F$2:$F$5907,0),MATCH("Arvo",VI_RTY_ReaalitalousOTSIKOT,0)+0)</f>
        <v>#N/A</v>
      </c>
      <c r="BK59" s="32" t="e">
        <f t="array" ref="BK59">INDEX(VI_RTY_Reaalitalous[],MATCH($A59&amp;BK$6&amp;BK$7&amp;BK$8&amp;BK$9,dbDATA!$A$2:$A$5915&amp;dbDATA!$B$2:$B$5915&amp;dbDATA!$I$2:$I$5907&amp;dbDATA!$D$2:$D$5915&amp;dbDATA!$F$2:$F$5907,0),MATCH("Arvo",VI_RTY_ReaalitalousOTSIKOT,0)+0)</f>
        <v>#N/A</v>
      </c>
      <c r="BL59" s="43" t="e">
        <f t="array" ref="BL59">INDEX(VI_RTY_Reaalitalous[],MATCH($A59&amp;BL$6&amp;BL$7&amp;BL$8&amp;BL$9,dbDATA!$A$2:$A$5915&amp;dbDATA!$B$2:$B$5915&amp;dbDATA!$I$2:$I$5907&amp;dbDATA!$D$2:$D$5915&amp;dbDATA!$F$2:$F$5907,0),MATCH("Arvo",VI_RTY_ReaalitalousOTSIKOT,0)+0)</f>
        <v>#N/A</v>
      </c>
      <c r="BM59" s="38" t="e">
        <f t="array" ref="BM59">INDEX(VI_RTY_Reaalitalous[],MATCH($A59&amp;BM$6&amp;BM$7&amp;BM$8&amp;BM$9,dbDATA!$A$2:$A$5915&amp;dbDATA!$B$2:$B$5915&amp;dbDATA!$I$2:$I$5907&amp;dbDATA!$D$2:$D$5915&amp;dbDATA!$F$2:$F$5907,0),MATCH("Arvo",VI_RTY_ReaalitalousOTSIKOT,0)+0)</f>
        <v>#N/A</v>
      </c>
      <c r="BN59" s="35" t="e">
        <f t="array" ref="BN59">INDEX(VI_RTY_Reaalitalous[],MATCH($A59&amp;BN$6&amp;BN$7&amp;BN$8&amp;BN$9,dbDATA!$A$2:$A$5915&amp;dbDATA!$B$2:$B$5915&amp;dbDATA!$I$2:$I$5907&amp;dbDATA!$D$2:$D$5915&amp;dbDATA!$F$2:$F$5907,0),MATCH("Arvo",VI_RTY_ReaalitalousOTSIKOT,0)+0)</f>
        <v>#N/A</v>
      </c>
      <c r="BO59" s="49" t="e">
        <f t="array" ref="BO59">INDEX(VI_RTY_Reaalitalous[],MATCH($A59&amp;BO$6&amp;BO$7&amp;BO$8&amp;BO$9,dbDATA!$A$2:$A$5915&amp;dbDATA!$B$2:$B$5915&amp;dbDATA!$I$2:$I$5907&amp;dbDATA!$D$2:$D$5915&amp;dbDATA!$F$2:$F$5907,0),MATCH("Arvo",VI_RTY_ReaalitalousOTSIKOT,0)+0)</f>
        <v>#N/A</v>
      </c>
      <c r="CG59" s="38" t="e">
        <f t="array" ref="CG59">INDEX(VI_RTY_Julkinen_talous[],MATCH($A59&amp;CG$6&amp;CG$7&amp;CG$8,dbDATAjul!$G$2:$G$935&amp;dbDATAjul!$D$2:$D$952&amp;dbDATAjul!$C$2:$C$1011&amp;dbDATAjul!$A$2:$A$948,0),MATCH("Arvo",VI_RTY_Julkinen_talous[#Headers],0)+0)</f>
        <v>#N/A</v>
      </c>
      <c r="CH59" s="35" t="e">
        <f t="array" ref="CH59">INDEX(VI_RTY_Julkinen_talous[],MATCH($A59&amp;CH$6&amp;CH$7&amp;CH$8,dbDATAjul!$G$2:$G$935&amp;dbDATAjul!$D$2:$D$952&amp;dbDATAjul!$C$2:$C$1011&amp;dbDATAjul!$A$2:$A$948,0),MATCH("Arvo",VI_RTY_Julkinen_talous[#Headers],0)+0)</f>
        <v>#N/A</v>
      </c>
      <c r="CI59" s="49" t="e">
        <f t="array" ref="CI59">INDEX(VI_RTY_Julkinen_talous[],MATCH($A59&amp;CI$6&amp;CI$7&amp;CI$8,dbDATAjul!$G$2:$G$935&amp;dbDATAjul!$D$2:$D$952&amp;dbDATAjul!$C$2:$C$1011&amp;dbDATAjul!$A$2:$A$948,0),MATCH("Arvo",VI_RTY_Julkinen_talous[#Headers],0)+0)</f>
        <v>#N/A</v>
      </c>
      <c r="CJ59" s="35" t="e">
        <f t="array" ref="CJ59">INDEX(VI_RTY_Julkinen_talous[],MATCH($A59&amp;CJ$6&amp;CJ$7&amp;CJ$8,dbDATAjul!$G$2:$G$935&amp;dbDATAjul!$D$2:$D$952&amp;dbDATAjul!$C$2:$C$1011&amp;dbDATAjul!$A$2:$A$948,0),MATCH("Arvo",VI_RTY_Julkinen_talous[#Headers],0)+0)</f>
        <v>#N/A</v>
      </c>
      <c r="CK59" s="32" t="e">
        <f t="array" ref="CK59">INDEX(VI_RTY_Julkinen_talous[],MATCH($A59&amp;CK$6&amp;CK$7&amp;CK$8,dbDATAjul!$G$2:$G$935&amp;dbDATAjul!$D$2:$D$952&amp;dbDATAjul!$C$2:$C$1011&amp;dbDATAjul!$A$2:$A$948,0),MATCH("Arvo",VI_RTY_Julkinen_talous[#Headers],0)+0)</f>
        <v>#N/A</v>
      </c>
      <c r="CL59" s="43" t="e">
        <f t="array" ref="CL59">INDEX(VI_RTY_Julkinen_talous[],MATCH($A59&amp;CL$6&amp;CL$7&amp;CL$8,dbDATAjul!$G$2:$G$935&amp;dbDATAjul!$D$2:$D$952&amp;dbDATAjul!$C$2:$C$1011&amp;dbDATAjul!$A$2:$A$948,0),MATCH("Arvo",VI_RTY_Julkinen_talous[#Headers],0)+0)</f>
        <v>#N/A</v>
      </c>
    </row>
    <row r="60" spans="1:90" x14ac:dyDescent="0.3">
      <c r="A60" s="31">
        <v>2034</v>
      </c>
      <c r="B60" s="94" t="e">
        <f t="array" ref="B60">INDEX(VI_RTY_Reaalitalous[],MATCH($A60&amp;B$6&amp;B$7&amp;B$8&amp;B$9,dbDATA!$A$2:$A$5915&amp;dbDATA!$B$2:$B$5915&amp;dbDATA!$I$2:$I$5907&amp;dbDATA!$D$2:$D$5915&amp;dbDATA!$F$2:$F$5907,0),MATCH("Arvo",VI_RTY_ReaalitalousOTSIKOT,0)+0)</f>
        <v>#N/A</v>
      </c>
      <c r="C60" s="93" t="e">
        <f t="array" ref="C60">INDEX(VI_RTY_Reaalitalous[],MATCH($A60&amp;C$6&amp;C$7&amp;C$8&amp;C$9,dbDATA!$A$2:$A$5915&amp;dbDATA!$B$2:$B$5915&amp;dbDATA!$I$2:$I$5907&amp;dbDATA!$D$2:$D$5915&amp;dbDATA!$F$2:$F$5907,0),MATCH("Arvo",VI_RTY_ReaalitalousOTSIKOT,0)+0)</f>
        <v>#N/A</v>
      </c>
      <c r="D60" s="94" t="e">
        <f t="array" ref="D60">INDEX(VI_RTY_Reaalitalous[],MATCH($A60&amp;D$6&amp;D$7&amp;D$8&amp;D$9,dbDATA!$A$2:$A$5915&amp;dbDATA!$B$2:$B$5915&amp;dbDATA!$I$2:$I$5907&amp;dbDATA!$D$2:$D$5915&amp;dbDATA!$F$2:$F$5907,0),MATCH("Arvo",VI_RTY_ReaalitalousOTSIKOT,0)+0)/1000</f>
        <v>#N/A</v>
      </c>
      <c r="E60" s="32" t="e">
        <f t="array" ref="E60">INDEX(VI_RTY_Reaalitalous[],MATCH($A60&amp;E$6&amp;E$7&amp;E$8&amp;E$9,dbDATA!$A$2:$A$5915&amp;dbDATA!$B$2:$B$5915&amp;dbDATA!$I$2:$I$5907&amp;dbDATA!$D$2:$D$5915&amp;dbDATA!$F$2:$F$5907,0),MATCH("Arvo",VI_RTY_ReaalitalousOTSIKOT,0)+0)/1000</f>
        <v>#N/A</v>
      </c>
      <c r="F60" s="32" t="e">
        <f t="array" ref="F60">INDEX(VI_RTY_Reaalitalous[],MATCH($A60&amp;F$6&amp;F$7&amp;F$8&amp;F$9,dbDATA!$A$2:$A$5915&amp;dbDATA!$B$2:$B$5915&amp;dbDATA!$I$2:$I$5907&amp;dbDATA!$D$2:$D$5915&amp;dbDATA!$F$2:$F$5907,0),MATCH("Arvo",VI_RTY_ReaalitalousOTSIKOT,0)+0)/1000</f>
        <v>#N/A</v>
      </c>
      <c r="G60" s="35" t="e">
        <f t="array" ref="G60">INDEX(VI_RTY_Reaalitalous[],MATCH($A60&amp;G$6&amp;G$7&amp;G$8&amp;G$9,dbDATA!$A$2:$A$5915&amp;dbDATA!$B$2:$B$5915&amp;dbDATA!$I$2:$I$5907&amp;dbDATA!$D$2:$D$5915&amp;dbDATA!$F$2:$F$5907,0),MATCH("Arvo",VI_RTY_ReaalitalousOTSIKOT,0)+0)/1000</f>
        <v>#N/A</v>
      </c>
      <c r="H60" s="35" t="e">
        <f t="array" ref="H60">INDEX(VI_RTY_Reaalitalous[],MATCH($A60&amp;H$6&amp;H$7&amp;H$8&amp;H$9,dbDATA!$A$2:$A$5915&amp;dbDATA!$B$2:$B$5915&amp;dbDATA!$I$2:$I$5907&amp;dbDATA!$D$2:$D$5915&amp;dbDATA!$F$2:$F$5907,0),MATCH("Arvo",VI_RTY_ReaalitalousOTSIKOT,0)+0)/1000</f>
        <v>#N/A</v>
      </c>
      <c r="I60" s="38" t="e">
        <f t="array" ref="I60">INDEX(VI_RTY_Reaalitalous[],MATCH($A60&amp;I$6&amp;I$7&amp;I$8&amp;I$9,dbDATA!$A$2:$A$5915&amp;dbDATA!$B$2:$B$5915&amp;dbDATA!$I$2:$I$5907&amp;dbDATA!$D$2:$D$5915&amp;dbDATA!$F$2:$F$5907,0),MATCH("Arvo",VI_RTY_ReaalitalousOTSIKOT,0)+0)/1000</f>
        <v>#N/A</v>
      </c>
      <c r="J60" s="38" t="e">
        <f t="array" ref="J60">INDEX(VI_RTY_Reaalitalous[],MATCH($A60&amp;J$6&amp;J$7&amp;J$8&amp;J$9,dbDATA!$A$2:$A$5915&amp;dbDATA!$B$2:$B$5915&amp;dbDATA!$I$2:$I$5907&amp;dbDATA!$D$2:$D$5915&amp;dbDATA!$F$2:$F$5907,0),MATCH("Arvo",VI_RTY_ReaalitalousOTSIKOT,0)+0)/1000</f>
        <v>#N/A</v>
      </c>
      <c r="K60" s="37" t="e">
        <f t="array" ref="K60">INDEX(VI_RTY_Reaalitalous[],MATCH($A60&amp;K$6&amp;K$7&amp;K$8&amp;K$9,dbDATA!$A$2:$A$5915&amp;dbDATA!$B$2:$B$5915&amp;dbDATA!$I$2:$I$5907&amp;dbDATA!$D$2:$D$5915&amp;dbDATA!$F$2:$F$5907,0),MATCH("Arvo",VI_RTY_ReaalitalousOTSIKOT,0)+0)/1000</f>
        <v>#N/A</v>
      </c>
      <c r="L60" s="37" t="e">
        <f t="array" ref="L60">INDEX(VI_RTY_Reaalitalous[],MATCH($A60&amp;L$6&amp;L$7&amp;L$8&amp;L$9,dbDATA!$A$2:$A$5915&amp;dbDATA!$B$2:$B$5915&amp;dbDATA!$I$2:$I$5907&amp;dbDATA!$D$2:$D$5915&amp;dbDATA!$F$2:$F$5907,0),MATCH("Arvo",VI_RTY_ReaalitalousOTSIKOT,0)+0)/1000</f>
        <v>#N/A</v>
      </c>
      <c r="M60" s="37" t="e">
        <f t="array" ref="M60">INDEX(VI_RTY_Reaalitalous[],MATCH($A60&amp;M$6&amp;M$7&amp;M$8&amp;M$9,dbDATA!$A$2:$A$5915&amp;dbDATA!$B$2:$B$5915&amp;dbDATA!$I$2:$I$5907&amp;dbDATA!$D$2:$D$5915&amp;dbDATA!$F$2:$F$5907,0),MATCH("Arvo",VI_RTY_ReaalitalousOTSIKOT,0)+0)/1000</f>
        <v>#N/A</v>
      </c>
      <c r="N60" s="37" t="e">
        <f t="array" ref="N60">INDEX(VI_RTY_Reaalitalous[],MATCH($A60&amp;N$6&amp;N$7&amp;N$8&amp;N$9,dbDATA!$A$2:$A$5915&amp;dbDATA!$B$2:$B$5915&amp;dbDATA!$I$2:$I$5907&amp;dbDATA!$D$2:$D$5915&amp;dbDATA!$F$2:$F$5907,0),MATCH("Arvo",VI_RTY_ReaalitalousOTSIKOT,0)+0)/1000</f>
        <v>#N/A</v>
      </c>
      <c r="O60" s="37" t="e">
        <f t="array" ref="O60">INDEX(VI_RTY_Reaalitalous[],MATCH($A60&amp;O$6&amp;O$7&amp;O$8&amp;O$9,dbDATA!$A$2:$A$5915&amp;dbDATA!$B$2:$B$5915&amp;dbDATA!$I$2:$I$5907&amp;dbDATA!$D$2:$D$5915&amp;dbDATA!$F$2:$F$5907,0),MATCH("Arvo",VI_RTY_ReaalitalousOTSIKOT,0)+0)/1000</f>
        <v>#N/A</v>
      </c>
      <c r="P60" s="37" t="e">
        <f t="array" ref="P60">INDEX(VI_RTY_Reaalitalous[],MATCH($A60&amp;P$6&amp;P$7&amp;P$8&amp;P$9,dbDATA!$A$2:$A$5915&amp;dbDATA!$B$2:$B$5915&amp;dbDATA!$I$2:$I$5907&amp;dbDATA!$D$2:$D$5915&amp;dbDATA!$F$2:$F$5907,0),MATCH("Arvo",VI_RTY_ReaalitalousOTSIKOT,0)+0)/1000</f>
        <v>#N/A</v>
      </c>
      <c r="Q60" s="32" t="e">
        <f t="array" ref="Q60">INDEX(VI_RTY_Reaalitalous[],MATCH($A60&amp;Q$6&amp;Q$7&amp;Q$8&amp;Q$9,dbDATA!$A$2:$A$5915&amp;dbDATA!$B$2:$B$5915&amp;dbDATA!$I$2:$I$5907&amp;dbDATA!$D$2:$D$5915&amp;dbDATA!$F$2:$F$5907,0),MATCH("Arvo",VI_RTY_ReaalitalousOTSIKOT,0)+0)/1000</f>
        <v>#N/A</v>
      </c>
      <c r="R60" s="32" t="e">
        <f t="array" ref="R60">INDEX(VI_RTY_Reaalitalous[],MATCH($A60&amp;R$6&amp;R$7&amp;R$8&amp;R$9,dbDATA!$A$2:$A$5915&amp;dbDATA!$B$2:$B$5915&amp;dbDATA!$I$2:$I$5907&amp;dbDATA!$D$2:$D$5915&amp;dbDATA!$F$2:$F$5907,0),MATCH("Arvo",VI_RTY_ReaalitalousOTSIKOT,0)+0)/1000</f>
        <v>#N/A</v>
      </c>
      <c r="S60" s="32" t="e">
        <f t="array" ref="S60">INDEX(VI_RTY_Reaalitalous[],MATCH($A60&amp;S$6&amp;S$7&amp;S$8&amp;S$9,dbDATA!$A$2:$A$5915&amp;dbDATA!$B$2:$B$5915&amp;dbDATA!$I$2:$I$5907&amp;dbDATA!$D$2:$D$5915&amp;dbDATA!$F$2:$F$5907,0),MATCH("Arvo",VI_RTY_ReaalitalousOTSIKOT,0)+0)/1000</f>
        <v>#N/A</v>
      </c>
      <c r="T60" s="32" t="e">
        <f t="array" ref="T60">INDEX(VI_RTY_Reaalitalous[],MATCH($A60&amp;T$6&amp;T$7&amp;T$8&amp;T$9,dbDATA!$A$2:$A$5915&amp;dbDATA!$B$2:$B$5915&amp;dbDATA!$I$2:$I$5907&amp;dbDATA!$D$2:$D$5915&amp;dbDATA!$F$2:$F$5907,0),MATCH("Arvo",VI_RTY_ReaalitalousOTSIKOT,0)+0)/1000</f>
        <v>#N/A</v>
      </c>
      <c r="U60" s="32" t="e">
        <f t="array" ref="U60">INDEX(VI_RTY_Reaalitalous[],MATCH($A60&amp;U$6&amp;U$7&amp;U$8&amp;U$9,dbDATA!$A$2:$A$5915&amp;dbDATA!$B$2:$B$5915&amp;dbDATA!$I$2:$I$5907&amp;dbDATA!$D$2:$D$5915&amp;dbDATA!$F$2:$F$5907,0),MATCH("Arvo",VI_RTY_ReaalitalousOTSIKOT,0)+0)/1000</f>
        <v>#N/A</v>
      </c>
      <c r="V60" s="32" t="e">
        <f t="array" ref="V60">INDEX(VI_RTY_Reaalitalous[],MATCH($A60&amp;V$6&amp;V$7&amp;V$8&amp;V$9,dbDATA!$A$2:$A$5915&amp;dbDATA!$B$2:$B$5915&amp;dbDATA!$I$2:$I$5907&amp;dbDATA!$D$2:$D$5915&amp;dbDATA!$F$2:$F$5907,0),MATCH("Arvo",VI_RTY_ReaalitalousOTSIKOT,0)+0)/1000</f>
        <v>#N/A</v>
      </c>
      <c r="W60" s="38" t="e">
        <f t="array" ref="W60">INDEX(VI_RTY_Reaalitalous[],MATCH($A60&amp;W$6&amp;W$7&amp;W$8&amp;W$9,dbDATA!$A$2:$A$5915&amp;dbDATA!$B$2:$B$5915&amp;dbDATA!$I$2:$I$5907&amp;dbDATA!$D$2:$D$5915&amp;dbDATA!$F$2:$F$5907,0),MATCH("Arvo",VI_RTY_ReaalitalousOTSIKOT,0)+0)/1000</f>
        <v>#N/A</v>
      </c>
      <c r="X60" s="38" t="e">
        <f t="array" ref="X60">INDEX(VI_RTY_Reaalitalous[],MATCH($A60&amp;X$6&amp;X$7&amp;X$8&amp;X$9,dbDATA!$A$2:$A$5915&amp;dbDATA!$B$2:$B$5915&amp;dbDATA!$I$2:$I$5907&amp;dbDATA!$D$2:$D$5915&amp;dbDATA!$F$2:$F$5907,0),MATCH("Arvo",VI_RTY_ReaalitalousOTSIKOT,0)+0)/1000</f>
        <v>#N/A</v>
      </c>
      <c r="Y60" s="38" t="e">
        <f t="array" ref="Y60">INDEX(VI_RTY_Reaalitalous[],MATCH($A60&amp;Y$6&amp;Y$7&amp;Y$8&amp;Y$9,dbDATA!$A$2:$A$5915&amp;dbDATA!$B$2:$B$5915&amp;dbDATA!$I$2:$I$5907&amp;dbDATA!$D$2:$D$5915&amp;dbDATA!$F$2:$F$5907,0),MATCH("Arvo",VI_RTY_ReaalitalousOTSIKOT,0)+0)/1000</f>
        <v>#N/A</v>
      </c>
      <c r="Z60" s="38" t="e">
        <f t="array" ref="Z60">INDEX(VI_RTY_Reaalitalous[],MATCH($A60&amp;Z$6&amp;Z$7&amp;Z$8&amp;Z$9,dbDATA!$A$2:$A$5915&amp;dbDATA!$B$2:$B$5915&amp;dbDATA!$I$2:$I$5907&amp;dbDATA!$D$2:$D$5915&amp;dbDATA!$F$2:$F$5907,0),MATCH("Arvo",VI_RTY_ReaalitalousOTSIKOT,0)+0)/1000</f>
        <v>#N/A</v>
      </c>
      <c r="AA60" s="49" t="e">
        <f t="shared" si="6"/>
        <v>#N/A</v>
      </c>
      <c r="AB60" s="32" t="e">
        <f t="array" ref="AB60">INDEX(VI_RTY_Reaalitalous[],MATCH($A60&amp;AB$6&amp;AB$7&amp;AB$8&amp;AB$9,dbDATA!$A$2:$A$5915&amp;dbDATA!$B$2:$B$5915&amp;dbDATA!$I$2:$I$5907&amp;dbDATA!$D$2:$D$5915&amp;dbDATA!$F$2:$F$5907,0),MATCH("Arvo",VI_RTY_ReaalitalousOTSIKOT,0)+0)</f>
        <v>#N/A</v>
      </c>
      <c r="AC60" s="43" t="e">
        <f t="array" ref="AC60">INDEX(VI_RTY_Reaalitalous[],MATCH($A60&amp;AC$6&amp;AC$7&amp;AC$8&amp;AC$9,dbDATA!$A$2:$A$5915&amp;dbDATA!$B$2:$B$5915&amp;dbDATA!$I$2:$I$5907&amp;dbDATA!$D$2:$D$5915&amp;dbDATA!$F$2:$F$5907,0),MATCH("Arvo",VI_RTY_ReaalitalousOTSIKOT,0)+0)</f>
        <v>#N/A</v>
      </c>
      <c r="AD60" s="38" t="e">
        <f t="array" ref="AD60">INDEX(VI_RTY_Reaalitalous[],MATCH($A60&amp;AD$6&amp;AD$7&amp;AD$8&amp;AD$9,dbDATA!$A$2:$A$5915&amp;dbDATA!$B$2:$B$5915&amp;dbDATA!$I$2:$I$5907&amp;dbDATA!$D$2:$D$5915&amp;dbDATA!$F$2:$F$5907,0),MATCH("Arvo",VI_RTY_ReaalitalousOTSIKOT,0)+0)</f>
        <v>#N/A</v>
      </c>
      <c r="AE60" s="35" t="e">
        <f t="array" ref="AE60">INDEX(VI_RTY_Reaalitalous[],MATCH($A60&amp;AE$6&amp;AE$7&amp;AE$8&amp;AE$9,dbDATA!$A$2:$A$5915&amp;dbDATA!$B$2:$B$5915&amp;dbDATA!$I$2:$I$5907&amp;dbDATA!$D$2:$D$5915&amp;dbDATA!$F$2:$F$5907,0),MATCH("Arvo",VI_RTY_ReaalitalousOTSIKOT,0)+0)</f>
        <v>#N/A</v>
      </c>
      <c r="AF60" s="49" t="e">
        <f t="array" ref="AF60">INDEX(VI_RTY_Reaalitalous[],MATCH($A60&amp;AF$6&amp;AF$7&amp;AF$8&amp;AF$9,dbDATA!$A$2:$A$5915&amp;dbDATA!$B$2:$B$5915&amp;dbDATA!$I$2:$I$5907&amp;dbDATA!$D$2:$D$5915&amp;dbDATA!$F$2:$F$5907,0),MATCH("Arvo",VI_RTY_ReaalitalousOTSIKOT,0)+0)/1000</f>
        <v>#N/A</v>
      </c>
      <c r="AG60" s="32" t="e">
        <f t="array" ref="AG60">INDEX(VI_RTY_Reaalitalous[],MATCH($A60&amp;AG$6&amp;AG$7&amp;AG$8&amp;AG$9,dbDATA!$A$2:$A$5915&amp;dbDATA!$B$2:$B$5915&amp;dbDATA!$I$2:$I$5907&amp;dbDATA!$D$2:$D$5915&amp;dbDATA!$F$2:$F$5907,0),MATCH("Arvo",VI_RTY_ReaalitalousOTSIKOT,0)+0)</f>
        <v>#N/A</v>
      </c>
      <c r="AH60" s="43" t="e">
        <f t="array" ref="AH60">INDEX(VI_RTY_Reaalitalous[],MATCH($A60&amp;AH$6&amp;AH$7&amp;AH$8&amp;AH$9,dbDATA!$A$2:$A$5915&amp;dbDATA!$B$2:$B$5915&amp;dbDATA!$I$2:$I$5907&amp;dbDATA!$D$2:$D$5915&amp;dbDATA!$F$2:$F$5907,0),MATCH("Arvo",VI_RTY_ReaalitalousOTSIKOT,0)+0)</f>
        <v>#N/A</v>
      </c>
      <c r="AI60" s="38" t="e">
        <f t="shared" si="3"/>
        <v>#N/A</v>
      </c>
      <c r="AJ60" s="32" t="e">
        <f t="array" ref="AJ60">INDEX(VI_RTY_Reaalitalous[],MATCH($A60&amp;AJ$6&amp;AJ$7&amp;AJ$8&amp;AJ$9,dbDATA!$A$2:$A$5915&amp;dbDATA!$B$2:$B$5915&amp;dbDATA!$I$2:$I$5907&amp;dbDATA!$D$2:$D$5915&amp;dbDATA!$F$2:$F$5907,0),MATCH("Arvo",VI_RTY_ReaalitalousOTSIKOT,0)+0)</f>
        <v>#N/A</v>
      </c>
      <c r="AK60" s="49" t="e">
        <f t="array" ref="AK60">INDEX(VI_RTY_Reaalitalous[],MATCH($A60&amp;AK$6&amp;AK$7&amp;AK$8&amp;AK$9,dbDATA!$A$2:$A$5915&amp;dbDATA!$B$2:$B$5915&amp;dbDATA!$I$2:$I$5907&amp;dbDATA!$D$2:$D$5915&amp;dbDATA!$F$2:$F$5907,0),MATCH("Arvo",VI_RTY_ReaalitalousOTSIKOT,0)+0)</f>
        <v>#N/A</v>
      </c>
      <c r="AL60" s="43" t="e">
        <f t="shared" si="2"/>
        <v>#N/A</v>
      </c>
      <c r="AM60" s="32" t="e">
        <f t="array" ref="AM60">INDEX(VI_RTY_Reaalitalous[],MATCH($A60&amp;AM$6&amp;AM$7&amp;AM$8&amp;AM$9,dbDATA!$A$2:$A$5915&amp;dbDATA!$B$2:$B$5915&amp;dbDATA!$I$2:$I$5907&amp;dbDATA!$D$2:$D$5915&amp;dbDATA!$F$2:$F$5907,0),MATCH("Arvo",VI_RTY_ReaalitalousOTSIKOT,0)+0)</f>
        <v>#N/A</v>
      </c>
      <c r="AN60" s="38" t="e">
        <f t="array" ref="AN60">INDEX(VI_RTY_Reaalitalous[],MATCH($A60&amp;AN$6&amp;AN$7&amp;AN$8&amp;AN$9,dbDATA!$A$2:$A$5915&amp;dbDATA!$B$2:$B$5915&amp;dbDATA!$I$2:$I$5907&amp;dbDATA!$D$2:$D$5915&amp;dbDATA!$F$2:$F$5907,0),MATCH("Arvo",VI_RTY_ReaalitalousOTSIKOT,0)+0)</f>
        <v>#N/A</v>
      </c>
      <c r="AO60" s="32" t="e">
        <f t="array" ref="AO60">INDEX(VI_RTY_Reaalitalous[],MATCH($A60&amp;AO$6&amp;AO$7&amp;AO$8&amp;AO$9,dbDATA!$A$2:$A$5915&amp;dbDATA!$B$2:$B$5915&amp;dbDATA!$I$2:$I$5907&amp;dbDATA!$D$2:$D$5915&amp;dbDATA!$F$2:$F$5907,0),MATCH("Arvo",VI_RTY_ReaalitalousOTSIKOT,0)+0)</f>
        <v>#N/A</v>
      </c>
      <c r="AP60" s="32" t="e">
        <f t="array" ref="AP60">INDEX(VI_RTY_Reaalitalous[],MATCH($A60&amp;AP$6&amp;AP$7&amp;AP$8&amp;AP$9,dbDATA!$A$2:$A$5915&amp;dbDATA!$B$2:$B$5915&amp;dbDATA!$I$2:$I$5907&amp;dbDATA!$D$2:$D$5915&amp;dbDATA!$F$2:$F$5907,0),MATCH("Arvo",VI_RTY_ReaalitalousOTSIKOT,0)+0)</f>
        <v>#N/A</v>
      </c>
      <c r="AQ60" s="43" t="e">
        <f t="array" ref="AQ60">INDEX(VI_RTY_Reaalitalous[],MATCH($A60&amp;AQ$6&amp;AQ$7&amp;AQ$8&amp;AQ$9,dbDATA!$A$2:$A$5915&amp;dbDATA!$B$2:$B$5915&amp;dbDATA!$I$2:$I$5907&amp;dbDATA!$D$2:$D$5915&amp;dbDATA!$F$2:$F$5907,0),MATCH("Arvo",VI_RTY_ReaalitalousOTSIKOT,0)+0)</f>
        <v>#N/A</v>
      </c>
      <c r="AR60" s="38" t="e">
        <f t="array" ref="AR60">INDEX(VI_RTY_Reaalitalous[],MATCH($A60&amp;AR$6&amp;AR$7&amp;AR$8&amp;AR$9,dbDATA!$A$2:$A$5915&amp;dbDATA!$B$2:$B$5915&amp;dbDATA!$I$2:$I$5907&amp;dbDATA!$D$2:$D$5915&amp;dbDATA!$F$2:$F$5907,0),MATCH("Arvo",VI_RTY_ReaalitalousOTSIKOT,0)+0)</f>
        <v>#N/A</v>
      </c>
      <c r="AS60" s="35" t="e">
        <f t="array" ref="AS60">INDEX(VI_RTY_Reaalitalous[],MATCH($A60&amp;AS$6&amp;AS$7&amp;AS$8&amp;AS$9,dbDATA!$A$2:$A$5915&amp;dbDATA!$B$2:$B$5915&amp;dbDATA!$I$2:$I$5907&amp;dbDATA!$D$2:$D$5915&amp;dbDATA!$F$2:$F$5907,0),MATCH("Arvo",VI_RTY_ReaalitalousOTSIKOT,0)+0)</f>
        <v>#N/A</v>
      </c>
      <c r="AT60" s="49" t="e">
        <f t="array" ref="AT60">INDEX(VI_RTY_Reaalitalous[],MATCH($A60&amp;AT$6&amp;AT$7&amp;AT$8&amp;AT$9,dbDATA!$A$2:$A$5915&amp;dbDATA!$B$2:$B$5915&amp;dbDATA!$I$2:$I$5907&amp;dbDATA!$D$2:$D$5915&amp;dbDATA!$F$2:$F$5907,0),MATCH("Arvo",VI_RTY_ReaalitalousOTSIKOT,0)+0)</f>
        <v>#N/A</v>
      </c>
      <c r="AU60" s="49" t="e">
        <f t="array" ref="AU60">INDEX(VI_RTY_Reaalitalous[],MATCH($A60&amp;AU$6&amp;AU$7&amp;AU$8&amp;AU$9,dbDATA!$A$2:$A$5915&amp;dbDATA!$B$2:$B$5915&amp;dbDATA!$I$2:$I$5907&amp;dbDATA!$D$2:$D$5915&amp;dbDATA!$F$2:$F$5907,0),MATCH("Arvo",VI_RTY_ReaalitalousOTSIKOT,0)+0)</f>
        <v>#N/A</v>
      </c>
      <c r="AV60" s="32" t="e">
        <f t="array" ref="AV60">INDEX(VI_RTY_Reaalitalous[],MATCH($A60&amp;AV$6&amp;AV$7&amp;AV$8&amp;AV$9,dbDATA!$A$2:$A$5915&amp;dbDATA!$B$2:$B$5915&amp;dbDATA!$I$2:$I$5907&amp;dbDATA!$D$2:$D$5915&amp;dbDATA!$F$2:$F$5907,0),MATCH("Arvo",VI_RTY_ReaalitalousOTSIKOT,0)+0)</f>
        <v>#N/A</v>
      </c>
      <c r="AW60" s="43" t="e">
        <f t="array" ref="AW60">INDEX(VI_RTY_Reaalitalous[],MATCH($A60&amp;AW$6&amp;AW$7&amp;AW$8&amp;AW$9,dbDATA!$A$2:$A$5915&amp;dbDATA!$B$2:$B$5915&amp;dbDATA!$I$2:$I$5907&amp;dbDATA!$D$2:$D$5915&amp;dbDATA!$F$2:$F$5907,0),MATCH("Arvo",VI_RTY_ReaalitalousOTSIKOT,0)+0)</f>
        <v>#N/A</v>
      </c>
      <c r="AX60" s="38" t="e">
        <f t="array" ref="AX60">INDEX(VI_RTY_Reaalitalous[],MATCH($A60&amp;AX$6&amp;AX$7&amp;AX$8&amp;AX$9,dbDATA!$A$2:$A$5915&amp;dbDATA!$B$2:$B$5915&amp;dbDATA!$I$2:$I$5907&amp;dbDATA!$D$2:$D$5915&amp;dbDATA!$F$2:$F$5907,0),MATCH("Arvo",VI_RTY_ReaalitalousOTSIKOT,0)+0)</f>
        <v>#N/A</v>
      </c>
      <c r="AY60" s="35" t="e">
        <f t="array" ref="AY60">INDEX(VI_RTY_Reaalitalous[],MATCH($A60&amp;AY$6&amp;AY$7&amp;AY$8&amp;AY$9,dbDATA!$A$2:$A$5915&amp;dbDATA!$B$2:$B$5915&amp;dbDATA!$I$2:$I$5907&amp;dbDATA!$D$2:$D$5915&amp;dbDATA!$F$2:$F$5907,0),MATCH("Arvo",VI_RTY_ReaalitalousOTSIKOT,0)+0)</f>
        <v>#N/A</v>
      </c>
      <c r="AZ60" s="49" t="e">
        <f t="array" ref="AZ60">INDEX(VI_RTY_Reaalitalous[],MATCH($A60&amp;AZ$6&amp;AZ$7&amp;AZ$8&amp;AZ$9,dbDATA!$A$2:$A$5915&amp;dbDATA!$B$2:$B$5915&amp;dbDATA!$I$2:$I$5907&amp;dbDATA!$D$2:$D$5915&amp;dbDATA!$F$2:$F$5907,0),MATCH("Arvo",VI_RTY_ReaalitalousOTSIKOT,0)+0)</f>
        <v>#N/A</v>
      </c>
      <c r="BA60" s="32" t="e">
        <f t="array" ref="BA60">INDEX(VI_RTY_Reaalitalous[],MATCH($A60&amp;BA$6&amp;BA$7&amp;BA$8&amp;BA$9,dbDATA!$A$2:$A$5915&amp;dbDATA!$B$2:$B$5915&amp;dbDATA!$I$2:$I$5907&amp;dbDATA!$D$2:$D$5915&amp;dbDATA!$F$2:$F$5907,0),MATCH("Arvo",VI_RTY_ReaalitalousOTSIKOT,0)+0)</f>
        <v>#N/A</v>
      </c>
      <c r="BB60" s="43" t="e">
        <f t="array" ref="BB60">INDEX(VI_RTY_Reaalitalous[],MATCH($A60&amp;BB$6&amp;BB$7&amp;BB$8&amp;BB$9,dbDATA!$A$2:$A$5915&amp;dbDATA!$B$2:$B$5915&amp;dbDATA!$I$2:$I$5907&amp;dbDATA!$D$2:$D$5915&amp;dbDATA!$F$2:$F$5907,0),MATCH("Arvo",VI_RTY_ReaalitalousOTSIKOT,0)+0)</f>
        <v>#N/A</v>
      </c>
      <c r="BC60" s="38" t="e">
        <f t="array" ref="BC60">INDEX(VI_RTY_Reaalitalous[],MATCH($A60&amp;BC$6&amp;BC$7&amp;BC$8&amp;BC$9,dbDATA!$A$2:$A$5915&amp;dbDATA!$B$2:$B$5915&amp;dbDATA!$I$2:$I$5907&amp;dbDATA!$D$2:$D$5915&amp;dbDATA!$F$2:$F$5907,0),MATCH("Arvo",VI_RTY_ReaalitalousOTSIKOT,0)+0)</f>
        <v>#N/A</v>
      </c>
      <c r="BD60" s="35" t="e">
        <f t="array" ref="BD60">INDEX(VI_RTY_Reaalitalous[],MATCH($A60&amp;BD$6&amp;BD$7&amp;BD$8&amp;BD$9,dbDATA!$A$2:$A$5915&amp;dbDATA!$B$2:$B$5915&amp;dbDATA!$I$2:$I$5907&amp;dbDATA!$D$2:$D$5915&amp;dbDATA!$F$2:$F$5907,0),MATCH("Arvo",VI_RTY_ReaalitalousOTSIKOT,0)+0)</f>
        <v>#N/A</v>
      </c>
      <c r="BE60" s="49" t="e">
        <f t="array" ref="BE60">INDEX(VI_RTY_Reaalitalous[],MATCH($A60&amp;BE$6&amp;BE$7&amp;BE$8&amp;BE$9,dbDATA!$A$2:$A$5915&amp;dbDATA!$B$2:$B$5915&amp;dbDATA!$I$2:$I$5907&amp;dbDATA!$D$2:$D$5915&amp;dbDATA!$F$2:$F$5907,0),MATCH("Arvo",VI_RTY_ReaalitalousOTSIKOT,0)+0)</f>
        <v>#N/A</v>
      </c>
      <c r="BF60" s="32" t="e">
        <f t="array" ref="BF60">INDEX(VI_RTY_Reaalitalous[],MATCH($A60&amp;BF$6&amp;BF$7&amp;BF$8&amp;BF$9,dbDATA!$A$2:$A$5915&amp;dbDATA!$B$2:$B$5915&amp;dbDATA!$I$2:$I$5907&amp;dbDATA!$D$2:$D$5915&amp;dbDATA!$F$2:$F$5907,0),MATCH("Arvo",VI_RTY_ReaalitalousOTSIKOT,0)+0)</f>
        <v>#N/A</v>
      </c>
      <c r="BG60" s="43" t="e">
        <f t="array" ref="BG60">INDEX(VI_RTY_Reaalitalous[],MATCH($A60&amp;BG$6&amp;BG$7&amp;BG$8&amp;BG$9,dbDATA!$A$2:$A$5915&amp;dbDATA!$B$2:$B$5915&amp;dbDATA!$I$2:$I$5907&amp;dbDATA!$D$2:$D$5915&amp;dbDATA!$F$2:$F$5907,0),MATCH("Arvo",VI_RTY_ReaalitalousOTSIKOT,0)+0)</f>
        <v>#N/A</v>
      </c>
      <c r="BH60" s="38" t="e">
        <f t="array" ref="BH60">INDEX(VI_RTY_Reaalitalous[],MATCH($A60&amp;BH$6&amp;BH$7&amp;BH$8&amp;BH$9,dbDATA!$A$2:$A$5915&amp;dbDATA!$B$2:$B$5915&amp;dbDATA!$I$2:$I$5907&amp;dbDATA!$D$2:$D$5915&amp;dbDATA!$F$2:$F$5907,0),MATCH("Arvo",VI_RTY_ReaalitalousOTSIKOT,0)+0)</f>
        <v>#N/A</v>
      </c>
      <c r="BI60" s="35" t="e">
        <f t="array" ref="BI60">INDEX(VI_RTY_Reaalitalous[],MATCH($A60&amp;BI$6&amp;BI$7&amp;BI$8&amp;BI$9,dbDATA!$A$2:$A$5915&amp;dbDATA!$B$2:$B$5915&amp;dbDATA!$I$2:$I$5907&amp;dbDATA!$D$2:$D$5915&amp;dbDATA!$F$2:$F$5907,0),MATCH("Arvo",VI_RTY_ReaalitalousOTSIKOT,0)+0)</f>
        <v>#N/A</v>
      </c>
      <c r="BJ60" s="49" t="e">
        <f t="array" ref="BJ60">INDEX(VI_RTY_Reaalitalous[],MATCH($A60&amp;BJ$6&amp;BJ$7&amp;BJ$8&amp;BJ$9,dbDATA!$A$2:$A$5915&amp;dbDATA!$B$2:$B$5915&amp;dbDATA!$I$2:$I$5907&amp;dbDATA!$D$2:$D$5915&amp;dbDATA!$F$2:$F$5907,0),MATCH("Arvo",VI_RTY_ReaalitalousOTSIKOT,0)+0)</f>
        <v>#N/A</v>
      </c>
      <c r="BK60" s="32" t="e">
        <f t="array" ref="BK60">INDEX(VI_RTY_Reaalitalous[],MATCH($A60&amp;BK$6&amp;BK$7&amp;BK$8&amp;BK$9,dbDATA!$A$2:$A$5915&amp;dbDATA!$B$2:$B$5915&amp;dbDATA!$I$2:$I$5907&amp;dbDATA!$D$2:$D$5915&amp;dbDATA!$F$2:$F$5907,0),MATCH("Arvo",VI_RTY_ReaalitalousOTSIKOT,0)+0)</f>
        <v>#N/A</v>
      </c>
      <c r="BL60" s="43" t="e">
        <f t="array" ref="BL60">INDEX(VI_RTY_Reaalitalous[],MATCH($A60&amp;BL$6&amp;BL$7&amp;BL$8&amp;BL$9,dbDATA!$A$2:$A$5915&amp;dbDATA!$B$2:$B$5915&amp;dbDATA!$I$2:$I$5907&amp;dbDATA!$D$2:$D$5915&amp;dbDATA!$F$2:$F$5907,0),MATCH("Arvo",VI_RTY_ReaalitalousOTSIKOT,0)+0)</f>
        <v>#N/A</v>
      </c>
      <c r="BM60" s="38" t="e">
        <f t="array" ref="BM60">INDEX(VI_RTY_Reaalitalous[],MATCH($A60&amp;BM$6&amp;BM$7&amp;BM$8&amp;BM$9,dbDATA!$A$2:$A$5915&amp;dbDATA!$B$2:$B$5915&amp;dbDATA!$I$2:$I$5907&amp;dbDATA!$D$2:$D$5915&amp;dbDATA!$F$2:$F$5907,0),MATCH("Arvo",VI_RTY_ReaalitalousOTSIKOT,0)+0)</f>
        <v>#N/A</v>
      </c>
      <c r="BN60" s="35" t="e">
        <f t="array" ref="BN60">INDEX(VI_RTY_Reaalitalous[],MATCH($A60&amp;BN$6&amp;BN$7&amp;BN$8&amp;BN$9,dbDATA!$A$2:$A$5915&amp;dbDATA!$B$2:$B$5915&amp;dbDATA!$I$2:$I$5907&amp;dbDATA!$D$2:$D$5915&amp;dbDATA!$F$2:$F$5907,0),MATCH("Arvo",VI_RTY_ReaalitalousOTSIKOT,0)+0)</f>
        <v>#N/A</v>
      </c>
      <c r="BO60" s="49" t="e">
        <f t="array" ref="BO60">INDEX(VI_RTY_Reaalitalous[],MATCH($A60&amp;BO$6&amp;BO$7&amp;BO$8&amp;BO$9,dbDATA!$A$2:$A$5915&amp;dbDATA!$B$2:$B$5915&amp;dbDATA!$I$2:$I$5907&amp;dbDATA!$D$2:$D$5915&amp;dbDATA!$F$2:$F$5907,0),MATCH("Arvo",VI_RTY_ReaalitalousOTSIKOT,0)+0)</f>
        <v>#N/A</v>
      </c>
      <c r="CG60" s="38" t="e">
        <f t="array" ref="CG60">INDEX(VI_RTY_Julkinen_talous[],MATCH($A60&amp;CG$6&amp;CG$7&amp;CG$8,dbDATAjul!$G$2:$G$935&amp;dbDATAjul!$D$2:$D$952&amp;dbDATAjul!$C$2:$C$1011&amp;dbDATAjul!$A$2:$A$948,0),MATCH("Arvo",VI_RTY_Julkinen_talous[#Headers],0)+0)</f>
        <v>#N/A</v>
      </c>
      <c r="CH60" s="35" t="e">
        <f t="array" ref="CH60">INDEX(VI_RTY_Julkinen_talous[],MATCH($A60&amp;CH$6&amp;CH$7&amp;CH$8,dbDATAjul!$G$2:$G$935&amp;dbDATAjul!$D$2:$D$952&amp;dbDATAjul!$C$2:$C$1011&amp;dbDATAjul!$A$2:$A$948,0),MATCH("Arvo",VI_RTY_Julkinen_talous[#Headers],0)+0)</f>
        <v>#N/A</v>
      </c>
      <c r="CI60" s="49" t="e">
        <f t="array" ref="CI60">INDEX(VI_RTY_Julkinen_talous[],MATCH($A60&amp;CI$6&amp;CI$7&amp;CI$8,dbDATAjul!$G$2:$G$935&amp;dbDATAjul!$D$2:$D$952&amp;dbDATAjul!$C$2:$C$1011&amp;dbDATAjul!$A$2:$A$948,0),MATCH("Arvo",VI_RTY_Julkinen_talous[#Headers],0)+0)</f>
        <v>#N/A</v>
      </c>
      <c r="CJ60" s="35" t="e">
        <f t="array" ref="CJ60">INDEX(VI_RTY_Julkinen_talous[],MATCH($A60&amp;CJ$6&amp;CJ$7&amp;CJ$8,dbDATAjul!$G$2:$G$935&amp;dbDATAjul!$D$2:$D$952&amp;dbDATAjul!$C$2:$C$1011&amp;dbDATAjul!$A$2:$A$948,0),MATCH("Arvo",VI_RTY_Julkinen_talous[#Headers],0)+0)</f>
        <v>#N/A</v>
      </c>
      <c r="CK60" s="32" t="e">
        <f t="array" ref="CK60">INDEX(VI_RTY_Julkinen_talous[],MATCH($A60&amp;CK$6&amp;CK$7&amp;CK$8,dbDATAjul!$G$2:$G$935&amp;dbDATAjul!$D$2:$D$952&amp;dbDATAjul!$C$2:$C$1011&amp;dbDATAjul!$A$2:$A$948,0),MATCH("Arvo",VI_RTY_Julkinen_talous[#Headers],0)+0)</f>
        <v>#N/A</v>
      </c>
      <c r="CL60" s="43" t="e">
        <f t="array" ref="CL60">INDEX(VI_RTY_Julkinen_talous[],MATCH($A60&amp;CL$6&amp;CL$7&amp;CL$8,dbDATAjul!$G$2:$G$935&amp;dbDATAjul!$D$2:$D$952&amp;dbDATAjul!$C$2:$C$1011&amp;dbDATAjul!$A$2:$A$948,0),MATCH("Arvo",VI_RTY_Julkinen_talous[#Headers],0)+0)</f>
        <v>#N/A</v>
      </c>
    </row>
    <row r="61" spans="1:90" x14ac:dyDescent="0.3">
      <c r="A61" s="31">
        <v>2035</v>
      </c>
      <c r="B61" s="94" t="e">
        <f t="array" ref="B61">INDEX(VI_RTY_Reaalitalous[],MATCH($A61&amp;B$6&amp;B$7&amp;B$8&amp;B$9,dbDATA!$A$2:$A$5915&amp;dbDATA!$B$2:$B$5915&amp;dbDATA!$I$2:$I$5907&amp;dbDATA!$D$2:$D$5915&amp;dbDATA!$F$2:$F$5907,0),MATCH("Arvo",VI_RTY_ReaalitalousOTSIKOT,0)+0)</f>
        <v>#N/A</v>
      </c>
      <c r="C61" s="93" t="e">
        <f t="array" ref="C61">INDEX(VI_RTY_Reaalitalous[],MATCH($A61&amp;C$6&amp;C$7&amp;C$8&amp;C$9,dbDATA!$A$2:$A$5915&amp;dbDATA!$B$2:$B$5915&amp;dbDATA!$I$2:$I$5907&amp;dbDATA!$D$2:$D$5915&amp;dbDATA!$F$2:$F$5907,0),MATCH("Arvo",VI_RTY_ReaalitalousOTSIKOT,0)+0)</f>
        <v>#N/A</v>
      </c>
      <c r="D61" s="94" t="e">
        <f t="array" ref="D61">INDEX(VI_RTY_Reaalitalous[],MATCH($A61&amp;D$6&amp;D$7&amp;D$8&amp;D$9,dbDATA!$A$2:$A$5915&amp;dbDATA!$B$2:$B$5915&amp;dbDATA!$I$2:$I$5907&amp;dbDATA!$D$2:$D$5915&amp;dbDATA!$F$2:$F$5907,0),MATCH("Arvo",VI_RTY_ReaalitalousOTSIKOT,0)+0)/1000</f>
        <v>#N/A</v>
      </c>
      <c r="E61" s="32" t="e">
        <f t="array" ref="E61">INDEX(VI_RTY_Reaalitalous[],MATCH($A61&amp;E$6&amp;E$7&amp;E$8&amp;E$9,dbDATA!$A$2:$A$5915&amp;dbDATA!$B$2:$B$5915&amp;dbDATA!$I$2:$I$5907&amp;dbDATA!$D$2:$D$5915&amp;dbDATA!$F$2:$F$5907,0),MATCH("Arvo",VI_RTY_ReaalitalousOTSIKOT,0)+0)/1000</f>
        <v>#N/A</v>
      </c>
      <c r="F61" s="32" t="e">
        <f t="array" ref="F61">INDEX(VI_RTY_Reaalitalous[],MATCH($A61&amp;F$6&amp;F$7&amp;F$8&amp;F$9,dbDATA!$A$2:$A$5915&amp;dbDATA!$B$2:$B$5915&amp;dbDATA!$I$2:$I$5907&amp;dbDATA!$D$2:$D$5915&amp;dbDATA!$F$2:$F$5907,0),MATCH("Arvo",VI_RTY_ReaalitalousOTSIKOT,0)+0)/1000</f>
        <v>#N/A</v>
      </c>
      <c r="G61" s="35" t="e">
        <f t="array" ref="G61">INDEX(VI_RTY_Reaalitalous[],MATCH($A61&amp;G$6&amp;G$7&amp;G$8&amp;G$9,dbDATA!$A$2:$A$5915&amp;dbDATA!$B$2:$B$5915&amp;dbDATA!$I$2:$I$5907&amp;dbDATA!$D$2:$D$5915&amp;dbDATA!$F$2:$F$5907,0),MATCH("Arvo",VI_RTY_ReaalitalousOTSIKOT,0)+0)/1000</f>
        <v>#N/A</v>
      </c>
      <c r="H61" s="35" t="e">
        <f t="array" ref="H61">INDEX(VI_RTY_Reaalitalous[],MATCH($A61&amp;H$6&amp;H$7&amp;H$8&amp;H$9,dbDATA!$A$2:$A$5915&amp;dbDATA!$B$2:$B$5915&amp;dbDATA!$I$2:$I$5907&amp;dbDATA!$D$2:$D$5915&amp;dbDATA!$F$2:$F$5907,0),MATCH("Arvo",VI_RTY_ReaalitalousOTSIKOT,0)+0)/1000</f>
        <v>#N/A</v>
      </c>
      <c r="I61" s="38" t="e">
        <f t="array" ref="I61">INDEX(VI_RTY_Reaalitalous[],MATCH($A61&amp;I$6&amp;I$7&amp;I$8&amp;I$9,dbDATA!$A$2:$A$5915&amp;dbDATA!$B$2:$B$5915&amp;dbDATA!$I$2:$I$5907&amp;dbDATA!$D$2:$D$5915&amp;dbDATA!$F$2:$F$5907,0),MATCH("Arvo",VI_RTY_ReaalitalousOTSIKOT,0)+0)/1000</f>
        <v>#N/A</v>
      </c>
      <c r="J61" s="38" t="e">
        <f t="array" ref="J61">INDEX(VI_RTY_Reaalitalous[],MATCH($A61&amp;J$6&amp;J$7&amp;J$8&amp;J$9,dbDATA!$A$2:$A$5915&amp;dbDATA!$B$2:$B$5915&amp;dbDATA!$I$2:$I$5907&amp;dbDATA!$D$2:$D$5915&amp;dbDATA!$F$2:$F$5907,0),MATCH("Arvo",VI_RTY_ReaalitalousOTSIKOT,0)+0)/1000</f>
        <v>#N/A</v>
      </c>
      <c r="K61" s="37" t="e">
        <f t="array" ref="K61">INDEX(VI_RTY_Reaalitalous[],MATCH($A61&amp;K$6&amp;K$7&amp;K$8&amp;K$9,dbDATA!$A$2:$A$5915&amp;dbDATA!$B$2:$B$5915&amp;dbDATA!$I$2:$I$5907&amp;dbDATA!$D$2:$D$5915&amp;dbDATA!$F$2:$F$5907,0),MATCH("Arvo",VI_RTY_ReaalitalousOTSIKOT,0)+0)/1000</f>
        <v>#N/A</v>
      </c>
      <c r="L61" s="37" t="e">
        <f t="array" ref="L61">INDEX(VI_RTY_Reaalitalous[],MATCH($A61&amp;L$6&amp;L$7&amp;L$8&amp;L$9,dbDATA!$A$2:$A$5915&amp;dbDATA!$B$2:$B$5915&amp;dbDATA!$I$2:$I$5907&amp;dbDATA!$D$2:$D$5915&amp;dbDATA!$F$2:$F$5907,0),MATCH("Arvo",VI_RTY_ReaalitalousOTSIKOT,0)+0)/1000</f>
        <v>#N/A</v>
      </c>
      <c r="M61" s="37" t="e">
        <f t="array" ref="M61">INDEX(VI_RTY_Reaalitalous[],MATCH($A61&amp;M$6&amp;M$7&amp;M$8&amp;M$9,dbDATA!$A$2:$A$5915&amp;dbDATA!$B$2:$B$5915&amp;dbDATA!$I$2:$I$5907&amp;dbDATA!$D$2:$D$5915&amp;dbDATA!$F$2:$F$5907,0),MATCH("Arvo",VI_RTY_ReaalitalousOTSIKOT,0)+0)/1000</f>
        <v>#N/A</v>
      </c>
      <c r="N61" s="37" t="e">
        <f t="array" ref="N61">INDEX(VI_RTY_Reaalitalous[],MATCH($A61&amp;N$6&amp;N$7&amp;N$8&amp;N$9,dbDATA!$A$2:$A$5915&amp;dbDATA!$B$2:$B$5915&amp;dbDATA!$I$2:$I$5907&amp;dbDATA!$D$2:$D$5915&amp;dbDATA!$F$2:$F$5907,0),MATCH("Arvo",VI_RTY_ReaalitalousOTSIKOT,0)+0)/1000</f>
        <v>#N/A</v>
      </c>
      <c r="O61" s="37" t="e">
        <f t="array" ref="O61">INDEX(VI_RTY_Reaalitalous[],MATCH($A61&amp;O$6&amp;O$7&amp;O$8&amp;O$9,dbDATA!$A$2:$A$5915&amp;dbDATA!$B$2:$B$5915&amp;dbDATA!$I$2:$I$5907&amp;dbDATA!$D$2:$D$5915&amp;dbDATA!$F$2:$F$5907,0),MATCH("Arvo",VI_RTY_ReaalitalousOTSIKOT,0)+0)/1000</f>
        <v>#N/A</v>
      </c>
      <c r="P61" s="37" t="e">
        <f t="array" ref="P61">INDEX(VI_RTY_Reaalitalous[],MATCH($A61&amp;P$6&amp;P$7&amp;P$8&amp;P$9,dbDATA!$A$2:$A$5915&amp;dbDATA!$B$2:$B$5915&amp;dbDATA!$I$2:$I$5907&amp;dbDATA!$D$2:$D$5915&amp;dbDATA!$F$2:$F$5907,0),MATCH("Arvo",VI_RTY_ReaalitalousOTSIKOT,0)+0)/1000</f>
        <v>#N/A</v>
      </c>
      <c r="Q61" s="32" t="e">
        <f t="array" ref="Q61">INDEX(VI_RTY_Reaalitalous[],MATCH($A61&amp;Q$6&amp;Q$7&amp;Q$8&amp;Q$9,dbDATA!$A$2:$A$5915&amp;dbDATA!$B$2:$B$5915&amp;dbDATA!$I$2:$I$5907&amp;dbDATA!$D$2:$D$5915&amp;dbDATA!$F$2:$F$5907,0),MATCH("Arvo",VI_RTY_ReaalitalousOTSIKOT,0)+0)/1000</f>
        <v>#N/A</v>
      </c>
      <c r="R61" s="32" t="e">
        <f t="array" ref="R61">INDEX(VI_RTY_Reaalitalous[],MATCH($A61&amp;R$6&amp;R$7&amp;R$8&amp;R$9,dbDATA!$A$2:$A$5915&amp;dbDATA!$B$2:$B$5915&amp;dbDATA!$I$2:$I$5907&amp;dbDATA!$D$2:$D$5915&amp;dbDATA!$F$2:$F$5907,0),MATCH("Arvo",VI_RTY_ReaalitalousOTSIKOT,0)+0)/1000</f>
        <v>#N/A</v>
      </c>
      <c r="S61" s="32" t="e">
        <f t="array" ref="S61">INDEX(VI_RTY_Reaalitalous[],MATCH($A61&amp;S$6&amp;S$7&amp;S$8&amp;S$9,dbDATA!$A$2:$A$5915&amp;dbDATA!$B$2:$B$5915&amp;dbDATA!$I$2:$I$5907&amp;dbDATA!$D$2:$D$5915&amp;dbDATA!$F$2:$F$5907,0),MATCH("Arvo",VI_RTY_ReaalitalousOTSIKOT,0)+0)/1000</f>
        <v>#N/A</v>
      </c>
      <c r="T61" s="32" t="e">
        <f t="array" ref="T61">INDEX(VI_RTY_Reaalitalous[],MATCH($A61&amp;T$6&amp;T$7&amp;T$8&amp;T$9,dbDATA!$A$2:$A$5915&amp;dbDATA!$B$2:$B$5915&amp;dbDATA!$I$2:$I$5907&amp;dbDATA!$D$2:$D$5915&amp;dbDATA!$F$2:$F$5907,0),MATCH("Arvo",VI_RTY_ReaalitalousOTSIKOT,0)+0)/1000</f>
        <v>#N/A</v>
      </c>
      <c r="U61" s="32" t="e">
        <f t="array" ref="U61">INDEX(VI_RTY_Reaalitalous[],MATCH($A61&amp;U$6&amp;U$7&amp;U$8&amp;U$9,dbDATA!$A$2:$A$5915&amp;dbDATA!$B$2:$B$5915&amp;dbDATA!$I$2:$I$5907&amp;dbDATA!$D$2:$D$5915&amp;dbDATA!$F$2:$F$5907,0),MATCH("Arvo",VI_RTY_ReaalitalousOTSIKOT,0)+0)/1000</f>
        <v>#N/A</v>
      </c>
      <c r="V61" s="32" t="e">
        <f t="array" ref="V61">INDEX(VI_RTY_Reaalitalous[],MATCH($A61&amp;V$6&amp;V$7&amp;V$8&amp;V$9,dbDATA!$A$2:$A$5915&amp;dbDATA!$B$2:$B$5915&amp;dbDATA!$I$2:$I$5907&amp;dbDATA!$D$2:$D$5915&amp;dbDATA!$F$2:$F$5907,0),MATCH("Arvo",VI_RTY_ReaalitalousOTSIKOT,0)+0)/1000</f>
        <v>#N/A</v>
      </c>
      <c r="W61" s="38" t="e">
        <f t="array" ref="W61">INDEX(VI_RTY_Reaalitalous[],MATCH($A61&amp;W$6&amp;W$7&amp;W$8&amp;W$9,dbDATA!$A$2:$A$5915&amp;dbDATA!$B$2:$B$5915&amp;dbDATA!$I$2:$I$5907&amp;dbDATA!$D$2:$D$5915&amp;dbDATA!$F$2:$F$5907,0),MATCH("Arvo",VI_RTY_ReaalitalousOTSIKOT,0)+0)/1000</f>
        <v>#N/A</v>
      </c>
      <c r="X61" s="38" t="e">
        <f t="array" ref="X61">INDEX(VI_RTY_Reaalitalous[],MATCH($A61&amp;X$6&amp;X$7&amp;X$8&amp;X$9,dbDATA!$A$2:$A$5915&amp;dbDATA!$B$2:$B$5915&amp;dbDATA!$I$2:$I$5907&amp;dbDATA!$D$2:$D$5915&amp;dbDATA!$F$2:$F$5907,0),MATCH("Arvo",VI_RTY_ReaalitalousOTSIKOT,0)+0)/1000</f>
        <v>#N/A</v>
      </c>
      <c r="Y61" s="38" t="e">
        <f t="array" ref="Y61">INDEX(VI_RTY_Reaalitalous[],MATCH($A61&amp;Y$6&amp;Y$7&amp;Y$8&amp;Y$9,dbDATA!$A$2:$A$5915&amp;dbDATA!$B$2:$B$5915&amp;dbDATA!$I$2:$I$5907&amp;dbDATA!$D$2:$D$5915&amp;dbDATA!$F$2:$F$5907,0),MATCH("Arvo",VI_RTY_ReaalitalousOTSIKOT,0)+0)/1000</f>
        <v>#N/A</v>
      </c>
      <c r="Z61" s="38" t="e">
        <f t="array" ref="Z61">INDEX(VI_RTY_Reaalitalous[],MATCH($A61&amp;Z$6&amp;Z$7&amp;Z$8&amp;Z$9,dbDATA!$A$2:$A$5915&amp;dbDATA!$B$2:$B$5915&amp;dbDATA!$I$2:$I$5907&amp;dbDATA!$D$2:$D$5915&amp;dbDATA!$F$2:$F$5907,0),MATCH("Arvo",VI_RTY_ReaalitalousOTSIKOT,0)+0)/1000</f>
        <v>#N/A</v>
      </c>
      <c r="AA61" s="49" t="e">
        <f t="shared" si="6"/>
        <v>#N/A</v>
      </c>
      <c r="AB61" s="32" t="e">
        <f t="array" ref="AB61">INDEX(VI_RTY_Reaalitalous[],MATCH($A61&amp;AB$6&amp;AB$7&amp;AB$8&amp;AB$9,dbDATA!$A$2:$A$5915&amp;dbDATA!$B$2:$B$5915&amp;dbDATA!$I$2:$I$5907&amp;dbDATA!$D$2:$D$5915&amp;dbDATA!$F$2:$F$5907,0),MATCH("Arvo",VI_RTY_ReaalitalousOTSIKOT,0)+0)</f>
        <v>#N/A</v>
      </c>
      <c r="AC61" s="43" t="e">
        <f t="array" ref="AC61">INDEX(VI_RTY_Reaalitalous[],MATCH($A61&amp;AC$6&amp;AC$7&amp;AC$8&amp;AC$9,dbDATA!$A$2:$A$5915&amp;dbDATA!$B$2:$B$5915&amp;dbDATA!$I$2:$I$5907&amp;dbDATA!$D$2:$D$5915&amp;dbDATA!$F$2:$F$5907,0),MATCH("Arvo",VI_RTY_ReaalitalousOTSIKOT,0)+0)</f>
        <v>#N/A</v>
      </c>
      <c r="AD61" s="38" t="e">
        <f t="array" ref="AD61">INDEX(VI_RTY_Reaalitalous[],MATCH($A61&amp;AD$6&amp;AD$7&amp;AD$8&amp;AD$9,dbDATA!$A$2:$A$5915&amp;dbDATA!$B$2:$B$5915&amp;dbDATA!$I$2:$I$5907&amp;dbDATA!$D$2:$D$5915&amp;dbDATA!$F$2:$F$5907,0),MATCH("Arvo",VI_RTY_ReaalitalousOTSIKOT,0)+0)</f>
        <v>#N/A</v>
      </c>
      <c r="AE61" s="35" t="e">
        <f t="array" ref="AE61">INDEX(VI_RTY_Reaalitalous[],MATCH($A61&amp;AE$6&amp;AE$7&amp;AE$8&amp;AE$9,dbDATA!$A$2:$A$5915&amp;dbDATA!$B$2:$B$5915&amp;dbDATA!$I$2:$I$5907&amp;dbDATA!$D$2:$D$5915&amp;dbDATA!$F$2:$F$5907,0),MATCH("Arvo",VI_RTY_ReaalitalousOTSIKOT,0)+0)</f>
        <v>#N/A</v>
      </c>
      <c r="AF61" s="49" t="e">
        <f t="array" ref="AF61">INDEX(VI_RTY_Reaalitalous[],MATCH($A61&amp;AF$6&amp;AF$7&amp;AF$8&amp;AF$9,dbDATA!$A$2:$A$5915&amp;dbDATA!$B$2:$B$5915&amp;dbDATA!$I$2:$I$5907&amp;dbDATA!$D$2:$D$5915&amp;dbDATA!$F$2:$F$5907,0),MATCH("Arvo",VI_RTY_ReaalitalousOTSIKOT,0)+0)/1000</f>
        <v>#N/A</v>
      </c>
      <c r="AG61" s="32" t="e">
        <f t="array" ref="AG61">INDEX(VI_RTY_Reaalitalous[],MATCH($A61&amp;AG$6&amp;AG$7&amp;AG$8&amp;AG$9,dbDATA!$A$2:$A$5915&amp;dbDATA!$B$2:$B$5915&amp;dbDATA!$I$2:$I$5907&amp;dbDATA!$D$2:$D$5915&amp;dbDATA!$F$2:$F$5907,0),MATCH("Arvo",VI_RTY_ReaalitalousOTSIKOT,0)+0)</f>
        <v>#N/A</v>
      </c>
      <c r="AH61" s="43" t="e">
        <f t="array" ref="AH61">INDEX(VI_RTY_Reaalitalous[],MATCH($A61&amp;AH$6&amp;AH$7&amp;AH$8&amp;AH$9,dbDATA!$A$2:$A$5915&amp;dbDATA!$B$2:$B$5915&amp;dbDATA!$I$2:$I$5907&amp;dbDATA!$D$2:$D$5915&amp;dbDATA!$F$2:$F$5907,0),MATCH("Arvo",VI_RTY_ReaalitalousOTSIKOT,0)+0)</f>
        <v>#N/A</v>
      </c>
      <c r="AI61" s="38" t="e">
        <f t="shared" si="3"/>
        <v>#N/A</v>
      </c>
      <c r="AJ61" s="32" t="e">
        <f t="array" ref="AJ61">INDEX(VI_RTY_Reaalitalous[],MATCH($A61&amp;AJ$6&amp;AJ$7&amp;AJ$8&amp;AJ$9,dbDATA!$A$2:$A$5915&amp;dbDATA!$B$2:$B$5915&amp;dbDATA!$I$2:$I$5907&amp;dbDATA!$D$2:$D$5915&amp;dbDATA!$F$2:$F$5907,0),MATCH("Arvo",VI_RTY_ReaalitalousOTSIKOT,0)+0)</f>
        <v>#N/A</v>
      </c>
      <c r="AK61" s="49" t="e">
        <f t="array" ref="AK61">INDEX(VI_RTY_Reaalitalous[],MATCH($A61&amp;AK$6&amp;AK$7&amp;AK$8&amp;AK$9,dbDATA!$A$2:$A$5915&amp;dbDATA!$B$2:$B$5915&amp;dbDATA!$I$2:$I$5907&amp;dbDATA!$D$2:$D$5915&amp;dbDATA!$F$2:$F$5907,0),MATCH("Arvo",VI_RTY_ReaalitalousOTSIKOT,0)+0)</f>
        <v>#N/A</v>
      </c>
      <c r="AL61" s="43" t="e">
        <f t="shared" si="2"/>
        <v>#N/A</v>
      </c>
      <c r="AM61" s="32" t="e">
        <f t="array" ref="AM61">INDEX(VI_RTY_Reaalitalous[],MATCH($A61&amp;AM$6&amp;AM$7&amp;AM$8&amp;AM$9,dbDATA!$A$2:$A$5915&amp;dbDATA!$B$2:$B$5915&amp;dbDATA!$I$2:$I$5907&amp;dbDATA!$D$2:$D$5915&amp;dbDATA!$F$2:$F$5907,0),MATCH("Arvo",VI_RTY_ReaalitalousOTSIKOT,0)+0)</f>
        <v>#N/A</v>
      </c>
      <c r="AN61" s="38" t="e">
        <f t="array" ref="AN61">INDEX(VI_RTY_Reaalitalous[],MATCH($A61&amp;AN$6&amp;AN$7&amp;AN$8&amp;AN$9,dbDATA!$A$2:$A$5915&amp;dbDATA!$B$2:$B$5915&amp;dbDATA!$I$2:$I$5907&amp;dbDATA!$D$2:$D$5915&amp;dbDATA!$F$2:$F$5907,0),MATCH("Arvo",VI_RTY_ReaalitalousOTSIKOT,0)+0)</f>
        <v>#N/A</v>
      </c>
      <c r="AO61" s="32" t="e">
        <f t="array" ref="AO61">INDEX(VI_RTY_Reaalitalous[],MATCH($A61&amp;AO$6&amp;AO$7&amp;AO$8&amp;AO$9,dbDATA!$A$2:$A$5915&amp;dbDATA!$B$2:$B$5915&amp;dbDATA!$I$2:$I$5907&amp;dbDATA!$D$2:$D$5915&amp;dbDATA!$F$2:$F$5907,0),MATCH("Arvo",VI_RTY_ReaalitalousOTSIKOT,0)+0)</f>
        <v>#N/A</v>
      </c>
      <c r="AP61" s="32" t="e">
        <f t="array" ref="AP61">INDEX(VI_RTY_Reaalitalous[],MATCH($A61&amp;AP$6&amp;AP$7&amp;AP$8&amp;AP$9,dbDATA!$A$2:$A$5915&amp;dbDATA!$B$2:$B$5915&amp;dbDATA!$I$2:$I$5907&amp;dbDATA!$D$2:$D$5915&amp;dbDATA!$F$2:$F$5907,0),MATCH("Arvo",VI_RTY_ReaalitalousOTSIKOT,0)+0)</f>
        <v>#N/A</v>
      </c>
      <c r="AQ61" s="43" t="e">
        <f t="array" ref="AQ61">INDEX(VI_RTY_Reaalitalous[],MATCH($A61&amp;AQ$6&amp;AQ$7&amp;AQ$8&amp;AQ$9,dbDATA!$A$2:$A$5915&amp;dbDATA!$B$2:$B$5915&amp;dbDATA!$I$2:$I$5907&amp;dbDATA!$D$2:$D$5915&amp;dbDATA!$F$2:$F$5907,0),MATCH("Arvo",VI_RTY_ReaalitalousOTSIKOT,0)+0)</f>
        <v>#N/A</v>
      </c>
      <c r="AR61" s="38" t="e">
        <f t="array" ref="AR61">INDEX(VI_RTY_Reaalitalous[],MATCH($A61&amp;AR$6&amp;AR$7&amp;AR$8&amp;AR$9,dbDATA!$A$2:$A$5915&amp;dbDATA!$B$2:$B$5915&amp;dbDATA!$I$2:$I$5907&amp;dbDATA!$D$2:$D$5915&amp;dbDATA!$F$2:$F$5907,0),MATCH("Arvo",VI_RTY_ReaalitalousOTSIKOT,0)+0)</f>
        <v>#N/A</v>
      </c>
      <c r="AS61" s="35" t="e">
        <f t="array" ref="AS61">INDEX(VI_RTY_Reaalitalous[],MATCH($A61&amp;AS$6&amp;AS$7&amp;AS$8&amp;AS$9,dbDATA!$A$2:$A$5915&amp;dbDATA!$B$2:$B$5915&amp;dbDATA!$I$2:$I$5907&amp;dbDATA!$D$2:$D$5915&amp;dbDATA!$F$2:$F$5907,0),MATCH("Arvo",VI_RTY_ReaalitalousOTSIKOT,0)+0)</f>
        <v>#N/A</v>
      </c>
      <c r="AT61" s="49" t="e">
        <f t="array" ref="AT61">INDEX(VI_RTY_Reaalitalous[],MATCH($A61&amp;AT$6&amp;AT$7&amp;AT$8&amp;AT$9,dbDATA!$A$2:$A$5915&amp;dbDATA!$B$2:$B$5915&amp;dbDATA!$I$2:$I$5907&amp;dbDATA!$D$2:$D$5915&amp;dbDATA!$F$2:$F$5907,0),MATCH("Arvo",VI_RTY_ReaalitalousOTSIKOT,0)+0)</f>
        <v>#N/A</v>
      </c>
      <c r="AU61" s="49" t="e">
        <f t="array" ref="AU61">INDEX(VI_RTY_Reaalitalous[],MATCH($A61&amp;AU$6&amp;AU$7&amp;AU$8&amp;AU$9,dbDATA!$A$2:$A$5915&amp;dbDATA!$B$2:$B$5915&amp;dbDATA!$I$2:$I$5907&amp;dbDATA!$D$2:$D$5915&amp;dbDATA!$F$2:$F$5907,0),MATCH("Arvo",VI_RTY_ReaalitalousOTSIKOT,0)+0)</f>
        <v>#N/A</v>
      </c>
      <c r="AV61" s="32" t="e">
        <f t="array" ref="AV61">INDEX(VI_RTY_Reaalitalous[],MATCH($A61&amp;AV$6&amp;AV$7&amp;AV$8&amp;AV$9,dbDATA!$A$2:$A$5915&amp;dbDATA!$B$2:$B$5915&amp;dbDATA!$I$2:$I$5907&amp;dbDATA!$D$2:$D$5915&amp;dbDATA!$F$2:$F$5907,0),MATCH("Arvo",VI_RTY_ReaalitalousOTSIKOT,0)+0)</f>
        <v>#N/A</v>
      </c>
      <c r="AW61" s="43" t="e">
        <f t="array" ref="AW61">INDEX(VI_RTY_Reaalitalous[],MATCH($A61&amp;AW$6&amp;AW$7&amp;AW$8&amp;AW$9,dbDATA!$A$2:$A$5915&amp;dbDATA!$B$2:$B$5915&amp;dbDATA!$I$2:$I$5907&amp;dbDATA!$D$2:$D$5915&amp;dbDATA!$F$2:$F$5907,0),MATCH("Arvo",VI_RTY_ReaalitalousOTSIKOT,0)+0)</f>
        <v>#N/A</v>
      </c>
      <c r="AX61" s="38" t="e">
        <f t="array" ref="AX61">INDEX(VI_RTY_Reaalitalous[],MATCH($A61&amp;AX$6&amp;AX$7&amp;AX$8&amp;AX$9,dbDATA!$A$2:$A$5915&amp;dbDATA!$B$2:$B$5915&amp;dbDATA!$I$2:$I$5907&amp;dbDATA!$D$2:$D$5915&amp;dbDATA!$F$2:$F$5907,0),MATCH("Arvo",VI_RTY_ReaalitalousOTSIKOT,0)+0)</f>
        <v>#N/A</v>
      </c>
      <c r="AY61" s="35" t="e">
        <f t="array" ref="AY61">INDEX(VI_RTY_Reaalitalous[],MATCH($A61&amp;AY$6&amp;AY$7&amp;AY$8&amp;AY$9,dbDATA!$A$2:$A$5915&amp;dbDATA!$B$2:$B$5915&amp;dbDATA!$I$2:$I$5907&amp;dbDATA!$D$2:$D$5915&amp;dbDATA!$F$2:$F$5907,0),MATCH("Arvo",VI_RTY_ReaalitalousOTSIKOT,0)+0)</f>
        <v>#N/A</v>
      </c>
      <c r="AZ61" s="49" t="e">
        <f t="array" ref="AZ61">INDEX(VI_RTY_Reaalitalous[],MATCH($A61&amp;AZ$6&amp;AZ$7&amp;AZ$8&amp;AZ$9,dbDATA!$A$2:$A$5915&amp;dbDATA!$B$2:$B$5915&amp;dbDATA!$I$2:$I$5907&amp;dbDATA!$D$2:$D$5915&amp;dbDATA!$F$2:$F$5907,0),MATCH("Arvo",VI_RTY_ReaalitalousOTSIKOT,0)+0)</f>
        <v>#N/A</v>
      </c>
      <c r="BA61" s="32" t="e">
        <f t="array" ref="BA61">INDEX(VI_RTY_Reaalitalous[],MATCH($A61&amp;BA$6&amp;BA$7&amp;BA$8&amp;BA$9,dbDATA!$A$2:$A$5915&amp;dbDATA!$B$2:$B$5915&amp;dbDATA!$I$2:$I$5907&amp;dbDATA!$D$2:$D$5915&amp;dbDATA!$F$2:$F$5907,0),MATCH("Arvo",VI_RTY_ReaalitalousOTSIKOT,0)+0)</f>
        <v>#N/A</v>
      </c>
      <c r="BB61" s="43" t="e">
        <f t="array" ref="BB61">INDEX(VI_RTY_Reaalitalous[],MATCH($A61&amp;BB$6&amp;BB$7&amp;BB$8&amp;BB$9,dbDATA!$A$2:$A$5915&amp;dbDATA!$B$2:$B$5915&amp;dbDATA!$I$2:$I$5907&amp;dbDATA!$D$2:$D$5915&amp;dbDATA!$F$2:$F$5907,0),MATCH("Arvo",VI_RTY_ReaalitalousOTSIKOT,0)+0)</f>
        <v>#N/A</v>
      </c>
      <c r="BC61" s="38" t="e">
        <f t="array" ref="BC61">INDEX(VI_RTY_Reaalitalous[],MATCH($A61&amp;BC$6&amp;BC$7&amp;BC$8&amp;BC$9,dbDATA!$A$2:$A$5915&amp;dbDATA!$B$2:$B$5915&amp;dbDATA!$I$2:$I$5907&amp;dbDATA!$D$2:$D$5915&amp;dbDATA!$F$2:$F$5907,0),MATCH("Arvo",VI_RTY_ReaalitalousOTSIKOT,0)+0)</f>
        <v>#N/A</v>
      </c>
      <c r="BD61" s="35" t="e">
        <f t="array" ref="BD61">INDEX(VI_RTY_Reaalitalous[],MATCH($A61&amp;BD$6&amp;BD$7&amp;BD$8&amp;BD$9,dbDATA!$A$2:$A$5915&amp;dbDATA!$B$2:$B$5915&amp;dbDATA!$I$2:$I$5907&amp;dbDATA!$D$2:$D$5915&amp;dbDATA!$F$2:$F$5907,0),MATCH("Arvo",VI_RTY_ReaalitalousOTSIKOT,0)+0)</f>
        <v>#N/A</v>
      </c>
      <c r="BE61" s="49" t="e">
        <f t="array" ref="BE61">INDEX(VI_RTY_Reaalitalous[],MATCH($A61&amp;BE$6&amp;BE$7&amp;BE$8&amp;BE$9,dbDATA!$A$2:$A$5915&amp;dbDATA!$B$2:$B$5915&amp;dbDATA!$I$2:$I$5907&amp;dbDATA!$D$2:$D$5915&amp;dbDATA!$F$2:$F$5907,0),MATCH("Arvo",VI_RTY_ReaalitalousOTSIKOT,0)+0)</f>
        <v>#N/A</v>
      </c>
      <c r="BF61" s="32" t="e">
        <f t="array" ref="BF61">INDEX(VI_RTY_Reaalitalous[],MATCH($A61&amp;BF$6&amp;BF$7&amp;BF$8&amp;BF$9,dbDATA!$A$2:$A$5915&amp;dbDATA!$B$2:$B$5915&amp;dbDATA!$I$2:$I$5907&amp;dbDATA!$D$2:$D$5915&amp;dbDATA!$F$2:$F$5907,0),MATCH("Arvo",VI_RTY_ReaalitalousOTSIKOT,0)+0)</f>
        <v>#N/A</v>
      </c>
      <c r="BG61" s="43" t="e">
        <f t="array" ref="BG61">INDEX(VI_RTY_Reaalitalous[],MATCH($A61&amp;BG$6&amp;BG$7&amp;BG$8&amp;BG$9,dbDATA!$A$2:$A$5915&amp;dbDATA!$B$2:$B$5915&amp;dbDATA!$I$2:$I$5907&amp;dbDATA!$D$2:$D$5915&amp;dbDATA!$F$2:$F$5907,0),MATCH("Arvo",VI_RTY_ReaalitalousOTSIKOT,0)+0)</f>
        <v>#N/A</v>
      </c>
      <c r="BH61" s="38" t="e">
        <f t="array" ref="BH61">INDEX(VI_RTY_Reaalitalous[],MATCH($A61&amp;BH$6&amp;BH$7&amp;BH$8&amp;BH$9,dbDATA!$A$2:$A$5915&amp;dbDATA!$B$2:$B$5915&amp;dbDATA!$I$2:$I$5907&amp;dbDATA!$D$2:$D$5915&amp;dbDATA!$F$2:$F$5907,0),MATCH("Arvo",VI_RTY_ReaalitalousOTSIKOT,0)+0)</f>
        <v>#N/A</v>
      </c>
      <c r="BI61" s="35" t="e">
        <f t="array" ref="BI61">INDEX(VI_RTY_Reaalitalous[],MATCH($A61&amp;BI$6&amp;BI$7&amp;BI$8&amp;BI$9,dbDATA!$A$2:$A$5915&amp;dbDATA!$B$2:$B$5915&amp;dbDATA!$I$2:$I$5907&amp;dbDATA!$D$2:$D$5915&amp;dbDATA!$F$2:$F$5907,0),MATCH("Arvo",VI_RTY_ReaalitalousOTSIKOT,0)+0)</f>
        <v>#N/A</v>
      </c>
      <c r="BJ61" s="49" t="e">
        <f t="array" ref="BJ61">INDEX(VI_RTY_Reaalitalous[],MATCH($A61&amp;BJ$6&amp;BJ$7&amp;BJ$8&amp;BJ$9,dbDATA!$A$2:$A$5915&amp;dbDATA!$B$2:$B$5915&amp;dbDATA!$I$2:$I$5907&amp;dbDATA!$D$2:$D$5915&amp;dbDATA!$F$2:$F$5907,0),MATCH("Arvo",VI_RTY_ReaalitalousOTSIKOT,0)+0)</f>
        <v>#N/A</v>
      </c>
      <c r="BK61" s="32" t="e">
        <f t="array" ref="BK61">INDEX(VI_RTY_Reaalitalous[],MATCH($A61&amp;BK$6&amp;BK$7&amp;BK$8&amp;BK$9,dbDATA!$A$2:$A$5915&amp;dbDATA!$B$2:$B$5915&amp;dbDATA!$I$2:$I$5907&amp;dbDATA!$D$2:$D$5915&amp;dbDATA!$F$2:$F$5907,0),MATCH("Arvo",VI_RTY_ReaalitalousOTSIKOT,0)+0)</f>
        <v>#N/A</v>
      </c>
      <c r="BL61" s="43" t="e">
        <f t="array" ref="BL61">INDEX(VI_RTY_Reaalitalous[],MATCH($A61&amp;BL$6&amp;BL$7&amp;BL$8&amp;BL$9,dbDATA!$A$2:$A$5915&amp;dbDATA!$B$2:$B$5915&amp;dbDATA!$I$2:$I$5907&amp;dbDATA!$D$2:$D$5915&amp;dbDATA!$F$2:$F$5907,0),MATCH("Arvo",VI_RTY_ReaalitalousOTSIKOT,0)+0)</f>
        <v>#N/A</v>
      </c>
      <c r="BM61" s="38" t="e">
        <f t="array" ref="BM61">INDEX(VI_RTY_Reaalitalous[],MATCH($A61&amp;BM$6&amp;BM$7&amp;BM$8&amp;BM$9,dbDATA!$A$2:$A$5915&amp;dbDATA!$B$2:$B$5915&amp;dbDATA!$I$2:$I$5907&amp;dbDATA!$D$2:$D$5915&amp;dbDATA!$F$2:$F$5907,0),MATCH("Arvo",VI_RTY_ReaalitalousOTSIKOT,0)+0)</f>
        <v>#N/A</v>
      </c>
      <c r="BN61" s="35" t="e">
        <f t="array" ref="BN61">INDEX(VI_RTY_Reaalitalous[],MATCH($A61&amp;BN$6&amp;BN$7&amp;BN$8&amp;BN$9,dbDATA!$A$2:$A$5915&amp;dbDATA!$B$2:$B$5915&amp;dbDATA!$I$2:$I$5907&amp;dbDATA!$D$2:$D$5915&amp;dbDATA!$F$2:$F$5907,0),MATCH("Arvo",VI_RTY_ReaalitalousOTSIKOT,0)+0)</f>
        <v>#N/A</v>
      </c>
      <c r="BO61" s="49" t="e">
        <f t="array" ref="BO61">INDEX(VI_RTY_Reaalitalous[],MATCH($A61&amp;BO$6&amp;BO$7&amp;BO$8&amp;BO$9,dbDATA!$A$2:$A$5915&amp;dbDATA!$B$2:$B$5915&amp;dbDATA!$I$2:$I$5907&amp;dbDATA!$D$2:$D$5915&amp;dbDATA!$F$2:$F$5907,0),MATCH("Arvo",VI_RTY_ReaalitalousOTSIKOT,0)+0)</f>
        <v>#N/A</v>
      </c>
      <c r="CG61" s="38" t="e">
        <f t="array" ref="CG61">INDEX(VI_RTY_Julkinen_talous[],MATCH($A61&amp;CG$6&amp;CG$7&amp;CG$8,dbDATAjul!$G$2:$G$935&amp;dbDATAjul!$D$2:$D$952&amp;dbDATAjul!$C$2:$C$1011&amp;dbDATAjul!$A$2:$A$948,0),MATCH("Arvo",VI_RTY_Julkinen_talous[#Headers],0)+0)</f>
        <v>#N/A</v>
      </c>
      <c r="CH61" s="35" t="e">
        <f t="array" ref="CH61">INDEX(VI_RTY_Julkinen_talous[],MATCH($A61&amp;CH$6&amp;CH$7&amp;CH$8,dbDATAjul!$G$2:$G$935&amp;dbDATAjul!$D$2:$D$952&amp;dbDATAjul!$C$2:$C$1011&amp;dbDATAjul!$A$2:$A$948,0),MATCH("Arvo",VI_RTY_Julkinen_talous[#Headers],0)+0)</f>
        <v>#N/A</v>
      </c>
      <c r="CI61" s="49" t="e">
        <f t="array" ref="CI61">INDEX(VI_RTY_Julkinen_talous[],MATCH($A61&amp;CI$6&amp;CI$7&amp;CI$8,dbDATAjul!$G$2:$G$935&amp;dbDATAjul!$D$2:$D$952&amp;dbDATAjul!$C$2:$C$1011&amp;dbDATAjul!$A$2:$A$948,0),MATCH("Arvo",VI_RTY_Julkinen_talous[#Headers],0)+0)</f>
        <v>#N/A</v>
      </c>
      <c r="CJ61" s="35" t="e">
        <f t="array" ref="CJ61">INDEX(VI_RTY_Julkinen_talous[],MATCH($A61&amp;CJ$6&amp;CJ$7&amp;CJ$8,dbDATAjul!$G$2:$G$935&amp;dbDATAjul!$D$2:$D$952&amp;dbDATAjul!$C$2:$C$1011&amp;dbDATAjul!$A$2:$A$948,0),MATCH("Arvo",VI_RTY_Julkinen_talous[#Headers],0)+0)</f>
        <v>#N/A</v>
      </c>
      <c r="CK61" s="32" t="e">
        <f t="array" ref="CK61">INDEX(VI_RTY_Julkinen_talous[],MATCH($A61&amp;CK$6&amp;CK$7&amp;CK$8,dbDATAjul!$G$2:$G$935&amp;dbDATAjul!$D$2:$D$952&amp;dbDATAjul!$C$2:$C$1011&amp;dbDATAjul!$A$2:$A$948,0),MATCH("Arvo",VI_RTY_Julkinen_talous[#Headers],0)+0)</f>
        <v>#N/A</v>
      </c>
      <c r="CL61" s="43" t="e">
        <f t="array" ref="CL61">INDEX(VI_RTY_Julkinen_talous[],MATCH($A61&amp;CL$6&amp;CL$7&amp;CL$8,dbDATAjul!$G$2:$G$935&amp;dbDATAjul!$D$2:$D$952&amp;dbDATAjul!$C$2:$C$1011&amp;dbDATAjul!$A$2:$A$948,0),MATCH("Arvo",VI_RTY_Julkinen_talous[#Headers],0)+0)</f>
        <v>#N/A</v>
      </c>
    </row>
    <row r="62" spans="1:90" x14ac:dyDescent="0.3">
      <c r="A62" s="31">
        <f>A61+1</f>
        <v>2036</v>
      </c>
      <c r="B62" s="94" t="e">
        <f t="array" ref="B62">INDEX(VI_RTY_Reaalitalous[],MATCH($A62&amp;B$6&amp;B$7&amp;B$8&amp;B$9,dbDATA!$A$2:$A$5915&amp;dbDATA!$B$2:$B$5915&amp;dbDATA!$I$2:$I$5907&amp;dbDATA!$D$2:$D$5915&amp;dbDATA!$F$2:$F$5907,0),MATCH("Arvo",VI_RTY_ReaalitalousOTSIKOT,0)+0)</f>
        <v>#N/A</v>
      </c>
      <c r="C62" s="93" t="e">
        <f t="array" ref="C62">INDEX(VI_RTY_Reaalitalous[],MATCH($A62&amp;C$6&amp;C$7&amp;C$8&amp;C$9,dbDATA!$A$2:$A$5915&amp;dbDATA!$B$2:$B$5915&amp;dbDATA!$I$2:$I$5907&amp;dbDATA!$D$2:$D$5915&amp;dbDATA!$F$2:$F$5907,0),MATCH("Arvo",VI_RTY_ReaalitalousOTSIKOT,0)+0)</f>
        <v>#N/A</v>
      </c>
      <c r="D62" s="94" t="e">
        <f t="array" ref="D62">INDEX(VI_RTY_Reaalitalous[],MATCH($A62&amp;D$6&amp;D$7&amp;D$8&amp;D$9,dbDATA!$A$2:$A$5915&amp;dbDATA!$B$2:$B$5915&amp;dbDATA!$I$2:$I$5907&amp;dbDATA!$D$2:$D$5915&amp;dbDATA!$F$2:$F$5907,0),MATCH("Arvo",VI_RTY_ReaalitalousOTSIKOT,0)+0)/1000</f>
        <v>#N/A</v>
      </c>
      <c r="E62" s="32" t="e">
        <f t="array" ref="E62">INDEX(VI_RTY_Reaalitalous[],MATCH($A62&amp;E$6&amp;E$7&amp;E$8&amp;E$9,dbDATA!$A$2:$A$5915&amp;dbDATA!$B$2:$B$5915&amp;dbDATA!$I$2:$I$5907&amp;dbDATA!$D$2:$D$5915&amp;dbDATA!$F$2:$F$5907,0),MATCH("Arvo",VI_RTY_ReaalitalousOTSIKOT,0)+0)/1000</f>
        <v>#N/A</v>
      </c>
      <c r="F62" s="32" t="e">
        <f t="array" ref="F62">INDEX(VI_RTY_Reaalitalous[],MATCH($A62&amp;F$6&amp;F$7&amp;F$8&amp;F$9,dbDATA!$A$2:$A$5915&amp;dbDATA!$B$2:$B$5915&amp;dbDATA!$I$2:$I$5907&amp;dbDATA!$D$2:$D$5915&amp;dbDATA!$F$2:$F$5907,0),MATCH("Arvo",VI_RTY_ReaalitalousOTSIKOT,0)+0)/1000</f>
        <v>#N/A</v>
      </c>
      <c r="G62" s="35" t="e">
        <f t="array" ref="G62">INDEX(VI_RTY_Reaalitalous[],MATCH($A62&amp;G$6&amp;G$7&amp;G$8&amp;G$9,dbDATA!$A$2:$A$5915&amp;dbDATA!$B$2:$B$5915&amp;dbDATA!$I$2:$I$5907&amp;dbDATA!$D$2:$D$5915&amp;dbDATA!$F$2:$F$5907,0),MATCH("Arvo",VI_RTY_ReaalitalousOTSIKOT,0)+0)/1000</f>
        <v>#N/A</v>
      </c>
      <c r="H62" s="35" t="e">
        <f t="array" ref="H62">INDEX(VI_RTY_Reaalitalous[],MATCH($A62&amp;H$6&amp;H$7&amp;H$8&amp;H$9,dbDATA!$A$2:$A$5915&amp;dbDATA!$B$2:$B$5915&amp;dbDATA!$I$2:$I$5907&amp;dbDATA!$D$2:$D$5915&amp;dbDATA!$F$2:$F$5907,0),MATCH("Arvo",VI_RTY_ReaalitalousOTSIKOT,0)+0)/1000</f>
        <v>#N/A</v>
      </c>
      <c r="I62" s="38" t="e">
        <f t="array" ref="I62">INDEX(VI_RTY_Reaalitalous[],MATCH($A62&amp;I$6&amp;I$7&amp;I$8&amp;I$9,dbDATA!$A$2:$A$5915&amp;dbDATA!$B$2:$B$5915&amp;dbDATA!$I$2:$I$5907&amp;dbDATA!$D$2:$D$5915&amp;dbDATA!$F$2:$F$5907,0),MATCH("Arvo",VI_RTY_ReaalitalousOTSIKOT,0)+0)/1000</f>
        <v>#N/A</v>
      </c>
      <c r="J62" s="38" t="e">
        <f t="array" ref="J62">INDEX(VI_RTY_Reaalitalous[],MATCH($A62&amp;J$6&amp;J$7&amp;J$8&amp;J$9,dbDATA!$A$2:$A$5915&amp;dbDATA!$B$2:$B$5915&amp;dbDATA!$I$2:$I$5907&amp;dbDATA!$D$2:$D$5915&amp;dbDATA!$F$2:$F$5907,0),MATCH("Arvo",VI_RTY_ReaalitalousOTSIKOT,0)+0)/1000</f>
        <v>#N/A</v>
      </c>
      <c r="K62" s="37" t="e">
        <f t="array" ref="K62">INDEX(VI_RTY_Reaalitalous[],MATCH($A62&amp;K$6&amp;K$7&amp;K$8&amp;K$9,dbDATA!$A$2:$A$5915&amp;dbDATA!$B$2:$B$5915&amp;dbDATA!$I$2:$I$5907&amp;dbDATA!$D$2:$D$5915&amp;dbDATA!$F$2:$F$5907,0),MATCH("Arvo",VI_RTY_ReaalitalousOTSIKOT,0)+0)/1000</f>
        <v>#N/A</v>
      </c>
      <c r="L62" s="37" t="e">
        <f t="array" ref="L62">INDEX(VI_RTY_Reaalitalous[],MATCH($A62&amp;L$6&amp;L$7&amp;L$8&amp;L$9,dbDATA!$A$2:$A$5915&amp;dbDATA!$B$2:$B$5915&amp;dbDATA!$I$2:$I$5907&amp;dbDATA!$D$2:$D$5915&amp;dbDATA!$F$2:$F$5907,0),MATCH("Arvo",VI_RTY_ReaalitalousOTSIKOT,0)+0)/1000</f>
        <v>#N/A</v>
      </c>
      <c r="M62" s="37" t="e">
        <f t="array" ref="M62">INDEX(VI_RTY_Reaalitalous[],MATCH($A62&amp;M$6&amp;M$7&amp;M$8&amp;M$9,dbDATA!$A$2:$A$5915&amp;dbDATA!$B$2:$B$5915&amp;dbDATA!$I$2:$I$5907&amp;dbDATA!$D$2:$D$5915&amp;dbDATA!$F$2:$F$5907,0),MATCH("Arvo",VI_RTY_ReaalitalousOTSIKOT,0)+0)/1000</f>
        <v>#N/A</v>
      </c>
      <c r="N62" s="37" t="e">
        <f t="array" ref="N62">INDEX(VI_RTY_Reaalitalous[],MATCH($A62&amp;N$6&amp;N$7&amp;N$8&amp;N$9,dbDATA!$A$2:$A$5915&amp;dbDATA!$B$2:$B$5915&amp;dbDATA!$I$2:$I$5907&amp;dbDATA!$D$2:$D$5915&amp;dbDATA!$F$2:$F$5907,0),MATCH("Arvo",VI_RTY_ReaalitalousOTSIKOT,0)+0)/1000</f>
        <v>#N/A</v>
      </c>
      <c r="O62" s="37" t="e">
        <f t="array" ref="O62">INDEX(VI_RTY_Reaalitalous[],MATCH($A62&amp;O$6&amp;O$7&amp;O$8&amp;O$9,dbDATA!$A$2:$A$5915&amp;dbDATA!$B$2:$B$5915&amp;dbDATA!$I$2:$I$5907&amp;dbDATA!$D$2:$D$5915&amp;dbDATA!$F$2:$F$5907,0),MATCH("Arvo",VI_RTY_ReaalitalousOTSIKOT,0)+0)/1000</f>
        <v>#N/A</v>
      </c>
      <c r="P62" s="37" t="e">
        <f t="array" ref="P62">INDEX(VI_RTY_Reaalitalous[],MATCH($A62&amp;P$6&amp;P$7&amp;P$8&amp;P$9,dbDATA!$A$2:$A$5915&amp;dbDATA!$B$2:$B$5915&amp;dbDATA!$I$2:$I$5907&amp;dbDATA!$D$2:$D$5915&amp;dbDATA!$F$2:$F$5907,0),MATCH("Arvo",VI_RTY_ReaalitalousOTSIKOT,0)+0)/1000</f>
        <v>#N/A</v>
      </c>
      <c r="Q62" s="32" t="e">
        <f t="array" ref="Q62">INDEX(VI_RTY_Reaalitalous[],MATCH($A62&amp;Q$6&amp;Q$7&amp;Q$8&amp;Q$9,dbDATA!$A$2:$A$5915&amp;dbDATA!$B$2:$B$5915&amp;dbDATA!$I$2:$I$5907&amp;dbDATA!$D$2:$D$5915&amp;dbDATA!$F$2:$F$5907,0),MATCH("Arvo",VI_RTY_ReaalitalousOTSIKOT,0)+0)/1000</f>
        <v>#N/A</v>
      </c>
      <c r="R62" s="32" t="e">
        <f t="array" ref="R62">INDEX(VI_RTY_Reaalitalous[],MATCH($A62&amp;R$6&amp;R$7&amp;R$8&amp;R$9,dbDATA!$A$2:$A$5915&amp;dbDATA!$B$2:$B$5915&amp;dbDATA!$I$2:$I$5907&amp;dbDATA!$D$2:$D$5915&amp;dbDATA!$F$2:$F$5907,0),MATCH("Arvo",VI_RTY_ReaalitalousOTSIKOT,0)+0)/1000</f>
        <v>#N/A</v>
      </c>
      <c r="S62" s="32" t="e">
        <f t="array" ref="S62">INDEX(VI_RTY_Reaalitalous[],MATCH($A62&amp;S$6&amp;S$7&amp;S$8&amp;S$9,dbDATA!$A$2:$A$5915&amp;dbDATA!$B$2:$B$5915&amp;dbDATA!$I$2:$I$5907&amp;dbDATA!$D$2:$D$5915&amp;dbDATA!$F$2:$F$5907,0),MATCH("Arvo",VI_RTY_ReaalitalousOTSIKOT,0)+0)/1000</f>
        <v>#N/A</v>
      </c>
      <c r="T62" s="32" t="e">
        <f t="array" ref="T62">INDEX(VI_RTY_Reaalitalous[],MATCH($A62&amp;T$6&amp;T$7&amp;T$8&amp;T$9,dbDATA!$A$2:$A$5915&amp;dbDATA!$B$2:$B$5915&amp;dbDATA!$I$2:$I$5907&amp;dbDATA!$D$2:$D$5915&amp;dbDATA!$F$2:$F$5907,0),MATCH("Arvo",VI_RTY_ReaalitalousOTSIKOT,0)+0)/1000</f>
        <v>#N/A</v>
      </c>
      <c r="U62" s="32" t="e">
        <f t="array" ref="U62">INDEX(VI_RTY_Reaalitalous[],MATCH($A62&amp;U$6&amp;U$7&amp;U$8&amp;U$9,dbDATA!$A$2:$A$5915&amp;dbDATA!$B$2:$B$5915&amp;dbDATA!$I$2:$I$5907&amp;dbDATA!$D$2:$D$5915&amp;dbDATA!$F$2:$F$5907,0),MATCH("Arvo",VI_RTY_ReaalitalousOTSIKOT,0)+0)/1000</f>
        <v>#N/A</v>
      </c>
      <c r="V62" s="32" t="e">
        <f t="array" ref="V62">INDEX(VI_RTY_Reaalitalous[],MATCH($A62&amp;V$6&amp;V$7&amp;V$8&amp;V$9,dbDATA!$A$2:$A$5915&amp;dbDATA!$B$2:$B$5915&amp;dbDATA!$I$2:$I$5907&amp;dbDATA!$D$2:$D$5915&amp;dbDATA!$F$2:$F$5907,0),MATCH("Arvo",VI_RTY_ReaalitalousOTSIKOT,0)+0)/1000</f>
        <v>#N/A</v>
      </c>
      <c r="W62" s="38" t="e">
        <f t="array" ref="W62">INDEX(VI_RTY_Reaalitalous[],MATCH($A62&amp;W$6&amp;W$7&amp;W$8&amp;W$9,dbDATA!$A$2:$A$5915&amp;dbDATA!$B$2:$B$5915&amp;dbDATA!$I$2:$I$5907&amp;dbDATA!$D$2:$D$5915&amp;dbDATA!$F$2:$F$5907,0),MATCH("Arvo",VI_RTY_ReaalitalousOTSIKOT,0)+0)/1000</f>
        <v>#N/A</v>
      </c>
      <c r="X62" s="38" t="e">
        <f t="array" ref="X62">INDEX(VI_RTY_Reaalitalous[],MATCH($A62&amp;X$6&amp;X$7&amp;X$8&amp;X$9,dbDATA!$A$2:$A$5915&amp;dbDATA!$B$2:$B$5915&amp;dbDATA!$I$2:$I$5907&amp;dbDATA!$D$2:$D$5915&amp;dbDATA!$F$2:$F$5907,0),MATCH("Arvo",VI_RTY_ReaalitalousOTSIKOT,0)+0)/1000</f>
        <v>#N/A</v>
      </c>
      <c r="Y62" s="38" t="e">
        <f t="array" ref="Y62">INDEX(VI_RTY_Reaalitalous[],MATCH($A62&amp;Y$6&amp;Y$7&amp;Y$8&amp;Y$9,dbDATA!$A$2:$A$5915&amp;dbDATA!$B$2:$B$5915&amp;dbDATA!$I$2:$I$5907&amp;dbDATA!$D$2:$D$5915&amp;dbDATA!$F$2:$F$5907,0),MATCH("Arvo",VI_RTY_ReaalitalousOTSIKOT,0)+0)/1000</f>
        <v>#N/A</v>
      </c>
      <c r="Z62" s="38" t="e">
        <f t="array" ref="Z62">INDEX(VI_RTY_Reaalitalous[],MATCH($A62&amp;Z$6&amp;Z$7&amp;Z$8&amp;Z$9,dbDATA!$A$2:$A$5915&amp;dbDATA!$B$2:$B$5915&amp;dbDATA!$I$2:$I$5907&amp;dbDATA!$D$2:$D$5915&amp;dbDATA!$F$2:$F$5907,0),MATCH("Arvo",VI_RTY_ReaalitalousOTSIKOT,0)+0)/1000</f>
        <v>#N/A</v>
      </c>
      <c r="AA62" s="49" t="e">
        <f t="shared" si="6"/>
        <v>#N/A</v>
      </c>
      <c r="AB62" s="32" t="e">
        <f t="array" ref="AB62">INDEX(VI_RTY_Reaalitalous[],MATCH($A62&amp;AB$6&amp;AB$7&amp;AB$8&amp;AB$9,dbDATA!$A$2:$A$5915&amp;dbDATA!$B$2:$B$5915&amp;dbDATA!$I$2:$I$5907&amp;dbDATA!$D$2:$D$5915&amp;dbDATA!$F$2:$F$5907,0),MATCH("Arvo",VI_RTY_ReaalitalousOTSIKOT,0)+0)</f>
        <v>#N/A</v>
      </c>
      <c r="AC62" s="43" t="e">
        <f t="array" ref="AC62">INDEX(VI_RTY_Reaalitalous[],MATCH($A62&amp;AC$6&amp;AC$7&amp;AC$8&amp;AC$9,dbDATA!$A$2:$A$5915&amp;dbDATA!$B$2:$B$5915&amp;dbDATA!$I$2:$I$5907&amp;dbDATA!$D$2:$D$5915&amp;dbDATA!$F$2:$F$5907,0),MATCH("Arvo",VI_RTY_ReaalitalousOTSIKOT,0)+0)</f>
        <v>#N/A</v>
      </c>
      <c r="AD62" s="38" t="e">
        <f t="array" ref="AD62">INDEX(VI_RTY_Reaalitalous[],MATCH($A62&amp;AD$6&amp;AD$7&amp;AD$8&amp;AD$9,dbDATA!$A$2:$A$5915&amp;dbDATA!$B$2:$B$5915&amp;dbDATA!$I$2:$I$5907&amp;dbDATA!$D$2:$D$5915&amp;dbDATA!$F$2:$F$5907,0),MATCH("Arvo",VI_RTY_ReaalitalousOTSIKOT,0)+0)</f>
        <v>#N/A</v>
      </c>
      <c r="AE62" s="35" t="e">
        <f t="array" ref="AE62">INDEX(VI_RTY_Reaalitalous[],MATCH($A62&amp;AE$6&amp;AE$7&amp;AE$8&amp;AE$9,dbDATA!$A$2:$A$5915&amp;dbDATA!$B$2:$B$5915&amp;dbDATA!$I$2:$I$5907&amp;dbDATA!$D$2:$D$5915&amp;dbDATA!$F$2:$F$5907,0),MATCH("Arvo",VI_RTY_ReaalitalousOTSIKOT,0)+0)</f>
        <v>#N/A</v>
      </c>
      <c r="AF62" s="49" t="e">
        <f t="array" ref="AF62">INDEX(VI_RTY_Reaalitalous[],MATCH($A62&amp;AF$6&amp;AF$7&amp;AF$8&amp;AF$9,dbDATA!$A$2:$A$5915&amp;dbDATA!$B$2:$B$5915&amp;dbDATA!$I$2:$I$5907&amp;dbDATA!$D$2:$D$5915&amp;dbDATA!$F$2:$F$5907,0),MATCH("Arvo",VI_RTY_ReaalitalousOTSIKOT,0)+0)/1000</f>
        <v>#N/A</v>
      </c>
      <c r="AG62" s="32" t="e">
        <f t="array" ref="AG62">INDEX(VI_RTY_Reaalitalous[],MATCH($A62&amp;AG$6&amp;AG$7&amp;AG$8&amp;AG$9,dbDATA!$A$2:$A$5915&amp;dbDATA!$B$2:$B$5915&amp;dbDATA!$I$2:$I$5907&amp;dbDATA!$D$2:$D$5915&amp;dbDATA!$F$2:$F$5907,0),MATCH("Arvo",VI_RTY_ReaalitalousOTSIKOT,0)+0)</f>
        <v>#N/A</v>
      </c>
      <c r="AH62" s="43" t="e">
        <f t="array" ref="AH62">INDEX(VI_RTY_Reaalitalous[],MATCH($A62&amp;AH$6&amp;AH$7&amp;AH$8&amp;AH$9,dbDATA!$A$2:$A$5915&amp;dbDATA!$B$2:$B$5915&amp;dbDATA!$I$2:$I$5907&amp;dbDATA!$D$2:$D$5915&amp;dbDATA!$F$2:$F$5907,0),MATCH("Arvo",VI_RTY_ReaalitalousOTSIKOT,0)+0)</f>
        <v>#N/A</v>
      </c>
      <c r="AI62" s="38" t="e">
        <f t="shared" si="3"/>
        <v>#N/A</v>
      </c>
      <c r="AJ62" s="32" t="e">
        <f t="array" ref="AJ62">INDEX(VI_RTY_Reaalitalous[],MATCH($A62&amp;AJ$6&amp;AJ$7&amp;AJ$8&amp;AJ$9,dbDATA!$A$2:$A$5915&amp;dbDATA!$B$2:$B$5915&amp;dbDATA!$I$2:$I$5907&amp;dbDATA!$D$2:$D$5915&amp;dbDATA!$F$2:$F$5907,0),MATCH("Arvo",VI_RTY_ReaalitalousOTSIKOT,0)+0)</f>
        <v>#N/A</v>
      </c>
      <c r="AK62" s="49" t="e">
        <f t="array" ref="AK62">INDEX(VI_RTY_Reaalitalous[],MATCH($A62&amp;AK$6&amp;AK$7&amp;AK$8&amp;AK$9,dbDATA!$A$2:$A$5915&amp;dbDATA!$B$2:$B$5915&amp;dbDATA!$I$2:$I$5907&amp;dbDATA!$D$2:$D$5915&amp;dbDATA!$F$2:$F$5907,0),MATCH("Arvo",VI_RTY_ReaalitalousOTSIKOT,0)+0)</f>
        <v>#N/A</v>
      </c>
      <c r="AL62" s="43" t="e">
        <f t="shared" si="2"/>
        <v>#N/A</v>
      </c>
      <c r="AM62" s="32" t="e">
        <f t="array" ref="AM62">INDEX(VI_RTY_Reaalitalous[],MATCH($A62&amp;AM$6&amp;AM$7&amp;AM$8&amp;AM$9,dbDATA!$A$2:$A$5915&amp;dbDATA!$B$2:$B$5915&amp;dbDATA!$I$2:$I$5907&amp;dbDATA!$D$2:$D$5915&amp;dbDATA!$F$2:$F$5907,0),MATCH("Arvo",VI_RTY_ReaalitalousOTSIKOT,0)+0)</f>
        <v>#N/A</v>
      </c>
      <c r="AN62" s="38" t="e">
        <f t="array" ref="AN62">INDEX(VI_RTY_Reaalitalous[],MATCH($A62&amp;AN$6&amp;AN$7&amp;AN$8&amp;AN$9,dbDATA!$A$2:$A$5915&amp;dbDATA!$B$2:$B$5915&amp;dbDATA!$I$2:$I$5907&amp;dbDATA!$D$2:$D$5915&amp;dbDATA!$F$2:$F$5907,0),MATCH("Arvo",VI_RTY_ReaalitalousOTSIKOT,0)+0)</f>
        <v>#N/A</v>
      </c>
      <c r="AO62" s="32" t="e">
        <f t="array" ref="AO62">INDEX(VI_RTY_Reaalitalous[],MATCH($A62&amp;AO$6&amp;AO$7&amp;AO$8&amp;AO$9,dbDATA!$A$2:$A$5915&amp;dbDATA!$B$2:$B$5915&amp;dbDATA!$I$2:$I$5907&amp;dbDATA!$D$2:$D$5915&amp;dbDATA!$F$2:$F$5907,0),MATCH("Arvo",VI_RTY_ReaalitalousOTSIKOT,0)+0)</f>
        <v>#N/A</v>
      </c>
      <c r="AP62" s="32" t="e">
        <f t="array" ref="AP62">INDEX(VI_RTY_Reaalitalous[],MATCH($A62&amp;AP$6&amp;AP$7&amp;AP$8&amp;AP$9,dbDATA!$A$2:$A$5915&amp;dbDATA!$B$2:$B$5915&amp;dbDATA!$I$2:$I$5907&amp;dbDATA!$D$2:$D$5915&amp;dbDATA!$F$2:$F$5907,0),MATCH("Arvo",VI_RTY_ReaalitalousOTSIKOT,0)+0)</f>
        <v>#N/A</v>
      </c>
      <c r="AQ62" s="43" t="e">
        <f t="array" ref="AQ62">INDEX(VI_RTY_Reaalitalous[],MATCH($A62&amp;AQ$6&amp;AQ$7&amp;AQ$8&amp;AQ$9,dbDATA!$A$2:$A$5915&amp;dbDATA!$B$2:$B$5915&amp;dbDATA!$I$2:$I$5907&amp;dbDATA!$D$2:$D$5915&amp;dbDATA!$F$2:$F$5907,0),MATCH("Arvo",VI_RTY_ReaalitalousOTSIKOT,0)+0)</f>
        <v>#N/A</v>
      </c>
      <c r="AR62" s="38" t="e">
        <f t="array" ref="AR62">INDEX(VI_RTY_Reaalitalous[],MATCH($A62&amp;AR$6&amp;AR$7&amp;AR$8&amp;AR$9,dbDATA!$A$2:$A$5915&amp;dbDATA!$B$2:$B$5915&amp;dbDATA!$I$2:$I$5907&amp;dbDATA!$D$2:$D$5915&amp;dbDATA!$F$2:$F$5907,0),MATCH("Arvo",VI_RTY_ReaalitalousOTSIKOT,0)+0)</f>
        <v>#N/A</v>
      </c>
      <c r="AS62" s="35" t="e">
        <f t="array" ref="AS62">INDEX(VI_RTY_Reaalitalous[],MATCH($A62&amp;AS$6&amp;AS$7&amp;AS$8&amp;AS$9,dbDATA!$A$2:$A$5915&amp;dbDATA!$B$2:$B$5915&amp;dbDATA!$I$2:$I$5907&amp;dbDATA!$D$2:$D$5915&amp;dbDATA!$F$2:$F$5907,0),MATCH("Arvo",VI_RTY_ReaalitalousOTSIKOT,0)+0)</f>
        <v>#N/A</v>
      </c>
      <c r="AT62" s="49" t="e">
        <f t="array" ref="AT62">INDEX(VI_RTY_Reaalitalous[],MATCH($A62&amp;AT$6&amp;AT$7&amp;AT$8&amp;AT$9,dbDATA!$A$2:$A$5915&amp;dbDATA!$B$2:$B$5915&amp;dbDATA!$I$2:$I$5907&amp;dbDATA!$D$2:$D$5915&amp;dbDATA!$F$2:$F$5907,0),MATCH("Arvo",VI_RTY_ReaalitalousOTSIKOT,0)+0)</f>
        <v>#N/A</v>
      </c>
      <c r="AU62" s="49" t="e">
        <f t="array" ref="AU62">INDEX(VI_RTY_Reaalitalous[],MATCH($A62&amp;AU$6&amp;AU$7&amp;AU$8&amp;AU$9,dbDATA!$A$2:$A$5915&amp;dbDATA!$B$2:$B$5915&amp;dbDATA!$I$2:$I$5907&amp;dbDATA!$D$2:$D$5915&amp;dbDATA!$F$2:$F$5907,0),MATCH("Arvo",VI_RTY_ReaalitalousOTSIKOT,0)+0)</f>
        <v>#N/A</v>
      </c>
      <c r="AV62" s="32" t="e">
        <f t="array" ref="AV62">INDEX(VI_RTY_Reaalitalous[],MATCH($A62&amp;AV$6&amp;AV$7&amp;AV$8&amp;AV$9,dbDATA!$A$2:$A$5915&amp;dbDATA!$B$2:$B$5915&amp;dbDATA!$I$2:$I$5907&amp;dbDATA!$D$2:$D$5915&amp;dbDATA!$F$2:$F$5907,0),MATCH("Arvo",VI_RTY_ReaalitalousOTSIKOT,0)+0)</f>
        <v>#N/A</v>
      </c>
      <c r="AW62" s="43" t="e">
        <f t="array" ref="AW62">INDEX(VI_RTY_Reaalitalous[],MATCH($A62&amp;AW$6&amp;AW$7&amp;AW$8&amp;AW$9,dbDATA!$A$2:$A$5915&amp;dbDATA!$B$2:$B$5915&amp;dbDATA!$I$2:$I$5907&amp;dbDATA!$D$2:$D$5915&amp;dbDATA!$F$2:$F$5907,0),MATCH("Arvo",VI_RTY_ReaalitalousOTSIKOT,0)+0)</f>
        <v>#N/A</v>
      </c>
      <c r="AX62" s="38" t="e">
        <f t="array" ref="AX62">INDEX(VI_RTY_Reaalitalous[],MATCH($A62&amp;AX$6&amp;AX$7&amp;AX$8&amp;AX$9,dbDATA!$A$2:$A$5915&amp;dbDATA!$B$2:$B$5915&amp;dbDATA!$I$2:$I$5907&amp;dbDATA!$D$2:$D$5915&amp;dbDATA!$F$2:$F$5907,0),MATCH("Arvo",VI_RTY_ReaalitalousOTSIKOT,0)+0)</f>
        <v>#N/A</v>
      </c>
      <c r="AY62" s="35" t="e">
        <f t="array" ref="AY62">INDEX(VI_RTY_Reaalitalous[],MATCH($A62&amp;AY$6&amp;AY$7&amp;AY$8&amp;AY$9,dbDATA!$A$2:$A$5915&amp;dbDATA!$B$2:$B$5915&amp;dbDATA!$I$2:$I$5907&amp;dbDATA!$D$2:$D$5915&amp;dbDATA!$F$2:$F$5907,0),MATCH("Arvo",VI_RTY_ReaalitalousOTSIKOT,0)+0)</f>
        <v>#N/A</v>
      </c>
      <c r="AZ62" s="49" t="e">
        <f t="array" ref="AZ62">INDEX(VI_RTY_Reaalitalous[],MATCH($A62&amp;AZ$6&amp;AZ$7&amp;AZ$8&amp;AZ$9,dbDATA!$A$2:$A$5915&amp;dbDATA!$B$2:$B$5915&amp;dbDATA!$I$2:$I$5907&amp;dbDATA!$D$2:$D$5915&amp;dbDATA!$F$2:$F$5907,0),MATCH("Arvo",VI_RTY_ReaalitalousOTSIKOT,0)+0)</f>
        <v>#N/A</v>
      </c>
      <c r="BA62" s="32" t="e">
        <f t="array" ref="BA62">INDEX(VI_RTY_Reaalitalous[],MATCH($A62&amp;BA$6&amp;BA$7&amp;BA$8&amp;BA$9,dbDATA!$A$2:$A$5915&amp;dbDATA!$B$2:$B$5915&amp;dbDATA!$I$2:$I$5907&amp;dbDATA!$D$2:$D$5915&amp;dbDATA!$F$2:$F$5907,0),MATCH("Arvo",VI_RTY_ReaalitalousOTSIKOT,0)+0)</f>
        <v>#N/A</v>
      </c>
      <c r="BB62" s="43" t="e">
        <f t="array" ref="BB62">INDEX(VI_RTY_Reaalitalous[],MATCH($A62&amp;BB$6&amp;BB$7&amp;BB$8&amp;BB$9,dbDATA!$A$2:$A$5915&amp;dbDATA!$B$2:$B$5915&amp;dbDATA!$I$2:$I$5907&amp;dbDATA!$D$2:$D$5915&amp;dbDATA!$F$2:$F$5907,0),MATCH("Arvo",VI_RTY_ReaalitalousOTSIKOT,0)+0)</f>
        <v>#N/A</v>
      </c>
      <c r="BC62" s="38" t="e">
        <f t="array" ref="BC62">INDEX(VI_RTY_Reaalitalous[],MATCH($A62&amp;BC$6&amp;BC$7&amp;BC$8&amp;BC$9,dbDATA!$A$2:$A$5915&amp;dbDATA!$B$2:$B$5915&amp;dbDATA!$I$2:$I$5907&amp;dbDATA!$D$2:$D$5915&amp;dbDATA!$F$2:$F$5907,0),MATCH("Arvo",VI_RTY_ReaalitalousOTSIKOT,0)+0)</f>
        <v>#N/A</v>
      </c>
      <c r="BD62" s="35" t="e">
        <f t="array" ref="BD62">INDEX(VI_RTY_Reaalitalous[],MATCH($A62&amp;BD$6&amp;BD$7&amp;BD$8&amp;BD$9,dbDATA!$A$2:$A$5915&amp;dbDATA!$B$2:$B$5915&amp;dbDATA!$I$2:$I$5907&amp;dbDATA!$D$2:$D$5915&amp;dbDATA!$F$2:$F$5907,0),MATCH("Arvo",VI_RTY_ReaalitalousOTSIKOT,0)+0)</f>
        <v>#N/A</v>
      </c>
      <c r="BE62" s="49" t="e">
        <f t="array" ref="BE62">INDEX(VI_RTY_Reaalitalous[],MATCH($A62&amp;BE$6&amp;BE$7&amp;BE$8&amp;BE$9,dbDATA!$A$2:$A$5915&amp;dbDATA!$B$2:$B$5915&amp;dbDATA!$I$2:$I$5907&amp;dbDATA!$D$2:$D$5915&amp;dbDATA!$F$2:$F$5907,0),MATCH("Arvo",VI_RTY_ReaalitalousOTSIKOT,0)+0)</f>
        <v>#N/A</v>
      </c>
      <c r="BF62" s="32" t="e">
        <f t="array" ref="BF62">INDEX(VI_RTY_Reaalitalous[],MATCH($A62&amp;BF$6&amp;BF$7&amp;BF$8&amp;BF$9,dbDATA!$A$2:$A$5915&amp;dbDATA!$B$2:$B$5915&amp;dbDATA!$I$2:$I$5907&amp;dbDATA!$D$2:$D$5915&amp;dbDATA!$F$2:$F$5907,0),MATCH("Arvo",VI_RTY_ReaalitalousOTSIKOT,0)+0)</f>
        <v>#N/A</v>
      </c>
      <c r="BG62" s="43" t="e">
        <f t="array" ref="BG62">INDEX(VI_RTY_Reaalitalous[],MATCH($A62&amp;BG$6&amp;BG$7&amp;BG$8&amp;BG$9,dbDATA!$A$2:$A$5915&amp;dbDATA!$B$2:$B$5915&amp;dbDATA!$I$2:$I$5907&amp;dbDATA!$D$2:$D$5915&amp;dbDATA!$F$2:$F$5907,0),MATCH("Arvo",VI_RTY_ReaalitalousOTSIKOT,0)+0)</f>
        <v>#N/A</v>
      </c>
      <c r="BH62" s="38" t="e">
        <f t="array" ref="BH62">INDEX(VI_RTY_Reaalitalous[],MATCH($A62&amp;BH$6&amp;BH$7&amp;BH$8&amp;BH$9,dbDATA!$A$2:$A$5915&amp;dbDATA!$B$2:$B$5915&amp;dbDATA!$I$2:$I$5907&amp;dbDATA!$D$2:$D$5915&amp;dbDATA!$F$2:$F$5907,0),MATCH("Arvo",VI_RTY_ReaalitalousOTSIKOT,0)+0)</f>
        <v>#N/A</v>
      </c>
      <c r="BI62" s="35" t="e">
        <f t="array" ref="BI62">INDEX(VI_RTY_Reaalitalous[],MATCH($A62&amp;BI$6&amp;BI$7&amp;BI$8&amp;BI$9,dbDATA!$A$2:$A$5915&amp;dbDATA!$B$2:$B$5915&amp;dbDATA!$I$2:$I$5907&amp;dbDATA!$D$2:$D$5915&amp;dbDATA!$F$2:$F$5907,0),MATCH("Arvo",VI_RTY_ReaalitalousOTSIKOT,0)+0)</f>
        <v>#N/A</v>
      </c>
      <c r="BJ62" s="49" t="e">
        <f t="array" ref="BJ62">INDEX(VI_RTY_Reaalitalous[],MATCH($A62&amp;BJ$6&amp;BJ$7&amp;BJ$8&amp;BJ$9,dbDATA!$A$2:$A$5915&amp;dbDATA!$B$2:$B$5915&amp;dbDATA!$I$2:$I$5907&amp;dbDATA!$D$2:$D$5915&amp;dbDATA!$F$2:$F$5907,0),MATCH("Arvo",VI_RTY_ReaalitalousOTSIKOT,0)+0)</f>
        <v>#N/A</v>
      </c>
      <c r="BK62" s="32" t="e">
        <f t="array" ref="BK62">INDEX(VI_RTY_Reaalitalous[],MATCH($A62&amp;BK$6&amp;BK$7&amp;BK$8&amp;BK$9,dbDATA!$A$2:$A$5915&amp;dbDATA!$B$2:$B$5915&amp;dbDATA!$I$2:$I$5907&amp;dbDATA!$D$2:$D$5915&amp;dbDATA!$F$2:$F$5907,0),MATCH("Arvo",VI_RTY_ReaalitalousOTSIKOT,0)+0)</f>
        <v>#N/A</v>
      </c>
      <c r="BL62" s="43" t="e">
        <f t="array" ref="BL62">INDEX(VI_RTY_Reaalitalous[],MATCH($A62&amp;BL$6&amp;BL$7&amp;BL$8&amp;BL$9,dbDATA!$A$2:$A$5915&amp;dbDATA!$B$2:$B$5915&amp;dbDATA!$I$2:$I$5907&amp;dbDATA!$D$2:$D$5915&amp;dbDATA!$F$2:$F$5907,0),MATCH("Arvo",VI_RTY_ReaalitalousOTSIKOT,0)+0)</f>
        <v>#N/A</v>
      </c>
      <c r="BM62" s="38" t="e">
        <f t="array" ref="BM62">INDEX(VI_RTY_Reaalitalous[],MATCH($A62&amp;BM$6&amp;BM$7&amp;BM$8&amp;BM$9,dbDATA!$A$2:$A$5915&amp;dbDATA!$B$2:$B$5915&amp;dbDATA!$I$2:$I$5907&amp;dbDATA!$D$2:$D$5915&amp;dbDATA!$F$2:$F$5907,0),MATCH("Arvo",VI_RTY_ReaalitalousOTSIKOT,0)+0)</f>
        <v>#N/A</v>
      </c>
      <c r="BN62" s="35" t="e">
        <f t="array" ref="BN62">INDEX(VI_RTY_Reaalitalous[],MATCH($A62&amp;BN$6&amp;BN$7&amp;BN$8&amp;BN$9,dbDATA!$A$2:$A$5915&amp;dbDATA!$B$2:$B$5915&amp;dbDATA!$I$2:$I$5907&amp;dbDATA!$D$2:$D$5915&amp;dbDATA!$F$2:$F$5907,0),MATCH("Arvo",VI_RTY_ReaalitalousOTSIKOT,0)+0)</f>
        <v>#N/A</v>
      </c>
      <c r="BO62" s="49" t="e">
        <f t="array" ref="BO62">INDEX(VI_RTY_Reaalitalous[],MATCH($A62&amp;BO$6&amp;BO$7&amp;BO$8&amp;BO$9,dbDATA!$A$2:$A$5915&amp;dbDATA!$B$2:$B$5915&amp;dbDATA!$I$2:$I$5907&amp;dbDATA!$D$2:$D$5915&amp;dbDATA!$F$2:$F$5907,0),MATCH("Arvo",VI_RTY_ReaalitalousOTSIKOT,0)+0)</f>
        <v>#N/A</v>
      </c>
      <c r="CG62" s="38" t="e">
        <f t="array" ref="CG62">INDEX(VI_RTY_Julkinen_talous[],MATCH($A62&amp;CG$6&amp;CG$7&amp;CG$8,dbDATAjul!$G$2:$G$935&amp;dbDATAjul!$D$2:$D$952&amp;dbDATAjul!$C$2:$C$1011&amp;dbDATAjul!$A$2:$A$948,0),MATCH("Arvo",VI_RTY_Julkinen_talous[#Headers],0)+0)</f>
        <v>#N/A</v>
      </c>
      <c r="CH62" s="35" t="e">
        <f t="array" ref="CH62">INDEX(VI_RTY_Julkinen_talous[],MATCH($A62&amp;CH$6&amp;CH$7&amp;CH$8,dbDATAjul!$G$2:$G$935&amp;dbDATAjul!$D$2:$D$952&amp;dbDATAjul!$C$2:$C$1011&amp;dbDATAjul!$A$2:$A$948,0),MATCH("Arvo",VI_RTY_Julkinen_talous[#Headers],0)+0)</f>
        <v>#N/A</v>
      </c>
      <c r="CI62" s="49" t="e">
        <f t="array" ref="CI62">INDEX(VI_RTY_Julkinen_talous[],MATCH($A62&amp;CI$6&amp;CI$7&amp;CI$8,dbDATAjul!$G$2:$G$935&amp;dbDATAjul!$D$2:$D$952&amp;dbDATAjul!$C$2:$C$1011&amp;dbDATAjul!$A$2:$A$948,0),MATCH("Arvo",VI_RTY_Julkinen_talous[#Headers],0)+0)</f>
        <v>#N/A</v>
      </c>
      <c r="CJ62" s="35" t="e">
        <f t="array" ref="CJ62">INDEX(VI_RTY_Julkinen_talous[],MATCH($A62&amp;CJ$6&amp;CJ$7&amp;CJ$8,dbDATAjul!$G$2:$G$935&amp;dbDATAjul!$D$2:$D$952&amp;dbDATAjul!$C$2:$C$1011&amp;dbDATAjul!$A$2:$A$948,0),MATCH("Arvo",VI_RTY_Julkinen_talous[#Headers],0)+0)</f>
        <v>#N/A</v>
      </c>
      <c r="CK62" s="32" t="e">
        <f t="array" ref="CK62">INDEX(VI_RTY_Julkinen_talous[],MATCH($A62&amp;CK$6&amp;CK$7&amp;CK$8,dbDATAjul!$G$2:$G$935&amp;dbDATAjul!$D$2:$D$952&amp;dbDATAjul!$C$2:$C$1011&amp;dbDATAjul!$A$2:$A$948,0),MATCH("Arvo",VI_RTY_Julkinen_talous[#Headers],0)+0)</f>
        <v>#N/A</v>
      </c>
      <c r="CL62" s="43" t="e">
        <f t="array" ref="CL62">INDEX(VI_RTY_Julkinen_talous[],MATCH($A62&amp;CL$6&amp;CL$7&amp;CL$8,dbDATAjul!$G$2:$G$935&amp;dbDATAjul!$D$2:$D$952&amp;dbDATAjul!$C$2:$C$1011&amp;dbDATAjul!$A$2:$A$948,0),MATCH("Arvo",VI_RTY_Julkinen_talous[#Headers],0)+0)</f>
        <v>#N/A</v>
      </c>
    </row>
    <row r="63" spans="1:90" x14ac:dyDescent="0.3">
      <c r="A63" s="31">
        <f t="shared" ref="A63:A126" si="7">A62+1</f>
        <v>2037</v>
      </c>
      <c r="B63" s="94" t="e">
        <f t="array" ref="B63">INDEX(VI_RTY_Reaalitalous[],MATCH($A63&amp;B$6&amp;B$7&amp;B$8&amp;B$9,dbDATA!$A$2:$A$5915&amp;dbDATA!$B$2:$B$5915&amp;dbDATA!$I$2:$I$5907&amp;dbDATA!$D$2:$D$5915&amp;dbDATA!$F$2:$F$5907,0),MATCH("Arvo",VI_RTY_ReaalitalousOTSIKOT,0)+0)</f>
        <v>#N/A</v>
      </c>
      <c r="C63" s="93" t="e">
        <f t="array" ref="C63">INDEX(VI_RTY_Reaalitalous[],MATCH($A63&amp;C$6&amp;C$7&amp;C$8&amp;C$9,dbDATA!$A$2:$A$5915&amp;dbDATA!$B$2:$B$5915&amp;dbDATA!$I$2:$I$5907&amp;dbDATA!$D$2:$D$5915&amp;dbDATA!$F$2:$F$5907,0),MATCH("Arvo",VI_RTY_ReaalitalousOTSIKOT,0)+0)</f>
        <v>#N/A</v>
      </c>
      <c r="D63" s="94" t="e">
        <f t="array" ref="D63">INDEX(VI_RTY_Reaalitalous[],MATCH($A63&amp;D$6&amp;D$7&amp;D$8&amp;D$9,dbDATA!$A$2:$A$5915&amp;dbDATA!$B$2:$B$5915&amp;dbDATA!$I$2:$I$5907&amp;dbDATA!$D$2:$D$5915&amp;dbDATA!$F$2:$F$5907,0),MATCH("Arvo",VI_RTY_ReaalitalousOTSIKOT,0)+0)</f>
        <v>#N/A</v>
      </c>
      <c r="E63" s="32" t="e">
        <f t="array" ref="E63">INDEX(VI_RTY_Reaalitalous[],MATCH($A63&amp;E$6&amp;E$7&amp;E$8&amp;E$9,dbDATA!$A$2:$A$5915&amp;dbDATA!$B$2:$B$5915&amp;dbDATA!$I$2:$I$5907&amp;dbDATA!$D$2:$D$5915&amp;dbDATA!$F$2:$F$5907,0),MATCH("Arvo",VI_RTY_ReaalitalousOTSIKOT,0)+0)/1000</f>
        <v>#N/A</v>
      </c>
      <c r="F63" s="32" t="e">
        <f t="array" ref="F63">INDEX(VI_RTY_Reaalitalous[],MATCH($A63&amp;F$6&amp;F$7&amp;F$8&amp;F$9,dbDATA!$A$2:$A$5915&amp;dbDATA!$B$2:$B$5915&amp;dbDATA!$I$2:$I$5907&amp;dbDATA!$D$2:$D$5915&amp;dbDATA!$F$2:$F$5907,0),MATCH("Arvo",VI_RTY_ReaalitalousOTSIKOT,0)+0)/1000</f>
        <v>#N/A</v>
      </c>
      <c r="G63" s="35" t="e">
        <f t="array" ref="G63">INDEX(VI_RTY_Reaalitalous[],MATCH($A63&amp;G$6&amp;G$7&amp;G$8&amp;G$9,dbDATA!$A$2:$A$5915&amp;dbDATA!$B$2:$B$5915&amp;dbDATA!$I$2:$I$5907&amp;dbDATA!$D$2:$D$5915&amp;dbDATA!$F$2:$F$5907,0),MATCH("Arvo",VI_RTY_ReaalitalousOTSIKOT,0)+0)/1000</f>
        <v>#N/A</v>
      </c>
      <c r="H63" s="35" t="e">
        <f t="array" ref="H63">INDEX(VI_RTY_Reaalitalous[],MATCH($A63&amp;H$6&amp;H$7&amp;H$8&amp;H$9,dbDATA!$A$2:$A$5915&amp;dbDATA!$B$2:$B$5915&amp;dbDATA!$I$2:$I$5907&amp;dbDATA!$D$2:$D$5915&amp;dbDATA!$F$2:$F$5907,0),MATCH("Arvo",VI_RTY_ReaalitalousOTSIKOT,0)+0)/1000</f>
        <v>#N/A</v>
      </c>
      <c r="I63" s="38" t="e">
        <f t="array" ref="I63">INDEX(VI_RTY_Reaalitalous[],MATCH($A63&amp;I$6&amp;I$7&amp;I$8&amp;I$9,dbDATA!$A$2:$A$5915&amp;dbDATA!$B$2:$B$5915&amp;dbDATA!$I$2:$I$5907&amp;dbDATA!$D$2:$D$5915&amp;dbDATA!$F$2:$F$5907,0),MATCH("Arvo",VI_RTY_ReaalitalousOTSIKOT,0)+0)/1000</f>
        <v>#N/A</v>
      </c>
      <c r="J63" s="38" t="e">
        <f t="array" ref="J63">INDEX(VI_RTY_Reaalitalous[],MATCH($A63&amp;J$6&amp;J$7&amp;J$8&amp;J$9,dbDATA!$A$2:$A$5915&amp;dbDATA!$B$2:$B$5915&amp;dbDATA!$I$2:$I$5907&amp;dbDATA!$D$2:$D$5915&amp;dbDATA!$F$2:$F$5907,0),MATCH("Arvo",VI_RTY_ReaalitalousOTSIKOT,0)+0)/1000</f>
        <v>#N/A</v>
      </c>
      <c r="K63" s="37" t="e">
        <f t="array" ref="K63">INDEX(VI_RTY_Reaalitalous[],MATCH($A63&amp;K$6&amp;K$7&amp;K$8&amp;K$9,dbDATA!$A$2:$A$5915&amp;dbDATA!$B$2:$B$5915&amp;dbDATA!$I$2:$I$5907&amp;dbDATA!$D$2:$D$5915&amp;dbDATA!$F$2:$F$5907,0),MATCH("Arvo",VI_RTY_ReaalitalousOTSIKOT,0)+0)/1000</f>
        <v>#N/A</v>
      </c>
      <c r="L63" s="37" t="e">
        <f t="array" ref="L63">INDEX(VI_RTY_Reaalitalous[],MATCH($A63&amp;L$6&amp;L$7&amp;L$8&amp;L$9,dbDATA!$A$2:$A$5915&amp;dbDATA!$B$2:$B$5915&amp;dbDATA!$I$2:$I$5907&amp;dbDATA!$D$2:$D$5915&amp;dbDATA!$F$2:$F$5907,0),MATCH("Arvo",VI_RTY_ReaalitalousOTSIKOT,0)+0)/1000</f>
        <v>#N/A</v>
      </c>
      <c r="M63" s="37" t="e">
        <f t="array" ref="M63">INDEX(VI_RTY_Reaalitalous[],MATCH($A63&amp;M$6&amp;M$7&amp;M$8&amp;M$9,dbDATA!$A$2:$A$5915&amp;dbDATA!$B$2:$B$5915&amp;dbDATA!$I$2:$I$5907&amp;dbDATA!$D$2:$D$5915&amp;dbDATA!$F$2:$F$5907,0),MATCH("Arvo",VI_RTY_ReaalitalousOTSIKOT,0)+0)/1000</f>
        <v>#N/A</v>
      </c>
      <c r="N63" s="37" t="e">
        <f t="array" ref="N63">INDEX(VI_RTY_Reaalitalous[],MATCH($A63&amp;N$6&amp;N$7&amp;N$8&amp;N$9,dbDATA!$A$2:$A$5915&amp;dbDATA!$B$2:$B$5915&amp;dbDATA!$I$2:$I$5907&amp;dbDATA!$D$2:$D$5915&amp;dbDATA!$F$2:$F$5907,0),MATCH("Arvo",VI_RTY_ReaalitalousOTSIKOT,0)+0)/1000</f>
        <v>#N/A</v>
      </c>
      <c r="O63" s="37" t="e">
        <f t="array" ref="O63">INDEX(VI_RTY_Reaalitalous[],MATCH($A63&amp;O$6&amp;O$7&amp;O$8&amp;O$9,dbDATA!$A$2:$A$5915&amp;dbDATA!$B$2:$B$5915&amp;dbDATA!$I$2:$I$5907&amp;dbDATA!$D$2:$D$5915&amp;dbDATA!$F$2:$F$5907,0),MATCH("Arvo",VI_RTY_ReaalitalousOTSIKOT,0)+0)/1000</f>
        <v>#N/A</v>
      </c>
      <c r="P63" s="37" t="e">
        <f t="array" ref="P63">INDEX(VI_RTY_Reaalitalous[],MATCH($A63&amp;P$6&amp;P$7&amp;P$8&amp;P$9,dbDATA!$A$2:$A$5915&amp;dbDATA!$B$2:$B$5915&amp;dbDATA!$I$2:$I$5907&amp;dbDATA!$D$2:$D$5915&amp;dbDATA!$F$2:$F$5907,0),MATCH("Arvo",VI_RTY_ReaalitalousOTSIKOT,0)+0)/1000</f>
        <v>#N/A</v>
      </c>
      <c r="Q63" s="32" t="e">
        <f t="array" ref="Q63">INDEX(VI_RTY_Reaalitalous[],MATCH($A63&amp;Q$6&amp;Q$7&amp;Q$8&amp;Q$9,dbDATA!$A$2:$A$5915&amp;dbDATA!$B$2:$B$5915&amp;dbDATA!$I$2:$I$5907&amp;dbDATA!$D$2:$D$5915&amp;dbDATA!$F$2:$F$5907,0),MATCH("Arvo",VI_RTY_ReaalitalousOTSIKOT,0)+0)/1000</f>
        <v>#N/A</v>
      </c>
      <c r="R63" s="32" t="e">
        <f t="array" ref="R63">INDEX(VI_RTY_Reaalitalous[],MATCH($A63&amp;R$6&amp;R$7&amp;R$8&amp;R$9,dbDATA!$A$2:$A$5915&amp;dbDATA!$B$2:$B$5915&amp;dbDATA!$I$2:$I$5907&amp;dbDATA!$D$2:$D$5915&amp;dbDATA!$F$2:$F$5907,0),MATCH("Arvo",VI_RTY_ReaalitalousOTSIKOT,0)+0)/1000</f>
        <v>#N/A</v>
      </c>
      <c r="S63" s="32" t="e">
        <f t="array" ref="S63">INDEX(VI_RTY_Reaalitalous[],MATCH($A63&amp;S$6&amp;S$7&amp;S$8&amp;S$9,dbDATA!$A$2:$A$5915&amp;dbDATA!$B$2:$B$5915&amp;dbDATA!$I$2:$I$5907&amp;dbDATA!$D$2:$D$5915&amp;dbDATA!$F$2:$F$5907,0),MATCH("Arvo",VI_RTY_ReaalitalousOTSIKOT,0)+0)/1000</f>
        <v>#N/A</v>
      </c>
      <c r="T63" s="32" t="e">
        <f t="array" ref="T63">INDEX(VI_RTY_Reaalitalous[],MATCH($A63&amp;T$6&amp;T$7&amp;T$8&amp;T$9,dbDATA!$A$2:$A$5915&amp;dbDATA!$B$2:$B$5915&amp;dbDATA!$I$2:$I$5907&amp;dbDATA!$D$2:$D$5915&amp;dbDATA!$F$2:$F$5907,0),MATCH("Arvo",VI_RTY_ReaalitalousOTSIKOT,0)+0)/1000</f>
        <v>#N/A</v>
      </c>
      <c r="U63" s="32" t="e">
        <f t="array" ref="U63">INDEX(VI_RTY_Reaalitalous[],MATCH($A63&amp;U$6&amp;U$7&amp;U$8&amp;U$9,dbDATA!$A$2:$A$5915&amp;dbDATA!$B$2:$B$5915&amp;dbDATA!$I$2:$I$5907&amp;dbDATA!$D$2:$D$5915&amp;dbDATA!$F$2:$F$5907,0),MATCH("Arvo",VI_RTY_ReaalitalousOTSIKOT,0)+0)/1000</f>
        <v>#N/A</v>
      </c>
      <c r="V63" s="32" t="e">
        <f t="array" ref="V63">INDEX(VI_RTY_Reaalitalous[],MATCH($A63&amp;V$6&amp;V$7&amp;V$8&amp;V$9,dbDATA!$A$2:$A$5915&amp;dbDATA!$B$2:$B$5915&amp;dbDATA!$I$2:$I$5907&amp;dbDATA!$D$2:$D$5915&amp;dbDATA!$F$2:$F$5907,0),MATCH("Arvo",VI_RTY_ReaalitalousOTSIKOT,0)+0)/1000</f>
        <v>#N/A</v>
      </c>
      <c r="W63" s="38" t="e">
        <f t="array" ref="W63">INDEX(VI_RTY_Reaalitalous[],MATCH($A63&amp;W$6&amp;W$7&amp;W$8&amp;W$9,dbDATA!$A$2:$A$5915&amp;dbDATA!$B$2:$B$5915&amp;dbDATA!$I$2:$I$5907&amp;dbDATA!$D$2:$D$5915&amp;dbDATA!$F$2:$F$5907,0),MATCH("Arvo",VI_RTY_ReaalitalousOTSIKOT,0)+0)/1000</f>
        <v>#N/A</v>
      </c>
      <c r="X63" s="38" t="e">
        <f t="array" ref="X63">INDEX(VI_RTY_Reaalitalous[],MATCH($A63&amp;X$6&amp;X$7&amp;X$8&amp;X$9,dbDATA!$A$2:$A$5915&amp;dbDATA!$B$2:$B$5915&amp;dbDATA!$I$2:$I$5907&amp;dbDATA!$D$2:$D$5915&amp;dbDATA!$F$2:$F$5907,0),MATCH("Arvo",VI_RTY_ReaalitalousOTSIKOT,0)+0)/1000</f>
        <v>#N/A</v>
      </c>
      <c r="Y63" s="38" t="e">
        <f t="array" ref="Y63">INDEX(VI_RTY_Reaalitalous[],MATCH($A63&amp;Y$6&amp;Y$7&amp;Y$8&amp;Y$9,dbDATA!$A$2:$A$5915&amp;dbDATA!$B$2:$B$5915&amp;dbDATA!$I$2:$I$5907&amp;dbDATA!$D$2:$D$5915&amp;dbDATA!$F$2:$F$5907,0),MATCH("Arvo",VI_RTY_ReaalitalousOTSIKOT,0)+0)/1000</f>
        <v>#N/A</v>
      </c>
      <c r="Z63" s="38" t="e">
        <f t="array" ref="Z63">INDEX(VI_RTY_Reaalitalous[],MATCH($A63&amp;Z$6&amp;Z$7&amp;Z$8&amp;Z$9,dbDATA!$A$2:$A$5915&amp;dbDATA!$B$2:$B$5915&amp;dbDATA!$I$2:$I$5907&amp;dbDATA!$D$2:$D$5915&amp;dbDATA!$F$2:$F$5907,0),MATCH("Arvo",VI_RTY_ReaalitalousOTSIKOT,0)+0)/1000</f>
        <v>#N/A</v>
      </c>
      <c r="AA63" s="49" t="e">
        <f t="shared" si="6"/>
        <v>#N/A</v>
      </c>
      <c r="AB63" s="32" t="e">
        <f t="array" ref="AB63">INDEX(VI_RTY_Reaalitalous[],MATCH($A63&amp;AB$6&amp;AB$7&amp;AB$8&amp;AB$9,dbDATA!$A$2:$A$5915&amp;dbDATA!$B$2:$B$5915&amp;dbDATA!$I$2:$I$5907&amp;dbDATA!$D$2:$D$5915&amp;dbDATA!$F$2:$F$5907,0),MATCH("Arvo",VI_RTY_ReaalitalousOTSIKOT,0)+0)</f>
        <v>#N/A</v>
      </c>
      <c r="AC63" s="43" t="e">
        <f t="array" ref="AC63">INDEX(VI_RTY_Reaalitalous[],MATCH($A63&amp;AC$6&amp;AC$7&amp;AC$8&amp;AC$9,dbDATA!$A$2:$A$5915&amp;dbDATA!$B$2:$B$5915&amp;dbDATA!$I$2:$I$5907&amp;dbDATA!$D$2:$D$5915&amp;dbDATA!$F$2:$F$5907,0),MATCH("Arvo",VI_RTY_ReaalitalousOTSIKOT,0)+0)</f>
        <v>#N/A</v>
      </c>
      <c r="AD63" s="38" t="e">
        <f t="array" ref="AD63">INDEX(VI_RTY_Reaalitalous[],MATCH($A63&amp;AD$6&amp;AD$7&amp;AD$8&amp;AD$9,dbDATA!$A$2:$A$5915&amp;dbDATA!$B$2:$B$5915&amp;dbDATA!$I$2:$I$5907&amp;dbDATA!$D$2:$D$5915&amp;dbDATA!$F$2:$F$5907,0),MATCH("Arvo",VI_RTY_ReaalitalousOTSIKOT,0)+0)</f>
        <v>#N/A</v>
      </c>
      <c r="AE63" s="35" t="e">
        <f t="array" ref="AE63">INDEX(VI_RTY_Reaalitalous[],MATCH($A63&amp;AE$6&amp;AE$7&amp;AE$8&amp;AE$9,dbDATA!$A$2:$A$5915&amp;dbDATA!$B$2:$B$5915&amp;dbDATA!$I$2:$I$5907&amp;dbDATA!$D$2:$D$5915&amp;dbDATA!$F$2:$F$5907,0),MATCH("Arvo",VI_RTY_ReaalitalousOTSIKOT,0)+0)</f>
        <v>#N/A</v>
      </c>
      <c r="AF63" s="49" t="e">
        <f t="array" ref="AF63">INDEX(VI_RTY_Reaalitalous[],MATCH($A63&amp;AF$6&amp;AF$7&amp;AF$8&amp;AF$9,dbDATA!$A$2:$A$5915&amp;dbDATA!$B$2:$B$5915&amp;dbDATA!$I$2:$I$5907&amp;dbDATA!$D$2:$D$5915&amp;dbDATA!$F$2:$F$5907,0),MATCH("Arvo",VI_RTY_ReaalitalousOTSIKOT,0)+0)/1000</f>
        <v>#N/A</v>
      </c>
      <c r="AG63" s="32" t="e">
        <f t="array" ref="AG63">INDEX(VI_RTY_Reaalitalous[],MATCH($A63&amp;AG$6&amp;AG$7&amp;AG$8&amp;AG$9,dbDATA!$A$2:$A$5915&amp;dbDATA!$B$2:$B$5915&amp;dbDATA!$I$2:$I$5907&amp;dbDATA!$D$2:$D$5915&amp;dbDATA!$F$2:$F$5907,0),MATCH("Arvo",VI_RTY_ReaalitalousOTSIKOT,0)+0)</f>
        <v>#N/A</v>
      </c>
      <c r="AH63" s="43" t="e">
        <f t="array" ref="AH63">INDEX(VI_RTY_Reaalitalous[],MATCH($A63&amp;AH$6&amp;AH$7&amp;AH$8&amp;AH$9,dbDATA!$A$2:$A$5915&amp;dbDATA!$B$2:$B$5915&amp;dbDATA!$I$2:$I$5907&amp;dbDATA!$D$2:$D$5915&amp;dbDATA!$F$2:$F$5907,0),MATCH("Arvo",VI_RTY_ReaalitalousOTSIKOT,0)+0)</f>
        <v>#N/A</v>
      </c>
      <c r="AI63" s="38" t="e">
        <f t="shared" si="3"/>
        <v>#N/A</v>
      </c>
      <c r="AJ63" s="32" t="e">
        <f t="array" ref="AJ63">INDEX(VI_RTY_Reaalitalous[],MATCH($A63&amp;AJ$6&amp;AJ$7&amp;AJ$8&amp;AJ$9,dbDATA!$A$2:$A$5915&amp;dbDATA!$B$2:$B$5915&amp;dbDATA!$I$2:$I$5907&amp;dbDATA!$D$2:$D$5915&amp;dbDATA!$F$2:$F$5907,0),MATCH("Arvo",VI_RTY_ReaalitalousOTSIKOT,0)+0)</f>
        <v>#N/A</v>
      </c>
      <c r="AK63" s="49" t="e">
        <f t="array" ref="AK63">INDEX(VI_RTY_Reaalitalous[],MATCH($A63&amp;AK$6&amp;AK$7&amp;AK$8&amp;AK$9,dbDATA!$A$2:$A$5915&amp;dbDATA!$B$2:$B$5915&amp;dbDATA!$I$2:$I$5907&amp;dbDATA!$D$2:$D$5915&amp;dbDATA!$F$2:$F$5907,0),MATCH("Arvo",VI_RTY_ReaalitalousOTSIKOT,0)+0)</f>
        <v>#N/A</v>
      </c>
      <c r="AL63" s="43" t="e">
        <f t="shared" si="2"/>
        <v>#N/A</v>
      </c>
      <c r="AM63" s="32" t="e">
        <f t="array" ref="AM63">INDEX(VI_RTY_Reaalitalous[],MATCH($A63&amp;AM$6&amp;AM$7&amp;AM$8&amp;AM$9,dbDATA!$A$2:$A$5915&amp;dbDATA!$B$2:$B$5915&amp;dbDATA!$I$2:$I$5907&amp;dbDATA!$D$2:$D$5915&amp;dbDATA!$F$2:$F$5907,0),MATCH("Arvo",VI_RTY_ReaalitalousOTSIKOT,0)+0)</f>
        <v>#N/A</v>
      </c>
      <c r="AN63" s="38" t="e">
        <f t="array" ref="AN63">INDEX(VI_RTY_Reaalitalous[],MATCH($A63&amp;AN$6&amp;AN$7&amp;AN$8&amp;AN$9,dbDATA!$A$2:$A$5915&amp;dbDATA!$B$2:$B$5915&amp;dbDATA!$I$2:$I$5907&amp;dbDATA!$D$2:$D$5915&amp;dbDATA!$F$2:$F$5907,0),MATCH("Arvo",VI_RTY_ReaalitalousOTSIKOT,0)+0)</f>
        <v>#N/A</v>
      </c>
      <c r="AO63" s="32" t="e">
        <f t="array" ref="AO63">INDEX(VI_RTY_Reaalitalous[],MATCH($A63&amp;AO$6&amp;AO$7&amp;AO$8&amp;AO$9,dbDATA!$A$2:$A$5915&amp;dbDATA!$B$2:$B$5915&amp;dbDATA!$I$2:$I$5907&amp;dbDATA!$D$2:$D$5915&amp;dbDATA!$F$2:$F$5907,0),MATCH("Arvo",VI_RTY_ReaalitalousOTSIKOT,0)+0)</f>
        <v>#N/A</v>
      </c>
      <c r="AP63" s="32" t="e">
        <f t="array" ref="AP63">INDEX(VI_RTY_Reaalitalous[],MATCH($A63&amp;AP$6&amp;AP$7&amp;AP$8&amp;AP$9,dbDATA!$A$2:$A$5915&amp;dbDATA!$B$2:$B$5915&amp;dbDATA!$I$2:$I$5907&amp;dbDATA!$D$2:$D$5915&amp;dbDATA!$F$2:$F$5907,0),MATCH("Arvo",VI_RTY_ReaalitalousOTSIKOT,0)+0)</f>
        <v>#N/A</v>
      </c>
      <c r="AQ63" s="43" t="e">
        <f t="array" ref="AQ63">INDEX(VI_RTY_Reaalitalous[],MATCH($A63&amp;AQ$6&amp;AQ$7&amp;AQ$8&amp;AQ$9,dbDATA!$A$2:$A$5915&amp;dbDATA!$B$2:$B$5915&amp;dbDATA!$I$2:$I$5907&amp;dbDATA!$D$2:$D$5915&amp;dbDATA!$F$2:$F$5907,0),MATCH("Arvo",VI_RTY_ReaalitalousOTSIKOT,0)+0)</f>
        <v>#N/A</v>
      </c>
      <c r="AR63" s="38" t="e">
        <f t="array" ref="AR63">INDEX(VI_RTY_Reaalitalous[],MATCH($A63&amp;AR$6&amp;AR$7&amp;AR$8&amp;AR$9,dbDATA!$A$2:$A$5915&amp;dbDATA!$B$2:$B$5915&amp;dbDATA!$I$2:$I$5907&amp;dbDATA!$D$2:$D$5915&amp;dbDATA!$F$2:$F$5907,0),MATCH("Arvo",VI_RTY_ReaalitalousOTSIKOT,0)+0)</f>
        <v>#N/A</v>
      </c>
      <c r="AS63" s="35" t="e">
        <f t="array" ref="AS63">INDEX(VI_RTY_Reaalitalous[],MATCH($A63&amp;AS$6&amp;AS$7&amp;AS$8&amp;AS$9,dbDATA!$A$2:$A$5915&amp;dbDATA!$B$2:$B$5915&amp;dbDATA!$I$2:$I$5907&amp;dbDATA!$D$2:$D$5915&amp;dbDATA!$F$2:$F$5907,0),MATCH("Arvo",VI_RTY_ReaalitalousOTSIKOT,0)+0)</f>
        <v>#N/A</v>
      </c>
      <c r="AT63" s="49" t="e">
        <f t="array" ref="AT63">INDEX(VI_RTY_Reaalitalous[],MATCH($A63&amp;AT$6&amp;AT$7&amp;AT$8&amp;AT$9,dbDATA!$A$2:$A$5915&amp;dbDATA!$B$2:$B$5915&amp;dbDATA!$I$2:$I$5907&amp;dbDATA!$D$2:$D$5915&amp;dbDATA!$F$2:$F$5907,0),MATCH("Arvo",VI_RTY_ReaalitalousOTSIKOT,0)+0)</f>
        <v>#N/A</v>
      </c>
      <c r="AU63" s="49" t="e">
        <f t="array" ref="AU63">INDEX(VI_RTY_Reaalitalous[],MATCH($A63&amp;AU$6&amp;AU$7&amp;AU$8&amp;AU$9,dbDATA!$A$2:$A$5915&amp;dbDATA!$B$2:$B$5915&amp;dbDATA!$I$2:$I$5907&amp;dbDATA!$D$2:$D$5915&amp;dbDATA!$F$2:$F$5907,0),MATCH("Arvo",VI_RTY_ReaalitalousOTSIKOT,0)+0)</f>
        <v>#N/A</v>
      </c>
      <c r="AV63" s="32" t="e">
        <f t="array" ref="AV63">INDEX(VI_RTY_Reaalitalous[],MATCH($A63&amp;AV$6&amp;AV$7&amp;AV$8&amp;AV$9,dbDATA!$A$2:$A$5915&amp;dbDATA!$B$2:$B$5915&amp;dbDATA!$I$2:$I$5907&amp;dbDATA!$D$2:$D$5915&amp;dbDATA!$F$2:$F$5907,0),MATCH("Arvo",VI_RTY_ReaalitalousOTSIKOT,0)+0)</f>
        <v>#N/A</v>
      </c>
      <c r="AW63" s="43" t="e">
        <f t="array" ref="AW63">INDEX(VI_RTY_Reaalitalous[],MATCH($A63&amp;AW$6&amp;AW$7&amp;AW$8&amp;AW$9,dbDATA!$A$2:$A$5915&amp;dbDATA!$B$2:$B$5915&amp;dbDATA!$I$2:$I$5907&amp;dbDATA!$D$2:$D$5915&amp;dbDATA!$F$2:$F$5907,0),MATCH("Arvo",VI_RTY_ReaalitalousOTSIKOT,0)+0)</f>
        <v>#N/A</v>
      </c>
      <c r="AX63" s="38" t="e">
        <f t="array" ref="AX63">INDEX(VI_RTY_Reaalitalous[],MATCH($A63&amp;AX$6&amp;AX$7&amp;AX$8&amp;AX$9,dbDATA!$A$2:$A$5915&amp;dbDATA!$B$2:$B$5915&amp;dbDATA!$I$2:$I$5907&amp;dbDATA!$D$2:$D$5915&amp;dbDATA!$F$2:$F$5907,0),MATCH("Arvo",VI_RTY_ReaalitalousOTSIKOT,0)+0)</f>
        <v>#N/A</v>
      </c>
      <c r="AY63" s="35" t="e">
        <f t="array" ref="AY63">INDEX(VI_RTY_Reaalitalous[],MATCH($A63&amp;AY$6&amp;AY$7&amp;AY$8&amp;AY$9,dbDATA!$A$2:$A$5915&amp;dbDATA!$B$2:$B$5915&amp;dbDATA!$I$2:$I$5907&amp;dbDATA!$D$2:$D$5915&amp;dbDATA!$F$2:$F$5907,0),MATCH("Arvo",VI_RTY_ReaalitalousOTSIKOT,0)+0)</f>
        <v>#N/A</v>
      </c>
      <c r="AZ63" s="49" t="e">
        <f t="array" ref="AZ63">INDEX(VI_RTY_Reaalitalous[],MATCH($A63&amp;AZ$6&amp;AZ$7&amp;AZ$8&amp;AZ$9,dbDATA!$A$2:$A$5915&amp;dbDATA!$B$2:$B$5915&amp;dbDATA!$I$2:$I$5907&amp;dbDATA!$D$2:$D$5915&amp;dbDATA!$F$2:$F$5907,0),MATCH("Arvo",VI_RTY_ReaalitalousOTSIKOT,0)+0)</f>
        <v>#N/A</v>
      </c>
      <c r="BA63" s="32" t="e">
        <f t="array" ref="BA63">INDEX(VI_RTY_Reaalitalous[],MATCH($A63&amp;BA$6&amp;BA$7&amp;BA$8&amp;BA$9,dbDATA!$A$2:$A$5915&amp;dbDATA!$B$2:$B$5915&amp;dbDATA!$I$2:$I$5907&amp;dbDATA!$D$2:$D$5915&amp;dbDATA!$F$2:$F$5907,0),MATCH("Arvo",VI_RTY_ReaalitalousOTSIKOT,0)+0)</f>
        <v>#N/A</v>
      </c>
      <c r="BB63" s="43" t="e">
        <f t="array" ref="BB63">INDEX(VI_RTY_Reaalitalous[],MATCH($A63&amp;BB$6&amp;BB$7&amp;BB$8&amp;BB$9,dbDATA!$A$2:$A$5915&amp;dbDATA!$B$2:$B$5915&amp;dbDATA!$I$2:$I$5907&amp;dbDATA!$D$2:$D$5915&amp;dbDATA!$F$2:$F$5907,0),MATCH("Arvo",VI_RTY_ReaalitalousOTSIKOT,0)+0)</f>
        <v>#N/A</v>
      </c>
      <c r="BC63" s="38" t="e">
        <f t="array" ref="BC63">INDEX(VI_RTY_Reaalitalous[],MATCH($A63&amp;BC$6&amp;BC$7&amp;BC$8&amp;BC$9,dbDATA!$A$2:$A$5915&amp;dbDATA!$B$2:$B$5915&amp;dbDATA!$I$2:$I$5907&amp;dbDATA!$D$2:$D$5915&amp;dbDATA!$F$2:$F$5907,0),MATCH("Arvo",VI_RTY_ReaalitalousOTSIKOT,0)+0)</f>
        <v>#N/A</v>
      </c>
      <c r="BD63" s="35" t="e">
        <f t="array" ref="BD63">INDEX(VI_RTY_Reaalitalous[],MATCH($A63&amp;BD$6&amp;BD$7&amp;BD$8&amp;BD$9,dbDATA!$A$2:$A$5915&amp;dbDATA!$B$2:$B$5915&amp;dbDATA!$I$2:$I$5907&amp;dbDATA!$D$2:$D$5915&amp;dbDATA!$F$2:$F$5907,0),MATCH("Arvo",VI_RTY_ReaalitalousOTSIKOT,0)+0)</f>
        <v>#N/A</v>
      </c>
      <c r="BE63" s="49" t="e">
        <f t="array" ref="BE63">INDEX(VI_RTY_Reaalitalous[],MATCH($A63&amp;BE$6&amp;BE$7&amp;BE$8&amp;BE$9,dbDATA!$A$2:$A$5915&amp;dbDATA!$B$2:$B$5915&amp;dbDATA!$I$2:$I$5907&amp;dbDATA!$D$2:$D$5915&amp;dbDATA!$F$2:$F$5907,0),MATCH("Arvo",VI_RTY_ReaalitalousOTSIKOT,0)+0)</f>
        <v>#N/A</v>
      </c>
      <c r="BF63" s="32" t="e">
        <f t="array" ref="BF63">INDEX(VI_RTY_Reaalitalous[],MATCH($A63&amp;BF$6&amp;BF$7&amp;BF$8&amp;BF$9,dbDATA!$A$2:$A$5915&amp;dbDATA!$B$2:$B$5915&amp;dbDATA!$I$2:$I$5907&amp;dbDATA!$D$2:$D$5915&amp;dbDATA!$F$2:$F$5907,0),MATCH("Arvo",VI_RTY_ReaalitalousOTSIKOT,0)+0)</f>
        <v>#N/A</v>
      </c>
      <c r="BG63" s="43" t="e">
        <f t="array" ref="BG63">INDEX(VI_RTY_Reaalitalous[],MATCH($A63&amp;BG$6&amp;BG$7&amp;BG$8&amp;BG$9,dbDATA!$A$2:$A$5915&amp;dbDATA!$B$2:$B$5915&amp;dbDATA!$I$2:$I$5907&amp;dbDATA!$D$2:$D$5915&amp;dbDATA!$F$2:$F$5907,0),MATCH("Arvo",VI_RTY_ReaalitalousOTSIKOT,0)+0)</f>
        <v>#N/A</v>
      </c>
      <c r="BH63" s="38" t="e">
        <f t="array" ref="BH63">INDEX(VI_RTY_Reaalitalous[],MATCH($A63&amp;BH$6&amp;BH$7&amp;BH$8&amp;BH$9,dbDATA!$A$2:$A$5915&amp;dbDATA!$B$2:$B$5915&amp;dbDATA!$I$2:$I$5907&amp;dbDATA!$D$2:$D$5915&amp;dbDATA!$F$2:$F$5907,0),MATCH("Arvo",VI_RTY_ReaalitalousOTSIKOT,0)+0)</f>
        <v>#N/A</v>
      </c>
      <c r="BI63" s="35" t="e">
        <f t="array" ref="BI63">INDEX(VI_RTY_Reaalitalous[],MATCH($A63&amp;BI$6&amp;BI$7&amp;BI$8&amp;BI$9,dbDATA!$A$2:$A$5915&amp;dbDATA!$B$2:$B$5915&amp;dbDATA!$I$2:$I$5907&amp;dbDATA!$D$2:$D$5915&amp;dbDATA!$F$2:$F$5907,0),MATCH("Arvo",VI_RTY_ReaalitalousOTSIKOT,0)+0)</f>
        <v>#N/A</v>
      </c>
      <c r="BJ63" s="49" t="e">
        <f t="array" ref="BJ63">INDEX(VI_RTY_Reaalitalous[],MATCH($A63&amp;BJ$6&amp;BJ$7&amp;BJ$8&amp;BJ$9,dbDATA!$A$2:$A$5915&amp;dbDATA!$B$2:$B$5915&amp;dbDATA!$I$2:$I$5907&amp;dbDATA!$D$2:$D$5915&amp;dbDATA!$F$2:$F$5907,0),MATCH("Arvo",VI_RTY_ReaalitalousOTSIKOT,0)+0)</f>
        <v>#N/A</v>
      </c>
      <c r="BK63" s="32" t="e">
        <f t="array" ref="BK63">INDEX(VI_RTY_Reaalitalous[],MATCH($A63&amp;BK$6&amp;BK$7&amp;BK$8&amp;BK$9,dbDATA!$A$2:$A$5915&amp;dbDATA!$B$2:$B$5915&amp;dbDATA!$I$2:$I$5907&amp;dbDATA!$D$2:$D$5915&amp;dbDATA!$F$2:$F$5907,0),MATCH("Arvo",VI_RTY_ReaalitalousOTSIKOT,0)+0)</f>
        <v>#N/A</v>
      </c>
      <c r="BL63" s="43" t="e">
        <f t="array" ref="BL63">INDEX(VI_RTY_Reaalitalous[],MATCH($A63&amp;BL$6&amp;BL$7&amp;BL$8&amp;BL$9,dbDATA!$A$2:$A$5915&amp;dbDATA!$B$2:$B$5915&amp;dbDATA!$I$2:$I$5907&amp;dbDATA!$D$2:$D$5915&amp;dbDATA!$F$2:$F$5907,0),MATCH("Arvo",VI_RTY_ReaalitalousOTSIKOT,0)+0)</f>
        <v>#N/A</v>
      </c>
      <c r="BM63" s="38" t="e">
        <f t="array" ref="BM63">INDEX(VI_RTY_Reaalitalous[],MATCH($A63&amp;BM$6&amp;BM$7&amp;BM$8&amp;BM$9,dbDATA!$A$2:$A$5915&amp;dbDATA!$B$2:$B$5915&amp;dbDATA!$I$2:$I$5907&amp;dbDATA!$D$2:$D$5915&amp;dbDATA!$F$2:$F$5907,0),MATCH("Arvo",VI_RTY_ReaalitalousOTSIKOT,0)+0)</f>
        <v>#N/A</v>
      </c>
      <c r="BN63" s="35" t="e">
        <f t="array" ref="BN63">INDEX(VI_RTY_Reaalitalous[],MATCH($A63&amp;BN$6&amp;BN$7&amp;BN$8&amp;BN$9,dbDATA!$A$2:$A$5915&amp;dbDATA!$B$2:$B$5915&amp;dbDATA!$I$2:$I$5907&amp;dbDATA!$D$2:$D$5915&amp;dbDATA!$F$2:$F$5907,0),MATCH("Arvo",VI_RTY_ReaalitalousOTSIKOT,0)+0)</f>
        <v>#N/A</v>
      </c>
      <c r="BO63" s="49" t="e">
        <f t="array" ref="BO63">INDEX(VI_RTY_Reaalitalous[],MATCH($A63&amp;BO$6&amp;BO$7&amp;BO$8&amp;BO$9,dbDATA!$A$2:$A$5915&amp;dbDATA!$B$2:$B$5915&amp;dbDATA!$I$2:$I$5907&amp;dbDATA!$D$2:$D$5915&amp;dbDATA!$F$2:$F$5907,0),MATCH("Arvo",VI_RTY_ReaalitalousOTSIKOT,0)+0)</f>
        <v>#N/A</v>
      </c>
      <c r="CG63" s="38" t="e">
        <f t="array" ref="CG63">INDEX(VI_RTY_Julkinen_talous[],MATCH($A63&amp;CG$6&amp;CG$7&amp;CG$8,dbDATAjul!$G$2:$G$935&amp;dbDATAjul!$D$2:$D$952&amp;dbDATAjul!$C$2:$C$1011&amp;dbDATAjul!$A$2:$A$948,0),MATCH("Arvo",VI_RTY_Julkinen_talous[#Headers],0)+0)</f>
        <v>#N/A</v>
      </c>
      <c r="CH63" s="35" t="e">
        <f t="array" ref="CH63">INDEX(VI_RTY_Julkinen_talous[],MATCH($A63&amp;CH$6&amp;CH$7&amp;CH$8,dbDATAjul!$G$2:$G$935&amp;dbDATAjul!$D$2:$D$952&amp;dbDATAjul!$C$2:$C$1011&amp;dbDATAjul!$A$2:$A$948,0),MATCH("Arvo",VI_RTY_Julkinen_talous[#Headers],0)+0)</f>
        <v>#N/A</v>
      </c>
      <c r="CI63" s="49" t="e">
        <f t="array" ref="CI63">INDEX(VI_RTY_Julkinen_talous[],MATCH($A63&amp;CI$6&amp;CI$7&amp;CI$8,dbDATAjul!$G$2:$G$935&amp;dbDATAjul!$D$2:$D$952&amp;dbDATAjul!$C$2:$C$1011&amp;dbDATAjul!$A$2:$A$948,0),MATCH("Arvo",VI_RTY_Julkinen_talous[#Headers],0)+0)</f>
        <v>#N/A</v>
      </c>
      <c r="CJ63" s="35" t="e">
        <f t="array" ref="CJ63">INDEX(VI_RTY_Julkinen_talous[],MATCH($A63&amp;CJ$6&amp;CJ$7&amp;CJ$8,dbDATAjul!$G$2:$G$935&amp;dbDATAjul!$D$2:$D$952&amp;dbDATAjul!$C$2:$C$1011&amp;dbDATAjul!$A$2:$A$948,0),MATCH("Arvo",VI_RTY_Julkinen_talous[#Headers],0)+0)</f>
        <v>#N/A</v>
      </c>
      <c r="CK63" s="32" t="e">
        <f t="array" ref="CK63">INDEX(VI_RTY_Julkinen_talous[],MATCH($A63&amp;CK$6&amp;CK$7&amp;CK$8,dbDATAjul!$G$2:$G$935&amp;dbDATAjul!$D$2:$D$952&amp;dbDATAjul!$C$2:$C$1011&amp;dbDATAjul!$A$2:$A$948,0),MATCH("Arvo",VI_RTY_Julkinen_talous[#Headers],0)+0)</f>
        <v>#N/A</v>
      </c>
      <c r="CL63" s="43" t="e">
        <f t="array" ref="CL63">INDEX(VI_RTY_Julkinen_talous[],MATCH($A63&amp;CL$6&amp;CL$7&amp;CL$8,dbDATAjul!$G$2:$G$935&amp;dbDATAjul!$D$2:$D$952&amp;dbDATAjul!$C$2:$C$1011&amp;dbDATAjul!$A$2:$A$948,0),MATCH("Arvo",VI_RTY_Julkinen_talous[#Headers],0)+0)</f>
        <v>#N/A</v>
      </c>
    </row>
    <row r="64" spans="1:90" x14ac:dyDescent="0.3">
      <c r="A64" s="31">
        <f t="shared" si="7"/>
        <v>2038</v>
      </c>
      <c r="B64" s="94" t="e">
        <f t="array" ref="B64">INDEX(VI_RTY_Reaalitalous[],MATCH($A64&amp;B$6&amp;B$7&amp;B$8&amp;B$9,dbDATA!$A$2:$A$5915&amp;dbDATA!$B$2:$B$5915&amp;dbDATA!$I$2:$I$5907&amp;dbDATA!$D$2:$D$5915&amp;dbDATA!$F$2:$F$5907,0),MATCH("Arvo",VI_RTY_ReaalitalousOTSIKOT,0)+0)</f>
        <v>#N/A</v>
      </c>
      <c r="C64" s="93" t="e">
        <f t="array" ref="C64">INDEX(VI_RTY_Reaalitalous[],MATCH($A64&amp;C$6&amp;C$7&amp;C$8&amp;C$9,dbDATA!$A$2:$A$5915&amp;dbDATA!$B$2:$B$5915&amp;dbDATA!$I$2:$I$5907&amp;dbDATA!$D$2:$D$5915&amp;dbDATA!$F$2:$F$5907,0),MATCH("Arvo",VI_RTY_ReaalitalousOTSIKOT,0)+0)</f>
        <v>#N/A</v>
      </c>
      <c r="D64" s="94" t="e">
        <f t="array" ref="D64">INDEX(VI_RTY_Reaalitalous[],MATCH($A64&amp;D$6&amp;D$7&amp;D$8&amp;D$9,dbDATA!$A$2:$A$5915&amp;dbDATA!$B$2:$B$5915&amp;dbDATA!$I$2:$I$5907&amp;dbDATA!$D$2:$D$5915&amp;dbDATA!$F$2:$F$5907,0),MATCH("Arvo",VI_RTY_ReaalitalousOTSIKOT,0)+0)</f>
        <v>#N/A</v>
      </c>
      <c r="E64" s="32" t="e">
        <f t="array" ref="E64">INDEX(VI_RTY_Reaalitalous[],MATCH($A64&amp;E$6&amp;E$7&amp;E$8&amp;E$9,dbDATA!$A$2:$A$5915&amp;dbDATA!$B$2:$B$5915&amp;dbDATA!$I$2:$I$5907&amp;dbDATA!$D$2:$D$5915&amp;dbDATA!$F$2:$F$5907,0),MATCH("Arvo",VI_RTY_ReaalitalousOTSIKOT,0)+0)/1000</f>
        <v>#N/A</v>
      </c>
      <c r="F64" s="32" t="e">
        <f t="array" ref="F64">INDEX(VI_RTY_Reaalitalous[],MATCH($A64&amp;F$6&amp;F$7&amp;F$8&amp;F$9,dbDATA!$A$2:$A$5915&amp;dbDATA!$B$2:$B$5915&amp;dbDATA!$I$2:$I$5907&amp;dbDATA!$D$2:$D$5915&amp;dbDATA!$F$2:$F$5907,0),MATCH("Arvo",VI_RTY_ReaalitalousOTSIKOT,0)+0)/1000</f>
        <v>#N/A</v>
      </c>
      <c r="G64" s="35" t="e">
        <f t="array" ref="G64">INDEX(VI_RTY_Reaalitalous[],MATCH($A64&amp;G$6&amp;G$7&amp;G$8&amp;G$9,dbDATA!$A$2:$A$5915&amp;dbDATA!$B$2:$B$5915&amp;dbDATA!$I$2:$I$5907&amp;dbDATA!$D$2:$D$5915&amp;dbDATA!$F$2:$F$5907,0),MATCH("Arvo",VI_RTY_ReaalitalousOTSIKOT,0)+0)/1000</f>
        <v>#N/A</v>
      </c>
      <c r="H64" s="35" t="e">
        <f t="array" ref="H64">INDEX(VI_RTY_Reaalitalous[],MATCH($A64&amp;H$6&amp;H$7&amp;H$8&amp;H$9,dbDATA!$A$2:$A$5915&amp;dbDATA!$B$2:$B$5915&amp;dbDATA!$I$2:$I$5907&amp;dbDATA!$D$2:$D$5915&amp;dbDATA!$F$2:$F$5907,0),MATCH("Arvo",VI_RTY_ReaalitalousOTSIKOT,0)+0)/1000</f>
        <v>#N/A</v>
      </c>
      <c r="I64" s="38" t="e">
        <f t="array" ref="I64">INDEX(VI_RTY_Reaalitalous[],MATCH($A64&amp;I$6&amp;I$7&amp;I$8&amp;I$9,dbDATA!$A$2:$A$5915&amp;dbDATA!$B$2:$B$5915&amp;dbDATA!$I$2:$I$5907&amp;dbDATA!$D$2:$D$5915&amp;dbDATA!$F$2:$F$5907,0),MATCH("Arvo",VI_RTY_ReaalitalousOTSIKOT,0)+0)/1000</f>
        <v>#N/A</v>
      </c>
      <c r="J64" s="38" t="e">
        <f t="array" ref="J64">INDEX(VI_RTY_Reaalitalous[],MATCH($A64&amp;J$6&amp;J$7&amp;J$8&amp;J$9,dbDATA!$A$2:$A$5915&amp;dbDATA!$B$2:$B$5915&amp;dbDATA!$I$2:$I$5907&amp;dbDATA!$D$2:$D$5915&amp;dbDATA!$F$2:$F$5907,0),MATCH("Arvo",VI_RTY_ReaalitalousOTSIKOT,0)+0)/1000</f>
        <v>#N/A</v>
      </c>
      <c r="K64" s="37" t="e">
        <f t="array" ref="K64">INDEX(VI_RTY_Reaalitalous[],MATCH($A64&amp;K$6&amp;K$7&amp;K$8&amp;K$9,dbDATA!$A$2:$A$5915&amp;dbDATA!$B$2:$B$5915&amp;dbDATA!$I$2:$I$5907&amp;dbDATA!$D$2:$D$5915&amp;dbDATA!$F$2:$F$5907,0),MATCH("Arvo",VI_RTY_ReaalitalousOTSIKOT,0)+0)/1000</f>
        <v>#N/A</v>
      </c>
      <c r="L64" s="37" t="e">
        <f t="array" ref="L64">INDEX(VI_RTY_Reaalitalous[],MATCH($A64&amp;L$6&amp;L$7&amp;L$8&amp;L$9,dbDATA!$A$2:$A$5915&amp;dbDATA!$B$2:$B$5915&amp;dbDATA!$I$2:$I$5907&amp;dbDATA!$D$2:$D$5915&amp;dbDATA!$F$2:$F$5907,0),MATCH("Arvo",VI_RTY_ReaalitalousOTSIKOT,0)+0)/1000</f>
        <v>#N/A</v>
      </c>
      <c r="M64" s="37" t="e">
        <f t="array" ref="M64">INDEX(VI_RTY_Reaalitalous[],MATCH($A64&amp;M$6&amp;M$7&amp;M$8&amp;M$9,dbDATA!$A$2:$A$5915&amp;dbDATA!$B$2:$B$5915&amp;dbDATA!$I$2:$I$5907&amp;dbDATA!$D$2:$D$5915&amp;dbDATA!$F$2:$F$5907,0),MATCH("Arvo",VI_RTY_ReaalitalousOTSIKOT,0)+0)/1000</f>
        <v>#N/A</v>
      </c>
      <c r="N64" s="37" t="e">
        <f t="array" ref="N64">INDEX(VI_RTY_Reaalitalous[],MATCH($A64&amp;N$6&amp;N$7&amp;N$8&amp;N$9,dbDATA!$A$2:$A$5915&amp;dbDATA!$B$2:$B$5915&amp;dbDATA!$I$2:$I$5907&amp;dbDATA!$D$2:$D$5915&amp;dbDATA!$F$2:$F$5907,0),MATCH("Arvo",VI_RTY_ReaalitalousOTSIKOT,0)+0)/1000</f>
        <v>#N/A</v>
      </c>
      <c r="O64" s="37" t="e">
        <f t="array" ref="O64">INDEX(VI_RTY_Reaalitalous[],MATCH($A64&amp;O$6&amp;O$7&amp;O$8&amp;O$9,dbDATA!$A$2:$A$5915&amp;dbDATA!$B$2:$B$5915&amp;dbDATA!$I$2:$I$5907&amp;dbDATA!$D$2:$D$5915&amp;dbDATA!$F$2:$F$5907,0),MATCH("Arvo",VI_RTY_ReaalitalousOTSIKOT,0)+0)/1000</f>
        <v>#N/A</v>
      </c>
      <c r="P64" s="37" t="e">
        <f t="array" ref="P64">INDEX(VI_RTY_Reaalitalous[],MATCH($A64&amp;P$6&amp;P$7&amp;P$8&amp;P$9,dbDATA!$A$2:$A$5915&amp;dbDATA!$B$2:$B$5915&amp;dbDATA!$I$2:$I$5907&amp;dbDATA!$D$2:$D$5915&amp;dbDATA!$F$2:$F$5907,0),MATCH("Arvo",VI_RTY_ReaalitalousOTSIKOT,0)+0)/1000</f>
        <v>#N/A</v>
      </c>
      <c r="Q64" s="32" t="e">
        <f t="array" ref="Q64">INDEX(VI_RTY_Reaalitalous[],MATCH($A64&amp;Q$6&amp;Q$7&amp;Q$8&amp;Q$9,dbDATA!$A$2:$A$5915&amp;dbDATA!$B$2:$B$5915&amp;dbDATA!$I$2:$I$5907&amp;dbDATA!$D$2:$D$5915&amp;dbDATA!$F$2:$F$5907,0),MATCH("Arvo",VI_RTY_ReaalitalousOTSIKOT,0)+0)/1000</f>
        <v>#N/A</v>
      </c>
      <c r="R64" s="32" t="e">
        <f t="array" ref="R64">INDEX(VI_RTY_Reaalitalous[],MATCH($A64&amp;R$6&amp;R$7&amp;R$8&amp;R$9,dbDATA!$A$2:$A$5915&amp;dbDATA!$B$2:$B$5915&amp;dbDATA!$I$2:$I$5907&amp;dbDATA!$D$2:$D$5915&amp;dbDATA!$F$2:$F$5907,0),MATCH("Arvo",VI_RTY_ReaalitalousOTSIKOT,0)+0)/1000</f>
        <v>#N/A</v>
      </c>
      <c r="S64" s="32" t="e">
        <f t="array" ref="S64">INDEX(VI_RTY_Reaalitalous[],MATCH($A64&amp;S$6&amp;S$7&amp;S$8&amp;S$9,dbDATA!$A$2:$A$5915&amp;dbDATA!$B$2:$B$5915&amp;dbDATA!$I$2:$I$5907&amp;dbDATA!$D$2:$D$5915&amp;dbDATA!$F$2:$F$5907,0),MATCH("Arvo",VI_RTY_ReaalitalousOTSIKOT,0)+0)/1000</f>
        <v>#N/A</v>
      </c>
      <c r="T64" s="32" t="e">
        <f t="array" ref="T64">INDEX(VI_RTY_Reaalitalous[],MATCH($A64&amp;T$6&amp;T$7&amp;T$8&amp;T$9,dbDATA!$A$2:$A$5915&amp;dbDATA!$B$2:$B$5915&amp;dbDATA!$I$2:$I$5907&amp;dbDATA!$D$2:$D$5915&amp;dbDATA!$F$2:$F$5907,0),MATCH("Arvo",VI_RTY_ReaalitalousOTSIKOT,0)+0)/1000</f>
        <v>#N/A</v>
      </c>
      <c r="U64" s="32" t="e">
        <f t="array" ref="U64">INDEX(VI_RTY_Reaalitalous[],MATCH($A64&amp;U$6&amp;U$7&amp;U$8&amp;U$9,dbDATA!$A$2:$A$5915&amp;dbDATA!$B$2:$B$5915&amp;dbDATA!$I$2:$I$5907&amp;dbDATA!$D$2:$D$5915&amp;dbDATA!$F$2:$F$5907,0),MATCH("Arvo",VI_RTY_ReaalitalousOTSIKOT,0)+0)/1000</f>
        <v>#N/A</v>
      </c>
      <c r="V64" s="32" t="e">
        <f t="array" ref="V64">INDEX(VI_RTY_Reaalitalous[],MATCH($A64&amp;V$6&amp;V$7&amp;V$8&amp;V$9,dbDATA!$A$2:$A$5915&amp;dbDATA!$B$2:$B$5915&amp;dbDATA!$I$2:$I$5907&amp;dbDATA!$D$2:$D$5915&amp;dbDATA!$F$2:$F$5907,0),MATCH("Arvo",VI_RTY_ReaalitalousOTSIKOT,0)+0)/1000</f>
        <v>#N/A</v>
      </c>
      <c r="W64" s="38" t="e">
        <f t="array" ref="W64">INDEX(VI_RTY_Reaalitalous[],MATCH($A64&amp;W$6&amp;W$7&amp;W$8&amp;W$9,dbDATA!$A$2:$A$5915&amp;dbDATA!$B$2:$B$5915&amp;dbDATA!$I$2:$I$5907&amp;dbDATA!$D$2:$D$5915&amp;dbDATA!$F$2:$F$5907,0),MATCH("Arvo",VI_RTY_ReaalitalousOTSIKOT,0)+0)/1000</f>
        <v>#N/A</v>
      </c>
      <c r="X64" s="38" t="e">
        <f t="array" ref="X64">INDEX(VI_RTY_Reaalitalous[],MATCH($A64&amp;X$6&amp;X$7&amp;X$8&amp;X$9,dbDATA!$A$2:$A$5915&amp;dbDATA!$B$2:$B$5915&amp;dbDATA!$I$2:$I$5907&amp;dbDATA!$D$2:$D$5915&amp;dbDATA!$F$2:$F$5907,0),MATCH("Arvo",VI_RTY_ReaalitalousOTSIKOT,0)+0)/1000</f>
        <v>#N/A</v>
      </c>
      <c r="Y64" s="38" t="e">
        <f t="array" ref="Y64">INDEX(VI_RTY_Reaalitalous[],MATCH($A64&amp;Y$6&amp;Y$7&amp;Y$8&amp;Y$9,dbDATA!$A$2:$A$5915&amp;dbDATA!$B$2:$B$5915&amp;dbDATA!$I$2:$I$5907&amp;dbDATA!$D$2:$D$5915&amp;dbDATA!$F$2:$F$5907,0),MATCH("Arvo",VI_RTY_ReaalitalousOTSIKOT,0)+0)/1000</f>
        <v>#N/A</v>
      </c>
      <c r="Z64" s="38" t="e">
        <f t="array" ref="Z64">INDEX(VI_RTY_Reaalitalous[],MATCH($A64&amp;Z$6&amp;Z$7&amp;Z$8&amp;Z$9,dbDATA!$A$2:$A$5915&amp;dbDATA!$B$2:$B$5915&amp;dbDATA!$I$2:$I$5907&amp;dbDATA!$D$2:$D$5915&amp;dbDATA!$F$2:$F$5907,0),MATCH("Arvo",VI_RTY_ReaalitalousOTSIKOT,0)+0)/1000</f>
        <v>#N/A</v>
      </c>
      <c r="AA64" s="49" t="e">
        <f>((B64/B63)/(AB64/AB63))*100-100</f>
        <v>#N/A</v>
      </c>
      <c r="AB64" s="32" t="e">
        <f t="array" ref="AB64">INDEX(VI_RTY_Reaalitalous[],MATCH($A64&amp;AB$6&amp;AB$7&amp;AB$8&amp;AB$9,dbDATA!$A$2:$A$5915&amp;dbDATA!$B$2:$B$5915&amp;dbDATA!$I$2:$I$5907&amp;dbDATA!$D$2:$D$5915&amp;dbDATA!$F$2:$F$5907,0),MATCH("Arvo",VI_RTY_ReaalitalousOTSIKOT,0)+0)</f>
        <v>#N/A</v>
      </c>
      <c r="AC64" s="43" t="e">
        <f t="array" ref="AC64">INDEX(VI_RTY_Reaalitalous[],MATCH($A64&amp;AC$6&amp;AC$7&amp;AC$8&amp;AC$9,dbDATA!$A$2:$A$5915&amp;dbDATA!$B$2:$B$5915&amp;dbDATA!$I$2:$I$5907&amp;dbDATA!$D$2:$D$5915&amp;dbDATA!$F$2:$F$5907,0),MATCH("Arvo",VI_RTY_ReaalitalousOTSIKOT,0)+0)</f>
        <v>#N/A</v>
      </c>
      <c r="AD64" s="38" t="e">
        <f t="array" ref="AD64">INDEX(VI_RTY_Reaalitalous[],MATCH($A64&amp;AD$6&amp;AD$7&amp;AD$8&amp;AD$9,dbDATA!$A$2:$A$5915&amp;dbDATA!$B$2:$B$5915&amp;dbDATA!$I$2:$I$5907&amp;dbDATA!$D$2:$D$5915&amp;dbDATA!$F$2:$F$5907,0),MATCH("Arvo",VI_RTY_ReaalitalousOTSIKOT,0)+0)</f>
        <v>#N/A</v>
      </c>
      <c r="AE64" s="35" t="e">
        <f t="array" ref="AE64">INDEX(VI_RTY_Reaalitalous[],MATCH($A64&amp;AE$6&amp;AE$7&amp;AE$8&amp;AE$9,dbDATA!$A$2:$A$5915&amp;dbDATA!$B$2:$B$5915&amp;dbDATA!$I$2:$I$5907&amp;dbDATA!$D$2:$D$5915&amp;dbDATA!$F$2:$F$5907,0),MATCH("Arvo",VI_RTY_ReaalitalousOTSIKOT,0)+0)</f>
        <v>#N/A</v>
      </c>
      <c r="AF64" s="49" t="e">
        <f t="array" ref="AF64">INDEX(VI_RTY_Reaalitalous[],MATCH($A64&amp;AF$6&amp;AF$7&amp;AF$8&amp;AF$9,dbDATA!$A$2:$A$5915&amp;dbDATA!$B$2:$B$5915&amp;dbDATA!$I$2:$I$5907&amp;dbDATA!$D$2:$D$5915&amp;dbDATA!$F$2:$F$5907,0),MATCH("Arvo",VI_RTY_ReaalitalousOTSIKOT,0)+0)/1000</f>
        <v>#N/A</v>
      </c>
      <c r="AG64" s="32" t="e">
        <f t="array" ref="AG64">INDEX(VI_RTY_Reaalitalous[],MATCH($A64&amp;AG$6&amp;AG$7&amp;AG$8&amp;AG$9,dbDATA!$A$2:$A$5915&amp;dbDATA!$B$2:$B$5915&amp;dbDATA!$I$2:$I$5907&amp;dbDATA!$D$2:$D$5915&amp;dbDATA!$F$2:$F$5907,0),MATCH("Arvo",VI_RTY_ReaalitalousOTSIKOT,0)+0)</f>
        <v>#N/A</v>
      </c>
      <c r="AH64" s="43" t="e">
        <f t="array" ref="AH64">INDEX(VI_RTY_Reaalitalous[],MATCH($A64&amp;AH$6&amp;AH$7&amp;AH$8&amp;AH$9,dbDATA!$A$2:$A$5915&amp;dbDATA!$B$2:$B$5915&amp;dbDATA!$I$2:$I$5907&amp;dbDATA!$D$2:$D$5915&amp;dbDATA!$F$2:$F$5907,0),MATCH("Arvo",VI_RTY_ReaalitalousOTSIKOT,0)+0)</f>
        <v>#N/A</v>
      </c>
      <c r="AI64" s="38" t="e">
        <f t="shared" si="3"/>
        <v>#N/A</v>
      </c>
      <c r="AJ64" s="32" t="e">
        <f t="array" ref="AJ64">INDEX(VI_RTY_Reaalitalous[],MATCH($A64&amp;AJ$6&amp;AJ$7&amp;AJ$8&amp;AJ$9,dbDATA!$A$2:$A$5915&amp;dbDATA!$B$2:$B$5915&amp;dbDATA!$I$2:$I$5907&amp;dbDATA!$D$2:$D$5915&amp;dbDATA!$F$2:$F$5907,0),MATCH("Arvo",VI_RTY_ReaalitalousOTSIKOT,0)+0)</f>
        <v>#N/A</v>
      </c>
      <c r="AK64" s="49" t="e">
        <f t="array" ref="AK64">INDEX(VI_RTY_Reaalitalous[],MATCH($A64&amp;AK$6&amp;AK$7&amp;AK$8&amp;AK$9,dbDATA!$A$2:$A$5915&amp;dbDATA!$B$2:$B$5915&amp;dbDATA!$I$2:$I$5907&amp;dbDATA!$D$2:$D$5915&amp;dbDATA!$F$2:$F$5907,0),MATCH("Arvo",VI_RTY_ReaalitalousOTSIKOT,0)+0)</f>
        <v>#N/A</v>
      </c>
      <c r="AL64" s="43" t="e">
        <f t="shared" si="2"/>
        <v>#N/A</v>
      </c>
      <c r="AM64" s="32" t="e">
        <f t="array" ref="AM64">INDEX(VI_RTY_Reaalitalous[],MATCH($A64&amp;AM$6&amp;AM$7&amp;AM$8&amp;AM$9,dbDATA!$A$2:$A$5915&amp;dbDATA!$B$2:$B$5915&amp;dbDATA!$I$2:$I$5907&amp;dbDATA!$D$2:$D$5915&amp;dbDATA!$F$2:$F$5907,0),MATCH("Arvo",VI_RTY_ReaalitalousOTSIKOT,0)+0)</f>
        <v>#N/A</v>
      </c>
      <c r="AN64" s="38" t="e">
        <f t="array" ref="AN64">INDEX(VI_RTY_Reaalitalous[],MATCH($A64&amp;AN$6&amp;AN$7&amp;AN$8&amp;AN$9,dbDATA!$A$2:$A$5915&amp;dbDATA!$B$2:$B$5915&amp;dbDATA!$I$2:$I$5907&amp;dbDATA!$D$2:$D$5915&amp;dbDATA!$F$2:$F$5907,0),MATCH("Arvo",VI_RTY_ReaalitalousOTSIKOT,0)+0)</f>
        <v>#N/A</v>
      </c>
      <c r="AO64" s="32" t="e">
        <f t="array" ref="AO64">INDEX(VI_RTY_Reaalitalous[],MATCH($A64&amp;AO$6&amp;AO$7&amp;AO$8&amp;AO$9,dbDATA!$A$2:$A$5915&amp;dbDATA!$B$2:$B$5915&amp;dbDATA!$I$2:$I$5907&amp;dbDATA!$D$2:$D$5915&amp;dbDATA!$F$2:$F$5907,0),MATCH("Arvo",VI_RTY_ReaalitalousOTSIKOT,0)+0)</f>
        <v>#N/A</v>
      </c>
      <c r="AP64" s="32" t="e">
        <f t="array" ref="AP64">INDEX(VI_RTY_Reaalitalous[],MATCH($A64&amp;AP$6&amp;AP$7&amp;AP$8&amp;AP$9,dbDATA!$A$2:$A$5915&amp;dbDATA!$B$2:$B$5915&amp;dbDATA!$I$2:$I$5907&amp;dbDATA!$D$2:$D$5915&amp;dbDATA!$F$2:$F$5907,0),MATCH("Arvo",VI_RTY_ReaalitalousOTSIKOT,0)+0)</f>
        <v>#N/A</v>
      </c>
      <c r="AQ64" s="43" t="e">
        <f t="array" ref="AQ64">INDEX(VI_RTY_Reaalitalous[],MATCH($A64&amp;AQ$6&amp;AQ$7&amp;AQ$8&amp;AQ$9,dbDATA!$A$2:$A$5915&amp;dbDATA!$B$2:$B$5915&amp;dbDATA!$I$2:$I$5907&amp;dbDATA!$D$2:$D$5915&amp;dbDATA!$F$2:$F$5907,0),MATCH("Arvo",VI_RTY_ReaalitalousOTSIKOT,0)+0)</f>
        <v>#N/A</v>
      </c>
      <c r="AR64" s="38" t="e">
        <f t="array" ref="AR64">INDEX(VI_RTY_Reaalitalous[],MATCH($A64&amp;AR$6&amp;AR$7&amp;AR$8&amp;AR$9,dbDATA!$A$2:$A$5915&amp;dbDATA!$B$2:$B$5915&amp;dbDATA!$I$2:$I$5907&amp;dbDATA!$D$2:$D$5915&amp;dbDATA!$F$2:$F$5907,0),MATCH("Arvo",VI_RTY_ReaalitalousOTSIKOT,0)+0)</f>
        <v>#N/A</v>
      </c>
      <c r="AS64" s="35" t="e">
        <f t="array" ref="AS64">INDEX(VI_RTY_Reaalitalous[],MATCH($A64&amp;AS$6&amp;AS$7&amp;AS$8&amp;AS$9,dbDATA!$A$2:$A$5915&amp;dbDATA!$B$2:$B$5915&amp;dbDATA!$I$2:$I$5907&amp;dbDATA!$D$2:$D$5915&amp;dbDATA!$F$2:$F$5907,0),MATCH("Arvo",VI_RTY_ReaalitalousOTSIKOT,0)+0)</f>
        <v>#N/A</v>
      </c>
      <c r="AT64" s="49" t="e">
        <f t="array" ref="AT64">INDEX(VI_RTY_Reaalitalous[],MATCH($A64&amp;AT$6&amp;AT$7&amp;AT$8&amp;AT$9,dbDATA!$A$2:$A$5915&amp;dbDATA!$B$2:$B$5915&amp;dbDATA!$I$2:$I$5907&amp;dbDATA!$D$2:$D$5915&amp;dbDATA!$F$2:$F$5907,0),MATCH("Arvo",VI_RTY_ReaalitalousOTSIKOT,0)+0)</f>
        <v>#N/A</v>
      </c>
      <c r="AU64" s="49" t="e">
        <f t="array" ref="AU64">INDEX(VI_RTY_Reaalitalous[],MATCH($A64&amp;AU$6&amp;AU$7&amp;AU$8&amp;AU$9,dbDATA!$A$2:$A$5915&amp;dbDATA!$B$2:$B$5915&amp;dbDATA!$I$2:$I$5907&amp;dbDATA!$D$2:$D$5915&amp;dbDATA!$F$2:$F$5907,0),MATCH("Arvo",VI_RTY_ReaalitalousOTSIKOT,0)+0)</f>
        <v>#N/A</v>
      </c>
      <c r="AV64" s="32" t="e">
        <f t="array" ref="AV64">INDEX(VI_RTY_Reaalitalous[],MATCH($A64&amp;AV$6&amp;AV$7&amp;AV$8&amp;AV$9,dbDATA!$A$2:$A$5915&amp;dbDATA!$B$2:$B$5915&amp;dbDATA!$I$2:$I$5907&amp;dbDATA!$D$2:$D$5915&amp;dbDATA!$F$2:$F$5907,0),MATCH("Arvo",VI_RTY_ReaalitalousOTSIKOT,0)+0)</f>
        <v>#N/A</v>
      </c>
      <c r="AW64" s="43" t="e">
        <f t="array" ref="AW64">INDEX(VI_RTY_Reaalitalous[],MATCH($A64&amp;AW$6&amp;AW$7&amp;AW$8&amp;AW$9,dbDATA!$A$2:$A$5915&amp;dbDATA!$B$2:$B$5915&amp;dbDATA!$I$2:$I$5907&amp;dbDATA!$D$2:$D$5915&amp;dbDATA!$F$2:$F$5907,0),MATCH("Arvo",VI_RTY_ReaalitalousOTSIKOT,0)+0)</f>
        <v>#N/A</v>
      </c>
      <c r="AX64" s="38" t="e">
        <f t="array" ref="AX64">INDEX(VI_RTY_Reaalitalous[],MATCH($A64&amp;AX$6&amp;AX$7&amp;AX$8&amp;AX$9,dbDATA!$A$2:$A$5915&amp;dbDATA!$B$2:$B$5915&amp;dbDATA!$I$2:$I$5907&amp;dbDATA!$D$2:$D$5915&amp;dbDATA!$F$2:$F$5907,0),MATCH("Arvo",VI_RTY_ReaalitalousOTSIKOT,0)+0)</f>
        <v>#N/A</v>
      </c>
      <c r="AY64" s="35" t="e">
        <f t="array" ref="AY64">INDEX(VI_RTY_Reaalitalous[],MATCH($A64&amp;AY$6&amp;AY$7&amp;AY$8&amp;AY$9,dbDATA!$A$2:$A$5915&amp;dbDATA!$B$2:$B$5915&amp;dbDATA!$I$2:$I$5907&amp;dbDATA!$D$2:$D$5915&amp;dbDATA!$F$2:$F$5907,0),MATCH("Arvo",VI_RTY_ReaalitalousOTSIKOT,0)+0)</f>
        <v>#N/A</v>
      </c>
      <c r="AZ64" s="49" t="e">
        <f t="array" ref="AZ64">INDEX(VI_RTY_Reaalitalous[],MATCH($A64&amp;AZ$6&amp;AZ$7&amp;AZ$8&amp;AZ$9,dbDATA!$A$2:$A$5915&amp;dbDATA!$B$2:$B$5915&amp;dbDATA!$I$2:$I$5907&amp;dbDATA!$D$2:$D$5915&amp;dbDATA!$F$2:$F$5907,0),MATCH("Arvo",VI_RTY_ReaalitalousOTSIKOT,0)+0)</f>
        <v>#N/A</v>
      </c>
      <c r="BA64" s="32" t="e">
        <f t="array" ref="BA64">INDEX(VI_RTY_Reaalitalous[],MATCH($A64&amp;BA$6&amp;BA$7&amp;BA$8&amp;BA$9,dbDATA!$A$2:$A$5915&amp;dbDATA!$B$2:$B$5915&amp;dbDATA!$I$2:$I$5907&amp;dbDATA!$D$2:$D$5915&amp;dbDATA!$F$2:$F$5907,0),MATCH("Arvo",VI_RTY_ReaalitalousOTSIKOT,0)+0)</f>
        <v>#N/A</v>
      </c>
      <c r="BB64" s="43" t="e">
        <f t="array" ref="BB64">INDEX(VI_RTY_Reaalitalous[],MATCH($A64&amp;BB$6&amp;BB$7&amp;BB$8&amp;BB$9,dbDATA!$A$2:$A$5915&amp;dbDATA!$B$2:$B$5915&amp;dbDATA!$I$2:$I$5907&amp;dbDATA!$D$2:$D$5915&amp;dbDATA!$F$2:$F$5907,0),MATCH("Arvo",VI_RTY_ReaalitalousOTSIKOT,0)+0)</f>
        <v>#N/A</v>
      </c>
      <c r="BC64" s="38" t="e">
        <f t="array" ref="BC64">INDEX(VI_RTY_Reaalitalous[],MATCH($A64&amp;BC$6&amp;BC$7&amp;BC$8&amp;BC$9,dbDATA!$A$2:$A$5915&amp;dbDATA!$B$2:$B$5915&amp;dbDATA!$I$2:$I$5907&amp;dbDATA!$D$2:$D$5915&amp;dbDATA!$F$2:$F$5907,0),MATCH("Arvo",VI_RTY_ReaalitalousOTSIKOT,0)+0)</f>
        <v>#N/A</v>
      </c>
      <c r="BD64" s="35" t="e">
        <f t="array" ref="BD64">INDEX(VI_RTY_Reaalitalous[],MATCH($A64&amp;BD$6&amp;BD$7&amp;BD$8&amp;BD$9,dbDATA!$A$2:$A$5915&amp;dbDATA!$B$2:$B$5915&amp;dbDATA!$I$2:$I$5907&amp;dbDATA!$D$2:$D$5915&amp;dbDATA!$F$2:$F$5907,0),MATCH("Arvo",VI_RTY_ReaalitalousOTSIKOT,0)+0)</f>
        <v>#N/A</v>
      </c>
      <c r="BE64" s="49" t="e">
        <f t="array" ref="BE64">INDEX(VI_RTY_Reaalitalous[],MATCH($A64&amp;BE$6&amp;BE$7&amp;BE$8&amp;BE$9,dbDATA!$A$2:$A$5915&amp;dbDATA!$B$2:$B$5915&amp;dbDATA!$I$2:$I$5907&amp;dbDATA!$D$2:$D$5915&amp;dbDATA!$F$2:$F$5907,0),MATCH("Arvo",VI_RTY_ReaalitalousOTSIKOT,0)+0)</f>
        <v>#N/A</v>
      </c>
      <c r="BF64" s="32" t="e">
        <f t="array" ref="BF64">INDEX(VI_RTY_Reaalitalous[],MATCH($A64&amp;BF$6&amp;BF$7&amp;BF$8&amp;BF$9,dbDATA!$A$2:$A$5915&amp;dbDATA!$B$2:$B$5915&amp;dbDATA!$I$2:$I$5907&amp;dbDATA!$D$2:$D$5915&amp;dbDATA!$F$2:$F$5907,0),MATCH("Arvo",VI_RTY_ReaalitalousOTSIKOT,0)+0)</f>
        <v>#N/A</v>
      </c>
      <c r="BG64" s="43" t="e">
        <f t="array" ref="BG64">INDEX(VI_RTY_Reaalitalous[],MATCH($A64&amp;BG$6&amp;BG$7&amp;BG$8&amp;BG$9,dbDATA!$A$2:$A$5915&amp;dbDATA!$B$2:$B$5915&amp;dbDATA!$I$2:$I$5907&amp;dbDATA!$D$2:$D$5915&amp;dbDATA!$F$2:$F$5907,0),MATCH("Arvo",VI_RTY_ReaalitalousOTSIKOT,0)+0)</f>
        <v>#N/A</v>
      </c>
      <c r="BH64" s="38" t="e">
        <f t="array" ref="BH64">INDEX(VI_RTY_Reaalitalous[],MATCH($A64&amp;BH$6&amp;BH$7&amp;BH$8&amp;BH$9,dbDATA!$A$2:$A$5915&amp;dbDATA!$B$2:$B$5915&amp;dbDATA!$I$2:$I$5907&amp;dbDATA!$D$2:$D$5915&amp;dbDATA!$F$2:$F$5907,0),MATCH("Arvo",VI_RTY_ReaalitalousOTSIKOT,0)+0)</f>
        <v>#N/A</v>
      </c>
      <c r="BI64" s="35" t="e">
        <f t="array" ref="BI64">INDEX(VI_RTY_Reaalitalous[],MATCH($A64&amp;BI$6&amp;BI$7&amp;BI$8&amp;BI$9,dbDATA!$A$2:$A$5915&amp;dbDATA!$B$2:$B$5915&amp;dbDATA!$I$2:$I$5907&amp;dbDATA!$D$2:$D$5915&amp;dbDATA!$F$2:$F$5907,0),MATCH("Arvo",VI_RTY_ReaalitalousOTSIKOT,0)+0)</f>
        <v>#N/A</v>
      </c>
      <c r="BJ64" s="49" t="e">
        <f t="array" ref="BJ64">INDEX(VI_RTY_Reaalitalous[],MATCH($A64&amp;BJ$6&amp;BJ$7&amp;BJ$8&amp;BJ$9,dbDATA!$A$2:$A$5915&amp;dbDATA!$B$2:$B$5915&amp;dbDATA!$I$2:$I$5907&amp;dbDATA!$D$2:$D$5915&amp;dbDATA!$F$2:$F$5907,0),MATCH("Arvo",VI_RTY_ReaalitalousOTSIKOT,0)+0)</f>
        <v>#N/A</v>
      </c>
      <c r="BK64" s="32" t="e">
        <f t="array" ref="BK64">INDEX(VI_RTY_Reaalitalous[],MATCH($A64&amp;BK$6&amp;BK$7&amp;BK$8&amp;BK$9,dbDATA!$A$2:$A$5915&amp;dbDATA!$B$2:$B$5915&amp;dbDATA!$I$2:$I$5907&amp;dbDATA!$D$2:$D$5915&amp;dbDATA!$F$2:$F$5907,0),MATCH("Arvo",VI_RTY_ReaalitalousOTSIKOT,0)+0)</f>
        <v>#N/A</v>
      </c>
      <c r="BL64" s="43" t="e">
        <f t="array" ref="BL64">INDEX(VI_RTY_Reaalitalous[],MATCH($A64&amp;BL$6&amp;BL$7&amp;BL$8&amp;BL$9,dbDATA!$A$2:$A$5915&amp;dbDATA!$B$2:$B$5915&amp;dbDATA!$I$2:$I$5907&amp;dbDATA!$D$2:$D$5915&amp;dbDATA!$F$2:$F$5907,0),MATCH("Arvo",VI_RTY_ReaalitalousOTSIKOT,0)+0)</f>
        <v>#N/A</v>
      </c>
      <c r="BM64" s="38" t="e">
        <f t="array" ref="BM64">INDEX(VI_RTY_Reaalitalous[],MATCH($A64&amp;BM$6&amp;BM$7&amp;BM$8&amp;BM$9,dbDATA!$A$2:$A$5915&amp;dbDATA!$B$2:$B$5915&amp;dbDATA!$I$2:$I$5907&amp;dbDATA!$D$2:$D$5915&amp;dbDATA!$F$2:$F$5907,0),MATCH("Arvo",VI_RTY_ReaalitalousOTSIKOT,0)+0)</f>
        <v>#N/A</v>
      </c>
      <c r="BN64" s="35" t="e">
        <f t="array" ref="BN64">INDEX(VI_RTY_Reaalitalous[],MATCH($A64&amp;BN$6&amp;BN$7&amp;BN$8&amp;BN$9,dbDATA!$A$2:$A$5915&amp;dbDATA!$B$2:$B$5915&amp;dbDATA!$I$2:$I$5907&amp;dbDATA!$D$2:$D$5915&amp;dbDATA!$F$2:$F$5907,0),MATCH("Arvo",VI_RTY_ReaalitalousOTSIKOT,0)+0)</f>
        <v>#N/A</v>
      </c>
      <c r="BO64" s="49" t="e">
        <f t="array" ref="BO64">INDEX(VI_RTY_Reaalitalous[],MATCH($A64&amp;BO$6&amp;BO$7&amp;BO$8&amp;BO$9,dbDATA!$A$2:$A$5915&amp;dbDATA!$B$2:$B$5915&amp;dbDATA!$I$2:$I$5907&amp;dbDATA!$D$2:$D$5915&amp;dbDATA!$F$2:$F$5907,0),MATCH("Arvo",VI_RTY_ReaalitalousOTSIKOT,0)+0)</f>
        <v>#N/A</v>
      </c>
      <c r="CG64" s="38" t="e">
        <f t="array" ref="CG64">INDEX(VI_RTY_Julkinen_talous[],MATCH($A64&amp;CG$6&amp;CG$7&amp;CG$8,dbDATAjul!$G$2:$G$935&amp;dbDATAjul!$D$2:$D$952&amp;dbDATAjul!$C$2:$C$1011&amp;dbDATAjul!$A$2:$A$948,0),MATCH("Arvo",VI_RTY_Julkinen_talous[#Headers],0)+0)</f>
        <v>#N/A</v>
      </c>
      <c r="CH64" s="35" t="e">
        <f t="array" ref="CH64">INDEX(VI_RTY_Julkinen_talous[],MATCH($A64&amp;CH$6&amp;CH$7&amp;CH$8,dbDATAjul!$G$2:$G$935&amp;dbDATAjul!$D$2:$D$952&amp;dbDATAjul!$C$2:$C$1011&amp;dbDATAjul!$A$2:$A$948,0),MATCH("Arvo",VI_RTY_Julkinen_talous[#Headers],0)+0)</f>
        <v>#N/A</v>
      </c>
      <c r="CI64" s="49" t="e">
        <f t="array" ref="CI64">INDEX(VI_RTY_Julkinen_talous[],MATCH($A64&amp;CI$6&amp;CI$7&amp;CI$8,dbDATAjul!$G$2:$G$935&amp;dbDATAjul!$D$2:$D$952&amp;dbDATAjul!$C$2:$C$1011&amp;dbDATAjul!$A$2:$A$948,0),MATCH("Arvo",VI_RTY_Julkinen_talous[#Headers],0)+0)</f>
        <v>#N/A</v>
      </c>
      <c r="CJ64" s="35" t="e">
        <f t="array" ref="CJ64">INDEX(VI_RTY_Julkinen_talous[],MATCH($A64&amp;CJ$6&amp;CJ$7&amp;CJ$8,dbDATAjul!$G$2:$G$935&amp;dbDATAjul!$D$2:$D$952&amp;dbDATAjul!$C$2:$C$1011&amp;dbDATAjul!$A$2:$A$948,0),MATCH("Arvo",VI_RTY_Julkinen_talous[#Headers],0)+0)</f>
        <v>#N/A</v>
      </c>
      <c r="CK64" s="32" t="e">
        <f t="array" ref="CK64">INDEX(VI_RTY_Julkinen_talous[],MATCH($A64&amp;CK$6&amp;CK$7&amp;CK$8,dbDATAjul!$G$2:$G$935&amp;dbDATAjul!$D$2:$D$952&amp;dbDATAjul!$C$2:$C$1011&amp;dbDATAjul!$A$2:$A$948,0),MATCH("Arvo",VI_RTY_Julkinen_talous[#Headers],0)+0)</f>
        <v>#N/A</v>
      </c>
      <c r="CL64" s="43" t="e">
        <f t="array" ref="CL64">INDEX(VI_RTY_Julkinen_talous[],MATCH($A64&amp;CL$6&amp;CL$7&amp;CL$8,dbDATAjul!$G$2:$G$935&amp;dbDATAjul!$D$2:$D$952&amp;dbDATAjul!$C$2:$C$1011&amp;dbDATAjul!$A$2:$A$948,0),MATCH("Arvo",VI_RTY_Julkinen_talous[#Headers],0)+0)</f>
        <v>#N/A</v>
      </c>
    </row>
    <row r="65" spans="1:90" x14ac:dyDescent="0.3">
      <c r="A65" s="31">
        <f t="shared" si="7"/>
        <v>2039</v>
      </c>
      <c r="B65" s="94" t="e">
        <f t="array" ref="B65">INDEX(VI_RTY_Reaalitalous[],MATCH($A65&amp;B$6&amp;B$7&amp;B$8&amp;B$9,dbDATA!$A$2:$A$5915&amp;dbDATA!$B$2:$B$5915&amp;dbDATA!$I$2:$I$5907&amp;dbDATA!$D$2:$D$5915&amp;dbDATA!$F$2:$F$5907,0),MATCH("Arvo",VI_RTY_ReaalitalousOTSIKOT,0)+0)</f>
        <v>#N/A</v>
      </c>
      <c r="C65" s="93" t="e">
        <f t="array" ref="C65">INDEX(VI_RTY_Reaalitalous[],MATCH($A65&amp;C$6&amp;C$7&amp;C$8&amp;C$9,dbDATA!$A$2:$A$5915&amp;dbDATA!$B$2:$B$5915&amp;dbDATA!$I$2:$I$5907&amp;dbDATA!$D$2:$D$5915&amp;dbDATA!$F$2:$F$5907,0),MATCH("Arvo",VI_RTY_ReaalitalousOTSIKOT,0)+0)</f>
        <v>#N/A</v>
      </c>
      <c r="D65" s="94" t="e">
        <f t="array" ref="D65">INDEX(VI_RTY_Reaalitalous[],MATCH($A65&amp;D$6&amp;D$7&amp;D$8&amp;D$9,dbDATA!$A$2:$A$5915&amp;dbDATA!$B$2:$B$5915&amp;dbDATA!$I$2:$I$5907&amp;dbDATA!$D$2:$D$5915&amp;dbDATA!$F$2:$F$5907,0),MATCH("Arvo",VI_RTY_ReaalitalousOTSIKOT,0)+0)</f>
        <v>#N/A</v>
      </c>
      <c r="E65" s="32" t="e">
        <f t="array" ref="E65">INDEX(VI_RTY_Reaalitalous[],MATCH($A65&amp;E$6&amp;E$7&amp;E$8&amp;E$9,dbDATA!$A$2:$A$5915&amp;dbDATA!$B$2:$B$5915&amp;dbDATA!$I$2:$I$5907&amp;dbDATA!$D$2:$D$5915&amp;dbDATA!$F$2:$F$5907,0),MATCH("Arvo",VI_RTY_ReaalitalousOTSIKOT,0)+0)/1000</f>
        <v>#N/A</v>
      </c>
      <c r="F65" s="32" t="e">
        <f t="array" ref="F65">INDEX(VI_RTY_Reaalitalous[],MATCH($A65&amp;F$6&amp;F$7&amp;F$8&amp;F$9,dbDATA!$A$2:$A$5915&amp;dbDATA!$B$2:$B$5915&amp;dbDATA!$I$2:$I$5907&amp;dbDATA!$D$2:$D$5915&amp;dbDATA!$F$2:$F$5907,0),MATCH("Arvo",VI_RTY_ReaalitalousOTSIKOT,0)+0)/1000</f>
        <v>#N/A</v>
      </c>
      <c r="G65" s="35" t="e">
        <f t="array" ref="G65">INDEX(VI_RTY_Reaalitalous[],MATCH($A65&amp;G$6&amp;G$7&amp;G$8&amp;G$9,dbDATA!$A$2:$A$5915&amp;dbDATA!$B$2:$B$5915&amp;dbDATA!$I$2:$I$5907&amp;dbDATA!$D$2:$D$5915&amp;dbDATA!$F$2:$F$5907,0),MATCH("Arvo",VI_RTY_ReaalitalousOTSIKOT,0)+0)/1000</f>
        <v>#N/A</v>
      </c>
      <c r="H65" s="35" t="e">
        <f t="array" ref="H65">INDEX(VI_RTY_Reaalitalous[],MATCH($A65&amp;H$6&amp;H$7&amp;H$8&amp;H$9,dbDATA!$A$2:$A$5915&amp;dbDATA!$B$2:$B$5915&amp;dbDATA!$I$2:$I$5907&amp;dbDATA!$D$2:$D$5915&amp;dbDATA!$F$2:$F$5907,0),MATCH("Arvo",VI_RTY_ReaalitalousOTSIKOT,0)+0)/1000</f>
        <v>#N/A</v>
      </c>
      <c r="I65" s="38" t="e">
        <f t="array" ref="I65">INDEX(VI_RTY_Reaalitalous[],MATCH($A65&amp;I$6&amp;I$7&amp;I$8&amp;I$9,dbDATA!$A$2:$A$5915&amp;dbDATA!$B$2:$B$5915&amp;dbDATA!$I$2:$I$5907&amp;dbDATA!$D$2:$D$5915&amp;dbDATA!$F$2:$F$5907,0),MATCH("Arvo",VI_RTY_ReaalitalousOTSIKOT,0)+0)/1000</f>
        <v>#N/A</v>
      </c>
      <c r="J65" s="38" t="e">
        <f t="array" ref="J65">INDEX(VI_RTY_Reaalitalous[],MATCH($A65&amp;J$6&amp;J$7&amp;J$8&amp;J$9,dbDATA!$A$2:$A$5915&amp;dbDATA!$B$2:$B$5915&amp;dbDATA!$I$2:$I$5907&amp;dbDATA!$D$2:$D$5915&amp;dbDATA!$F$2:$F$5907,0),MATCH("Arvo",VI_RTY_ReaalitalousOTSIKOT,0)+0)/1000</f>
        <v>#N/A</v>
      </c>
      <c r="K65" s="37" t="e">
        <f t="array" ref="K65">INDEX(VI_RTY_Reaalitalous[],MATCH($A65&amp;K$6&amp;K$7&amp;K$8&amp;K$9,dbDATA!$A$2:$A$5915&amp;dbDATA!$B$2:$B$5915&amp;dbDATA!$I$2:$I$5907&amp;dbDATA!$D$2:$D$5915&amp;dbDATA!$F$2:$F$5907,0),MATCH("Arvo",VI_RTY_ReaalitalousOTSIKOT,0)+0)/1000</f>
        <v>#N/A</v>
      </c>
      <c r="L65" s="37" t="e">
        <f t="array" ref="L65">INDEX(VI_RTY_Reaalitalous[],MATCH($A65&amp;L$6&amp;L$7&amp;L$8&amp;L$9,dbDATA!$A$2:$A$5915&amp;dbDATA!$B$2:$B$5915&amp;dbDATA!$I$2:$I$5907&amp;dbDATA!$D$2:$D$5915&amp;dbDATA!$F$2:$F$5907,0),MATCH("Arvo",VI_RTY_ReaalitalousOTSIKOT,0)+0)/1000</f>
        <v>#N/A</v>
      </c>
      <c r="M65" s="37" t="e">
        <f t="array" ref="M65">INDEX(VI_RTY_Reaalitalous[],MATCH($A65&amp;M$6&amp;M$7&amp;M$8&amp;M$9,dbDATA!$A$2:$A$5915&amp;dbDATA!$B$2:$B$5915&amp;dbDATA!$I$2:$I$5907&amp;dbDATA!$D$2:$D$5915&amp;dbDATA!$F$2:$F$5907,0),MATCH("Arvo",VI_RTY_ReaalitalousOTSIKOT,0)+0)/1000</f>
        <v>#N/A</v>
      </c>
      <c r="N65" s="37" t="e">
        <f t="array" ref="N65">INDEX(VI_RTY_Reaalitalous[],MATCH($A65&amp;N$6&amp;N$7&amp;N$8&amp;N$9,dbDATA!$A$2:$A$5915&amp;dbDATA!$B$2:$B$5915&amp;dbDATA!$I$2:$I$5907&amp;dbDATA!$D$2:$D$5915&amp;dbDATA!$F$2:$F$5907,0),MATCH("Arvo",VI_RTY_ReaalitalousOTSIKOT,0)+0)/1000</f>
        <v>#N/A</v>
      </c>
      <c r="O65" s="37" t="e">
        <f t="array" ref="O65">INDEX(VI_RTY_Reaalitalous[],MATCH($A65&amp;O$6&amp;O$7&amp;O$8&amp;O$9,dbDATA!$A$2:$A$5915&amp;dbDATA!$B$2:$B$5915&amp;dbDATA!$I$2:$I$5907&amp;dbDATA!$D$2:$D$5915&amp;dbDATA!$F$2:$F$5907,0),MATCH("Arvo",VI_RTY_ReaalitalousOTSIKOT,0)+0)/1000</f>
        <v>#N/A</v>
      </c>
      <c r="P65" s="37" t="e">
        <f t="array" ref="P65">INDEX(VI_RTY_Reaalitalous[],MATCH($A65&amp;P$6&amp;P$7&amp;P$8&amp;P$9,dbDATA!$A$2:$A$5915&amp;dbDATA!$B$2:$B$5915&amp;dbDATA!$I$2:$I$5907&amp;dbDATA!$D$2:$D$5915&amp;dbDATA!$F$2:$F$5907,0),MATCH("Arvo",VI_RTY_ReaalitalousOTSIKOT,0)+0)/1000</f>
        <v>#N/A</v>
      </c>
      <c r="Q65" s="32" t="e">
        <f t="array" ref="Q65">INDEX(VI_RTY_Reaalitalous[],MATCH($A65&amp;Q$6&amp;Q$7&amp;Q$8&amp;Q$9,dbDATA!$A$2:$A$5915&amp;dbDATA!$B$2:$B$5915&amp;dbDATA!$I$2:$I$5907&amp;dbDATA!$D$2:$D$5915&amp;dbDATA!$F$2:$F$5907,0),MATCH("Arvo",VI_RTY_ReaalitalousOTSIKOT,0)+0)/1000</f>
        <v>#N/A</v>
      </c>
      <c r="R65" s="32" t="e">
        <f t="array" ref="R65">INDEX(VI_RTY_Reaalitalous[],MATCH($A65&amp;R$6&amp;R$7&amp;R$8&amp;R$9,dbDATA!$A$2:$A$5915&amp;dbDATA!$B$2:$B$5915&amp;dbDATA!$I$2:$I$5907&amp;dbDATA!$D$2:$D$5915&amp;dbDATA!$F$2:$F$5907,0),MATCH("Arvo",VI_RTY_ReaalitalousOTSIKOT,0)+0)/1000</f>
        <v>#N/A</v>
      </c>
      <c r="S65" s="32" t="e">
        <f t="array" ref="S65">INDEX(VI_RTY_Reaalitalous[],MATCH($A65&amp;S$6&amp;S$7&amp;S$8&amp;S$9,dbDATA!$A$2:$A$5915&amp;dbDATA!$B$2:$B$5915&amp;dbDATA!$I$2:$I$5907&amp;dbDATA!$D$2:$D$5915&amp;dbDATA!$F$2:$F$5907,0),MATCH("Arvo",VI_RTY_ReaalitalousOTSIKOT,0)+0)/1000</f>
        <v>#N/A</v>
      </c>
      <c r="T65" s="32" t="e">
        <f t="array" ref="T65">INDEX(VI_RTY_Reaalitalous[],MATCH($A65&amp;T$6&amp;T$7&amp;T$8&amp;T$9,dbDATA!$A$2:$A$5915&amp;dbDATA!$B$2:$B$5915&amp;dbDATA!$I$2:$I$5907&amp;dbDATA!$D$2:$D$5915&amp;dbDATA!$F$2:$F$5907,0),MATCH("Arvo",VI_RTY_ReaalitalousOTSIKOT,0)+0)/1000</f>
        <v>#N/A</v>
      </c>
      <c r="U65" s="32" t="e">
        <f t="array" ref="U65">INDEX(VI_RTY_Reaalitalous[],MATCH($A65&amp;U$6&amp;U$7&amp;U$8&amp;U$9,dbDATA!$A$2:$A$5915&amp;dbDATA!$B$2:$B$5915&amp;dbDATA!$I$2:$I$5907&amp;dbDATA!$D$2:$D$5915&amp;dbDATA!$F$2:$F$5907,0),MATCH("Arvo",VI_RTY_ReaalitalousOTSIKOT,0)+0)/1000</f>
        <v>#N/A</v>
      </c>
      <c r="V65" s="32" t="e">
        <f t="array" ref="V65">INDEX(VI_RTY_Reaalitalous[],MATCH($A65&amp;V$6&amp;V$7&amp;V$8&amp;V$9,dbDATA!$A$2:$A$5915&amp;dbDATA!$B$2:$B$5915&amp;dbDATA!$I$2:$I$5907&amp;dbDATA!$D$2:$D$5915&amp;dbDATA!$F$2:$F$5907,0),MATCH("Arvo",VI_RTY_ReaalitalousOTSIKOT,0)+0)/1000</f>
        <v>#N/A</v>
      </c>
      <c r="W65" s="38" t="e">
        <f t="array" ref="W65">INDEX(VI_RTY_Reaalitalous[],MATCH($A65&amp;W$6&amp;W$7&amp;W$8&amp;W$9,dbDATA!$A$2:$A$5915&amp;dbDATA!$B$2:$B$5915&amp;dbDATA!$I$2:$I$5907&amp;dbDATA!$D$2:$D$5915&amp;dbDATA!$F$2:$F$5907,0),MATCH("Arvo",VI_RTY_ReaalitalousOTSIKOT,0)+0)/1000</f>
        <v>#N/A</v>
      </c>
      <c r="X65" s="38" t="e">
        <f t="array" ref="X65">INDEX(VI_RTY_Reaalitalous[],MATCH($A65&amp;X$6&amp;X$7&amp;X$8&amp;X$9,dbDATA!$A$2:$A$5915&amp;dbDATA!$B$2:$B$5915&amp;dbDATA!$I$2:$I$5907&amp;dbDATA!$D$2:$D$5915&amp;dbDATA!$F$2:$F$5907,0),MATCH("Arvo",VI_RTY_ReaalitalousOTSIKOT,0)+0)/1000</f>
        <v>#N/A</v>
      </c>
      <c r="Y65" s="38" t="e">
        <f t="array" ref="Y65">INDEX(VI_RTY_Reaalitalous[],MATCH($A65&amp;Y$6&amp;Y$7&amp;Y$8&amp;Y$9,dbDATA!$A$2:$A$5915&amp;dbDATA!$B$2:$B$5915&amp;dbDATA!$I$2:$I$5907&amp;dbDATA!$D$2:$D$5915&amp;dbDATA!$F$2:$F$5907,0),MATCH("Arvo",VI_RTY_ReaalitalousOTSIKOT,0)+0)/1000</f>
        <v>#N/A</v>
      </c>
      <c r="Z65" s="38" t="e">
        <f t="array" ref="Z65">INDEX(VI_RTY_Reaalitalous[],MATCH($A65&amp;Z$6&amp;Z$7&amp;Z$8&amp;Z$9,dbDATA!$A$2:$A$5915&amp;dbDATA!$B$2:$B$5915&amp;dbDATA!$I$2:$I$5907&amp;dbDATA!$D$2:$D$5915&amp;dbDATA!$F$2:$F$5907,0),MATCH("Arvo",VI_RTY_ReaalitalousOTSIKOT,0)+0)/1000</f>
        <v>#N/A</v>
      </c>
      <c r="AA65" s="49" t="e">
        <f>((B65/B64)/(AB65/AB64))*100-100</f>
        <v>#N/A</v>
      </c>
      <c r="AB65" s="32" t="e">
        <f t="array" ref="AB65">INDEX(VI_RTY_Reaalitalous[],MATCH($A65&amp;AB$6&amp;AB$7&amp;AB$8&amp;AB$9,dbDATA!$A$2:$A$5915&amp;dbDATA!$B$2:$B$5915&amp;dbDATA!$I$2:$I$5907&amp;dbDATA!$D$2:$D$5915&amp;dbDATA!$F$2:$F$5907,0),MATCH("Arvo",VI_RTY_ReaalitalousOTSIKOT,0)+0)</f>
        <v>#N/A</v>
      </c>
      <c r="AC65" s="43" t="e">
        <f t="array" ref="AC65">INDEX(VI_RTY_Reaalitalous[],MATCH($A65&amp;AC$6&amp;AC$7&amp;AC$8&amp;AC$9,dbDATA!$A$2:$A$5915&amp;dbDATA!$B$2:$B$5915&amp;dbDATA!$I$2:$I$5907&amp;dbDATA!$D$2:$D$5915&amp;dbDATA!$F$2:$F$5907,0),MATCH("Arvo",VI_RTY_ReaalitalousOTSIKOT,0)+0)</f>
        <v>#N/A</v>
      </c>
      <c r="AD65" s="38" t="e">
        <f t="array" ref="AD65">INDEX(VI_RTY_Reaalitalous[],MATCH($A65&amp;AD$6&amp;AD$7&amp;AD$8&amp;AD$9,dbDATA!$A$2:$A$5915&amp;dbDATA!$B$2:$B$5915&amp;dbDATA!$I$2:$I$5907&amp;dbDATA!$D$2:$D$5915&amp;dbDATA!$F$2:$F$5907,0),MATCH("Arvo",VI_RTY_ReaalitalousOTSIKOT,0)+0)</f>
        <v>#N/A</v>
      </c>
      <c r="AE65" s="35" t="e">
        <f t="array" ref="AE65">INDEX(VI_RTY_Reaalitalous[],MATCH($A65&amp;AE$6&amp;AE$7&amp;AE$8&amp;AE$9,dbDATA!$A$2:$A$5915&amp;dbDATA!$B$2:$B$5915&amp;dbDATA!$I$2:$I$5907&amp;dbDATA!$D$2:$D$5915&amp;dbDATA!$F$2:$F$5907,0),MATCH("Arvo",VI_RTY_ReaalitalousOTSIKOT,0)+0)</f>
        <v>#N/A</v>
      </c>
      <c r="AF65" s="49" t="e">
        <f t="array" ref="AF65">INDEX(VI_RTY_Reaalitalous[],MATCH($A65&amp;AF$6&amp;AF$7&amp;AF$8&amp;AF$9,dbDATA!$A$2:$A$5915&amp;dbDATA!$B$2:$B$5915&amp;dbDATA!$I$2:$I$5907&amp;dbDATA!$D$2:$D$5915&amp;dbDATA!$F$2:$F$5907,0),MATCH("Arvo",VI_RTY_ReaalitalousOTSIKOT,0)+0)/1000</f>
        <v>#N/A</v>
      </c>
      <c r="AG65" s="32" t="e">
        <f t="array" ref="AG65">INDEX(VI_RTY_Reaalitalous[],MATCH($A65&amp;AG$6&amp;AG$7&amp;AG$8&amp;AG$9,dbDATA!$A$2:$A$5915&amp;dbDATA!$B$2:$B$5915&amp;dbDATA!$I$2:$I$5907&amp;dbDATA!$D$2:$D$5915&amp;dbDATA!$F$2:$F$5907,0),MATCH("Arvo",VI_RTY_ReaalitalousOTSIKOT,0)+0)</f>
        <v>#N/A</v>
      </c>
      <c r="AH65" s="43" t="e">
        <f t="array" ref="AH65">INDEX(VI_RTY_Reaalitalous[],MATCH($A65&amp;AH$6&amp;AH$7&amp;AH$8&amp;AH$9,dbDATA!$A$2:$A$5915&amp;dbDATA!$B$2:$B$5915&amp;dbDATA!$I$2:$I$5907&amp;dbDATA!$D$2:$D$5915&amp;dbDATA!$F$2:$F$5907,0),MATCH("Arvo",VI_RTY_ReaalitalousOTSIKOT,0)+0)</f>
        <v>#N/A</v>
      </c>
      <c r="AI65" s="38" t="e">
        <f t="shared" si="3"/>
        <v>#N/A</v>
      </c>
      <c r="AJ65" s="32" t="e">
        <f t="array" ref="AJ65">INDEX(VI_RTY_Reaalitalous[],MATCH($A65&amp;AJ$6&amp;AJ$7&amp;AJ$8&amp;AJ$9,dbDATA!$A$2:$A$5915&amp;dbDATA!$B$2:$B$5915&amp;dbDATA!$I$2:$I$5907&amp;dbDATA!$D$2:$D$5915&amp;dbDATA!$F$2:$F$5907,0),MATCH("Arvo",VI_RTY_ReaalitalousOTSIKOT,0)+0)</f>
        <v>#N/A</v>
      </c>
      <c r="AK65" s="49" t="e">
        <f t="array" ref="AK65">INDEX(VI_RTY_Reaalitalous[],MATCH($A65&amp;AK$6&amp;AK$7&amp;AK$8&amp;AK$9,dbDATA!$A$2:$A$5915&amp;dbDATA!$B$2:$B$5915&amp;dbDATA!$I$2:$I$5907&amp;dbDATA!$D$2:$D$5915&amp;dbDATA!$F$2:$F$5907,0),MATCH("Arvo",VI_RTY_ReaalitalousOTSIKOT,0)+0)</f>
        <v>#N/A</v>
      </c>
      <c r="AL65" s="43" t="e">
        <f t="shared" si="2"/>
        <v>#N/A</v>
      </c>
      <c r="AM65" s="32" t="e">
        <f t="array" ref="AM65">INDEX(VI_RTY_Reaalitalous[],MATCH($A65&amp;AM$6&amp;AM$7&amp;AM$8&amp;AM$9,dbDATA!$A$2:$A$5915&amp;dbDATA!$B$2:$B$5915&amp;dbDATA!$I$2:$I$5907&amp;dbDATA!$D$2:$D$5915&amp;dbDATA!$F$2:$F$5907,0),MATCH("Arvo",VI_RTY_ReaalitalousOTSIKOT,0)+0)</f>
        <v>#N/A</v>
      </c>
      <c r="AN65" s="38" t="e">
        <f t="array" ref="AN65">INDEX(VI_RTY_Reaalitalous[],MATCH($A65&amp;AN$6&amp;AN$7&amp;AN$8&amp;AN$9,dbDATA!$A$2:$A$5915&amp;dbDATA!$B$2:$B$5915&amp;dbDATA!$I$2:$I$5907&amp;dbDATA!$D$2:$D$5915&amp;dbDATA!$F$2:$F$5907,0),MATCH("Arvo",VI_RTY_ReaalitalousOTSIKOT,0)+0)</f>
        <v>#N/A</v>
      </c>
      <c r="AO65" s="32" t="e">
        <f t="array" ref="AO65">INDEX(VI_RTY_Reaalitalous[],MATCH($A65&amp;AO$6&amp;AO$7&amp;AO$8&amp;AO$9,dbDATA!$A$2:$A$5915&amp;dbDATA!$B$2:$B$5915&amp;dbDATA!$I$2:$I$5907&amp;dbDATA!$D$2:$D$5915&amp;dbDATA!$F$2:$F$5907,0),MATCH("Arvo",VI_RTY_ReaalitalousOTSIKOT,0)+0)</f>
        <v>#N/A</v>
      </c>
      <c r="AP65" s="32" t="e">
        <f t="array" ref="AP65">INDEX(VI_RTY_Reaalitalous[],MATCH($A65&amp;AP$6&amp;AP$7&amp;AP$8&amp;AP$9,dbDATA!$A$2:$A$5915&amp;dbDATA!$B$2:$B$5915&amp;dbDATA!$I$2:$I$5907&amp;dbDATA!$D$2:$D$5915&amp;dbDATA!$F$2:$F$5907,0),MATCH("Arvo",VI_RTY_ReaalitalousOTSIKOT,0)+0)</f>
        <v>#N/A</v>
      </c>
      <c r="AQ65" s="43" t="e">
        <f t="array" ref="AQ65">INDEX(VI_RTY_Reaalitalous[],MATCH($A65&amp;AQ$6&amp;AQ$7&amp;AQ$8&amp;AQ$9,dbDATA!$A$2:$A$5915&amp;dbDATA!$B$2:$B$5915&amp;dbDATA!$I$2:$I$5907&amp;dbDATA!$D$2:$D$5915&amp;dbDATA!$F$2:$F$5907,0),MATCH("Arvo",VI_RTY_ReaalitalousOTSIKOT,0)+0)</f>
        <v>#N/A</v>
      </c>
      <c r="AR65" s="38" t="e">
        <f t="array" ref="AR65">INDEX(VI_RTY_Reaalitalous[],MATCH($A65&amp;AR$6&amp;AR$7&amp;AR$8&amp;AR$9,dbDATA!$A$2:$A$5915&amp;dbDATA!$B$2:$B$5915&amp;dbDATA!$I$2:$I$5907&amp;dbDATA!$D$2:$D$5915&amp;dbDATA!$F$2:$F$5907,0),MATCH("Arvo",VI_RTY_ReaalitalousOTSIKOT,0)+0)</f>
        <v>#N/A</v>
      </c>
      <c r="AS65" s="35" t="e">
        <f t="array" ref="AS65">INDEX(VI_RTY_Reaalitalous[],MATCH($A65&amp;AS$6&amp;AS$7&amp;AS$8&amp;AS$9,dbDATA!$A$2:$A$5915&amp;dbDATA!$B$2:$B$5915&amp;dbDATA!$I$2:$I$5907&amp;dbDATA!$D$2:$D$5915&amp;dbDATA!$F$2:$F$5907,0),MATCH("Arvo",VI_RTY_ReaalitalousOTSIKOT,0)+0)</f>
        <v>#N/A</v>
      </c>
      <c r="AT65" s="49" t="e">
        <f t="array" ref="AT65">INDEX(VI_RTY_Reaalitalous[],MATCH($A65&amp;AT$6&amp;AT$7&amp;AT$8&amp;AT$9,dbDATA!$A$2:$A$5915&amp;dbDATA!$B$2:$B$5915&amp;dbDATA!$I$2:$I$5907&amp;dbDATA!$D$2:$D$5915&amp;dbDATA!$F$2:$F$5907,0),MATCH("Arvo",VI_RTY_ReaalitalousOTSIKOT,0)+0)</f>
        <v>#N/A</v>
      </c>
      <c r="AU65" s="49" t="e">
        <f t="array" ref="AU65">INDEX(VI_RTY_Reaalitalous[],MATCH($A65&amp;AU$6&amp;AU$7&amp;AU$8&amp;AU$9,dbDATA!$A$2:$A$5915&amp;dbDATA!$B$2:$B$5915&amp;dbDATA!$I$2:$I$5907&amp;dbDATA!$D$2:$D$5915&amp;dbDATA!$F$2:$F$5907,0),MATCH("Arvo",VI_RTY_ReaalitalousOTSIKOT,0)+0)</f>
        <v>#N/A</v>
      </c>
      <c r="AV65" s="32" t="e">
        <f t="array" ref="AV65">INDEX(VI_RTY_Reaalitalous[],MATCH($A65&amp;AV$6&amp;AV$7&amp;AV$8&amp;AV$9,dbDATA!$A$2:$A$5915&amp;dbDATA!$B$2:$B$5915&amp;dbDATA!$I$2:$I$5907&amp;dbDATA!$D$2:$D$5915&amp;dbDATA!$F$2:$F$5907,0),MATCH("Arvo",VI_RTY_ReaalitalousOTSIKOT,0)+0)</f>
        <v>#N/A</v>
      </c>
      <c r="AW65" s="43" t="e">
        <f t="array" ref="AW65">INDEX(VI_RTY_Reaalitalous[],MATCH($A65&amp;AW$6&amp;AW$7&amp;AW$8&amp;AW$9,dbDATA!$A$2:$A$5915&amp;dbDATA!$B$2:$B$5915&amp;dbDATA!$I$2:$I$5907&amp;dbDATA!$D$2:$D$5915&amp;dbDATA!$F$2:$F$5907,0),MATCH("Arvo",VI_RTY_ReaalitalousOTSIKOT,0)+0)</f>
        <v>#N/A</v>
      </c>
      <c r="AX65" s="38" t="e">
        <f t="array" ref="AX65">INDEX(VI_RTY_Reaalitalous[],MATCH($A65&amp;AX$6&amp;AX$7&amp;AX$8&amp;AX$9,dbDATA!$A$2:$A$5915&amp;dbDATA!$B$2:$B$5915&amp;dbDATA!$I$2:$I$5907&amp;dbDATA!$D$2:$D$5915&amp;dbDATA!$F$2:$F$5907,0),MATCH("Arvo",VI_RTY_ReaalitalousOTSIKOT,0)+0)</f>
        <v>#N/A</v>
      </c>
      <c r="AY65" s="35" t="e">
        <f t="array" ref="AY65">INDEX(VI_RTY_Reaalitalous[],MATCH($A65&amp;AY$6&amp;AY$7&amp;AY$8&amp;AY$9,dbDATA!$A$2:$A$5915&amp;dbDATA!$B$2:$B$5915&amp;dbDATA!$I$2:$I$5907&amp;dbDATA!$D$2:$D$5915&amp;dbDATA!$F$2:$F$5907,0),MATCH("Arvo",VI_RTY_ReaalitalousOTSIKOT,0)+0)</f>
        <v>#N/A</v>
      </c>
      <c r="AZ65" s="49" t="e">
        <f t="array" ref="AZ65">INDEX(VI_RTY_Reaalitalous[],MATCH($A65&amp;AZ$6&amp;AZ$7&amp;AZ$8&amp;AZ$9,dbDATA!$A$2:$A$5915&amp;dbDATA!$B$2:$B$5915&amp;dbDATA!$I$2:$I$5907&amp;dbDATA!$D$2:$D$5915&amp;dbDATA!$F$2:$F$5907,0),MATCH("Arvo",VI_RTY_ReaalitalousOTSIKOT,0)+0)</f>
        <v>#N/A</v>
      </c>
      <c r="BA65" s="32" t="e">
        <f t="array" ref="BA65">INDEX(VI_RTY_Reaalitalous[],MATCH($A65&amp;BA$6&amp;BA$7&amp;BA$8&amp;BA$9,dbDATA!$A$2:$A$5915&amp;dbDATA!$B$2:$B$5915&amp;dbDATA!$I$2:$I$5907&amp;dbDATA!$D$2:$D$5915&amp;dbDATA!$F$2:$F$5907,0),MATCH("Arvo",VI_RTY_ReaalitalousOTSIKOT,0)+0)</f>
        <v>#N/A</v>
      </c>
      <c r="BB65" s="43" t="e">
        <f t="array" ref="BB65">INDEX(VI_RTY_Reaalitalous[],MATCH($A65&amp;BB$6&amp;BB$7&amp;BB$8&amp;BB$9,dbDATA!$A$2:$A$5915&amp;dbDATA!$B$2:$B$5915&amp;dbDATA!$I$2:$I$5907&amp;dbDATA!$D$2:$D$5915&amp;dbDATA!$F$2:$F$5907,0),MATCH("Arvo",VI_RTY_ReaalitalousOTSIKOT,0)+0)</f>
        <v>#N/A</v>
      </c>
      <c r="BC65" s="38" t="e">
        <f t="array" ref="BC65">INDEX(VI_RTY_Reaalitalous[],MATCH($A65&amp;BC$6&amp;BC$7&amp;BC$8&amp;BC$9,dbDATA!$A$2:$A$5915&amp;dbDATA!$B$2:$B$5915&amp;dbDATA!$I$2:$I$5907&amp;dbDATA!$D$2:$D$5915&amp;dbDATA!$F$2:$F$5907,0),MATCH("Arvo",VI_RTY_ReaalitalousOTSIKOT,0)+0)</f>
        <v>#N/A</v>
      </c>
      <c r="BD65" s="35" t="e">
        <f t="array" ref="BD65">INDEX(VI_RTY_Reaalitalous[],MATCH($A65&amp;BD$6&amp;BD$7&amp;BD$8&amp;BD$9,dbDATA!$A$2:$A$5915&amp;dbDATA!$B$2:$B$5915&amp;dbDATA!$I$2:$I$5907&amp;dbDATA!$D$2:$D$5915&amp;dbDATA!$F$2:$F$5907,0),MATCH("Arvo",VI_RTY_ReaalitalousOTSIKOT,0)+0)</f>
        <v>#N/A</v>
      </c>
      <c r="BE65" s="49" t="e">
        <f t="array" ref="BE65">INDEX(VI_RTY_Reaalitalous[],MATCH($A65&amp;BE$6&amp;BE$7&amp;BE$8&amp;BE$9,dbDATA!$A$2:$A$5915&amp;dbDATA!$B$2:$B$5915&amp;dbDATA!$I$2:$I$5907&amp;dbDATA!$D$2:$D$5915&amp;dbDATA!$F$2:$F$5907,0),MATCH("Arvo",VI_RTY_ReaalitalousOTSIKOT,0)+0)</f>
        <v>#N/A</v>
      </c>
      <c r="BF65" s="32" t="e">
        <f t="array" ref="BF65">INDEX(VI_RTY_Reaalitalous[],MATCH($A65&amp;BF$6&amp;BF$7&amp;BF$8&amp;BF$9,dbDATA!$A$2:$A$5915&amp;dbDATA!$B$2:$B$5915&amp;dbDATA!$I$2:$I$5907&amp;dbDATA!$D$2:$D$5915&amp;dbDATA!$F$2:$F$5907,0),MATCH("Arvo",VI_RTY_ReaalitalousOTSIKOT,0)+0)</f>
        <v>#N/A</v>
      </c>
      <c r="BG65" s="43" t="e">
        <f t="array" ref="BG65">INDEX(VI_RTY_Reaalitalous[],MATCH($A65&amp;BG$6&amp;BG$7&amp;BG$8&amp;BG$9,dbDATA!$A$2:$A$5915&amp;dbDATA!$B$2:$B$5915&amp;dbDATA!$I$2:$I$5907&amp;dbDATA!$D$2:$D$5915&amp;dbDATA!$F$2:$F$5907,0),MATCH("Arvo",VI_RTY_ReaalitalousOTSIKOT,0)+0)</f>
        <v>#N/A</v>
      </c>
      <c r="BH65" s="38" t="e">
        <f t="array" ref="BH65">INDEX(VI_RTY_Reaalitalous[],MATCH($A65&amp;BH$6&amp;BH$7&amp;BH$8&amp;BH$9,dbDATA!$A$2:$A$5915&amp;dbDATA!$B$2:$B$5915&amp;dbDATA!$I$2:$I$5907&amp;dbDATA!$D$2:$D$5915&amp;dbDATA!$F$2:$F$5907,0),MATCH("Arvo",VI_RTY_ReaalitalousOTSIKOT,0)+0)</f>
        <v>#N/A</v>
      </c>
      <c r="BI65" s="35" t="e">
        <f t="array" ref="BI65">INDEX(VI_RTY_Reaalitalous[],MATCH($A65&amp;BI$6&amp;BI$7&amp;BI$8&amp;BI$9,dbDATA!$A$2:$A$5915&amp;dbDATA!$B$2:$B$5915&amp;dbDATA!$I$2:$I$5907&amp;dbDATA!$D$2:$D$5915&amp;dbDATA!$F$2:$F$5907,0),MATCH("Arvo",VI_RTY_ReaalitalousOTSIKOT,0)+0)</f>
        <v>#N/A</v>
      </c>
      <c r="BJ65" s="49" t="e">
        <f t="array" ref="BJ65">INDEX(VI_RTY_Reaalitalous[],MATCH($A65&amp;BJ$6&amp;BJ$7&amp;BJ$8&amp;BJ$9,dbDATA!$A$2:$A$5915&amp;dbDATA!$B$2:$B$5915&amp;dbDATA!$I$2:$I$5907&amp;dbDATA!$D$2:$D$5915&amp;dbDATA!$F$2:$F$5907,0),MATCH("Arvo",VI_RTY_ReaalitalousOTSIKOT,0)+0)</f>
        <v>#N/A</v>
      </c>
      <c r="BK65" s="32" t="e">
        <f t="array" ref="BK65">INDEX(VI_RTY_Reaalitalous[],MATCH($A65&amp;BK$6&amp;BK$7&amp;BK$8&amp;BK$9,dbDATA!$A$2:$A$5915&amp;dbDATA!$B$2:$B$5915&amp;dbDATA!$I$2:$I$5907&amp;dbDATA!$D$2:$D$5915&amp;dbDATA!$F$2:$F$5907,0),MATCH("Arvo",VI_RTY_ReaalitalousOTSIKOT,0)+0)</f>
        <v>#N/A</v>
      </c>
      <c r="BL65" s="43" t="e">
        <f t="array" ref="BL65">INDEX(VI_RTY_Reaalitalous[],MATCH($A65&amp;BL$6&amp;BL$7&amp;BL$8&amp;BL$9,dbDATA!$A$2:$A$5915&amp;dbDATA!$B$2:$B$5915&amp;dbDATA!$I$2:$I$5907&amp;dbDATA!$D$2:$D$5915&amp;dbDATA!$F$2:$F$5907,0),MATCH("Arvo",VI_RTY_ReaalitalousOTSIKOT,0)+0)</f>
        <v>#N/A</v>
      </c>
      <c r="BM65" s="38" t="e">
        <f t="array" ref="BM65">INDEX(VI_RTY_Reaalitalous[],MATCH($A65&amp;BM$6&amp;BM$7&amp;BM$8&amp;BM$9,dbDATA!$A$2:$A$5915&amp;dbDATA!$B$2:$B$5915&amp;dbDATA!$I$2:$I$5907&amp;dbDATA!$D$2:$D$5915&amp;dbDATA!$F$2:$F$5907,0),MATCH("Arvo",VI_RTY_ReaalitalousOTSIKOT,0)+0)</f>
        <v>#N/A</v>
      </c>
      <c r="BN65" s="35" t="e">
        <f t="array" ref="BN65">INDEX(VI_RTY_Reaalitalous[],MATCH($A65&amp;BN$6&amp;BN$7&amp;BN$8&amp;BN$9,dbDATA!$A$2:$A$5915&amp;dbDATA!$B$2:$B$5915&amp;dbDATA!$I$2:$I$5907&amp;dbDATA!$D$2:$D$5915&amp;dbDATA!$F$2:$F$5907,0),MATCH("Arvo",VI_RTY_ReaalitalousOTSIKOT,0)+0)</f>
        <v>#N/A</v>
      </c>
      <c r="BO65" s="49" t="e">
        <f t="array" ref="BO65">INDEX(VI_RTY_Reaalitalous[],MATCH($A65&amp;BO$6&amp;BO$7&amp;BO$8&amp;BO$9,dbDATA!$A$2:$A$5915&amp;dbDATA!$B$2:$B$5915&amp;dbDATA!$I$2:$I$5907&amp;dbDATA!$D$2:$D$5915&amp;dbDATA!$F$2:$F$5907,0),MATCH("Arvo",VI_RTY_ReaalitalousOTSIKOT,0)+0)</f>
        <v>#N/A</v>
      </c>
      <c r="CG65" s="38" t="e">
        <f t="array" ref="CG65">INDEX(VI_RTY_Julkinen_talous[],MATCH($A65&amp;CG$6&amp;CG$7&amp;CG$8,dbDATAjul!$G$2:$G$935&amp;dbDATAjul!$D$2:$D$952&amp;dbDATAjul!$C$2:$C$1011&amp;dbDATAjul!$A$2:$A$948,0),MATCH("Arvo",VI_RTY_Julkinen_talous[#Headers],0)+0)</f>
        <v>#N/A</v>
      </c>
      <c r="CH65" s="35" t="e">
        <f t="array" ref="CH65">INDEX(VI_RTY_Julkinen_talous[],MATCH($A65&amp;CH$6&amp;CH$7&amp;CH$8,dbDATAjul!$G$2:$G$935&amp;dbDATAjul!$D$2:$D$952&amp;dbDATAjul!$C$2:$C$1011&amp;dbDATAjul!$A$2:$A$948,0),MATCH("Arvo",VI_RTY_Julkinen_talous[#Headers],0)+0)</f>
        <v>#N/A</v>
      </c>
      <c r="CI65" s="49" t="e">
        <f t="array" ref="CI65">INDEX(VI_RTY_Julkinen_talous[],MATCH($A65&amp;CI$6&amp;CI$7&amp;CI$8,dbDATAjul!$G$2:$G$935&amp;dbDATAjul!$D$2:$D$952&amp;dbDATAjul!$C$2:$C$1011&amp;dbDATAjul!$A$2:$A$948,0),MATCH("Arvo",VI_RTY_Julkinen_talous[#Headers],0)+0)</f>
        <v>#N/A</v>
      </c>
      <c r="CJ65" s="35" t="e">
        <f t="array" ref="CJ65">INDEX(VI_RTY_Julkinen_talous[],MATCH($A65&amp;CJ$6&amp;CJ$7&amp;CJ$8,dbDATAjul!$G$2:$G$935&amp;dbDATAjul!$D$2:$D$952&amp;dbDATAjul!$C$2:$C$1011&amp;dbDATAjul!$A$2:$A$948,0),MATCH("Arvo",VI_RTY_Julkinen_talous[#Headers],0)+0)</f>
        <v>#N/A</v>
      </c>
      <c r="CK65" s="32" t="e">
        <f t="array" ref="CK65">INDEX(VI_RTY_Julkinen_talous[],MATCH($A65&amp;CK$6&amp;CK$7&amp;CK$8,dbDATAjul!$G$2:$G$935&amp;dbDATAjul!$D$2:$D$952&amp;dbDATAjul!$C$2:$C$1011&amp;dbDATAjul!$A$2:$A$948,0),MATCH("Arvo",VI_RTY_Julkinen_talous[#Headers],0)+0)</f>
        <v>#N/A</v>
      </c>
      <c r="CL65" s="43" t="e">
        <f t="array" ref="CL65">INDEX(VI_RTY_Julkinen_talous[],MATCH($A65&amp;CL$6&amp;CL$7&amp;CL$8,dbDATAjul!$G$2:$G$935&amp;dbDATAjul!$D$2:$D$952&amp;dbDATAjul!$C$2:$C$1011&amp;dbDATAjul!$A$2:$A$948,0),MATCH("Arvo",VI_RTY_Julkinen_talous[#Headers],0)+0)</f>
        <v>#N/A</v>
      </c>
    </row>
    <row r="66" spans="1:90" x14ac:dyDescent="0.3">
      <c r="A66" s="31">
        <f t="shared" si="7"/>
        <v>2040</v>
      </c>
      <c r="B66" s="94" t="e">
        <f t="array" ref="B66">INDEX(VI_RTY_Reaalitalous[],MATCH($A66&amp;B$6&amp;B$7&amp;B$8&amp;B$9,dbDATA!$A$2:$A$5915&amp;dbDATA!$B$2:$B$5915&amp;dbDATA!$I$2:$I$5907&amp;dbDATA!$D$2:$D$5915&amp;dbDATA!$F$2:$F$5907,0),MATCH("Arvo",VI_RTY_ReaalitalousOTSIKOT,0)+0)</f>
        <v>#N/A</v>
      </c>
      <c r="C66" s="93" t="e">
        <f t="array" ref="C66">INDEX(VI_RTY_Reaalitalous[],MATCH($A66&amp;C$6&amp;C$7&amp;C$8&amp;C$9,dbDATA!$A$2:$A$5915&amp;dbDATA!$B$2:$B$5915&amp;dbDATA!$I$2:$I$5907&amp;dbDATA!$D$2:$D$5915&amp;dbDATA!$F$2:$F$5907,0),MATCH("Arvo",VI_RTY_ReaalitalousOTSIKOT,0)+0)</f>
        <v>#N/A</v>
      </c>
      <c r="D66" s="94" t="e">
        <f t="array" ref="D66">INDEX(VI_RTY_Reaalitalous[],MATCH($A66&amp;D$6&amp;D$7&amp;D$8&amp;D$9,dbDATA!$A$2:$A$5915&amp;dbDATA!$B$2:$B$5915&amp;dbDATA!$I$2:$I$5907&amp;dbDATA!$D$2:$D$5915&amp;dbDATA!$F$2:$F$5907,0),MATCH("Arvo",VI_RTY_ReaalitalousOTSIKOT,0)+0)</f>
        <v>#N/A</v>
      </c>
      <c r="E66" s="32" t="e">
        <f t="array" ref="E66">INDEX(VI_RTY_Reaalitalous[],MATCH($A66&amp;E$6&amp;E$7&amp;E$8&amp;E$9,dbDATA!$A$2:$A$5915&amp;dbDATA!$B$2:$B$5915&amp;dbDATA!$I$2:$I$5907&amp;dbDATA!$D$2:$D$5915&amp;dbDATA!$F$2:$F$5907,0),MATCH("Arvo",VI_RTY_ReaalitalousOTSIKOT,0)+0)/1000</f>
        <v>#N/A</v>
      </c>
      <c r="F66" s="32" t="e">
        <f t="array" ref="F66">INDEX(VI_RTY_Reaalitalous[],MATCH($A66&amp;F$6&amp;F$7&amp;F$8&amp;F$9,dbDATA!$A$2:$A$5915&amp;dbDATA!$B$2:$B$5915&amp;dbDATA!$I$2:$I$5907&amp;dbDATA!$D$2:$D$5915&amp;dbDATA!$F$2:$F$5907,0),MATCH("Arvo",VI_RTY_ReaalitalousOTSIKOT,0)+0)/1000</f>
        <v>#N/A</v>
      </c>
      <c r="G66" s="35" t="e">
        <f t="array" ref="G66">INDEX(VI_RTY_Reaalitalous[],MATCH($A66&amp;G$6&amp;G$7&amp;G$8&amp;G$9,dbDATA!$A$2:$A$5915&amp;dbDATA!$B$2:$B$5915&amp;dbDATA!$I$2:$I$5907&amp;dbDATA!$D$2:$D$5915&amp;dbDATA!$F$2:$F$5907,0),MATCH("Arvo",VI_RTY_ReaalitalousOTSIKOT,0)+0)/1000</f>
        <v>#N/A</v>
      </c>
      <c r="H66" s="35" t="e">
        <f t="array" ref="H66">INDEX(VI_RTY_Reaalitalous[],MATCH($A66&amp;H$6&amp;H$7&amp;H$8&amp;H$9,dbDATA!$A$2:$A$5915&amp;dbDATA!$B$2:$B$5915&amp;dbDATA!$I$2:$I$5907&amp;dbDATA!$D$2:$D$5915&amp;dbDATA!$F$2:$F$5907,0),MATCH("Arvo",VI_RTY_ReaalitalousOTSIKOT,0)+0)/1000</f>
        <v>#N/A</v>
      </c>
      <c r="I66" s="38" t="e">
        <f t="array" ref="I66">INDEX(VI_RTY_Reaalitalous[],MATCH($A66&amp;I$6&amp;I$7&amp;I$8&amp;I$9,dbDATA!$A$2:$A$5915&amp;dbDATA!$B$2:$B$5915&amp;dbDATA!$I$2:$I$5907&amp;dbDATA!$D$2:$D$5915&amp;dbDATA!$F$2:$F$5907,0),MATCH("Arvo",VI_RTY_ReaalitalousOTSIKOT,0)+0)/1000</f>
        <v>#N/A</v>
      </c>
      <c r="J66" s="38" t="e">
        <f t="array" ref="J66">INDEX(VI_RTY_Reaalitalous[],MATCH($A66&amp;J$6&amp;J$7&amp;J$8&amp;J$9,dbDATA!$A$2:$A$5915&amp;dbDATA!$B$2:$B$5915&amp;dbDATA!$I$2:$I$5907&amp;dbDATA!$D$2:$D$5915&amp;dbDATA!$F$2:$F$5907,0),MATCH("Arvo",VI_RTY_ReaalitalousOTSIKOT,0)+0)/1000</f>
        <v>#N/A</v>
      </c>
      <c r="K66" s="37" t="e">
        <f t="array" ref="K66">INDEX(VI_RTY_Reaalitalous[],MATCH($A66&amp;K$6&amp;K$7&amp;K$8&amp;K$9,dbDATA!$A$2:$A$5915&amp;dbDATA!$B$2:$B$5915&amp;dbDATA!$I$2:$I$5907&amp;dbDATA!$D$2:$D$5915&amp;dbDATA!$F$2:$F$5907,0),MATCH("Arvo",VI_RTY_ReaalitalousOTSIKOT,0)+0)/1000</f>
        <v>#N/A</v>
      </c>
      <c r="L66" s="37" t="e">
        <f t="array" ref="L66">INDEX(VI_RTY_Reaalitalous[],MATCH($A66&amp;L$6&amp;L$7&amp;L$8&amp;L$9,dbDATA!$A$2:$A$5915&amp;dbDATA!$B$2:$B$5915&amp;dbDATA!$I$2:$I$5907&amp;dbDATA!$D$2:$D$5915&amp;dbDATA!$F$2:$F$5907,0),MATCH("Arvo",VI_RTY_ReaalitalousOTSIKOT,0)+0)/1000</f>
        <v>#N/A</v>
      </c>
      <c r="M66" s="37" t="e">
        <f t="array" ref="M66">INDEX(VI_RTY_Reaalitalous[],MATCH($A66&amp;M$6&amp;M$7&amp;M$8&amp;M$9,dbDATA!$A$2:$A$5915&amp;dbDATA!$B$2:$B$5915&amp;dbDATA!$I$2:$I$5907&amp;dbDATA!$D$2:$D$5915&amp;dbDATA!$F$2:$F$5907,0),MATCH("Arvo",VI_RTY_ReaalitalousOTSIKOT,0)+0)/1000</f>
        <v>#N/A</v>
      </c>
      <c r="N66" s="37" t="e">
        <f t="array" ref="N66">INDEX(VI_RTY_Reaalitalous[],MATCH($A66&amp;N$6&amp;N$7&amp;N$8&amp;N$9,dbDATA!$A$2:$A$5915&amp;dbDATA!$B$2:$B$5915&amp;dbDATA!$I$2:$I$5907&amp;dbDATA!$D$2:$D$5915&amp;dbDATA!$F$2:$F$5907,0),MATCH("Arvo",VI_RTY_ReaalitalousOTSIKOT,0)+0)/1000</f>
        <v>#N/A</v>
      </c>
      <c r="O66" s="37" t="e">
        <f t="array" ref="O66">INDEX(VI_RTY_Reaalitalous[],MATCH($A66&amp;O$6&amp;O$7&amp;O$8&amp;O$9,dbDATA!$A$2:$A$5915&amp;dbDATA!$B$2:$B$5915&amp;dbDATA!$I$2:$I$5907&amp;dbDATA!$D$2:$D$5915&amp;dbDATA!$F$2:$F$5907,0),MATCH("Arvo",VI_RTY_ReaalitalousOTSIKOT,0)+0)/1000</f>
        <v>#N/A</v>
      </c>
      <c r="P66" s="37" t="e">
        <f t="array" ref="P66">INDEX(VI_RTY_Reaalitalous[],MATCH($A66&amp;P$6&amp;P$7&amp;P$8&amp;P$9,dbDATA!$A$2:$A$5915&amp;dbDATA!$B$2:$B$5915&amp;dbDATA!$I$2:$I$5907&amp;dbDATA!$D$2:$D$5915&amp;dbDATA!$F$2:$F$5907,0),MATCH("Arvo",VI_RTY_ReaalitalousOTSIKOT,0)+0)/1000</f>
        <v>#N/A</v>
      </c>
      <c r="Q66" s="32" t="e">
        <f t="array" ref="Q66">INDEX(VI_RTY_Reaalitalous[],MATCH($A66&amp;Q$6&amp;Q$7&amp;Q$8&amp;Q$9,dbDATA!$A$2:$A$5915&amp;dbDATA!$B$2:$B$5915&amp;dbDATA!$I$2:$I$5907&amp;dbDATA!$D$2:$D$5915&amp;dbDATA!$F$2:$F$5907,0),MATCH("Arvo",VI_RTY_ReaalitalousOTSIKOT,0)+0)/1000</f>
        <v>#N/A</v>
      </c>
      <c r="R66" s="32" t="e">
        <f t="array" ref="R66">INDEX(VI_RTY_Reaalitalous[],MATCH($A66&amp;R$6&amp;R$7&amp;R$8&amp;R$9,dbDATA!$A$2:$A$5915&amp;dbDATA!$B$2:$B$5915&amp;dbDATA!$I$2:$I$5907&amp;dbDATA!$D$2:$D$5915&amp;dbDATA!$F$2:$F$5907,0),MATCH("Arvo",VI_RTY_ReaalitalousOTSIKOT,0)+0)/1000</f>
        <v>#N/A</v>
      </c>
      <c r="S66" s="32" t="e">
        <f t="array" ref="S66">INDEX(VI_RTY_Reaalitalous[],MATCH($A66&amp;S$6&amp;S$7&amp;S$8&amp;S$9,dbDATA!$A$2:$A$5915&amp;dbDATA!$B$2:$B$5915&amp;dbDATA!$I$2:$I$5907&amp;dbDATA!$D$2:$D$5915&amp;dbDATA!$F$2:$F$5907,0),MATCH("Arvo",VI_RTY_ReaalitalousOTSIKOT,0)+0)/1000</f>
        <v>#N/A</v>
      </c>
      <c r="T66" s="32" t="e">
        <f t="array" ref="T66">INDEX(VI_RTY_Reaalitalous[],MATCH($A66&amp;T$6&amp;T$7&amp;T$8&amp;T$9,dbDATA!$A$2:$A$5915&amp;dbDATA!$B$2:$B$5915&amp;dbDATA!$I$2:$I$5907&amp;dbDATA!$D$2:$D$5915&amp;dbDATA!$F$2:$F$5907,0),MATCH("Arvo",VI_RTY_ReaalitalousOTSIKOT,0)+0)/1000</f>
        <v>#N/A</v>
      </c>
      <c r="U66" s="32" t="e">
        <f t="array" ref="U66">INDEX(VI_RTY_Reaalitalous[],MATCH($A66&amp;U$6&amp;U$7&amp;U$8&amp;U$9,dbDATA!$A$2:$A$5915&amp;dbDATA!$B$2:$B$5915&amp;dbDATA!$I$2:$I$5907&amp;dbDATA!$D$2:$D$5915&amp;dbDATA!$F$2:$F$5907,0),MATCH("Arvo",VI_RTY_ReaalitalousOTSIKOT,0)+0)/1000</f>
        <v>#N/A</v>
      </c>
      <c r="V66" s="32" t="e">
        <f t="array" ref="V66">INDEX(VI_RTY_Reaalitalous[],MATCH($A66&amp;V$6&amp;V$7&amp;V$8&amp;V$9,dbDATA!$A$2:$A$5915&amp;dbDATA!$B$2:$B$5915&amp;dbDATA!$I$2:$I$5907&amp;dbDATA!$D$2:$D$5915&amp;dbDATA!$F$2:$F$5907,0),MATCH("Arvo",VI_RTY_ReaalitalousOTSIKOT,0)+0)/1000</f>
        <v>#N/A</v>
      </c>
      <c r="W66" s="38" t="e">
        <f t="array" ref="W66">INDEX(VI_RTY_Reaalitalous[],MATCH($A66&amp;W$6&amp;W$7&amp;W$8&amp;W$9,dbDATA!$A$2:$A$5915&amp;dbDATA!$B$2:$B$5915&amp;dbDATA!$I$2:$I$5907&amp;dbDATA!$D$2:$D$5915&amp;dbDATA!$F$2:$F$5907,0),MATCH("Arvo",VI_RTY_ReaalitalousOTSIKOT,0)+0)/1000</f>
        <v>#N/A</v>
      </c>
      <c r="X66" s="38" t="e">
        <f t="array" ref="X66">INDEX(VI_RTY_Reaalitalous[],MATCH($A66&amp;X$6&amp;X$7&amp;X$8&amp;X$9,dbDATA!$A$2:$A$5915&amp;dbDATA!$B$2:$B$5915&amp;dbDATA!$I$2:$I$5907&amp;dbDATA!$D$2:$D$5915&amp;dbDATA!$F$2:$F$5907,0),MATCH("Arvo",VI_RTY_ReaalitalousOTSIKOT,0)+0)/1000</f>
        <v>#N/A</v>
      </c>
      <c r="Y66" s="38" t="e">
        <f t="array" ref="Y66">INDEX(VI_RTY_Reaalitalous[],MATCH($A66&amp;Y$6&amp;Y$7&amp;Y$8&amp;Y$9,dbDATA!$A$2:$A$5915&amp;dbDATA!$B$2:$B$5915&amp;dbDATA!$I$2:$I$5907&amp;dbDATA!$D$2:$D$5915&amp;dbDATA!$F$2:$F$5907,0),MATCH("Arvo",VI_RTY_ReaalitalousOTSIKOT,0)+0)/1000</f>
        <v>#N/A</v>
      </c>
      <c r="Z66" s="38" t="e">
        <f t="array" ref="Z66">INDEX(VI_RTY_Reaalitalous[],MATCH($A66&amp;Z$6&amp;Z$7&amp;Z$8&amp;Z$9,dbDATA!$A$2:$A$5915&amp;dbDATA!$B$2:$B$5915&amp;dbDATA!$I$2:$I$5907&amp;dbDATA!$D$2:$D$5915&amp;dbDATA!$F$2:$F$5907,0),MATCH("Arvo",VI_RTY_ReaalitalousOTSIKOT,0)+0)/1000</f>
        <v>#N/A</v>
      </c>
      <c r="AA66" s="49" t="e">
        <f>((B66/B65)/(AB66/AB65))*100-100</f>
        <v>#N/A</v>
      </c>
      <c r="AB66" s="32" t="e">
        <f t="array" ref="AB66">INDEX(VI_RTY_Reaalitalous[],MATCH($A66&amp;AB$6&amp;AB$7&amp;AB$8&amp;AB$9,dbDATA!$A$2:$A$5915&amp;dbDATA!$B$2:$B$5915&amp;dbDATA!$I$2:$I$5907&amp;dbDATA!$D$2:$D$5915&amp;dbDATA!$F$2:$F$5907,0),MATCH("Arvo",VI_RTY_ReaalitalousOTSIKOT,0)+0)</f>
        <v>#N/A</v>
      </c>
      <c r="AC66" s="43" t="e">
        <f t="array" ref="AC66">INDEX(VI_RTY_Reaalitalous[],MATCH($A66&amp;AC$6&amp;AC$7&amp;AC$8&amp;AC$9,dbDATA!$A$2:$A$5915&amp;dbDATA!$B$2:$B$5915&amp;dbDATA!$I$2:$I$5907&amp;dbDATA!$D$2:$D$5915&amp;dbDATA!$F$2:$F$5907,0),MATCH("Arvo",VI_RTY_ReaalitalousOTSIKOT,0)+0)</f>
        <v>#N/A</v>
      </c>
      <c r="AD66" s="38" t="e">
        <f t="array" ref="AD66">INDEX(VI_RTY_Reaalitalous[],MATCH($A66&amp;AD$6&amp;AD$7&amp;AD$8&amp;AD$9,dbDATA!$A$2:$A$5915&amp;dbDATA!$B$2:$B$5915&amp;dbDATA!$I$2:$I$5907&amp;dbDATA!$D$2:$D$5915&amp;dbDATA!$F$2:$F$5907,0),MATCH("Arvo",VI_RTY_ReaalitalousOTSIKOT,0)+0)</f>
        <v>#N/A</v>
      </c>
      <c r="AE66" s="35" t="e">
        <f t="array" ref="AE66">INDEX(VI_RTY_Reaalitalous[],MATCH($A66&amp;AE$6&amp;AE$7&amp;AE$8&amp;AE$9,dbDATA!$A$2:$A$5915&amp;dbDATA!$B$2:$B$5915&amp;dbDATA!$I$2:$I$5907&amp;dbDATA!$D$2:$D$5915&amp;dbDATA!$F$2:$F$5907,0),MATCH("Arvo",VI_RTY_ReaalitalousOTSIKOT,0)+0)</f>
        <v>#N/A</v>
      </c>
      <c r="AF66" s="49" t="e">
        <f t="array" ref="AF66">INDEX(VI_RTY_Reaalitalous[],MATCH($A66&amp;AF$6&amp;AF$7&amp;AF$8&amp;AF$9,dbDATA!$A$2:$A$5915&amp;dbDATA!$B$2:$B$5915&amp;dbDATA!$I$2:$I$5907&amp;dbDATA!$D$2:$D$5915&amp;dbDATA!$F$2:$F$5907,0),MATCH("Arvo",VI_RTY_ReaalitalousOTSIKOT,0)+0)/1000</f>
        <v>#N/A</v>
      </c>
      <c r="AG66" s="32" t="e">
        <f t="array" ref="AG66">INDEX(VI_RTY_Reaalitalous[],MATCH($A66&amp;AG$6&amp;AG$7&amp;AG$8&amp;AG$9,dbDATA!$A$2:$A$5915&amp;dbDATA!$B$2:$B$5915&amp;dbDATA!$I$2:$I$5907&amp;dbDATA!$D$2:$D$5915&amp;dbDATA!$F$2:$F$5907,0),MATCH("Arvo",VI_RTY_ReaalitalousOTSIKOT,0)+0)</f>
        <v>#N/A</v>
      </c>
      <c r="AH66" s="43" t="e">
        <f t="array" ref="AH66">INDEX(VI_RTY_Reaalitalous[],MATCH($A66&amp;AH$6&amp;AH$7&amp;AH$8&amp;AH$9,dbDATA!$A$2:$A$5915&amp;dbDATA!$B$2:$B$5915&amp;dbDATA!$I$2:$I$5907&amp;dbDATA!$D$2:$D$5915&amp;dbDATA!$F$2:$F$5907,0),MATCH("Arvo",VI_RTY_ReaalitalousOTSIKOT,0)+0)</f>
        <v>#N/A</v>
      </c>
      <c r="AI66" s="38" t="e">
        <f t="shared" si="3"/>
        <v>#N/A</v>
      </c>
      <c r="AJ66" s="32" t="e">
        <f t="array" ref="AJ66">INDEX(VI_RTY_Reaalitalous[],MATCH($A66&amp;AJ$6&amp;AJ$7&amp;AJ$8&amp;AJ$9,dbDATA!$A$2:$A$5915&amp;dbDATA!$B$2:$B$5915&amp;dbDATA!$I$2:$I$5907&amp;dbDATA!$D$2:$D$5915&amp;dbDATA!$F$2:$F$5907,0),MATCH("Arvo",VI_RTY_ReaalitalousOTSIKOT,0)+0)</f>
        <v>#N/A</v>
      </c>
      <c r="AK66" s="49" t="e">
        <f t="array" ref="AK66">INDEX(VI_RTY_Reaalitalous[],MATCH($A66&amp;AK$6&amp;AK$7&amp;AK$8&amp;AK$9,dbDATA!$A$2:$A$5915&amp;dbDATA!$B$2:$B$5915&amp;dbDATA!$I$2:$I$5907&amp;dbDATA!$D$2:$D$5915&amp;dbDATA!$F$2:$F$5907,0),MATCH("Arvo",VI_RTY_ReaalitalousOTSIKOT,0)+0)</f>
        <v>#N/A</v>
      </c>
      <c r="AL66" s="43" t="e">
        <f t="shared" si="2"/>
        <v>#N/A</v>
      </c>
      <c r="AM66" s="32" t="e">
        <f t="array" ref="AM66">INDEX(VI_RTY_Reaalitalous[],MATCH($A66&amp;AM$6&amp;AM$7&amp;AM$8&amp;AM$9,dbDATA!$A$2:$A$5915&amp;dbDATA!$B$2:$B$5915&amp;dbDATA!$I$2:$I$5907&amp;dbDATA!$D$2:$D$5915&amp;dbDATA!$F$2:$F$5907,0),MATCH("Arvo",VI_RTY_ReaalitalousOTSIKOT,0)+0)</f>
        <v>#N/A</v>
      </c>
      <c r="AN66" s="38" t="e">
        <f t="array" ref="AN66">INDEX(VI_RTY_Reaalitalous[],MATCH($A66&amp;AN$6&amp;AN$7&amp;AN$8&amp;AN$9,dbDATA!$A$2:$A$5915&amp;dbDATA!$B$2:$B$5915&amp;dbDATA!$I$2:$I$5907&amp;dbDATA!$D$2:$D$5915&amp;dbDATA!$F$2:$F$5907,0),MATCH("Arvo",VI_RTY_ReaalitalousOTSIKOT,0)+0)</f>
        <v>#N/A</v>
      </c>
      <c r="AO66" s="32" t="e">
        <f t="array" ref="AO66">INDEX(VI_RTY_Reaalitalous[],MATCH($A66&amp;AO$6&amp;AO$7&amp;AO$8&amp;AO$9,dbDATA!$A$2:$A$5915&amp;dbDATA!$B$2:$B$5915&amp;dbDATA!$I$2:$I$5907&amp;dbDATA!$D$2:$D$5915&amp;dbDATA!$F$2:$F$5907,0),MATCH("Arvo",VI_RTY_ReaalitalousOTSIKOT,0)+0)</f>
        <v>#N/A</v>
      </c>
      <c r="AP66" s="32" t="e">
        <f t="array" ref="AP66">INDEX(VI_RTY_Reaalitalous[],MATCH($A66&amp;AP$6&amp;AP$7&amp;AP$8&amp;AP$9,dbDATA!$A$2:$A$5915&amp;dbDATA!$B$2:$B$5915&amp;dbDATA!$I$2:$I$5907&amp;dbDATA!$D$2:$D$5915&amp;dbDATA!$F$2:$F$5907,0),MATCH("Arvo",VI_RTY_ReaalitalousOTSIKOT,0)+0)</f>
        <v>#N/A</v>
      </c>
      <c r="AQ66" s="43" t="e">
        <f t="array" ref="AQ66">INDEX(VI_RTY_Reaalitalous[],MATCH($A66&amp;AQ$6&amp;AQ$7&amp;AQ$8&amp;AQ$9,dbDATA!$A$2:$A$5915&amp;dbDATA!$B$2:$B$5915&amp;dbDATA!$I$2:$I$5907&amp;dbDATA!$D$2:$D$5915&amp;dbDATA!$F$2:$F$5907,0),MATCH("Arvo",VI_RTY_ReaalitalousOTSIKOT,0)+0)</f>
        <v>#N/A</v>
      </c>
      <c r="AR66" s="38" t="e">
        <f t="array" ref="AR66">INDEX(VI_RTY_Reaalitalous[],MATCH($A66&amp;AR$6&amp;AR$7&amp;AR$8&amp;AR$9,dbDATA!$A$2:$A$5915&amp;dbDATA!$B$2:$B$5915&amp;dbDATA!$I$2:$I$5907&amp;dbDATA!$D$2:$D$5915&amp;dbDATA!$F$2:$F$5907,0),MATCH("Arvo",VI_RTY_ReaalitalousOTSIKOT,0)+0)</f>
        <v>#N/A</v>
      </c>
      <c r="AS66" s="35" t="e">
        <f t="array" ref="AS66">INDEX(VI_RTY_Reaalitalous[],MATCH($A66&amp;AS$6&amp;AS$7&amp;AS$8&amp;AS$9,dbDATA!$A$2:$A$5915&amp;dbDATA!$B$2:$B$5915&amp;dbDATA!$I$2:$I$5907&amp;dbDATA!$D$2:$D$5915&amp;dbDATA!$F$2:$F$5907,0),MATCH("Arvo",VI_RTY_ReaalitalousOTSIKOT,0)+0)</f>
        <v>#N/A</v>
      </c>
      <c r="AT66" s="49" t="e">
        <f t="array" ref="AT66">INDEX(VI_RTY_Reaalitalous[],MATCH($A66&amp;AT$6&amp;AT$7&amp;AT$8&amp;AT$9,dbDATA!$A$2:$A$5915&amp;dbDATA!$B$2:$B$5915&amp;dbDATA!$I$2:$I$5907&amp;dbDATA!$D$2:$D$5915&amp;dbDATA!$F$2:$F$5907,0),MATCH("Arvo",VI_RTY_ReaalitalousOTSIKOT,0)+0)</f>
        <v>#N/A</v>
      </c>
      <c r="AU66" s="49" t="e">
        <f t="array" ref="AU66">INDEX(VI_RTY_Reaalitalous[],MATCH($A66&amp;AU$6&amp;AU$7&amp;AU$8&amp;AU$9,dbDATA!$A$2:$A$5915&amp;dbDATA!$B$2:$B$5915&amp;dbDATA!$I$2:$I$5907&amp;dbDATA!$D$2:$D$5915&amp;dbDATA!$F$2:$F$5907,0),MATCH("Arvo",VI_RTY_ReaalitalousOTSIKOT,0)+0)</f>
        <v>#N/A</v>
      </c>
      <c r="AV66" s="32" t="e">
        <f t="array" ref="AV66">INDEX(VI_RTY_Reaalitalous[],MATCH($A66&amp;AV$6&amp;AV$7&amp;AV$8&amp;AV$9,dbDATA!$A$2:$A$5915&amp;dbDATA!$B$2:$B$5915&amp;dbDATA!$I$2:$I$5907&amp;dbDATA!$D$2:$D$5915&amp;dbDATA!$F$2:$F$5907,0),MATCH("Arvo",VI_RTY_ReaalitalousOTSIKOT,0)+0)</f>
        <v>#N/A</v>
      </c>
      <c r="AW66" s="43" t="e">
        <f t="array" ref="AW66">INDEX(VI_RTY_Reaalitalous[],MATCH($A66&amp;AW$6&amp;AW$7&amp;AW$8&amp;AW$9,dbDATA!$A$2:$A$5915&amp;dbDATA!$B$2:$B$5915&amp;dbDATA!$I$2:$I$5907&amp;dbDATA!$D$2:$D$5915&amp;dbDATA!$F$2:$F$5907,0),MATCH("Arvo",VI_RTY_ReaalitalousOTSIKOT,0)+0)</f>
        <v>#N/A</v>
      </c>
      <c r="AX66" s="38" t="e">
        <f t="array" ref="AX66">INDEX(VI_RTY_Reaalitalous[],MATCH($A66&amp;AX$6&amp;AX$7&amp;AX$8&amp;AX$9,dbDATA!$A$2:$A$5915&amp;dbDATA!$B$2:$B$5915&amp;dbDATA!$I$2:$I$5907&amp;dbDATA!$D$2:$D$5915&amp;dbDATA!$F$2:$F$5907,0),MATCH("Arvo",VI_RTY_ReaalitalousOTSIKOT,0)+0)</f>
        <v>#N/A</v>
      </c>
      <c r="AY66" s="35" t="e">
        <f t="array" ref="AY66">INDEX(VI_RTY_Reaalitalous[],MATCH($A66&amp;AY$6&amp;AY$7&amp;AY$8&amp;AY$9,dbDATA!$A$2:$A$5915&amp;dbDATA!$B$2:$B$5915&amp;dbDATA!$I$2:$I$5907&amp;dbDATA!$D$2:$D$5915&amp;dbDATA!$F$2:$F$5907,0),MATCH("Arvo",VI_RTY_ReaalitalousOTSIKOT,0)+0)</f>
        <v>#N/A</v>
      </c>
      <c r="AZ66" s="49" t="e">
        <f t="array" ref="AZ66">INDEX(VI_RTY_Reaalitalous[],MATCH($A66&amp;AZ$6&amp;AZ$7&amp;AZ$8&amp;AZ$9,dbDATA!$A$2:$A$5915&amp;dbDATA!$B$2:$B$5915&amp;dbDATA!$I$2:$I$5907&amp;dbDATA!$D$2:$D$5915&amp;dbDATA!$F$2:$F$5907,0),MATCH("Arvo",VI_RTY_ReaalitalousOTSIKOT,0)+0)</f>
        <v>#N/A</v>
      </c>
      <c r="BA66" s="32" t="e">
        <f t="array" ref="BA66">INDEX(VI_RTY_Reaalitalous[],MATCH($A66&amp;BA$6&amp;BA$7&amp;BA$8&amp;BA$9,dbDATA!$A$2:$A$5915&amp;dbDATA!$B$2:$B$5915&amp;dbDATA!$I$2:$I$5907&amp;dbDATA!$D$2:$D$5915&amp;dbDATA!$F$2:$F$5907,0),MATCH("Arvo",VI_RTY_ReaalitalousOTSIKOT,0)+0)</f>
        <v>#N/A</v>
      </c>
      <c r="BB66" s="43" t="e">
        <f t="array" ref="BB66">INDEX(VI_RTY_Reaalitalous[],MATCH($A66&amp;BB$6&amp;BB$7&amp;BB$8&amp;BB$9,dbDATA!$A$2:$A$5915&amp;dbDATA!$B$2:$B$5915&amp;dbDATA!$I$2:$I$5907&amp;dbDATA!$D$2:$D$5915&amp;dbDATA!$F$2:$F$5907,0),MATCH("Arvo",VI_RTY_ReaalitalousOTSIKOT,0)+0)</f>
        <v>#N/A</v>
      </c>
      <c r="BC66" s="38" t="e">
        <f t="array" ref="BC66">INDEX(VI_RTY_Reaalitalous[],MATCH($A66&amp;BC$6&amp;BC$7&amp;BC$8&amp;BC$9,dbDATA!$A$2:$A$5915&amp;dbDATA!$B$2:$B$5915&amp;dbDATA!$I$2:$I$5907&amp;dbDATA!$D$2:$D$5915&amp;dbDATA!$F$2:$F$5907,0),MATCH("Arvo",VI_RTY_ReaalitalousOTSIKOT,0)+0)</f>
        <v>#N/A</v>
      </c>
      <c r="BD66" s="35" t="e">
        <f t="array" ref="BD66">INDEX(VI_RTY_Reaalitalous[],MATCH($A66&amp;BD$6&amp;BD$7&amp;BD$8&amp;BD$9,dbDATA!$A$2:$A$5915&amp;dbDATA!$B$2:$B$5915&amp;dbDATA!$I$2:$I$5907&amp;dbDATA!$D$2:$D$5915&amp;dbDATA!$F$2:$F$5907,0),MATCH("Arvo",VI_RTY_ReaalitalousOTSIKOT,0)+0)</f>
        <v>#N/A</v>
      </c>
      <c r="BE66" s="49" t="e">
        <f t="array" ref="BE66">INDEX(VI_RTY_Reaalitalous[],MATCH($A66&amp;BE$6&amp;BE$7&amp;BE$8&amp;BE$9,dbDATA!$A$2:$A$5915&amp;dbDATA!$B$2:$B$5915&amp;dbDATA!$I$2:$I$5907&amp;dbDATA!$D$2:$D$5915&amp;dbDATA!$F$2:$F$5907,0),MATCH("Arvo",VI_RTY_ReaalitalousOTSIKOT,0)+0)</f>
        <v>#N/A</v>
      </c>
      <c r="BF66" s="32" t="e">
        <f t="array" ref="BF66">INDEX(VI_RTY_Reaalitalous[],MATCH($A66&amp;BF$6&amp;BF$7&amp;BF$8&amp;BF$9,dbDATA!$A$2:$A$5915&amp;dbDATA!$B$2:$B$5915&amp;dbDATA!$I$2:$I$5907&amp;dbDATA!$D$2:$D$5915&amp;dbDATA!$F$2:$F$5907,0),MATCH("Arvo",VI_RTY_ReaalitalousOTSIKOT,0)+0)</f>
        <v>#N/A</v>
      </c>
      <c r="BG66" s="43" t="e">
        <f t="array" ref="BG66">INDEX(VI_RTY_Reaalitalous[],MATCH($A66&amp;BG$6&amp;BG$7&amp;BG$8&amp;BG$9,dbDATA!$A$2:$A$5915&amp;dbDATA!$B$2:$B$5915&amp;dbDATA!$I$2:$I$5907&amp;dbDATA!$D$2:$D$5915&amp;dbDATA!$F$2:$F$5907,0),MATCH("Arvo",VI_RTY_ReaalitalousOTSIKOT,0)+0)</f>
        <v>#N/A</v>
      </c>
      <c r="BH66" s="38" t="e">
        <f t="array" ref="BH66">INDEX(VI_RTY_Reaalitalous[],MATCH($A66&amp;BH$6&amp;BH$7&amp;BH$8&amp;BH$9,dbDATA!$A$2:$A$5915&amp;dbDATA!$B$2:$B$5915&amp;dbDATA!$I$2:$I$5907&amp;dbDATA!$D$2:$D$5915&amp;dbDATA!$F$2:$F$5907,0),MATCH("Arvo",VI_RTY_ReaalitalousOTSIKOT,0)+0)</f>
        <v>#N/A</v>
      </c>
      <c r="BI66" s="35" t="e">
        <f t="array" ref="BI66">INDEX(VI_RTY_Reaalitalous[],MATCH($A66&amp;BI$6&amp;BI$7&amp;BI$8&amp;BI$9,dbDATA!$A$2:$A$5915&amp;dbDATA!$B$2:$B$5915&amp;dbDATA!$I$2:$I$5907&amp;dbDATA!$D$2:$D$5915&amp;dbDATA!$F$2:$F$5907,0),MATCH("Arvo",VI_RTY_ReaalitalousOTSIKOT,0)+0)</f>
        <v>#N/A</v>
      </c>
      <c r="BJ66" s="49" t="e">
        <f t="array" ref="BJ66">INDEX(VI_RTY_Reaalitalous[],MATCH($A66&amp;BJ$6&amp;BJ$7&amp;BJ$8&amp;BJ$9,dbDATA!$A$2:$A$5915&amp;dbDATA!$B$2:$B$5915&amp;dbDATA!$I$2:$I$5907&amp;dbDATA!$D$2:$D$5915&amp;dbDATA!$F$2:$F$5907,0),MATCH("Arvo",VI_RTY_ReaalitalousOTSIKOT,0)+0)</f>
        <v>#N/A</v>
      </c>
      <c r="BK66" s="32" t="e">
        <f t="array" ref="BK66">INDEX(VI_RTY_Reaalitalous[],MATCH($A66&amp;BK$6&amp;BK$7&amp;BK$8&amp;BK$9,dbDATA!$A$2:$A$5915&amp;dbDATA!$B$2:$B$5915&amp;dbDATA!$I$2:$I$5907&amp;dbDATA!$D$2:$D$5915&amp;dbDATA!$F$2:$F$5907,0),MATCH("Arvo",VI_RTY_ReaalitalousOTSIKOT,0)+0)</f>
        <v>#N/A</v>
      </c>
      <c r="BL66" s="43" t="e">
        <f t="array" ref="BL66">INDEX(VI_RTY_Reaalitalous[],MATCH($A66&amp;BL$6&amp;BL$7&amp;BL$8&amp;BL$9,dbDATA!$A$2:$A$5915&amp;dbDATA!$B$2:$B$5915&amp;dbDATA!$I$2:$I$5907&amp;dbDATA!$D$2:$D$5915&amp;dbDATA!$F$2:$F$5907,0),MATCH("Arvo",VI_RTY_ReaalitalousOTSIKOT,0)+0)</f>
        <v>#N/A</v>
      </c>
      <c r="BM66" s="38" t="e">
        <f t="array" ref="BM66">INDEX(VI_RTY_Reaalitalous[],MATCH($A66&amp;BM$6&amp;BM$7&amp;BM$8&amp;BM$9,dbDATA!$A$2:$A$5915&amp;dbDATA!$B$2:$B$5915&amp;dbDATA!$I$2:$I$5907&amp;dbDATA!$D$2:$D$5915&amp;dbDATA!$F$2:$F$5907,0),MATCH("Arvo",VI_RTY_ReaalitalousOTSIKOT,0)+0)</f>
        <v>#N/A</v>
      </c>
      <c r="BN66" s="35" t="e">
        <f t="array" ref="BN66">INDEX(VI_RTY_Reaalitalous[],MATCH($A66&amp;BN$6&amp;BN$7&amp;BN$8&amp;BN$9,dbDATA!$A$2:$A$5915&amp;dbDATA!$B$2:$B$5915&amp;dbDATA!$I$2:$I$5907&amp;dbDATA!$D$2:$D$5915&amp;dbDATA!$F$2:$F$5907,0),MATCH("Arvo",VI_RTY_ReaalitalousOTSIKOT,0)+0)</f>
        <v>#N/A</v>
      </c>
      <c r="BO66" s="49" t="e">
        <f t="array" ref="BO66">INDEX(VI_RTY_Reaalitalous[],MATCH($A66&amp;BO$6&amp;BO$7&amp;BO$8&amp;BO$9,dbDATA!$A$2:$A$5915&amp;dbDATA!$B$2:$B$5915&amp;dbDATA!$I$2:$I$5907&amp;dbDATA!$D$2:$D$5915&amp;dbDATA!$F$2:$F$5907,0),MATCH("Arvo",VI_RTY_ReaalitalousOTSIKOT,0)+0)</f>
        <v>#N/A</v>
      </c>
      <c r="CG66" s="38" t="e">
        <f t="array" ref="CG66">INDEX(VI_RTY_Julkinen_talous[],MATCH($A66&amp;CG$6&amp;CG$7&amp;CG$8,dbDATAjul!$G$2:$G$935&amp;dbDATAjul!$D$2:$D$952&amp;dbDATAjul!$C$2:$C$1011&amp;dbDATAjul!$A$2:$A$948,0),MATCH("Arvo",VI_RTY_Julkinen_talous[#Headers],0)+0)</f>
        <v>#N/A</v>
      </c>
      <c r="CH66" s="35" t="e">
        <f t="array" ref="CH66">INDEX(VI_RTY_Julkinen_talous[],MATCH($A66&amp;CH$6&amp;CH$7&amp;CH$8,dbDATAjul!$G$2:$G$935&amp;dbDATAjul!$D$2:$D$952&amp;dbDATAjul!$C$2:$C$1011&amp;dbDATAjul!$A$2:$A$948,0),MATCH("Arvo",VI_RTY_Julkinen_talous[#Headers],0)+0)</f>
        <v>#N/A</v>
      </c>
      <c r="CI66" s="49" t="e">
        <f t="array" ref="CI66">INDEX(VI_RTY_Julkinen_talous[],MATCH($A66&amp;CI$6&amp;CI$7&amp;CI$8,dbDATAjul!$G$2:$G$935&amp;dbDATAjul!$D$2:$D$952&amp;dbDATAjul!$C$2:$C$1011&amp;dbDATAjul!$A$2:$A$948,0),MATCH("Arvo",VI_RTY_Julkinen_talous[#Headers],0)+0)</f>
        <v>#N/A</v>
      </c>
      <c r="CJ66" s="35" t="e">
        <f t="array" ref="CJ66">INDEX(VI_RTY_Julkinen_talous[],MATCH($A66&amp;CJ$6&amp;CJ$7&amp;CJ$8,dbDATAjul!$G$2:$G$935&amp;dbDATAjul!$D$2:$D$952&amp;dbDATAjul!$C$2:$C$1011&amp;dbDATAjul!$A$2:$A$948,0),MATCH("Arvo",VI_RTY_Julkinen_talous[#Headers],0)+0)</f>
        <v>#N/A</v>
      </c>
      <c r="CK66" s="32" t="e">
        <f t="array" ref="CK66">INDEX(VI_RTY_Julkinen_talous[],MATCH($A66&amp;CK$6&amp;CK$7&amp;CK$8,dbDATAjul!$G$2:$G$935&amp;dbDATAjul!$D$2:$D$952&amp;dbDATAjul!$C$2:$C$1011&amp;dbDATAjul!$A$2:$A$948,0),MATCH("Arvo",VI_RTY_Julkinen_talous[#Headers],0)+0)</f>
        <v>#N/A</v>
      </c>
      <c r="CL66" s="43" t="e">
        <f t="array" ref="CL66">INDEX(VI_RTY_Julkinen_talous[],MATCH($A66&amp;CL$6&amp;CL$7&amp;CL$8,dbDATAjul!$G$2:$G$935&amp;dbDATAjul!$D$2:$D$952&amp;dbDATAjul!$C$2:$C$1011&amp;dbDATAjul!$A$2:$A$948,0),MATCH("Arvo",VI_RTY_Julkinen_talous[#Headers],0)+0)</f>
        <v>#N/A</v>
      </c>
    </row>
    <row r="67" spans="1:90" x14ac:dyDescent="0.3">
      <c r="A67" s="31">
        <f t="shared" si="7"/>
        <v>2041</v>
      </c>
      <c r="B67" s="94" t="e">
        <f t="array" ref="B67">INDEX(VI_RTY_Reaalitalous[],MATCH($A67&amp;B$6&amp;B$7&amp;B$8&amp;B$9,dbDATA!$A$2:$A$5915&amp;dbDATA!$B$2:$B$5915&amp;dbDATA!$I$2:$I$5907&amp;dbDATA!$D$2:$D$5915&amp;dbDATA!$F$2:$F$5907,0),MATCH("Arvo",VI_RTY_ReaalitalousOTSIKOT,0)+0)</f>
        <v>#N/A</v>
      </c>
      <c r="C67" s="93" t="e">
        <f t="array" ref="C67">INDEX(VI_RTY_Reaalitalous[],MATCH($A67&amp;C$6&amp;C$7&amp;C$8&amp;C$9,dbDATA!$A$2:$A$5915&amp;dbDATA!$B$2:$B$5915&amp;dbDATA!$I$2:$I$5907&amp;dbDATA!$D$2:$D$5915&amp;dbDATA!$F$2:$F$5907,0),MATCH("Arvo",VI_RTY_ReaalitalousOTSIKOT,0)+0)</f>
        <v>#N/A</v>
      </c>
      <c r="D67" s="94" t="e">
        <f t="array" ref="D67">INDEX(VI_RTY_Reaalitalous[],MATCH($A67&amp;D$6&amp;D$7&amp;D$8&amp;D$9,dbDATA!$A$2:$A$5915&amp;dbDATA!$B$2:$B$5915&amp;dbDATA!$I$2:$I$5907&amp;dbDATA!$D$2:$D$5915&amp;dbDATA!$F$2:$F$5907,0),MATCH("Arvo",VI_RTY_ReaalitalousOTSIKOT,0)+0)</f>
        <v>#N/A</v>
      </c>
      <c r="E67" s="32" t="e">
        <f t="array" ref="E67">INDEX(VI_RTY_Reaalitalous[],MATCH($A67&amp;E$6&amp;E$7&amp;E$8&amp;E$9,dbDATA!$A$2:$A$5915&amp;dbDATA!$B$2:$B$5915&amp;dbDATA!$I$2:$I$5907&amp;dbDATA!$D$2:$D$5915&amp;dbDATA!$F$2:$F$5907,0),MATCH("Arvo",VI_RTY_ReaalitalousOTSIKOT,0)+0)/1000</f>
        <v>#N/A</v>
      </c>
      <c r="F67" s="32" t="e">
        <f t="array" ref="F67">INDEX(VI_RTY_Reaalitalous[],MATCH($A67&amp;F$6&amp;F$7&amp;F$8&amp;F$9,dbDATA!$A$2:$A$5915&amp;dbDATA!$B$2:$B$5915&amp;dbDATA!$I$2:$I$5907&amp;dbDATA!$D$2:$D$5915&amp;dbDATA!$F$2:$F$5907,0),MATCH("Arvo",VI_RTY_ReaalitalousOTSIKOT,0)+0)/1000</f>
        <v>#N/A</v>
      </c>
      <c r="G67" s="35" t="e">
        <f t="array" ref="G67">INDEX(VI_RTY_Reaalitalous[],MATCH($A67&amp;G$6&amp;G$7&amp;G$8&amp;G$9,dbDATA!$A$2:$A$5915&amp;dbDATA!$B$2:$B$5915&amp;dbDATA!$I$2:$I$5907&amp;dbDATA!$D$2:$D$5915&amp;dbDATA!$F$2:$F$5907,0),MATCH("Arvo",VI_RTY_ReaalitalousOTSIKOT,0)+0)/1000</f>
        <v>#N/A</v>
      </c>
      <c r="H67" s="35" t="e">
        <f t="array" ref="H67">INDEX(VI_RTY_Reaalitalous[],MATCH($A67&amp;H$6&amp;H$7&amp;H$8&amp;H$9,dbDATA!$A$2:$A$5915&amp;dbDATA!$B$2:$B$5915&amp;dbDATA!$I$2:$I$5907&amp;dbDATA!$D$2:$D$5915&amp;dbDATA!$F$2:$F$5907,0),MATCH("Arvo",VI_RTY_ReaalitalousOTSIKOT,0)+0)/1000</f>
        <v>#N/A</v>
      </c>
      <c r="I67" s="38" t="e">
        <f t="array" ref="I67">INDEX(VI_RTY_Reaalitalous[],MATCH($A67&amp;I$6&amp;I$7&amp;I$8&amp;I$9,dbDATA!$A$2:$A$5915&amp;dbDATA!$B$2:$B$5915&amp;dbDATA!$I$2:$I$5907&amp;dbDATA!$D$2:$D$5915&amp;dbDATA!$F$2:$F$5907,0),MATCH("Arvo",VI_RTY_ReaalitalousOTSIKOT,0)+0)/1000</f>
        <v>#N/A</v>
      </c>
      <c r="J67" s="38" t="e">
        <f t="array" ref="J67">INDEX(VI_RTY_Reaalitalous[],MATCH($A67&amp;J$6&amp;J$7&amp;J$8&amp;J$9,dbDATA!$A$2:$A$5915&amp;dbDATA!$B$2:$B$5915&amp;dbDATA!$I$2:$I$5907&amp;dbDATA!$D$2:$D$5915&amp;dbDATA!$F$2:$F$5907,0),MATCH("Arvo",VI_RTY_ReaalitalousOTSIKOT,0)+0)/1000</f>
        <v>#N/A</v>
      </c>
      <c r="K67" s="37" t="e">
        <f t="array" ref="K67">INDEX(VI_RTY_Reaalitalous[],MATCH($A67&amp;K$6&amp;K$7&amp;K$8&amp;K$9,dbDATA!$A$2:$A$5915&amp;dbDATA!$B$2:$B$5915&amp;dbDATA!$I$2:$I$5907&amp;dbDATA!$D$2:$D$5915&amp;dbDATA!$F$2:$F$5907,0),MATCH("Arvo",VI_RTY_ReaalitalousOTSIKOT,0)+0)/1000</f>
        <v>#N/A</v>
      </c>
      <c r="L67" s="37" t="e">
        <f t="array" ref="L67">INDEX(VI_RTY_Reaalitalous[],MATCH($A67&amp;L$6&amp;L$7&amp;L$8&amp;L$9,dbDATA!$A$2:$A$5915&amp;dbDATA!$B$2:$B$5915&amp;dbDATA!$I$2:$I$5907&amp;dbDATA!$D$2:$D$5915&amp;dbDATA!$F$2:$F$5907,0),MATCH("Arvo",VI_RTY_ReaalitalousOTSIKOT,0)+0)/1000</f>
        <v>#N/A</v>
      </c>
      <c r="M67" s="37" t="e">
        <f t="array" ref="M67">INDEX(VI_RTY_Reaalitalous[],MATCH($A67&amp;M$6&amp;M$7&amp;M$8&amp;M$9,dbDATA!$A$2:$A$5915&amp;dbDATA!$B$2:$B$5915&amp;dbDATA!$I$2:$I$5907&amp;dbDATA!$D$2:$D$5915&amp;dbDATA!$F$2:$F$5907,0),MATCH("Arvo",VI_RTY_ReaalitalousOTSIKOT,0)+0)/1000</f>
        <v>#N/A</v>
      </c>
      <c r="N67" s="37" t="e">
        <f t="array" ref="N67">INDEX(VI_RTY_Reaalitalous[],MATCH($A67&amp;N$6&amp;N$7&amp;N$8&amp;N$9,dbDATA!$A$2:$A$5915&amp;dbDATA!$B$2:$B$5915&amp;dbDATA!$I$2:$I$5907&amp;dbDATA!$D$2:$D$5915&amp;dbDATA!$F$2:$F$5907,0),MATCH("Arvo",VI_RTY_ReaalitalousOTSIKOT,0)+0)/1000</f>
        <v>#N/A</v>
      </c>
      <c r="O67" s="37" t="e">
        <f t="array" ref="O67">INDEX(VI_RTY_Reaalitalous[],MATCH($A67&amp;O$6&amp;O$7&amp;O$8&amp;O$9,dbDATA!$A$2:$A$5915&amp;dbDATA!$B$2:$B$5915&amp;dbDATA!$I$2:$I$5907&amp;dbDATA!$D$2:$D$5915&amp;dbDATA!$F$2:$F$5907,0),MATCH("Arvo",VI_RTY_ReaalitalousOTSIKOT,0)+0)/1000</f>
        <v>#N/A</v>
      </c>
      <c r="P67" s="37" t="e">
        <f t="array" ref="P67">INDEX(VI_RTY_Reaalitalous[],MATCH($A67&amp;P$6&amp;P$7&amp;P$8&amp;P$9,dbDATA!$A$2:$A$5915&amp;dbDATA!$B$2:$B$5915&amp;dbDATA!$I$2:$I$5907&amp;dbDATA!$D$2:$D$5915&amp;dbDATA!$F$2:$F$5907,0),MATCH("Arvo",VI_RTY_ReaalitalousOTSIKOT,0)+0)/1000</f>
        <v>#N/A</v>
      </c>
      <c r="Q67" s="32" t="e">
        <f t="array" ref="Q67">INDEX(VI_RTY_Reaalitalous[],MATCH($A67&amp;Q$6&amp;Q$7&amp;Q$8&amp;Q$9,dbDATA!$A$2:$A$5915&amp;dbDATA!$B$2:$B$5915&amp;dbDATA!$I$2:$I$5907&amp;dbDATA!$D$2:$D$5915&amp;dbDATA!$F$2:$F$5907,0),MATCH("Arvo",VI_RTY_ReaalitalousOTSIKOT,0)+0)/1000</f>
        <v>#N/A</v>
      </c>
      <c r="R67" s="32" t="e">
        <f t="array" ref="R67">INDEX(VI_RTY_Reaalitalous[],MATCH($A67&amp;R$6&amp;R$7&amp;R$8&amp;R$9,dbDATA!$A$2:$A$5915&amp;dbDATA!$B$2:$B$5915&amp;dbDATA!$I$2:$I$5907&amp;dbDATA!$D$2:$D$5915&amp;dbDATA!$F$2:$F$5907,0),MATCH("Arvo",VI_RTY_ReaalitalousOTSIKOT,0)+0)/1000</f>
        <v>#N/A</v>
      </c>
      <c r="S67" s="32" t="e">
        <f t="array" ref="S67">INDEX(VI_RTY_Reaalitalous[],MATCH($A67&amp;S$6&amp;S$7&amp;S$8&amp;S$9,dbDATA!$A$2:$A$5915&amp;dbDATA!$B$2:$B$5915&amp;dbDATA!$I$2:$I$5907&amp;dbDATA!$D$2:$D$5915&amp;dbDATA!$F$2:$F$5907,0),MATCH("Arvo",VI_RTY_ReaalitalousOTSIKOT,0)+0)/1000</f>
        <v>#N/A</v>
      </c>
      <c r="T67" s="32" t="e">
        <f t="array" ref="T67">INDEX(VI_RTY_Reaalitalous[],MATCH($A67&amp;T$6&amp;T$7&amp;T$8&amp;T$9,dbDATA!$A$2:$A$5915&amp;dbDATA!$B$2:$B$5915&amp;dbDATA!$I$2:$I$5907&amp;dbDATA!$D$2:$D$5915&amp;dbDATA!$F$2:$F$5907,0),MATCH("Arvo",VI_RTY_ReaalitalousOTSIKOT,0)+0)/1000</f>
        <v>#N/A</v>
      </c>
      <c r="U67" s="32" t="e">
        <f t="array" ref="U67">INDEX(VI_RTY_Reaalitalous[],MATCH($A67&amp;U$6&amp;U$7&amp;U$8&amp;U$9,dbDATA!$A$2:$A$5915&amp;dbDATA!$B$2:$B$5915&amp;dbDATA!$I$2:$I$5907&amp;dbDATA!$D$2:$D$5915&amp;dbDATA!$F$2:$F$5907,0),MATCH("Arvo",VI_RTY_ReaalitalousOTSIKOT,0)+0)/1000</f>
        <v>#N/A</v>
      </c>
      <c r="V67" s="32" t="e">
        <f t="array" ref="V67">INDEX(VI_RTY_Reaalitalous[],MATCH($A67&amp;V$6&amp;V$7&amp;V$8&amp;V$9,dbDATA!$A$2:$A$5915&amp;dbDATA!$B$2:$B$5915&amp;dbDATA!$I$2:$I$5907&amp;dbDATA!$D$2:$D$5915&amp;dbDATA!$F$2:$F$5907,0),MATCH("Arvo",VI_RTY_ReaalitalousOTSIKOT,0)+0)/1000</f>
        <v>#N/A</v>
      </c>
      <c r="W67" s="38" t="e">
        <f t="array" ref="W67">INDEX(VI_RTY_Reaalitalous[],MATCH($A67&amp;W$6&amp;W$7&amp;W$8&amp;W$9,dbDATA!$A$2:$A$5915&amp;dbDATA!$B$2:$B$5915&amp;dbDATA!$I$2:$I$5907&amp;dbDATA!$D$2:$D$5915&amp;dbDATA!$F$2:$F$5907,0),MATCH("Arvo",VI_RTY_ReaalitalousOTSIKOT,0)+0)/1000</f>
        <v>#N/A</v>
      </c>
      <c r="X67" s="38" t="e">
        <f t="array" ref="X67">INDEX(VI_RTY_Reaalitalous[],MATCH($A67&amp;X$6&amp;X$7&amp;X$8&amp;X$9,dbDATA!$A$2:$A$5915&amp;dbDATA!$B$2:$B$5915&amp;dbDATA!$I$2:$I$5907&amp;dbDATA!$D$2:$D$5915&amp;dbDATA!$F$2:$F$5907,0),MATCH("Arvo",VI_RTY_ReaalitalousOTSIKOT,0)+0)/1000</f>
        <v>#N/A</v>
      </c>
      <c r="Y67" s="38" t="e">
        <f t="array" ref="Y67">INDEX(VI_RTY_Reaalitalous[],MATCH($A67&amp;Y$6&amp;Y$7&amp;Y$8&amp;Y$9,dbDATA!$A$2:$A$5915&amp;dbDATA!$B$2:$B$5915&amp;dbDATA!$I$2:$I$5907&amp;dbDATA!$D$2:$D$5915&amp;dbDATA!$F$2:$F$5907,0),MATCH("Arvo",VI_RTY_ReaalitalousOTSIKOT,0)+0)/1000</f>
        <v>#N/A</v>
      </c>
      <c r="Z67" s="38" t="e">
        <f t="array" ref="Z67">INDEX(VI_RTY_Reaalitalous[],MATCH($A67&amp;Z$6&amp;Z$7&amp;Z$8&amp;Z$9,dbDATA!$A$2:$A$5915&amp;dbDATA!$B$2:$B$5915&amp;dbDATA!$I$2:$I$5907&amp;dbDATA!$D$2:$D$5915&amp;dbDATA!$F$2:$F$5907,0),MATCH("Arvo",VI_RTY_ReaalitalousOTSIKOT,0)+0)/1000</f>
        <v>#N/A</v>
      </c>
      <c r="AA67" s="49" t="e">
        <f t="shared" ref="AA67:AA83" si="8">((B67/B66)/(AB67/AB66))*100-100</f>
        <v>#N/A</v>
      </c>
      <c r="AB67" s="32" t="e">
        <f t="array" ref="AB67">INDEX(VI_RTY_Reaalitalous[],MATCH($A67&amp;AB$6&amp;AB$7&amp;AB$8&amp;AB$9,dbDATA!$A$2:$A$5915&amp;dbDATA!$B$2:$B$5915&amp;dbDATA!$I$2:$I$5907&amp;dbDATA!$D$2:$D$5915&amp;dbDATA!$F$2:$F$5907,0),MATCH("Arvo",VI_RTY_ReaalitalousOTSIKOT,0)+0)</f>
        <v>#N/A</v>
      </c>
      <c r="AC67" s="43" t="e">
        <f t="array" ref="AC67">INDEX(VI_RTY_Reaalitalous[],MATCH($A67&amp;AC$6&amp;AC$7&amp;AC$8&amp;AC$9,dbDATA!$A$2:$A$5915&amp;dbDATA!$B$2:$B$5915&amp;dbDATA!$I$2:$I$5907&amp;dbDATA!$D$2:$D$5915&amp;dbDATA!$F$2:$F$5907,0),MATCH("Arvo",VI_RTY_ReaalitalousOTSIKOT,0)+0)</f>
        <v>#N/A</v>
      </c>
      <c r="AD67" s="38" t="e">
        <f t="array" ref="AD67">INDEX(VI_RTY_Reaalitalous[],MATCH($A67&amp;AD$6&amp;AD$7&amp;AD$8&amp;AD$9,dbDATA!$A$2:$A$5915&amp;dbDATA!$B$2:$B$5915&amp;dbDATA!$I$2:$I$5907&amp;dbDATA!$D$2:$D$5915&amp;dbDATA!$F$2:$F$5907,0),MATCH("Arvo",VI_RTY_ReaalitalousOTSIKOT,0)+0)</f>
        <v>#N/A</v>
      </c>
      <c r="AE67" s="35" t="e">
        <f t="array" ref="AE67">INDEX(VI_RTY_Reaalitalous[],MATCH($A67&amp;AE$6&amp;AE$7&amp;AE$8&amp;AE$9,dbDATA!$A$2:$A$5915&amp;dbDATA!$B$2:$B$5915&amp;dbDATA!$I$2:$I$5907&amp;dbDATA!$D$2:$D$5915&amp;dbDATA!$F$2:$F$5907,0),MATCH("Arvo",VI_RTY_ReaalitalousOTSIKOT,0)+0)</f>
        <v>#N/A</v>
      </c>
      <c r="AF67" s="49" t="e">
        <f t="array" ref="AF67">INDEX(VI_RTY_Reaalitalous[],MATCH($A67&amp;AF$6&amp;AF$7&amp;AF$8&amp;AF$9,dbDATA!$A$2:$A$5915&amp;dbDATA!$B$2:$B$5915&amp;dbDATA!$I$2:$I$5907&amp;dbDATA!$D$2:$D$5915&amp;dbDATA!$F$2:$F$5907,0),MATCH("Arvo",VI_RTY_ReaalitalousOTSIKOT,0)+0)/1000</f>
        <v>#N/A</v>
      </c>
      <c r="AG67" s="32" t="e">
        <f t="array" ref="AG67">INDEX(VI_RTY_Reaalitalous[],MATCH($A67&amp;AG$6&amp;AG$7&amp;AG$8&amp;AG$9,dbDATA!$A$2:$A$5915&amp;dbDATA!$B$2:$B$5915&amp;dbDATA!$I$2:$I$5907&amp;dbDATA!$D$2:$D$5915&amp;dbDATA!$F$2:$F$5907,0),MATCH("Arvo",VI_RTY_ReaalitalousOTSIKOT,0)+0)</f>
        <v>#N/A</v>
      </c>
      <c r="AH67" s="43" t="e">
        <f t="array" ref="AH67">INDEX(VI_RTY_Reaalitalous[],MATCH($A67&amp;AH$6&amp;AH$7&amp;AH$8&amp;AH$9,dbDATA!$A$2:$A$5915&amp;dbDATA!$B$2:$B$5915&amp;dbDATA!$I$2:$I$5907&amp;dbDATA!$D$2:$D$5915&amp;dbDATA!$F$2:$F$5907,0),MATCH("Arvo",VI_RTY_ReaalitalousOTSIKOT,0)+0)</f>
        <v>#N/A</v>
      </c>
      <c r="AI67" s="38" t="e">
        <f t="shared" si="3"/>
        <v>#N/A</v>
      </c>
      <c r="AJ67" s="32" t="e">
        <f t="array" ref="AJ67">INDEX(VI_RTY_Reaalitalous[],MATCH($A67&amp;AJ$6&amp;AJ$7&amp;AJ$8&amp;AJ$9,dbDATA!$A$2:$A$5915&amp;dbDATA!$B$2:$B$5915&amp;dbDATA!$I$2:$I$5907&amp;dbDATA!$D$2:$D$5915&amp;dbDATA!$F$2:$F$5907,0),MATCH("Arvo",VI_RTY_ReaalitalousOTSIKOT,0)+0)</f>
        <v>#N/A</v>
      </c>
      <c r="AK67" s="49" t="e">
        <f t="array" ref="AK67">INDEX(VI_RTY_Reaalitalous[],MATCH($A67&amp;AK$6&amp;AK$7&amp;AK$8&amp;AK$9,dbDATA!$A$2:$A$5915&amp;dbDATA!$B$2:$B$5915&amp;dbDATA!$I$2:$I$5907&amp;dbDATA!$D$2:$D$5915&amp;dbDATA!$F$2:$F$5907,0),MATCH("Arvo",VI_RTY_ReaalitalousOTSIKOT,0)+0)</f>
        <v>#N/A</v>
      </c>
      <c r="AL67" s="43" t="e">
        <f t="shared" si="2"/>
        <v>#N/A</v>
      </c>
      <c r="AM67" s="32" t="e">
        <f t="array" ref="AM67">INDEX(VI_RTY_Reaalitalous[],MATCH($A67&amp;AM$6&amp;AM$7&amp;AM$8&amp;AM$9,dbDATA!$A$2:$A$5915&amp;dbDATA!$B$2:$B$5915&amp;dbDATA!$I$2:$I$5907&amp;dbDATA!$D$2:$D$5915&amp;dbDATA!$F$2:$F$5907,0),MATCH("Arvo",VI_RTY_ReaalitalousOTSIKOT,0)+0)</f>
        <v>#N/A</v>
      </c>
      <c r="AN67" s="38" t="e">
        <f t="array" ref="AN67">INDEX(VI_RTY_Reaalitalous[],MATCH($A67&amp;AN$6&amp;AN$7&amp;AN$8&amp;AN$9,dbDATA!$A$2:$A$5915&amp;dbDATA!$B$2:$B$5915&amp;dbDATA!$I$2:$I$5907&amp;dbDATA!$D$2:$D$5915&amp;dbDATA!$F$2:$F$5907,0),MATCH("Arvo",VI_RTY_ReaalitalousOTSIKOT,0)+0)</f>
        <v>#N/A</v>
      </c>
      <c r="AO67" s="32" t="e">
        <f t="array" ref="AO67">INDEX(VI_RTY_Reaalitalous[],MATCH($A67&amp;AO$6&amp;AO$7&amp;AO$8&amp;AO$9,dbDATA!$A$2:$A$5915&amp;dbDATA!$B$2:$B$5915&amp;dbDATA!$I$2:$I$5907&amp;dbDATA!$D$2:$D$5915&amp;dbDATA!$F$2:$F$5907,0),MATCH("Arvo",VI_RTY_ReaalitalousOTSIKOT,0)+0)</f>
        <v>#N/A</v>
      </c>
      <c r="AP67" s="32" t="e">
        <f t="array" ref="AP67">INDEX(VI_RTY_Reaalitalous[],MATCH($A67&amp;AP$6&amp;AP$7&amp;AP$8&amp;AP$9,dbDATA!$A$2:$A$5915&amp;dbDATA!$B$2:$B$5915&amp;dbDATA!$I$2:$I$5907&amp;dbDATA!$D$2:$D$5915&amp;dbDATA!$F$2:$F$5907,0),MATCH("Arvo",VI_RTY_ReaalitalousOTSIKOT,0)+0)</f>
        <v>#N/A</v>
      </c>
      <c r="AQ67" s="43" t="e">
        <f t="array" ref="AQ67">INDEX(VI_RTY_Reaalitalous[],MATCH($A67&amp;AQ$6&amp;AQ$7&amp;AQ$8&amp;AQ$9,dbDATA!$A$2:$A$5915&amp;dbDATA!$B$2:$B$5915&amp;dbDATA!$I$2:$I$5907&amp;dbDATA!$D$2:$D$5915&amp;dbDATA!$F$2:$F$5907,0),MATCH("Arvo",VI_RTY_ReaalitalousOTSIKOT,0)+0)</f>
        <v>#N/A</v>
      </c>
      <c r="AR67" s="38" t="e">
        <f t="array" ref="AR67">INDEX(VI_RTY_Reaalitalous[],MATCH($A67&amp;AR$6&amp;AR$7&amp;AR$8&amp;AR$9,dbDATA!$A$2:$A$5915&amp;dbDATA!$B$2:$B$5915&amp;dbDATA!$I$2:$I$5907&amp;dbDATA!$D$2:$D$5915&amp;dbDATA!$F$2:$F$5907,0),MATCH("Arvo",VI_RTY_ReaalitalousOTSIKOT,0)+0)</f>
        <v>#N/A</v>
      </c>
      <c r="AS67" s="35" t="e">
        <f t="array" ref="AS67">INDEX(VI_RTY_Reaalitalous[],MATCH($A67&amp;AS$6&amp;AS$7&amp;AS$8&amp;AS$9,dbDATA!$A$2:$A$5915&amp;dbDATA!$B$2:$B$5915&amp;dbDATA!$I$2:$I$5907&amp;dbDATA!$D$2:$D$5915&amp;dbDATA!$F$2:$F$5907,0),MATCH("Arvo",VI_RTY_ReaalitalousOTSIKOT,0)+0)</f>
        <v>#N/A</v>
      </c>
      <c r="AT67" s="49" t="e">
        <f t="array" ref="AT67">INDEX(VI_RTY_Reaalitalous[],MATCH($A67&amp;AT$6&amp;AT$7&amp;AT$8&amp;AT$9,dbDATA!$A$2:$A$5915&amp;dbDATA!$B$2:$B$5915&amp;dbDATA!$I$2:$I$5907&amp;dbDATA!$D$2:$D$5915&amp;dbDATA!$F$2:$F$5907,0),MATCH("Arvo",VI_RTY_ReaalitalousOTSIKOT,0)+0)</f>
        <v>#N/A</v>
      </c>
      <c r="AU67" s="49" t="e">
        <f t="array" ref="AU67">INDEX(VI_RTY_Reaalitalous[],MATCH($A67&amp;AU$6&amp;AU$7&amp;AU$8&amp;AU$9,dbDATA!$A$2:$A$5915&amp;dbDATA!$B$2:$B$5915&amp;dbDATA!$I$2:$I$5907&amp;dbDATA!$D$2:$D$5915&amp;dbDATA!$F$2:$F$5907,0),MATCH("Arvo",VI_RTY_ReaalitalousOTSIKOT,0)+0)</f>
        <v>#N/A</v>
      </c>
      <c r="AV67" s="32" t="e">
        <f t="array" ref="AV67">INDEX(VI_RTY_Reaalitalous[],MATCH($A67&amp;AV$6&amp;AV$7&amp;AV$8&amp;AV$9,dbDATA!$A$2:$A$5915&amp;dbDATA!$B$2:$B$5915&amp;dbDATA!$I$2:$I$5907&amp;dbDATA!$D$2:$D$5915&amp;dbDATA!$F$2:$F$5907,0),MATCH("Arvo",VI_RTY_ReaalitalousOTSIKOT,0)+0)</f>
        <v>#N/A</v>
      </c>
      <c r="AW67" s="43" t="e">
        <f t="array" ref="AW67">INDEX(VI_RTY_Reaalitalous[],MATCH($A67&amp;AW$6&amp;AW$7&amp;AW$8&amp;AW$9,dbDATA!$A$2:$A$5915&amp;dbDATA!$B$2:$B$5915&amp;dbDATA!$I$2:$I$5907&amp;dbDATA!$D$2:$D$5915&amp;dbDATA!$F$2:$F$5907,0),MATCH("Arvo",VI_RTY_ReaalitalousOTSIKOT,0)+0)</f>
        <v>#N/A</v>
      </c>
      <c r="AX67" s="38" t="e">
        <f t="array" ref="AX67">INDEX(VI_RTY_Reaalitalous[],MATCH($A67&amp;AX$6&amp;AX$7&amp;AX$8&amp;AX$9,dbDATA!$A$2:$A$5915&amp;dbDATA!$B$2:$B$5915&amp;dbDATA!$I$2:$I$5907&amp;dbDATA!$D$2:$D$5915&amp;dbDATA!$F$2:$F$5907,0),MATCH("Arvo",VI_RTY_ReaalitalousOTSIKOT,0)+0)</f>
        <v>#N/A</v>
      </c>
      <c r="AY67" s="35" t="e">
        <f t="array" ref="AY67">INDEX(VI_RTY_Reaalitalous[],MATCH($A67&amp;AY$6&amp;AY$7&amp;AY$8&amp;AY$9,dbDATA!$A$2:$A$5915&amp;dbDATA!$B$2:$B$5915&amp;dbDATA!$I$2:$I$5907&amp;dbDATA!$D$2:$D$5915&amp;dbDATA!$F$2:$F$5907,0),MATCH("Arvo",VI_RTY_ReaalitalousOTSIKOT,0)+0)</f>
        <v>#N/A</v>
      </c>
      <c r="AZ67" s="49" t="e">
        <f t="array" ref="AZ67">INDEX(VI_RTY_Reaalitalous[],MATCH($A67&amp;AZ$6&amp;AZ$7&amp;AZ$8&amp;AZ$9,dbDATA!$A$2:$A$5915&amp;dbDATA!$B$2:$B$5915&amp;dbDATA!$I$2:$I$5907&amp;dbDATA!$D$2:$D$5915&amp;dbDATA!$F$2:$F$5907,0),MATCH("Arvo",VI_RTY_ReaalitalousOTSIKOT,0)+0)</f>
        <v>#N/A</v>
      </c>
      <c r="BA67" s="32" t="e">
        <f t="array" ref="BA67">INDEX(VI_RTY_Reaalitalous[],MATCH($A67&amp;BA$6&amp;BA$7&amp;BA$8&amp;BA$9,dbDATA!$A$2:$A$5915&amp;dbDATA!$B$2:$B$5915&amp;dbDATA!$I$2:$I$5907&amp;dbDATA!$D$2:$D$5915&amp;dbDATA!$F$2:$F$5907,0),MATCH("Arvo",VI_RTY_ReaalitalousOTSIKOT,0)+0)</f>
        <v>#N/A</v>
      </c>
      <c r="BB67" s="43" t="e">
        <f t="array" ref="BB67">INDEX(VI_RTY_Reaalitalous[],MATCH($A67&amp;BB$6&amp;BB$7&amp;BB$8&amp;BB$9,dbDATA!$A$2:$A$5915&amp;dbDATA!$B$2:$B$5915&amp;dbDATA!$I$2:$I$5907&amp;dbDATA!$D$2:$D$5915&amp;dbDATA!$F$2:$F$5907,0),MATCH("Arvo",VI_RTY_ReaalitalousOTSIKOT,0)+0)</f>
        <v>#N/A</v>
      </c>
      <c r="BC67" s="38" t="e">
        <f t="array" ref="BC67">INDEX(VI_RTY_Reaalitalous[],MATCH($A67&amp;BC$6&amp;BC$7&amp;BC$8&amp;BC$9,dbDATA!$A$2:$A$5915&amp;dbDATA!$B$2:$B$5915&amp;dbDATA!$I$2:$I$5907&amp;dbDATA!$D$2:$D$5915&amp;dbDATA!$F$2:$F$5907,0),MATCH("Arvo",VI_RTY_ReaalitalousOTSIKOT,0)+0)</f>
        <v>#N/A</v>
      </c>
      <c r="BD67" s="35" t="e">
        <f t="array" ref="BD67">INDEX(VI_RTY_Reaalitalous[],MATCH($A67&amp;BD$6&amp;BD$7&amp;BD$8&amp;BD$9,dbDATA!$A$2:$A$5915&amp;dbDATA!$B$2:$B$5915&amp;dbDATA!$I$2:$I$5907&amp;dbDATA!$D$2:$D$5915&amp;dbDATA!$F$2:$F$5907,0),MATCH("Arvo",VI_RTY_ReaalitalousOTSIKOT,0)+0)</f>
        <v>#N/A</v>
      </c>
      <c r="BE67" s="49" t="e">
        <f t="array" ref="BE67">INDEX(VI_RTY_Reaalitalous[],MATCH($A67&amp;BE$6&amp;BE$7&amp;BE$8&amp;BE$9,dbDATA!$A$2:$A$5915&amp;dbDATA!$B$2:$B$5915&amp;dbDATA!$I$2:$I$5907&amp;dbDATA!$D$2:$D$5915&amp;dbDATA!$F$2:$F$5907,0),MATCH("Arvo",VI_RTY_ReaalitalousOTSIKOT,0)+0)</f>
        <v>#N/A</v>
      </c>
      <c r="BF67" s="32" t="e">
        <f t="array" ref="BF67">INDEX(VI_RTY_Reaalitalous[],MATCH($A67&amp;BF$6&amp;BF$7&amp;BF$8&amp;BF$9,dbDATA!$A$2:$A$5915&amp;dbDATA!$B$2:$B$5915&amp;dbDATA!$I$2:$I$5907&amp;dbDATA!$D$2:$D$5915&amp;dbDATA!$F$2:$F$5907,0),MATCH("Arvo",VI_RTY_ReaalitalousOTSIKOT,0)+0)</f>
        <v>#N/A</v>
      </c>
      <c r="BG67" s="43" t="e">
        <f t="array" ref="BG67">INDEX(VI_RTY_Reaalitalous[],MATCH($A67&amp;BG$6&amp;BG$7&amp;BG$8&amp;BG$9,dbDATA!$A$2:$A$5915&amp;dbDATA!$B$2:$B$5915&amp;dbDATA!$I$2:$I$5907&amp;dbDATA!$D$2:$D$5915&amp;dbDATA!$F$2:$F$5907,0),MATCH("Arvo",VI_RTY_ReaalitalousOTSIKOT,0)+0)</f>
        <v>#N/A</v>
      </c>
      <c r="BH67" s="38" t="e">
        <f t="array" ref="BH67">INDEX(VI_RTY_Reaalitalous[],MATCH($A67&amp;BH$6&amp;BH$7&amp;BH$8&amp;BH$9,dbDATA!$A$2:$A$5915&amp;dbDATA!$B$2:$B$5915&amp;dbDATA!$I$2:$I$5907&amp;dbDATA!$D$2:$D$5915&amp;dbDATA!$F$2:$F$5907,0),MATCH("Arvo",VI_RTY_ReaalitalousOTSIKOT,0)+0)</f>
        <v>#N/A</v>
      </c>
      <c r="BI67" s="35" t="e">
        <f t="array" ref="BI67">INDEX(VI_RTY_Reaalitalous[],MATCH($A67&amp;BI$6&amp;BI$7&amp;BI$8&amp;BI$9,dbDATA!$A$2:$A$5915&amp;dbDATA!$B$2:$B$5915&amp;dbDATA!$I$2:$I$5907&amp;dbDATA!$D$2:$D$5915&amp;dbDATA!$F$2:$F$5907,0),MATCH("Arvo",VI_RTY_ReaalitalousOTSIKOT,0)+0)</f>
        <v>#N/A</v>
      </c>
      <c r="BJ67" s="49" t="e">
        <f t="array" ref="BJ67">INDEX(VI_RTY_Reaalitalous[],MATCH($A67&amp;BJ$6&amp;BJ$7&amp;BJ$8&amp;BJ$9,dbDATA!$A$2:$A$5915&amp;dbDATA!$B$2:$B$5915&amp;dbDATA!$I$2:$I$5907&amp;dbDATA!$D$2:$D$5915&amp;dbDATA!$F$2:$F$5907,0),MATCH("Arvo",VI_RTY_ReaalitalousOTSIKOT,0)+0)</f>
        <v>#N/A</v>
      </c>
      <c r="BK67" s="32" t="e">
        <f t="array" ref="BK67">INDEX(VI_RTY_Reaalitalous[],MATCH($A67&amp;BK$6&amp;BK$7&amp;BK$8&amp;BK$9,dbDATA!$A$2:$A$5915&amp;dbDATA!$B$2:$B$5915&amp;dbDATA!$I$2:$I$5907&amp;dbDATA!$D$2:$D$5915&amp;dbDATA!$F$2:$F$5907,0),MATCH("Arvo",VI_RTY_ReaalitalousOTSIKOT,0)+0)</f>
        <v>#N/A</v>
      </c>
      <c r="BL67" s="43" t="e">
        <f t="array" ref="BL67">INDEX(VI_RTY_Reaalitalous[],MATCH($A67&amp;BL$6&amp;BL$7&amp;BL$8&amp;BL$9,dbDATA!$A$2:$A$5915&amp;dbDATA!$B$2:$B$5915&amp;dbDATA!$I$2:$I$5907&amp;dbDATA!$D$2:$D$5915&amp;dbDATA!$F$2:$F$5907,0),MATCH("Arvo",VI_RTY_ReaalitalousOTSIKOT,0)+0)</f>
        <v>#N/A</v>
      </c>
      <c r="BM67" s="38" t="e">
        <f t="array" ref="BM67">INDEX(VI_RTY_Reaalitalous[],MATCH($A67&amp;BM$6&amp;BM$7&amp;BM$8&amp;BM$9,dbDATA!$A$2:$A$5915&amp;dbDATA!$B$2:$B$5915&amp;dbDATA!$I$2:$I$5907&amp;dbDATA!$D$2:$D$5915&amp;dbDATA!$F$2:$F$5907,0),MATCH("Arvo",VI_RTY_ReaalitalousOTSIKOT,0)+0)</f>
        <v>#N/A</v>
      </c>
      <c r="BN67" s="35" t="e">
        <f t="array" ref="BN67">INDEX(VI_RTY_Reaalitalous[],MATCH($A67&amp;BN$6&amp;BN$7&amp;BN$8&amp;BN$9,dbDATA!$A$2:$A$5915&amp;dbDATA!$B$2:$B$5915&amp;dbDATA!$I$2:$I$5907&amp;dbDATA!$D$2:$D$5915&amp;dbDATA!$F$2:$F$5907,0),MATCH("Arvo",VI_RTY_ReaalitalousOTSIKOT,0)+0)</f>
        <v>#N/A</v>
      </c>
      <c r="BO67" s="49" t="e">
        <f t="array" ref="BO67">INDEX(VI_RTY_Reaalitalous[],MATCH($A67&amp;BO$6&amp;BO$7&amp;BO$8&amp;BO$9,dbDATA!$A$2:$A$5915&amp;dbDATA!$B$2:$B$5915&amp;dbDATA!$I$2:$I$5907&amp;dbDATA!$D$2:$D$5915&amp;dbDATA!$F$2:$F$5907,0),MATCH("Arvo",VI_RTY_ReaalitalousOTSIKOT,0)+0)</f>
        <v>#N/A</v>
      </c>
      <c r="CG67" s="38" t="e">
        <f t="array" ref="CG67">INDEX(VI_RTY_Julkinen_talous[],MATCH($A67&amp;CG$6&amp;CG$7&amp;CG$8,dbDATAjul!$G$2:$G$935&amp;dbDATAjul!$D$2:$D$952&amp;dbDATAjul!$C$2:$C$1011&amp;dbDATAjul!$A$2:$A$948,0),MATCH("Arvo",VI_RTY_Julkinen_talous[#Headers],0)+0)</f>
        <v>#N/A</v>
      </c>
      <c r="CH67" s="35" t="e">
        <f t="array" ref="CH67">INDEX(VI_RTY_Julkinen_talous[],MATCH($A67&amp;CH$6&amp;CH$7&amp;CH$8,dbDATAjul!$G$2:$G$935&amp;dbDATAjul!$D$2:$D$952&amp;dbDATAjul!$C$2:$C$1011&amp;dbDATAjul!$A$2:$A$948,0),MATCH("Arvo",VI_RTY_Julkinen_talous[#Headers],0)+0)</f>
        <v>#N/A</v>
      </c>
      <c r="CI67" s="49" t="e">
        <f t="array" ref="CI67">INDEX(VI_RTY_Julkinen_talous[],MATCH($A67&amp;CI$6&amp;CI$7&amp;CI$8,dbDATAjul!$G$2:$G$935&amp;dbDATAjul!$D$2:$D$952&amp;dbDATAjul!$C$2:$C$1011&amp;dbDATAjul!$A$2:$A$948,0),MATCH("Arvo",VI_RTY_Julkinen_talous[#Headers],0)+0)</f>
        <v>#N/A</v>
      </c>
      <c r="CJ67" s="35" t="e">
        <f t="array" ref="CJ67">INDEX(VI_RTY_Julkinen_talous[],MATCH($A67&amp;CJ$6&amp;CJ$7&amp;CJ$8,dbDATAjul!$G$2:$G$935&amp;dbDATAjul!$D$2:$D$952&amp;dbDATAjul!$C$2:$C$1011&amp;dbDATAjul!$A$2:$A$948,0),MATCH("Arvo",VI_RTY_Julkinen_talous[#Headers],0)+0)</f>
        <v>#N/A</v>
      </c>
      <c r="CK67" s="32" t="e">
        <f t="array" ref="CK67">INDEX(VI_RTY_Julkinen_talous[],MATCH($A67&amp;CK$6&amp;CK$7&amp;CK$8,dbDATAjul!$G$2:$G$935&amp;dbDATAjul!$D$2:$D$952&amp;dbDATAjul!$C$2:$C$1011&amp;dbDATAjul!$A$2:$A$948,0),MATCH("Arvo",VI_RTY_Julkinen_talous[#Headers],0)+0)</f>
        <v>#N/A</v>
      </c>
      <c r="CL67" s="43" t="e">
        <f t="array" ref="CL67">INDEX(VI_RTY_Julkinen_talous[],MATCH($A67&amp;CL$6&amp;CL$7&amp;CL$8,dbDATAjul!$G$2:$G$935&amp;dbDATAjul!$D$2:$D$952&amp;dbDATAjul!$C$2:$C$1011&amp;dbDATAjul!$A$2:$A$948,0),MATCH("Arvo",VI_RTY_Julkinen_talous[#Headers],0)+0)</f>
        <v>#N/A</v>
      </c>
    </row>
    <row r="68" spans="1:90" x14ac:dyDescent="0.3">
      <c r="A68" s="31">
        <f t="shared" si="7"/>
        <v>2042</v>
      </c>
      <c r="B68" s="94" t="e">
        <f t="array" ref="B68">INDEX(VI_RTY_Reaalitalous[],MATCH($A68&amp;B$6&amp;B$7&amp;B$8&amp;B$9,dbDATA!$A$2:$A$5915&amp;dbDATA!$B$2:$B$5915&amp;dbDATA!$I$2:$I$5907&amp;dbDATA!$D$2:$D$5915&amp;dbDATA!$F$2:$F$5907,0),MATCH("Arvo",VI_RTY_ReaalitalousOTSIKOT,0)+0)</f>
        <v>#N/A</v>
      </c>
      <c r="C68" s="93" t="e">
        <f t="array" ref="C68">INDEX(VI_RTY_Reaalitalous[],MATCH($A68&amp;C$6&amp;C$7&amp;C$8&amp;C$9,dbDATA!$A$2:$A$5915&amp;dbDATA!$B$2:$B$5915&amp;dbDATA!$I$2:$I$5907&amp;dbDATA!$D$2:$D$5915&amp;dbDATA!$F$2:$F$5907,0),MATCH("Arvo",VI_RTY_ReaalitalousOTSIKOT,0)+0)</f>
        <v>#N/A</v>
      </c>
      <c r="D68" s="94" t="e">
        <f t="array" ref="D68">INDEX(VI_RTY_Reaalitalous[],MATCH($A68&amp;D$6&amp;D$7&amp;D$8&amp;D$9,dbDATA!$A$2:$A$5915&amp;dbDATA!$B$2:$B$5915&amp;dbDATA!$I$2:$I$5907&amp;dbDATA!$D$2:$D$5915&amp;dbDATA!$F$2:$F$5907,0),MATCH("Arvo",VI_RTY_ReaalitalousOTSIKOT,0)+0)</f>
        <v>#N/A</v>
      </c>
      <c r="E68" s="32" t="e">
        <f t="array" ref="E68">INDEX(VI_RTY_Reaalitalous[],MATCH($A68&amp;E$6&amp;E$7&amp;E$8&amp;E$9,dbDATA!$A$2:$A$5915&amp;dbDATA!$B$2:$B$5915&amp;dbDATA!$I$2:$I$5907&amp;dbDATA!$D$2:$D$5915&amp;dbDATA!$F$2:$F$5907,0),MATCH("Arvo",VI_RTY_ReaalitalousOTSIKOT,0)+0)/1000</f>
        <v>#N/A</v>
      </c>
      <c r="F68" s="32" t="e">
        <f t="array" ref="F68">INDEX(VI_RTY_Reaalitalous[],MATCH($A68&amp;F$6&amp;F$7&amp;F$8&amp;F$9,dbDATA!$A$2:$A$5915&amp;dbDATA!$B$2:$B$5915&amp;dbDATA!$I$2:$I$5907&amp;dbDATA!$D$2:$D$5915&amp;dbDATA!$F$2:$F$5907,0),MATCH("Arvo",VI_RTY_ReaalitalousOTSIKOT,0)+0)/1000</f>
        <v>#N/A</v>
      </c>
      <c r="G68" s="35" t="e">
        <f t="array" ref="G68">INDEX(VI_RTY_Reaalitalous[],MATCH($A68&amp;G$6&amp;G$7&amp;G$8&amp;G$9,dbDATA!$A$2:$A$5915&amp;dbDATA!$B$2:$B$5915&amp;dbDATA!$I$2:$I$5907&amp;dbDATA!$D$2:$D$5915&amp;dbDATA!$F$2:$F$5907,0),MATCH("Arvo",VI_RTY_ReaalitalousOTSIKOT,0)+0)/1000</f>
        <v>#N/A</v>
      </c>
      <c r="H68" s="35" t="e">
        <f t="array" ref="H68">INDEX(VI_RTY_Reaalitalous[],MATCH($A68&amp;H$6&amp;H$7&amp;H$8&amp;H$9,dbDATA!$A$2:$A$5915&amp;dbDATA!$B$2:$B$5915&amp;dbDATA!$I$2:$I$5907&amp;dbDATA!$D$2:$D$5915&amp;dbDATA!$F$2:$F$5907,0),MATCH("Arvo",VI_RTY_ReaalitalousOTSIKOT,0)+0)/1000</f>
        <v>#N/A</v>
      </c>
      <c r="I68" s="38" t="e">
        <f t="array" ref="I68">INDEX(VI_RTY_Reaalitalous[],MATCH($A68&amp;I$6&amp;I$7&amp;I$8&amp;I$9,dbDATA!$A$2:$A$5915&amp;dbDATA!$B$2:$B$5915&amp;dbDATA!$I$2:$I$5907&amp;dbDATA!$D$2:$D$5915&amp;dbDATA!$F$2:$F$5907,0),MATCH("Arvo",VI_RTY_ReaalitalousOTSIKOT,0)+0)/1000</f>
        <v>#N/A</v>
      </c>
      <c r="J68" s="38" t="e">
        <f t="array" ref="J68">INDEX(VI_RTY_Reaalitalous[],MATCH($A68&amp;J$6&amp;J$7&amp;J$8&amp;J$9,dbDATA!$A$2:$A$5915&amp;dbDATA!$B$2:$B$5915&amp;dbDATA!$I$2:$I$5907&amp;dbDATA!$D$2:$D$5915&amp;dbDATA!$F$2:$F$5907,0),MATCH("Arvo",VI_RTY_ReaalitalousOTSIKOT,0)+0)/1000</f>
        <v>#N/A</v>
      </c>
      <c r="K68" s="37" t="e">
        <f t="array" ref="K68">INDEX(VI_RTY_Reaalitalous[],MATCH($A68&amp;K$6&amp;K$7&amp;K$8&amp;K$9,dbDATA!$A$2:$A$5915&amp;dbDATA!$B$2:$B$5915&amp;dbDATA!$I$2:$I$5907&amp;dbDATA!$D$2:$D$5915&amp;dbDATA!$F$2:$F$5907,0),MATCH("Arvo",VI_RTY_ReaalitalousOTSIKOT,0)+0)/1000</f>
        <v>#N/A</v>
      </c>
      <c r="L68" s="37" t="e">
        <f t="array" ref="L68">INDEX(VI_RTY_Reaalitalous[],MATCH($A68&amp;L$6&amp;L$7&amp;L$8&amp;L$9,dbDATA!$A$2:$A$5915&amp;dbDATA!$B$2:$B$5915&amp;dbDATA!$I$2:$I$5907&amp;dbDATA!$D$2:$D$5915&amp;dbDATA!$F$2:$F$5907,0),MATCH("Arvo",VI_RTY_ReaalitalousOTSIKOT,0)+0)/1000</f>
        <v>#N/A</v>
      </c>
      <c r="M68" s="37" t="e">
        <f t="array" ref="M68">INDEX(VI_RTY_Reaalitalous[],MATCH($A68&amp;M$6&amp;M$7&amp;M$8&amp;M$9,dbDATA!$A$2:$A$5915&amp;dbDATA!$B$2:$B$5915&amp;dbDATA!$I$2:$I$5907&amp;dbDATA!$D$2:$D$5915&amp;dbDATA!$F$2:$F$5907,0),MATCH("Arvo",VI_RTY_ReaalitalousOTSIKOT,0)+0)/1000</f>
        <v>#N/A</v>
      </c>
      <c r="N68" s="37" t="e">
        <f t="array" ref="N68">INDEX(VI_RTY_Reaalitalous[],MATCH($A68&amp;N$6&amp;N$7&amp;N$8&amp;N$9,dbDATA!$A$2:$A$5915&amp;dbDATA!$B$2:$B$5915&amp;dbDATA!$I$2:$I$5907&amp;dbDATA!$D$2:$D$5915&amp;dbDATA!$F$2:$F$5907,0),MATCH("Arvo",VI_RTY_ReaalitalousOTSIKOT,0)+0)/1000</f>
        <v>#N/A</v>
      </c>
      <c r="O68" s="37" t="e">
        <f t="array" ref="O68">INDEX(VI_RTY_Reaalitalous[],MATCH($A68&amp;O$6&amp;O$7&amp;O$8&amp;O$9,dbDATA!$A$2:$A$5915&amp;dbDATA!$B$2:$B$5915&amp;dbDATA!$I$2:$I$5907&amp;dbDATA!$D$2:$D$5915&amp;dbDATA!$F$2:$F$5907,0),MATCH("Arvo",VI_RTY_ReaalitalousOTSIKOT,0)+0)/1000</f>
        <v>#N/A</v>
      </c>
      <c r="P68" s="37" t="e">
        <f t="array" ref="P68">INDEX(VI_RTY_Reaalitalous[],MATCH($A68&amp;P$6&amp;P$7&amp;P$8&amp;P$9,dbDATA!$A$2:$A$5915&amp;dbDATA!$B$2:$B$5915&amp;dbDATA!$I$2:$I$5907&amp;dbDATA!$D$2:$D$5915&amp;dbDATA!$F$2:$F$5907,0),MATCH("Arvo",VI_RTY_ReaalitalousOTSIKOT,0)+0)/1000</f>
        <v>#N/A</v>
      </c>
      <c r="Q68" s="32" t="e">
        <f t="array" ref="Q68">INDEX(VI_RTY_Reaalitalous[],MATCH($A68&amp;Q$6&amp;Q$7&amp;Q$8&amp;Q$9,dbDATA!$A$2:$A$5915&amp;dbDATA!$B$2:$B$5915&amp;dbDATA!$I$2:$I$5907&amp;dbDATA!$D$2:$D$5915&amp;dbDATA!$F$2:$F$5907,0),MATCH("Arvo",VI_RTY_ReaalitalousOTSIKOT,0)+0)/1000</f>
        <v>#N/A</v>
      </c>
      <c r="R68" s="32" t="e">
        <f t="array" ref="R68">INDEX(VI_RTY_Reaalitalous[],MATCH($A68&amp;R$6&amp;R$7&amp;R$8&amp;R$9,dbDATA!$A$2:$A$5915&amp;dbDATA!$B$2:$B$5915&amp;dbDATA!$I$2:$I$5907&amp;dbDATA!$D$2:$D$5915&amp;dbDATA!$F$2:$F$5907,0),MATCH("Arvo",VI_RTY_ReaalitalousOTSIKOT,0)+0)/1000</f>
        <v>#N/A</v>
      </c>
      <c r="S68" s="32" t="e">
        <f t="array" ref="S68">INDEX(VI_RTY_Reaalitalous[],MATCH($A68&amp;S$6&amp;S$7&amp;S$8&amp;S$9,dbDATA!$A$2:$A$5915&amp;dbDATA!$B$2:$B$5915&amp;dbDATA!$I$2:$I$5907&amp;dbDATA!$D$2:$D$5915&amp;dbDATA!$F$2:$F$5907,0),MATCH("Arvo",VI_RTY_ReaalitalousOTSIKOT,0)+0)/1000</f>
        <v>#N/A</v>
      </c>
      <c r="T68" s="32" t="e">
        <f t="array" ref="T68">INDEX(VI_RTY_Reaalitalous[],MATCH($A68&amp;T$6&amp;T$7&amp;T$8&amp;T$9,dbDATA!$A$2:$A$5915&amp;dbDATA!$B$2:$B$5915&amp;dbDATA!$I$2:$I$5907&amp;dbDATA!$D$2:$D$5915&amp;dbDATA!$F$2:$F$5907,0),MATCH("Arvo",VI_RTY_ReaalitalousOTSIKOT,0)+0)/1000</f>
        <v>#N/A</v>
      </c>
      <c r="U68" s="32" t="e">
        <f t="array" ref="U68">INDEX(VI_RTY_Reaalitalous[],MATCH($A68&amp;U$6&amp;U$7&amp;U$8&amp;U$9,dbDATA!$A$2:$A$5915&amp;dbDATA!$B$2:$B$5915&amp;dbDATA!$I$2:$I$5907&amp;dbDATA!$D$2:$D$5915&amp;dbDATA!$F$2:$F$5907,0),MATCH("Arvo",VI_RTY_ReaalitalousOTSIKOT,0)+0)/1000</f>
        <v>#N/A</v>
      </c>
      <c r="V68" s="32" t="e">
        <f t="array" ref="V68">INDEX(VI_RTY_Reaalitalous[],MATCH($A68&amp;V$6&amp;V$7&amp;V$8&amp;V$9,dbDATA!$A$2:$A$5915&amp;dbDATA!$B$2:$B$5915&amp;dbDATA!$I$2:$I$5907&amp;dbDATA!$D$2:$D$5915&amp;dbDATA!$F$2:$F$5907,0),MATCH("Arvo",VI_RTY_ReaalitalousOTSIKOT,0)+0)/1000</f>
        <v>#N/A</v>
      </c>
      <c r="W68" s="38" t="e">
        <f t="array" ref="W68">INDEX(VI_RTY_Reaalitalous[],MATCH($A68&amp;W$6&amp;W$7&amp;W$8&amp;W$9,dbDATA!$A$2:$A$5915&amp;dbDATA!$B$2:$B$5915&amp;dbDATA!$I$2:$I$5907&amp;dbDATA!$D$2:$D$5915&amp;dbDATA!$F$2:$F$5907,0),MATCH("Arvo",VI_RTY_ReaalitalousOTSIKOT,0)+0)/1000</f>
        <v>#N/A</v>
      </c>
      <c r="X68" s="38" t="e">
        <f t="array" ref="X68">INDEX(VI_RTY_Reaalitalous[],MATCH($A68&amp;X$6&amp;X$7&amp;X$8&amp;X$9,dbDATA!$A$2:$A$5915&amp;dbDATA!$B$2:$B$5915&amp;dbDATA!$I$2:$I$5907&amp;dbDATA!$D$2:$D$5915&amp;dbDATA!$F$2:$F$5907,0),MATCH("Arvo",VI_RTY_ReaalitalousOTSIKOT,0)+0)/1000</f>
        <v>#N/A</v>
      </c>
      <c r="Y68" s="38" t="e">
        <f t="array" ref="Y68">INDEX(VI_RTY_Reaalitalous[],MATCH($A68&amp;Y$6&amp;Y$7&amp;Y$8&amp;Y$9,dbDATA!$A$2:$A$5915&amp;dbDATA!$B$2:$B$5915&amp;dbDATA!$I$2:$I$5907&amp;dbDATA!$D$2:$D$5915&amp;dbDATA!$F$2:$F$5907,0),MATCH("Arvo",VI_RTY_ReaalitalousOTSIKOT,0)+0)/1000</f>
        <v>#N/A</v>
      </c>
      <c r="Z68" s="38" t="e">
        <f t="array" ref="Z68">INDEX(VI_RTY_Reaalitalous[],MATCH($A68&amp;Z$6&amp;Z$7&amp;Z$8&amp;Z$9,dbDATA!$A$2:$A$5915&amp;dbDATA!$B$2:$B$5915&amp;dbDATA!$I$2:$I$5907&amp;dbDATA!$D$2:$D$5915&amp;dbDATA!$F$2:$F$5907,0),MATCH("Arvo",VI_RTY_ReaalitalousOTSIKOT,0)+0)/1000</f>
        <v>#N/A</v>
      </c>
      <c r="AA68" s="49" t="e">
        <f t="shared" si="8"/>
        <v>#N/A</v>
      </c>
      <c r="AB68" s="32" t="e">
        <f t="array" ref="AB68">INDEX(VI_RTY_Reaalitalous[],MATCH($A68&amp;AB$6&amp;AB$7&amp;AB$8&amp;AB$9,dbDATA!$A$2:$A$5915&amp;dbDATA!$B$2:$B$5915&amp;dbDATA!$I$2:$I$5907&amp;dbDATA!$D$2:$D$5915&amp;dbDATA!$F$2:$F$5907,0),MATCH("Arvo",VI_RTY_ReaalitalousOTSIKOT,0)+0)</f>
        <v>#N/A</v>
      </c>
      <c r="AC68" s="43" t="e">
        <f t="array" ref="AC68">INDEX(VI_RTY_Reaalitalous[],MATCH($A68&amp;AC$6&amp;AC$7&amp;AC$8&amp;AC$9,dbDATA!$A$2:$A$5915&amp;dbDATA!$B$2:$B$5915&amp;dbDATA!$I$2:$I$5907&amp;dbDATA!$D$2:$D$5915&amp;dbDATA!$F$2:$F$5907,0),MATCH("Arvo",VI_RTY_ReaalitalousOTSIKOT,0)+0)</f>
        <v>#N/A</v>
      </c>
      <c r="AD68" s="38" t="e">
        <f t="array" ref="AD68">INDEX(VI_RTY_Reaalitalous[],MATCH($A68&amp;AD$6&amp;AD$7&amp;AD$8&amp;AD$9,dbDATA!$A$2:$A$5915&amp;dbDATA!$B$2:$B$5915&amp;dbDATA!$I$2:$I$5907&amp;dbDATA!$D$2:$D$5915&amp;dbDATA!$F$2:$F$5907,0),MATCH("Arvo",VI_RTY_ReaalitalousOTSIKOT,0)+0)</f>
        <v>#N/A</v>
      </c>
      <c r="AE68" s="35" t="e">
        <f t="array" ref="AE68">INDEX(VI_RTY_Reaalitalous[],MATCH($A68&amp;AE$6&amp;AE$7&amp;AE$8&amp;AE$9,dbDATA!$A$2:$A$5915&amp;dbDATA!$B$2:$B$5915&amp;dbDATA!$I$2:$I$5907&amp;dbDATA!$D$2:$D$5915&amp;dbDATA!$F$2:$F$5907,0),MATCH("Arvo",VI_RTY_ReaalitalousOTSIKOT,0)+0)</f>
        <v>#N/A</v>
      </c>
      <c r="AF68" s="49" t="e">
        <f t="array" ref="AF68">INDEX(VI_RTY_Reaalitalous[],MATCH($A68&amp;AF$6&amp;AF$7&amp;AF$8&amp;AF$9,dbDATA!$A$2:$A$5915&amp;dbDATA!$B$2:$B$5915&amp;dbDATA!$I$2:$I$5907&amp;dbDATA!$D$2:$D$5915&amp;dbDATA!$F$2:$F$5907,0),MATCH("Arvo",VI_RTY_ReaalitalousOTSIKOT,0)+0)/1000</f>
        <v>#N/A</v>
      </c>
      <c r="AG68" s="32" t="e">
        <f t="array" ref="AG68">INDEX(VI_RTY_Reaalitalous[],MATCH($A68&amp;AG$6&amp;AG$7&amp;AG$8&amp;AG$9,dbDATA!$A$2:$A$5915&amp;dbDATA!$B$2:$B$5915&amp;dbDATA!$I$2:$I$5907&amp;dbDATA!$D$2:$D$5915&amp;dbDATA!$F$2:$F$5907,0),MATCH("Arvo",VI_RTY_ReaalitalousOTSIKOT,0)+0)</f>
        <v>#N/A</v>
      </c>
      <c r="AH68" s="43" t="e">
        <f t="array" ref="AH68">INDEX(VI_RTY_Reaalitalous[],MATCH($A68&amp;AH$6&amp;AH$7&amp;AH$8&amp;AH$9,dbDATA!$A$2:$A$5915&amp;dbDATA!$B$2:$B$5915&amp;dbDATA!$I$2:$I$5907&amp;dbDATA!$D$2:$D$5915&amp;dbDATA!$F$2:$F$5907,0),MATCH("Arvo",VI_RTY_ReaalitalousOTSIKOT,0)+0)</f>
        <v>#N/A</v>
      </c>
      <c r="AI68" s="38" t="e">
        <f t="shared" si="3"/>
        <v>#N/A</v>
      </c>
      <c r="AJ68" s="32" t="e">
        <f t="array" ref="AJ68">INDEX(VI_RTY_Reaalitalous[],MATCH($A68&amp;AJ$6&amp;AJ$7&amp;AJ$8&amp;AJ$9,dbDATA!$A$2:$A$5915&amp;dbDATA!$B$2:$B$5915&amp;dbDATA!$I$2:$I$5907&amp;dbDATA!$D$2:$D$5915&amp;dbDATA!$F$2:$F$5907,0),MATCH("Arvo",VI_RTY_ReaalitalousOTSIKOT,0)+0)</f>
        <v>#N/A</v>
      </c>
      <c r="AK68" s="49" t="e">
        <f t="array" ref="AK68">INDEX(VI_RTY_Reaalitalous[],MATCH($A68&amp;AK$6&amp;AK$7&amp;AK$8&amp;AK$9,dbDATA!$A$2:$A$5915&amp;dbDATA!$B$2:$B$5915&amp;dbDATA!$I$2:$I$5907&amp;dbDATA!$D$2:$D$5915&amp;dbDATA!$F$2:$F$5907,0),MATCH("Arvo",VI_RTY_ReaalitalousOTSIKOT,0)+0)</f>
        <v>#N/A</v>
      </c>
      <c r="AL68" s="43" t="e">
        <f t="shared" si="2"/>
        <v>#N/A</v>
      </c>
      <c r="AM68" s="32" t="e">
        <f t="array" ref="AM68">INDEX(VI_RTY_Reaalitalous[],MATCH($A68&amp;AM$6&amp;AM$7&amp;AM$8&amp;AM$9,dbDATA!$A$2:$A$5915&amp;dbDATA!$B$2:$B$5915&amp;dbDATA!$I$2:$I$5907&amp;dbDATA!$D$2:$D$5915&amp;dbDATA!$F$2:$F$5907,0),MATCH("Arvo",VI_RTY_ReaalitalousOTSIKOT,0)+0)</f>
        <v>#N/A</v>
      </c>
      <c r="AN68" s="38" t="e">
        <f t="array" ref="AN68">INDEX(VI_RTY_Reaalitalous[],MATCH($A68&amp;AN$6&amp;AN$7&amp;AN$8&amp;AN$9,dbDATA!$A$2:$A$5915&amp;dbDATA!$B$2:$B$5915&amp;dbDATA!$I$2:$I$5907&amp;dbDATA!$D$2:$D$5915&amp;dbDATA!$F$2:$F$5907,0),MATCH("Arvo",VI_RTY_ReaalitalousOTSIKOT,0)+0)</f>
        <v>#N/A</v>
      </c>
      <c r="AO68" s="32" t="e">
        <f t="array" ref="AO68">INDEX(VI_RTY_Reaalitalous[],MATCH($A68&amp;AO$6&amp;AO$7&amp;AO$8&amp;AO$9,dbDATA!$A$2:$A$5915&amp;dbDATA!$B$2:$B$5915&amp;dbDATA!$I$2:$I$5907&amp;dbDATA!$D$2:$D$5915&amp;dbDATA!$F$2:$F$5907,0),MATCH("Arvo",VI_RTY_ReaalitalousOTSIKOT,0)+0)</f>
        <v>#N/A</v>
      </c>
      <c r="AP68" s="32" t="e">
        <f t="array" ref="AP68">INDEX(VI_RTY_Reaalitalous[],MATCH($A68&amp;AP$6&amp;AP$7&amp;AP$8&amp;AP$9,dbDATA!$A$2:$A$5915&amp;dbDATA!$B$2:$B$5915&amp;dbDATA!$I$2:$I$5907&amp;dbDATA!$D$2:$D$5915&amp;dbDATA!$F$2:$F$5907,0),MATCH("Arvo",VI_RTY_ReaalitalousOTSIKOT,0)+0)</f>
        <v>#N/A</v>
      </c>
      <c r="AQ68" s="43" t="e">
        <f t="array" ref="AQ68">INDEX(VI_RTY_Reaalitalous[],MATCH($A68&amp;AQ$6&amp;AQ$7&amp;AQ$8&amp;AQ$9,dbDATA!$A$2:$A$5915&amp;dbDATA!$B$2:$B$5915&amp;dbDATA!$I$2:$I$5907&amp;dbDATA!$D$2:$D$5915&amp;dbDATA!$F$2:$F$5907,0),MATCH("Arvo",VI_RTY_ReaalitalousOTSIKOT,0)+0)</f>
        <v>#N/A</v>
      </c>
      <c r="AR68" s="38" t="e">
        <f t="array" ref="AR68">INDEX(VI_RTY_Reaalitalous[],MATCH($A68&amp;AR$6&amp;AR$7&amp;AR$8&amp;AR$9,dbDATA!$A$2:$A$5915&amp;dbDATA!$B$2:$B$5915&amp;dbDATA!$I$2:$I$5907&amp;dbDATA!$D$2:$D$5915&amp;dbDATA!$F$2:$F$5907,0),MATCH("Arvo",VI_RTY_ReaalitalousOTSIKOT,0)+0)</f>
        <v>#N/A</v>
      </c>
      <c r="AS68" s="35" t="e">
        <f t="array" ref="AS68">INDEX(VI_RTY_Reaalitalous[],MATCH($A68&amp;AS$6&amp;AS$7&amp;AS$8&amp;AS$9,dbDATA!$A$2:$A$5915&amp;dbDATA!$B$2:$B$5915&amp;dbDATA!$I$2:$I$5907&amp;dbDATA!$D$2:$D$5915&amp;dbDATA!$F$2:$F$5907,0),MATCH("Arvo",VI_RTY_ReaalitalousOTSIKOT,0)+0)</f>
        <v>#N/A</v>
      </c>
      <c r="AT68" s="49" t="e">
        <f t="array" ref="AT68">INDEX(VI_RTY_Reaalitalous[],MATCH($A68&amp;AT$6&amp;AT$7&amp;AT$8&amp;AT$9,dbDATA!$A$2:$A$5915&amp;dbDATA!$B$2:$B$5915&amp;dbDATA!$I$2:$I$5907&amp;dbDATA!$D$2:$D$5915&amp;dbDATA!$F$2:$F$5907,0),MATCH("Arvo",VI_RTY_ReaalitalousOTSIKOT,0)+0)</f>
        <v>#N/A</v>
      </c>
      <c r="AU68" s="49" t="e">
        <f t="array" ref="AU68">INDEX(VI_RTY_Reaalitalous[],MATCH($A68&amp;AU$6&amp;AU$7&amp;AU$8&amp;AU$9,dbDATA!$A$2:$A$5915&amp;dbDATA!$B$2:$B$5915&amp;dbDATA!$I$2:$I$5907&amp;dbDATA!$D$2:$D$5915&amp;dbDATA!$F$2:$F$5907,0),MATCH("Arvo",VI_RTY_ReaalitalousOTSIKOT,0)+0)</f>
        <v>#N/A</v>
      </c>
      <c r="AV68" s="32" t="e">
        <f t="array" ref="AV68">INDEX(VI_RTY_Reaalitalous[],MATCH($A68&amp;AV$6&amp;AV$7&amp;AV$8&amp;AV$9,dbDATA!$A$2:$A$5915&amp;dbDATA!$B$2:$B$5915&amp;dbDATA!$I$2:$I$5907&amp;dbDATA!$D$2:$D$5915&amp;dbDATA!$F$2:$F$5907,0),MATCH("Arvo",VI_RTY_ReaalitalousOTSIKOT,0)+0)</f>
        <v>#N/A</v>
      </c>
      <c r="AW68" s="43" t="e">
        <f t="array" ref="AW68">INDEX(VI_RTY_Reaalitalous[],MATCH($A68&amp;AW$6&amp;AW$7&amp;AW$8&amp;AW$9,dbDATA!$A$2:$A$5915&amp;dbDATA!$B$2:$B$5915&amp;dbDATA!$I$2:$I$5907&amp;dbDATA!$D$2:$D$5915&amp;dbDATA!$F$2:$F$5907,0),MATCH("Arvo",VI_RTY_ReaalitalousOTSIKOT,0)+0)</f>
        <v>#N/A</v>
      </c>
      <c r="AX68" s="38" t="e">
        <f t="array" ref="AX68">INDEX(VI_RTY_Reaalitalous[],MATCH($A68&amp;AX$6&amp;AX$7&amp;AX$8&amp;AX$9,dbDATA!$A$2:$A$5915&amp;dbDATA!$B$2:$B$5915&amp;dbDATA!$I$2:$I$5907&amp;dbDATA!$D$2:$D$5915&amp;dbDATA!$F$2:$F$5907,0),MATCH("Arvo",VI_RTY_ReaalitalousOTSIKOT,0)+0)</f>
        <v>#N/A</v>
      </c>
      <c r="AY68" s="35" t="e">
        <f t="array" ref="AY68">INDEX(VI_RTY_Reaalitalous[],MATCH($A68&amp;AY$6&amp;AY$7&amp;AY$8&amp;AY$9,dbDATA!$A$2:$A$5915&amp;dbDATA!$B$2:$B$5915&amp;dbDATA!$I$2:$I$5907&amp;dbDATA!$D$2:$D$5915&amp;dbDATA!$F$2:$F$5907,0),MATCH("Arvo",VI_RTY_ReaalitalousOTSIKOT,0)+0)</f>
        <v>#N/A</v>
      </c>
      <c r="AZ68" s="49" t="e">
        <f t="array" ref="AZ68">INDEX(VI_RTY_Reaalitalous[],MATCH($A68&amp;AZ$6&amp;AZ$7&amp;AZ$8&amp;AZ$9,dbDATA!$A$2:$A$5915&amp;dbDATA!$B$2:$B$5915&amp;dbDATA!$I$2:$I$5907&amp;dbDATA!$D$2:$D$5915&amp;dbDATA!$F$2:$F$5907,0),MATCH("Arvo",VI_RTY_ReaalitalousOTSIKOT,0)+0)</f>
        <v>#N/A</v>
      </c>
      <c r="BA68" s="32" t="e">
        <f t="array" ref="BA68">INDEX(VI_RTY_Reaalitalous[],MATCH($A68&amp;BA$6&amp;BA$7&amp;BA$8&amp;BA$9,dbDATA!$A$2:$A$5915&amp;dbDATA!$B$2:$B$5915&amp;dbDATA!$I$2:$I$5907&amp;dbDATA!$D$2:$D$5915&amp;dbDATA!$F$2:$F$5907,0),MATCH("Arvo",VI_RTY_ReaalitalousOTSIKOT,0)+0)</f>
        <v>#N/A</v>
      </c>
      <c r="BB68" s="43" t="e">
        <f t="array" ref="BB68">INDEX(VI_RTY_Reaalitalous[],MATCH($A68&amp;BB$6&amp;BB$7&amp;BB$8&amp;BB$9,dbDATA!$A$2:$A$5915&amp;dbDATA!$B$2:$B$5915&amp;dbDATA!$I$2:$I$5907&amp;dbDATA!$D$2:$D$5915&amp;dbDATA!$F$2:$F$5907,0),MATCH("Arvo",VI_RTY_ReaalitalousOTSIKOT,0)+0)</f>
        <v>#N/A</v>
      </c>
      <c r="BC68" s="38" t="e">
        <f t="array" ref="BC68">INDEX(VI_RTY_Reaalitalous[],MATCH($A68&amp;BC$6&amp;BC$7&amp;BC$8&amp;BC$9,dbDATA!$A$2:$A$5915&amp;dbDATA!$B$2:$B$5915&amp;dbDATA!$I$2:$I$5907&amp;dbDATA!$D$2:$D$5915&amp;dbDATA!$F$2:$F$5907,0),MATCH("Arvo",VI_RTY_ReaalitalousOTSIKOT,0)+0)</f>
        <v>#N/A</v>
      </c>
      <c r="BD68" s="35" t="e">
        <f t="array" ref="BD68">INDEX(VI_RTY_Reaalitalous[],MATCH($A68&amp;BD$6&amp;BD$7&amp;BD$8&amp;BD$9,dbDATA!$A$2:$A$5915&amp;dbDATA!$B$2:$B$5915&amp;dbDATA!$I$2:$I$5907&amp;dbDATA!$D$2:$D$5915&amp;dbDATA!$F$2:$F$5907,0),MATCH("Arvo",VI_RTY_ReaalitalousOTSIKOT,0)+0)</f>
        <v>#N/A</v>
      </c>
      <c r="BE68" s="49" t="e">
        <f t="array" ref="BE68">INDEX(VI_RTY_Reaalitalous[],MATCH($A68&amp;BE$6&amp;BE$7&amp;BE$8&amp;BE$9,dbDATA!$A$2:$A$5915&amp;dbDATA!$B$2:$B$5915&amp;dbDATA!$I$2:$I$5907&amp;dbDATA!$D$2:$D$5915&amp;dbDATA!$F$2:$F$5907,0),MATCH("Arvo",VI_RTY_ReaalitalousOTSIKOT,0)+0)</f>
        <v>#N/A</v>
      </c>
      <c r="BF68" s="32" t="e">
        <f t="array" ref="BF68">INDEX(VI_RTY_Reaalitalous[],MATCH($A68&amp;BF$6&amp;BF$7&amp;BF$8&amp;BF$9,dbDATA!$A$2:$A$5915&amp;dbDATA!$B$2:$B$5915&amp;dbDATA!$I$2:$I$5907&amp;dbDATA!$D$2:$D$5915&amp;dbDATA!$F$2:$F$5907,0),MATCH("Arvo",VI_RTY_ReaalitalousOTSIKOT,0)+0)</f>
        <v>#N/A</v>
      </c>
      <c r="BG68" s="43" t="e">
        <f t="array" ref="BG68">INDEX(VI_RTY_Reaalitalous[],MATCH($A68&amp;BG$6&amp;BG$7&amp;BG$8&amp;BG$9,dbDATA!$A$2:$A$5915&amp;dbDATA!$B$2:$B$5915&amp;dbDATA!$I$2:$I$5907&amp;dbDATA!$D$2:$D$5915&amp;dbDATA!$F$2:$F$5907,0),MATCH("Arvo",VI_RTY_ReaalitalousOTSIKOT,0)+0)</f>
        <v>#N/A</v>
      </c>
      <c r="BH68" s="38" t="e">
        <f t="array" ref="BH68">INDEX(VI_RTY_Reaalitalous[],MATCH($A68&amp;BH$6&amp;BH$7&amp;BH$8&amp;BH$9,dbDATA!$A$2:$A$5915&amp;dbDATA!$B$2:$B$5915&amp;dbDATA!$I$2:$I$5907&amp;dbDATA!$D$2:$D$5915&amp;dbDATA!$F$2:$F$5907,0),MATCH("Arvo",VI_RTY_ReaalitalousOTSIKOT,0)+0)</f>
        <v>#N/A</v>
      </c>
      <c r="BI68" s="35" t="e">
        <f t="array" ref="BI68">INDEX(VI_RTY_Reaalitalous[],MATCH($A68&amp;BI$6&amp;BI$7&amp;BI$8&amp;BI$9,dbDATA!$A$2:$A$5915&amp;dbDATA!$B$2:$B$5915&amp;dbDATA!$I$2:$I$5907&amp;dbDATA!$D$2:$D$5915&amp;dbDATA!$F$2:$F$5907,0),MATCH("Arvo",VI_RTY_ReaalitalousOTSIKOT,0)+0)</f>
        <v>#N/A</v>
      </c>
      <c r="BJ68" s="49" t="e">
        <f t="array" ref="BJ68">INDEX(VI_RTY_Reaalitalous[],MATCH($A68&amp;BJ$6&amp;BJ$7&amp;BJ$8&amp;BJ$9,dbDATA!$A$2:$A$5915&amp;dbDATA!$B$2:$B$5915&amp;dbDATA!$I$2:$I$5907&amp;dbDATA!$D$2:$D$5915&amp;dbDATA!$F$2:$F$5907,0),MATCH("Arvo",VI_RTY_ReaalitalousOTSIKOT,0)+0)</f>
        <v>#N/A</v>
      </c>
      <c r="BK68" s="32" t="e">
        <f t="array" ref="BK68">INDEX(VI_RTY_Reaalitalous[],MATCH($A68&amp;BK$6&amp;BK$7&amp;BK$8&amp;BK$9,dbDATA!$A$2:$A$5915&amp;dbDATA!$B$2:$B$5915&amp;dbDATA!$I$2:$I$5907&amp;dbDATA!$D$2:$D$5915&amp;dbDATA!$F$2:$F$5907,0),MATCH("Arvo",VI_RTY_ReaalitalousOTSIKOT,0)+0)</f>
        <v>#N/A</v>
      </c>
      <c r="BL68" s="43" t="e">
        <f t="array" ref="BL68">INDEX(VI_RTY_Reaalitalous[],MATCH($A68&amp;BL$6&amp;BL$7&amp;BL$8&amp;BL$9,dbDATA!$A$2:$A$5915&amp;dbDATA!$B$2:$B$5915&amp;dbDATA!$I$2:$I$5907&amp;dbDATA!$D$2:$D$5915&amp;dbDATA!$F$2:$F$5907,0),MATCH("Arvo",VI_RTY_ReaalitalousOTSIKOT,0)+0)</f>
        <v>#N/A</v>
      </c>
      <c r="BM68" s="38" t="e">
        <f t="array" ref="BM68">INDEX(VI_RTY_Reaalitalous[],MATCH($A68&amp;BM$6&amp;BM$7&amp;BM$8&amp;BM$9,dbDATA!$A$2:$A$5915&amp;dbDATA!$B$2:$B$5915&amp;dbDATA!$I$2:$I$5907&amp;dbDATA!$D$2:$D$5915&amp;dbDATA!$F$2:$F$5907,0),MATCH("Arvo",VI_RTY_ReaalitalousOTSIKOT,0)+0)</f>
        <v>#N/A</v>
      </c>
      <c r="BN68" s="35" t="e">
        <f t="array" ref="BN68">INDEX(VI_RTY_Reaalitalous[],MATCH($A68&amp;BN$6&amp;BN$7&amp;BN$8&amp;BN$9,dbDATA!$A$2:$A$5915&amp;dbDATA!$B$2:$B$5915&amp;dbDATA!$I$2:$I$5907&amp;dbDATA!$D$2:$D$5915&amp;dbDATA!$F$2:$F$5907,0),MATCH("Arvo",VI_RTY_ReaalitalousOTSIKOT,0)+0)</f>
        <v>#N/A</v>
      </c>
      <c r="BO68" s="49" t="e">
        <f t="array" ref="BO68">INDEX(VI_RTY_Reaalitalous[],MATCH($A68&amp;BO$6&amp;BO$7&amp;BO$8&amp;BO$9,dbDATA!$A$2:$A$5915&amp;dbDATA!$B$2:$B$5915&amp;dbDATA!$I$2:$I$5907&amp;dbDATA!$D$2:$D$5915&amp;dbDATA!$F$2:$F$5907,0),MATCH("Arvo",VI_RTY_ReaalitalousOTSIKOT,0)+0)</f>
        <v>#N/A</v>
      </c>
      <c r="CG68" s="38" t="e">
        <f t="array" ref="CG68">INDEX(VI_RTY_Julkinen_talous[],MATCH($A68&amp;CG$6&amp;CG$7&amp;CG$8,dbDATAjul!$G$2:$G$935&amp;dbDATAjul!$D$2:$D$952&amp;dbDATAjul!$C$2:$C$1011&amp;dbDATAjul!$A$2:$A$948,0),MATCH("Arvo",VI_RTY_Julkinen_talous[#Headers],0)+0)</f>
        <v>#N/A</v>
      </c>
      <c r="CH68" s="35" t="e">
        <f t="array" ref="CH68">INDEX(VI_RTY_Julkinen_talous[],MATCH($A68&amp;CH$6&amp;CH$7&amp;CH$8,dbDATAjul!$G$2:$G$935&amp;dbDATAjul!$D$2:$D$952&amp;dbDATAjul!$C$2:$C$1011&amp;dbDATAjul!$A$2:$A$948,0),MATCH("Arvo",VI_RTY_Julkinen_talous[#Headers],0)+0)</f>
        <v>#N/A</v>
      </c>
      <c r="CI68" s="49" t="e">
        <f t="array" ref="CI68">INDEX(VI_RTY_Julkinen_talous[],MATCH($A68&amp;CI$6&amp;CI$7&amp;CI$8,dbDATAjul!$G$2:$G$935&amp;dbDATAjul!$D$2:$D$952&amp;dbDATAjul!$C$2:$C$1011&amp;dbDATAjul!$A$2:$A$948,0),MATCH("Arvo",VI_RTY_Julkinen_talous[#Headers],0)+0)</f>
        <v>#N/A</v>
      </c>
      <c r="CJ68" s="35" t="e">
        <f t="array" ref="CJ68">INDEX(VI_RTY_Julkinen_talous[],MATCH($A68&amp;CJ$6&amp;CJ$7&amp;CJ$8,dbDATAjul!$G$2:$G$935&amp;dbDATAjul!$D$2:$D$952&amp;dbDATAjul!$C$2:$C$1011&amp;dbDATAjul!$A$2:$A$948,0),MATCH("Arvo",VI_RTY_Julkinen_talous[#Headers],0)+0)</f>
        <v>#N/A</v>
      </c>
      <c r="CK68" s="32" t="e">
        <f t="array" ref="CK68">INDEX(VI_RTY_Julkinen_talous[],MATCH($A68&amp;CK$6&amp;CK$7&amp;CK$8,dbDATAjul!$G$2:$G$935&amp;dbDATAjul!$D$2:$D$952&amp;dbDATAjul!$C$2:$C$1011&amp;dbDATAjul!$A$2:$A$948,0),MATCH("Arvo",VI_RTY_Julkinen_talous[#Headers],0)+0)</f>
        <v>#N/A</v>
      </c>
      <c r="CL68" s="43" t="e">
        <f t="array" ref="CL68">INDEX(VI_RTY_Julkinen_talous[],MATCH($A68&amp;CL$6&amp;CL$7&amp;CL$8,dbDATAjul!$G$2:$G$935&amp;dbDATAjul!$D$2:$D$952&amp;dbDATAjul!$C$2:$C$1011&amp;dbDATAjul!$A$2:$A$948,0),MATCH("Arvo",VI_RTY_Julkinen_talous[#Headers],0)+0)</f>
        <v>#N/A</v>
      </c>
    </row>
    <row r="69" spans="1:90" x14ac:dyDescent="0.3">
      <c r="A69" s="31">
        <f t="shared" si="7"/>
        <v>2043</v>
      </c>
      <c r="B69" s="94" t="e">
        <f t="array" ref="B69">INDEX(VI_RTY_Reaalitalous[],MATCH($A69&amp;B$6&amp;B$7&amp;B$8&amp;B$9,dbDATA!$A$2:$A$5915&amp;dbDATA!$B$2:$B$5915&amp;dbDATA!$I$2:$I$5907&amp;dbDATA!$D$2:$D$5915&amp;dbDATA!$F$2:$F$5907,0),MATCH("Arvo",VI_RTY_ReaalitalousOTSIKOT,0)+0)</f>
        <v>#N/A</v>
      </c>
      <c r="C69" s="93" t="e">
        <f t="array" ref="C69">INDEX(VI_RTY_Reaalitalous[],MATCH($A69&amp;C$6&amp;C$7&amp;C$8&amp;C$9,dbDATA!$A$2:$A$5915&amp;dbDATA!$B$2:$B$5915&amp;dbDATA!$I$2:$I$5907&amp;dbDATA!$D$2:$D$5915&amp;dbDATA!$F$2:$F$5907,0),MATCH("Arvo",VI_RTY_ReaalitalousOTSIKOT,0)+0)</f>
        <v>#N/A</v>
      </c>
      <c r="D69" s="94" t="e">
        <f t="array" ref="D69">INDEX(VI_RTY_Reaalitalous[],MATCH($A69&amp;D$6&amp;D$7&amp;D$8&amp;D$9,dbDATA!$A$2:$A$5915&amp;dbDATA!$B$2:$B$5915&amp;dbDATA!$I$2:$I$5907&amp;dbDATA!$D$2:$D$5915&amp;dbDATA!$F$2:$F$5907,0),MATCH("Arvo",VI_RTY_ReaalitalousOTSIKOT,0)+0)</f>
        <v>#N/A</v>
      </c>
      <c r="E69" s="32" t="e">
        <f t="array" ref="E69">INDEX(VI_RTY_Reaalitalous[],MATCH($A69&amp;E$6&amp;E$7&amp;E$8&amp;E$9,dbDATA!$A$2:$A$5915&amp;dbDATA!$B$2:$B$5915&amp;dbDATA!$I$2:$I$5907&amp;dbDATA!$D$2:$D$5915&amp;dbDATA!$F$2:$F$5907,0),MATCH("Arvo",VI_RTY_ReaalitalousOTSIKOT,0)+0)/1000</f>
        <v>#N/A</v>
      </c>
      <c r="F69" s="32" t="e">
        <f t="array" ref="F69">INDEX(VI_RTY_Reaalitalous[],MATCH($A69&amp;F$6&amp;F$7&amp;F$8&amp;F$9,dbDATA!$A$2:$A$5915&amp;dbDATA!$B$2:$B$5915&amp;dbDATA!$I$2:$I$5907&amp;dbDATA!$D$2:$D$5915&amp;dbDATA!$F$2:$F$5907,0),MATCH("Arvo",VI_RTY_ReaalitalousOTSIKOT,0)+0)/1000</f>
        <v>#N/A</v>
      </c>
      <c r="G69" s="35" t="e">
        <f t="array" ref="G69">INDEX(VI_RTY_Reaalitalous[],MATCH($A69&amp;G$6&amp;G$7&amp;G$8&amp;G$9,dbDATA!$A$2:$A$5915&amp;dbDATA!$B$2:$B$5915&amp;dbDATA!$I$2:$I$5907&amp;dbDATA!$D$2:$D$5915&amp;dbDATA!$F$2:$F$5907,0),MATCH("Arvo",VI_RTY_ReaalitalousOTSIKOT,0)+0)/1000</f>
        <v>#N/A</v>
      </c>
      <c r="H69" s="35" t="e">
        <f t="array" ref="H69">INDEX(VI_RTY_Reaalitalous[],MATCH($A69&amp;H$6&amp;H$7&amp;H$8&amp;H$9,dbDATA!$A$2:$A$5915&amp;dbDATA!$B$2:$B$5915&amp;dbDATA!$I$2:$I$5907&amp;dbDATA!$D$2:$D$5915&amp;dbDATA!$F$2:$F$5907,0),MATCH("Arvo",VI_RTY_ReaalitalousOTSIKOT,0)+0)/1000</f>
        <v>#N/A</v>
      </c>
      <c r="I69" s="38" t="e">
        <f t="array" ref="I69">INDEX(VI_RTY_Reaalitalous[],MATCH($A69&amp;I$6&amp;I$7&amp;I$8&amp;I$9,dbDATA!$A$2:$A$5915&amp;dbDATA!$B$2:$B$5915&amp;dbDATA!$I$2:$I$5907&amp;dbDATA!$D$2:$D$5915&amp;dbDATA!$F$2:$F$5907,0),MATCH("Arvo",VI_RTY_ReaalitalousOTSIKOT,0)+0)/1000</f>
        <v>#N/A</v>
      </c>
      <c r="J69" s="38" t="e">
        <f t="array" ref="J69">INDEX(VI_RTY_Reaalitalous[],MATCH($A69&amp;J$6&amp;J$7&amp;J$8&amp;J$9,dbDATA!$A$2:$A$5915&amp;dbDATA!$B$2:$B$5915&amp;dbDATA!$I$2:$I$5907&amp;dbDATA!$D$2:$D$5915&amp;dbDATA!$F$2:$F$5907,0),MATCH("Arvo",VI_RTY_ReaalitalousOTSIKOT,0)+0)/1000</f>
        <v>#N/A</v>
      </c>
      <c r="K69" s="37" t="e">
        <f t="array" ref="K69">INDEX(VI_RTY_Reaalitalous[],MATCH($A69&amp;K$6&amp;K$7&amp;K$8&amp;K$9,dbDATA!$A$2:$A$5915&amp;dbDATA!$B$2:$B$5915&amp;dbDATA!$I$2:$I$5907&amp;dbDATA!$D$2:$D$5915&amp;dbDATA!$F$2:$F$5907,0),MATCH("Arvo",VI_RTY_ReaalitalousOTSIKOT,0)+0)/1000</f>
        <v>#N/A</v>
      </c>
      <c r="L69" s="37" t="e">
        <f t="array" ref="L69">INDEX(VI_RTY_Reaalitalous[],MATCH($A69&amp;L$6&amp;L$7&amp;L$8&amp;L$9,dbDATA!$A$2:$A$5915&amp;dbDATA!$B$2:$B$5915&amp;dbDATA!$I$2:$I$5907&amp;dbDATA!$D$2:$D$5915&amp;dbDATA!$F$2:$F$5907,0),MATCH("Arvo",VI_RTY_ReaalitalousOTSIKOT,0)+0)/1000</f>
        <v>#N/A</v>
      </c>
      <c r="M69" s="37" t="e">
        <f t="array" ref="M69">INDEX(VI_RTY_Reaalitalous[],MATCH($A69&amp;M$6&amp;M$7&amp;M$8&amp;M$9,dbDATA!$A$2:$A$5915&amp;dbDATA!$B$2:$B$5915&amp;dbDATA!$I$2:$I$5907&amp;dbDATA!$D$2:$D$5915&amp;dbDATA!$F$2:$F$5907,0),MATCH("Arvo",VI_RTY_ReaalitalousOTSIKOT,0)+0)/1000</f>
        <v>#N/A</v>
      </c>
      <c r="N69" s="37" t="e">
        <f t="array" ref="N69">INDEX(VI_RTY_Reaalitalous[],MATCH($A69&amp;N$6&amp;N$7&amp;N$8&amp;N$9,dbDATA!$A$2:$A$5915&amp;dbDATA!$B$2:$B$5915&amp;dbDATA!$I$2:$I$5907&amp;dbDATA!$D$2:$D$5915&amp;dbDATA!$F$2:$F$5907,0),MATCH("Arvo",VI_RTY_ReaalitalousOTSIKOT,0)+0)/1000</f>
        <v>#N/A</v>
      </c>
      <c r="O69" s="37" t="e">
        <f t="array" ref="O69">INDEX(VI_RTY_Reaalitalous[],MATCH($A69&amp;O$6&amp;O$7&amp;O$8&amp;O$9,dbDATA!$A$2:$A$5915&amp;dbDATA!$B$2:$B$5915&amp;dbDATA!$I$2:$I$5907&amp;dbDATA!$D$2:$D$5915&amp;dbDATA!$F$2:$F$5907,0),MATCH("Arvo",VI_RTY_ReaalitalousOTSIKOT,0)+0)/1000</f>
        <v>#N/A</v>
      </c>
      <c r="P69" s="37" t="e">
        <f t="array" ref="P69">INDEX(VI_RTY_Reaalitalous[],MATCH($A69&amp;P$6&amp;P$7&amp;P$8&amp;P$9,dbDATA!$A$2:$A$5915&amp;dbDATA!$B$2:$B$5915&amp;dbDATA!$I$2:$I$5907&amp;dbDATA!$D$2:$D$5915&amp;dbDATA!$F$2:$F$5907,0),MATCH("Arvo",VI_RTY_ReaalitalousOTSIKOT,0)+0)/1000</f>
        <v>#N/A</v>
      </c>
      <c r="Q69" s="32" t="e">
        <f t="array" ref="Q69">INDEX(VI_RTY_Reaalitalous[],MATCH($A69&amp;Q$6&amp;Q$7&amp;Q$8&amp;Q$9,dbDATA!$A$2:$A$5915&amp;dbDATA!$B$2:$B$5915&amp;dbDATA!$I$2:$I$5907&amp;dbDATA!$D$2:$D$5915&amp;dbDATA!$F$2:$F$5907,0),MATCH("Arvo",VI_RTY_ReaalitalousOTSIKOT,0)+0)/1000</f>
        <v>#N/A</v>
      </c>
      <c r="R69" s="32" t="e">
        <f t="array" ref="R69">INDEX(VI_RTY_Reaalitalous[],MATCH($A69&amp;R$6&amp;R$7&amp;R$8&amp;R$9,dbDATA!$A$2:$A$5915&amp;dbDATA!$B$2:$B$5915&amp;dbDATA!$I$2:$I$5907&amp;dbDATA!$D$2:$D$5915&amp;dbDATA!$F$2:$F$5907,0),MATCH("Arvo",VI_RTY_ReaalitalousOTSIKOT,0)+0)/1000</f>
        <v>#N/A</v>
      </c>
      <c r="S69" s="32" t="e">
        <f t="array" ref="S69">INDEX(VI_RTY_Reaalitalous[],MATCH($A69&amp;S$6&amp;S$7&amp;S$8&amp;S$9,dbDATA!$A$2:$A$5915&amp;dbDATA!$B$2:$B$5915&amp;dbDATA!$I$2:$I$5907&amp;dbDATA!$D$2:$D$5915&amp;dbDATA!$F$2:$F$5907,0),MATCH("Arvo",VI_RTY_ReaalitalousOTSIKOT,0)+0)/1000</f>
        <v>#N/A</v>
      </c>
      <c r="T69" s="32" t="e">
        <f t="array" ref="T69">INDEX(VI_RTY_Reaalitalous[],MATCH($A69&amp;T$6&amp;T$7&amp;T$8&amp;T$9,dbDATA!$A$2:$A$5915&amp;dbDATA!$B$2:$B$5915&amp;dbDATA!$I$2:$I$5907&amp;dbDATA!$D$2:$D$5915&amp;dbDATA!$F$2:$F$5907,0),MATCH("Arvo",VI_RTY_ReaalitalousOTSIKOT,0)+0)/1000</f>
        <v>#N/A</v>
      </c>
      <c r="U69" s="32" t="e">
        <f t="array" ref="U69">INDEX(VI_RTY_Reaalitalous[],MATCH($A69&amp;U$6&amp;U$7&amp;U$8&amp;U$9,dbDATA!$A$2:$A$5915&amp;dbDATA!$B$2:$B$5915&amp;dbDATA!$I$2:$I$5907&amp;dbDATA!$D$2:$D$5915&amp;dbDATA!$F$2:$F$5907,0),MATCH("Arvo",VI_RTY_ReaalitalousOTSIKOT,0)+0)/1000</f>
        <v>#N/A</v>
      </c>
      <c r="V69" s="32" t="e">
        <f t="array" ref="V69">INDEX(VI_RTY_Reaalitalous[],MATCH($A69&amp;V$6&amp;V$7&amp;V$8&amp;V$9,dbDATA!$A$2:$A$5915&amp;dbDATA!$B$2:$B$5915&amp;dbDATA!$I$2:$I$5907&amp;dbDATA!$D$2:$D$5915&amp;dbDATA!$F$2:$F$5907,0),MATCH("Arvo",VI_RTY_ReaalitalousOTSIKOT,0)+0)/1000</f>
        <v>#N/A</v>
      </c>
      <c r="W69" s="38" t="e">
        <f t="array" ref="W69">INDEX(VI_RTY_Reaalitalous[],MATCH($A69&amp;W$6&amp;W$7&amp;W$8&amp;W$9,dbDATA!$A$2:$A$5915&amp;dbDATA!$B$2:$B$5915&amp;dbDATA!$I$2:$I$5907&amp;dbDATA!$D$2:$D$5915&amp;dbDATA!$F$2:$F$5907,0),MATCH("Arvo",VI_RTY_ReaalitalousOTSIKOT,0)+0)/1000</f>
        <v>#N/A</v>
      </c>
      <c r="X69" s="38" t="e">
        <f t="array" ref="X69">INDEX(VI_RTY_Reaalitalous[],MATCH($A69&amp;X$6&amp;X$7&amp;X$8&amp;X$9,dbDATA!$A$2:$A$5915&amp;dbDATA!$B$2:$B$5915&amp;dbDATA!$I$2:$I$5907&amp;dbDATA!$D$2:$D$5915&amp;dbDATA!$F$2:$F$5907,0),MATCH("Arvo",VI_RTY_ReaalitalousOTSIKOT,0)+0)/1000</f>
        <v>#N/A</v>
      </c>
      <c r="Y69" s="38" t="e">
        <f t="array" ref="Y69">INDEX(VI_RTY_Reaalitalous[],MATCH($A69&amp;Y$6&amp;Y$7&amp;Y$8&amp;Y$9,dbDATA!$A$2:$A$5915&amp;dbDATA!$B$2:$B$5915&amp;dbDATA!$I$2:$I$5907&amp;dbDATA!$D$2:$D$5915&amp;dbDATA!$F$2:$F$5907,0),MATCH("Arvo",VI_RTY_ReaalitalousOTSIKOT,0)+0)/1000</f>
        <v>#N/A</v>
      </c>
      <c r="Z69" s="38" t="e">
        <f t="array" ref="Z69">INDEX(VI_RTY_Reaalitalous[],MATCH($A69&amp;Z$6&amp;Z$7&amp;Z$8&amp;Z$9,dbDATA!$A$2:$A$5915&amp;dbDATA!$B$2:$B$5915&amp;dbDATA!$I$2:$I$5907&amp;dbDATA!$D$2:$D$5915&amp;dbDATA!$F$2:$F$5907,0),MATCH("Arvo",VI_RTY_ReaalitalousOTSIKOT,0)+0)/1000</f>
        <v>#N/A</v>
      </c>
      <c r="AA69" s="49" t="e">
        <f t="shared" si="8"/>
        <v>#N/A</v>
      </c>
      <c r="AB69" s="32" t="e">
        <f t="array" ref="AB69">INDEX(VI_RTY_Reaalitalous[],MATCH($A69&amp;AB$6&amp;AB$7&amp;AB$8&amp;AB$9,dbDATA!$A$2:$A$5915&amp;dbDATA!$B$2:$B$5915&amp;dbDATA!$I$2:$I$5907&amp;dbDATA!$D$2:$D$5915&amp;dbDATA!$F$2:$F$5907,0),MATCH("Arvo",VI_RTY_ReaalitalousOTSIKOT,0)+0)</f>
        <v>#N/A</v>
      </c>
      <c r="AC69" s="43" t="e">
        <f t="array" ref="AC69">INDEX(VI_RTY_Reaalitalous[],MATCH($A69&amp;AC$6&amp;AC$7&amp;AC$8&amp;AC$9,dbDATA!$A$2:$A$5915&amp;dbDATA!$B$2:$B$5915&amp;dbDATA!$I$2:$I$5907&amp;dbDATA!$D$2:$D$5915&amp;dbDATA!$F$2:$F$5907,0),MATCH("Arvo",VI_RTY_ReaalitalousOTSIKOT,0)+0)</f>
        <v>#N/A</v>
      </c>
      <c r="AD69" s="38" t="e">
        <f t="array" ref="AD69">INDEX(VI_RTY_Reaalitalous[],MATCH($A69&amp;AD$6&amp;AD$7&amp;AD$8&amp;AD$9,dbDATA!$A$2:$A$5915&amp;dbDATA!$B$2:$B$5915&amp;dbDATA!$I$2:$I$5907&amp;dbDATA!$D$2:$D$5915&amp;dbDATA!$F$2:$F$5907,0),MATCH("Arvo",VI_RTY_ReaalitalousOTSIKOT,0)+0)</f>
        <v>#N/A</v>
      </c>
      <c r="AE69" s="35" t="e">
        <f t="array" ref="AE69">INDEX(VI_RTY_Reaalitalous[],MATCH($A69&amp;AE$6&amp;AE$7&amp;AE$8&amp;AE$9,dbDATA!$A$2:$A$5915&amp;dbDATA!$B$2:$B$5915&amp;dbDATA!$I$2:$I$5907&amp;dbDATA!$D$2:$D$5915&amp;dbDATA!$F$2:$F$5907,0),MATCH("Arvo",VI_RTY_ReaalitalousOTSIKOT,0)+0)</f>
        <v>#N/A</v>
      </c>
      <c r="AF69" s="49" t="e">
        <f t="array" ref="AF69">INDEX(VI_RTY_Reaalitalous[],MATCH($A69&amp;AF$6&amp;AF$7&amp;AF$8&amp;AF$9,dbDATA!$A$2:$A$5915&amp;dbDATA!$B$2:$B$5915&amp;dbDATA!$I$2:$I$5907&amp;dbDATA!$D$2:$D$5915&amp;dbDATA!$F$2:$F$5907,0),MATCH("Arvo",VI_RTY_ReaalitalousOTSIKOT,0)+0)/1000</f>
        <v>#N/A</v>
      </c>
      <c r="AG69" s="32" t="e">
        <f t="array" ref="AG69">INDEX(VI_RTY_Reaalitalous[],MATCH($A69&amp;AG$6&amp;AG$7&amp;AG$8&amp;AG$9,dbDATA!$A$2:$A$5915&amp;dbDATA!$B$2:$B$5915&amp;dbDATA!$I$2:$I$5907&amp;dbDATA!$D$2:$D$5915&amp;dbDATA!$F$2:$F$5907,0),MATCH("Arvo",VI_RTY_ReaalitalousOTSIKOT,0)+0)</f>
        <v>#N/A</v>
      </c>
      <c r="AH69" s="43" t="e">
        <f t="array" ref="AH69">INDEX(VI_RTY_Reaalitalous[],MATCH($A69&amp;AH$6&amp;AH$7&amp;AH$8&amp;AH$9,dbDATA!$A$2:$A$5915&amp;dbDATA!$B$2:$B$5915&amp;dbDATA!$I$2:$I$5907&amp;dbDATA!$D$2:$D$5915&amp;dbDATA!$F$2:$F$5907,0),MATCH("Arvo",VI_RTY_ReaalitalousOTSIKOT,0)+0)</f>
        <v>#N/A</v>
      </c>
      <c r="AI69" s="38" t="e">
        <f t="shared" si="3"/>
        <v>#N/A</v>
      </c>
      <c r="AJ69" s="32" t="e">
        <f t="array" ref="AJ69">INDEX(VI_RTY_Reaalitalous[],MATCH($A69&amp;AJ$6&amp;AJ$7&amp;AJ$8&amp;AJ$9,dbDATA!$A$2:$A$5915&amp;dbDATA!$B$2:$B$5915&amp;dbDATA!$I$2:$I$5907&amp;dbDATA!$D$2:$D$5915&amp;dbDATA!$F$2:$F$5907,0),MATCH("Arvo",VI_RTY_ReaalitalousOTSIKOT,0)+0)</f>
        <v>#N/A</v>
      </c>
      <c r="AK69" s="49" t="e">
        <f t="array" ref="AK69">INDEX(VI_RTY_Reaalitalous[],MATCH($A69&amp;AK$6&amp;AK$7&amp;AK$8&amp;AK$9,dbDATA!$A$2:$A$5915&amp;dbDATA!$B$2:$B$5915&amp;dbDATA!$I$2:$I$5907&amp;dbDATA!$D$2:$D$5915&amp;dbDATA!$F$2:$F$5907,0),MATCH("Arvo",VI_RTY_ReaalitalousOTSIKOT,0)+0)</f>
        <v>#N/A</v>
      </c>
      <c r="AL69" s="43" t="e">
        <f t="shared" si="2"/>
        <v>#N/A</v>
      </c>
      <c r="AM69" s="32" t="e">
        <f t="array" ref="AM69">INDEX(VI_RTY_Reaalitalous[],MATCH($A69&amp;AM$6&amp;AM$7&amp;AM$8&amp;AM$9,dbDATA!$A$2:$A$5915&amp;dbDATA!$B$2:$B$5915&amp;dbDATA!$I$2:$I$5907&amp;dbDATA!$D$2:$D$5915&amp;dbDATA!$F$2:$F$5907,0),MATCH("Arvo",VI_RTY_ReaalitalousOTSIKOT,0)+0)</f>
        <v>#N/A</v>
      </c>
      <c r="AN69" s="38" t="e">
        <f t="array" ref="AN69">INDEX(VI_RTY_Reaalitalous[],MATCH($A69&amp;AN$6&amp;AN$7&amp;AN$8&amp;AN$9,dbDATA!$A$2:$A$5915&amp;dbDATA!$B$2:$B$5915&amp;dbDATA!$I$2:$I$5907&amp;dbDATA!$D$2:$D$5915&amp;dbDATA!$F$2:$F$5907,0),MATCH("Arvo",VI_RTY_ReaalitalousOTSIKOT,0)+0)</f>
        <v>#N/A</v>
      </c>
      <c r="AO69" s="32" t="e">
        <f t="array" ref="AO69">INDEX(VI_RTY_Reaalitalous[],MATCH($A69&amp;AO$6&amp;AO$7&amp;AO$8&amp;AO$9,dbDATA!$A$2:$A$5915&amp;dbDATA!$B$2:$B$5915&amp;dbDATA!$I$2:$I$5907&amp;dbDATA!$D$2:$D$5915&amp;dbDATA!$F$2:$F$5907,0),MATCH("Arvo",VI_RTY_ReaalitalousOTSIKOT,0)+0)</f>
        <v>#N/A</v>
      </c>
      <c r="AP69" s="32" t="e">
        <f t="array" ref="AP69">INDEX(VI_RTY_Reaalitalous[],MATCH($A69&amp;AP$6&amp;AP$7&amp;AP$8&amp;AP$9,dbDATA!$A$2:$A$5915&amp;dbDATA!$B$2:$B$5915&amp;dbDATA!$I$2:$I$5907&amp;dbDATA!$D$2:$D$5915&amp;dbDATA!$F$2:$F$5907,0),MATCH("Arvo",VI_RTY_ReaalitalousOTSIKOT,0)+0)</f>
        <v>#N/A</v>
      </c>
      <c r="AQ69" s="43" t="e">
        <f t="array" ref="AQ69">INDEX(VI_RTY_Reaalitalous[],MATCH($A69&amp;AQ$6&amp;AQ$7&amp;AQ$8&amp;AQ$9,dbDATA!$A$2:$A$5915&amp;dbDATA!$B$2:$B$5915&amp;dbDATA!$I$2:$I$5907&amp;dbDATA!$D$2:$D$5915&amp;dbDATA!$F$2:$F$5907,0),MATCH("Arvo",VI_RTY_ReaalitalousOTSIKOT,0)+0)</f>
        <v>#N/A</v>
      </c>
      <c r="AR69" s="38" t="e">
        <f t="array" ref="AR69">INDEX(VI_RTY_Reaalitalous[],MATCH($A69&amp;AR$6&amp;AR$7&amp;AR$8&amp;AR$9,dbDATA!$A$2:$A$5915&amp;dbDATA!$B$2:$B$5915&amp;dbDATA!$I$2:$I$5907&amp;dbDATA!$D$2:$D$5915&amp;dbDATA!$F$2:$F$5907,0),MATCH("Arvo",VI_RTY_ReaalitalousOTSIKOT,0)+0)</f>
        <v>#N/A</v>
      </c>
      <c r="AS69" s="35" t="e">
        <f t="array" ref="AS69">INDEX(VI_RTY_Reaalitalous[],MATCH($A69&amp;AS$6&amp;AS$7&amp;AS$8&amp;AS$9,dbDATA!$A$2:$A$5915&amp;dbDATA!$B$2:$B$5915&amp;dbDATA!$I$2:$I$5907&amp;dbDATA!$D$2:$D$5915&amp;dbDATA!$F$2:$F$5907,0),MATCH("Arvo",VI_RTY_ReaalitalousOTSIKOT,0)+0)</f>
        <v>#N/A</v>
      </c>
      <c r="AT69" s="49" t="e">
        <f t="array" ref="AT69">INDEX(VI_RTY_Reaalitalous[],MATCH($A69&amp;AT$6&amp;AT$7&amp;AT$8&amp;AT$9,dbDATA!$A$2:$A$5915&amp;dbDATA!$B$2:$B$5915&amp;dbDATA!$I$2:$I$5907&amp;dbDATA!$D$2:$D$5915&amp;dbDATA!$F$2:$F$5907,0),MATCH("Arvo",VI_RTY_ReaalitalousOTSIKOT,0)+0)</f>
        <v>#N/A</v>
      </c>
      <c r="AU69" s="49" t="e">
        <f t="array" ref="AU69">INDEX(VI_RTY_Reaalitalous[],MATCH($A69&amp;AU$6&amp;AU$7&amp;AU$8&amp;AU$9,dbDATA!$A$2:$A$5915&amp;dbDATA!$B$2:$B$5915&amp;dbDATA!$I$2:$I$5907&amp;dbDATA!$D$2:$D$5915&amp;dbDATA!$F$2:$F$5907,0),MATCH("Arvo",VI_RTY_ReaalitalousOTSIKOT,0)+0)</f>
        <v>#N/A</v>
      </c>
      <c r="AV69" s="32" t="e">
        <f t="array" ref="AV69">INDEX(VI_RTY_Reaalitalous[],MATCH($A69&amp;AV$6&amp;AV$7&amp;AV$8&amp;AV$9,dbDATA!$A$2:$A$5915&amp;dbDATA!$B$2:$B$5915&amp;dbDATA!$I$2:$I$5907&amp;dbDATA!$D$2:$D$5915&amp;dbDATA!$F$2:$F$5907,0),MATCH("Arvo",VI_RTY_ReaalitalousOTSIKOT,0)+0)</f>
        <v>#N/A</v>
      </c>
      <c r="AW69" s="43" t="e">
        <f t="array" ref="AW69">INDEX(VI_RTY_Reaalitalous[],MATCH($A69&amp;AW$6&amp;AW$7&amp;AW$8&amp;AW$9,dbDATA!$A$2:$A$5915&amp;dbDATA!$B$2:$B$5915&amp;dbDATA!$I$2:$I$5907&amp;dbDATA!$D$2:$D$5915&amp;dbDATA!$F$2:$F$5907,0),MATCH("Arvo",VI_RTY_ReaalitalousOTSIKOT,0)+0)</f>
        <v>#N/A</v>
      </c>
      <c r="AX69" s="38" t="e">
        <f t="array" ref="AX69">INDEX(VI_RTY_Reaalitalous[],MATCH($A69&amp;AX$6&amp;AX$7&amp;AX$8&amp;AX$9,dbDATA!$A$2:$A$5915&amp;dbDATA!$B$2:$B$5915&amp;dbDATA!$I$2:$I$5907&amp;dbDATA!$D$2:$D$5915&amp;dbDATA!$F$2:$F$5907,0),MATCH("Arvo",VI_RTY_ReaalitalousOTSIKOT,0)+0)</f>
        <v>#N/A</v>
      </c>
      <c r="AY69" s="35" t="e">
        <f t="array" ref="AY69">INDEX(VI_RTY_Reaalitalous[],MATCH($A69&amp;AY$6&amp;AY$7&amp;AY$8&amp;AY$9,dbDATA!$A$2:$A$5915&amp;dbDATA!$B$2:$B$5915&amp;dbDATA!$I$2:$I$5907&amp;dbDATA!$D$2:$D$5915&amp;dbDATA!$F$2:$F$5907,0),MATCH("Arvo",VI_RTY_ReaalitalousOTSIKOT,0)+0)</f>
        <v>#N/A</v>
      </c>
      <c r="AZ69" s="49" t="e">
        <f t="array" ref="AZ69">INDEX(VI_RTY_Reaalitalous[],MATCH($A69&amp;AZ$6&amp;AZ$7&amp;AZ$8&amp;AZ$9,dbDATA!$A$2:$A$5915&amp;dbDATA!$B$2:$B$5915&amp;dbDATA!$I$2:$I$5907&amp;dbDATA!$D$2:$D$5915&amp;dbDATA!$F$2:$F$5907,0),MATCH("Arvo",VI_RTY_ReaalitalousOTSIKOT,0)+0)</f>
        <v>#N/A</v>
      </c>
      <c r="BA69" s="32" t="e">
        <f t="array" ref="BA69">INDEX(VI_RTY_Reaalitalous[],MATCH($A69&amp;BA$6&amp;BA$7&amp;BA$8&amp;BA$9,dbDATA!$A$2:$A$5915&amp;dbDATA!$B$2:$B$5915&amp;dbDATA!$I$2:$I$5907&amp;dbDATA!$D$2:$D$5915&amp;dbDATA!$F$2:$F$5907,0),MATCH("Arvo",VI_RTY_ReaalitalousOTSIKOT,0)+0)</f>
        <v>#N/A</v>
      </c>
      <c r="BB69" s="43" t="e">
        <f t="array" ref="BB69">INDEX(VI_RTY_Reaalitalous[],MATCH($A69&amp;BB$6&amp;BB$7&amp;BB$8&amp;BB$9,dbDATA!$A$2:$A$5915&amp;dbDATA!$B$2:$B$5915&amp;dbDATA!$I$2:$I$5907&amp;dbDATA!$D$2:$D$5915&amp;dbDATA!$F$2:$F$5907,0),MATCH("Arvo",VI_RTY_ReaalitalousOTSIKOT,0)+0)</f>
        <v>#N/A</v>
      </c>
      <c r="BC69" s="38" t="e">
        <f t="array" ref="BC69">INDEX(VI_RTY_Reaalitalous[],MATCH($A69&amp;BC$6&amp;BC$7&amp;BC$8&amp;BC$9,dbDATA!$A$2:$A$5915&amp;dbDATA!$B$2:$B$5915&amp;dbDATA!$I$2:$I$5907&amp;dbDATA!$D$2:$D$5915&amp;dbDATA!$F$2:$F$5907,0),MATCH("Arvo",VI_RTY_ReaalitalousOTSIKOT,0)+0)</f>
        <v>#N/A</v>
      </c>
      <c r="BD69" s="35" t="e">
        <f t="array" ref="BD69">INDEX(VI_RTY_Reaalitalous[],MATCH($A69&amp;BD$6&amp;BD$7&amp;BD$8&amp;BD$9,dbDATA!$A$2:$A$5915&amp;dbDATA!$B$2:$B$5915&amp;dbDATA!$I$2:$I$5907&amp;dbDATA!$D$2:$D$5915&amp;dbDATA!$F$2:$F$5907,0),MATCH("Arvo",VI_RTY_ReaalitalousOTSIKOT,0)+0)</f>
        <v>#N/A</v>
      </c>
      <c r="BE69" s="49" t="e">
        <f t="array" ref="BE69">INDEX(VI_RTY_Reaalitalous[],MATCH($A69&amp;BE$6&amp;BE$7&amp;BE$8&amp;BE$9,dbDATA!$A$2:$A$5915&amp;dbDATA!$B$2:$B$5915&amp;dbDATA!$I$2:$I$5907&amp;dbDATA!$D$2:$D$5915&amp;dbDATA!$F$2:$F$5907,0),MATCH("Arvo",VI_RTY_ReaalitalousOTSIKOT,0)+0)</f>
        <v>#N/A</v>
      </c>
      <c r="BF69" s="32" t="e">
        <f t="array" ref="BF69">INDEX(VI_RTY_Reaalitalous[],MATCH($A69&amp;BF$6&amp;BF$7&amp;BF$8&amp;BF$9,dbDATA!$A$2:$A$5915&amp;dbDATA!$B$2:$B$5915&amp;dbDATA!$I$2:$I$5907&amp;dbDATA!$D$2:$D$5915&amp;dbDATA!$F$2:$F$5907,0),MATCH("Arvo",VI_RTY_ReaalitalousOTSIKOT,0)+0)</f>
        <v>#N/A</v>
      </c>
      <c r="BG69" s="43" t="e">
        <f t="array" ref="BG69">INDEX(VI_RTY_Reaalitalous[],MATCH($A69&amp;BG$6&amp;BG$7&amp;BG$8&amp;BG$9,dbDATA!$A$2:$A$5915&amp;dbDATA!$B$2:$B$5915&amp;dbDATA!$I$2:$I$5907&amp;dbDATA!$D$2:$D$5915&amp;dbDATA!$F$2:$F$5907,0),MATCH("Arvo",VI_RTY_ReaalitalousOTSIKOT,0)+0)</f>
        <v>#N/A</v>
      </c>
      <c r="BH69" s="38" t="e">
        <f t="array" ref="BH69">INDEX(VI_RTY_Reaalitalous[],MATCH($A69&amp;BH$6&amp;BH$7&amp;BH$8&amp;BH$9,dbDATA!$A$2:$A$5915&amp;dbDATA!$B$2:$B$5915&amp;dbDATA!$I$2:$I$5907&amp;dbDATA!$D$2:$D$5915&amp;dbDATA!$F$2:$F$5907,0),MATCH("Arvo",VI_RTY_ReaalitalousOTSIKOT,0)+0)</f>
        <v>#N/A</v>
      </c>
      <c r="BI69" s="35" t="e">
        <f t="array" ref="BI69">INDEX(VI_RTY_Reaalitalous[],MATCH($A69&amp;BI$6&amp;BI$7&amp;BI$8&amp;BI$9,dbDATA!$A$2:$A$5915&amp;dbDATA!$B$2:$B$5915&amp;dbDATA!$I$2:$I$5907&amp;dbDATA!$D$2:$D$5915&amp;dbDATA!$F$2:$F$5907,0),MATCH("Arvo",VI_RTY_ReaalitalousOTSIKOT,0)+0)</f>
        <v>#N/A</v>
      </c>
      <c r="BJ69" s="49" t="e">
        <f t="array" ref="BJ69">INDEX(VI_RTY_Reaalitalous[],MATCH($A69&amp;BJ$6&amp;BJ$7&amp;BJ$8&amp;BJ$9,dbDATA!$A$2:$A$5915&amp;dbDATA!$B$2:$B$5915&amp;dbDATA!$I$2:$I$5907&amp;dbDATA!$D$2:$D$5915&amp;dbDATA!$F$2:$F$5907,0),MATCH("Arvo",VI_RTY_ReaalitalousOTSIKOT,0)+0)</f>
        <v>#N/A</v>
      </c>
      <c r="BK69" s="32" t="e">
        <f t="array" ref="BK69">INDEX(VI_RTY_Reaalitalous[],MATCH($A69&amp;BK$6&amp;BK$7&amp;BK$8&amp;BK$9,dbDATA!$A$2:$A$5915&amp;dbDATA!$B$2:$B$5915&amp;dbDATA!$I$2:$I$5907&amp;dbDATA!$D$2:$D$5915&amp;dbDATA!$F$2:$F$5907,0),MATCH("Arvo",VI_RTY_ReaalitalousOTSIKOT,0)+0)</f>
        <v>#N/A</v>
      </c>
      <c r="BL69" s="43" t="e">
        <f t="array" ref="BL69">INDEX(VI_RTY_Reaalitalous[],MATCH($A69&amp;BL$6&amp;BL$7&amp;BL$8&amp;BL$9,dbDATA!$A$2:$A$5915&amp;dbDATA!$B$2:$B$5915&amp;dbDATA!$I$2:$I$5907&amp;dbDATA!$D$2:$D$5915&amp;dbDATA!$F$2:$F$5907,0),MATCH("Arvo",VI_RTY_ReaalitalousOTSIKOT,0)+0)</f>
        <v>#N/A</v>
      </c>
      <c r="BM69" s="38" t="e">
        <f t="array" ref="BM69">INDEX(VI_RTY_Reaalitalous[],MATCH($A69&amp;BM$6&amp;BM$7&amp;BM$8&amp;BM$9,dbDATA!$A$2:$A$5915&amp;dbDATA!$B$2:$B$5915&amp;dbDATA!$I$2:$I$5907&amp;dbDATA!$D$2:$D$5915&amp;dbDATA!$F$2:$F$5907,0),MATCH("Arvo",VI_RTY_ReaalitalousOTSIKOT,0)+0)</f>
        <v>#N/A</v>
      </c>
      <c r="BN69" s="35" t="e">
        <f t="array" ref="BN69">INDEX(VI_RTY_Reaalitalous[],MATCH($A69&amp;BN$6&amp;BN$7&amp;BN$8&amp;BN$9,dbDATA!$A$2:$A$5915&amp;dbDATA!$B$2:$B$5915&amp;dbDATA!$I$2:$I$5907&amp;dbDATA!$D$2:$D$5915&amp;dbDATA!$F$2:$F$5907,0),MATCH("Arvo",VI_RTY_ReaalitalousOTSIKOT,0)+0)</f>
        <v>#N/A</v>
      </c>
      <c r="BO69" s="49" t="e">
        <f t="array" ref="BO69">INDEX(VI_RTY_Reaalitalous[],MATCH($A69&amp;BO$6&amp;BO$7&amp;BO$8&amp;BO$9,dbDATA!$A$2:$A$5915&amp;dbDATA!$B$2:$B$5915&amp;dbDATA!$I$2:$I$5907&amp;dbDATA!$D$2:$D$5915&amp;dbDATA!$F$2:$F$5907,0),MATCH("Arvo",VI_RTY_ReaalitalousOTSIKOT,0)+0)</f>
        <v>#N/A</v>
      </c>
      <c r="CG69" s="38" t="e">
        <f t="array" ref="CG69">INDEX(VI_RTY_Julkinen_talous[],MATCH($A69&amp;CG$6&amp;CG$7&amp;CG$8,dbDATAjul!$G$2:$G$935&amp;dbDATAjul!$D$2:$D$952&amp;dbDATAjul!$C$2:$C$1011&amp;dbDATAjul!$A$2:$A$948,0),MATCH("Arvo",VI_RTY_Julkinen_talous[#Headers],0)+0)</f>
        <v>#N/A</v>
      </c>
      <c r="CH69" s="35" t="e">
        <f t="array" ref="CH69">INDEX(VI_RTY_Julkinen_talous[],MATCH($A69&amp;CH$6&amp;CH$7&amp;CH$8,dbDATAjul!$G$2:$G$935&amp;dbDATAjul!$D$2:$D$952&amp;dbDATAjul!$C$2:$C$1011&amp;dbDATAjul!$A$2:$A$948,0),MATCH("Arvo",VI_RTY_Julkinen_talous[#Headers],0)+0)</f>
        <v>#N/A</v>
      </c>
      <c r="CI69" s="49" t="e">
        <f t="array" ref="CI69">INDEX(VI_RTY_Julkinen_talous[],MATCH($A69&amp;CI$6&amp;CI$7&amp;CI$8,dbDATAjul!$G$2:$G$935&amp;dbDATAjul!$D$2:$D$952&amp;dbDATAjul!$C$2:$C$1011&amp;dbDATAjul!$A$2:$A$948,0),MATCH("Arvo",VI_RTY_Julkinen_talous[#Headers],0)+0)</f>
        <v>#N/A</v>
      </c>
      <c r="CJ69" s="35" t="e">
        <f t="array" ref="CJ69">INDEX(VI_RTY_Julkinen_talous[],MATCH($A69&amp;CJ$6&amp;CJ$7&amp;CJ$8,dbDATAjul!$G$2:$G$935&amp;dbDATAjul!$D$2:$D$952&amp;dbDATAjul!$C$2:$C$1011&amp;dbDATAjul!$A$2:$A$948,0),MATCH("Arvo",VI_RTY_Julkinen_talous[#Headers],0)+0)</f>
        <v>#N/A</v>
      </c>
      <c r="CK69" s="32" t="e">
        <f t="array" ref="CK69">INDEX(VI_RTY_Julkinen_talous[],MATCH($A69&amp;CK$6&amp;CK$7&amp;CK$8,dbDATAjul!$G$2:$G$935&amp;dbDATAjul!$D$2:$D$952&amp;dbDATAjul!$C$2:$C$1011&amp;dbDATAjul!$A$2:$A$948,0),MATCH("Arvo",VI_RTY_Julkinen_talous[#Headers],0)+0)</f>
        <v>#N/A</v>
      </c>
      <c r="CL69" s="43" t="e">
        <f t="array" ref="CL69">INDEX(VI_RTY_Julkinen_talous[],MATCH($A69&amp;CL$6&amp;CL$7&amp;CL$8,dbDATAjul!$G$2:$G$935&amp;dbDATAjul!$D$2:$D$952&amp;dbDATAjul!$C$2:$C$1011&amp;dbDATAjul!$A$2:$A$948,0),MATCH("Arvo",VI_RTY_Julkinen_talous[#Headers],0)+0)</f>
        <v>#N/A</v>
      </c>
    </row>
    <row r="70" spans="1:90" x14ac:dyDescent="0.3">
      <c r="A70" s="31">
        <f t="shared" si="7"/>
        <v>2044</v>
      </c>
      <c r="B70" s="94" t="e">
        <f t="array" ref="B70">INDEX(VI_RTY_Reaalitalous[],MATCH($A70&amp;B$6&amp;B$7&amp;B$8&amp;B$9,dbDATA!$A$2:$A$5915&amp;dbDATA!$B$2:$B$5915&amp;dbDATA!$I$2:$I$5907&amp;dbDATA!$D$2:$D$5915&amp;dbDATA!$F$2:$F$5907,0),MATCH("Arvo",VI_RTY_ReaalitalousOTSIKOT,0)+0)</f>
        <v>#N/A</v>
      </c>
      <c r="C70" s="93" t="e">
        <f t="array" ref="C70">INDEX(VI_RTY_Reaalitalous[],MATCH($A70&amp;C$6&amp;C$7&amp;C$8&amp;C$9,dbDATA!$A$2:$A$5915&amp;dbDATA!$B$2:$B$5915&amp;dbDATA!$I$2:$I$5907&amp;dbDATA!$D$2:$D$5915&amp;dbDATA!$F$2:$F$5907,0),MATCH("Arvo",VI_RTY_ReaalitalousOTSIKOT,0)+0)</f>
        <v>#N/A</v>
      </c>
      <c r="D70" s="94" t="e">
        <f t="array" ref="D70">INDEX(VI_RTY_Reaalitalous[],MATCH($A70&amp;D$6&amp;D$7&amp;D$8&amp;D$9,dbDATA!$A$2:$A$5915&amp;dbDATA!$B$2:$B$5915&amp;dbDATA!$I$2:$I$5907&amp;dbDATA!$D$2:$D$5915&amp;dbDATA!$F$2:$F$5907,0),MATCH("Arvo",VI_RTY_ReaalitalousOTSIKOT,0)+0)</f>
        <v>#N/A</v>
      </c>
      <c r="E70" s="32" t="e">
        <f t="array" ref="E70">INDEX(VI_RTY_Reaalitalous[],MATCH($A70&amp;E$6&amp;E$7&amp;E$8&amp;E$9,dbDATA!$A$2:$A$5915&amp;dbDATA!$B$2:$B$5915&amp;dbDATA!$I$2:$I$5907&amp;dbDATA!$D$2:$D$5915&amp;dbDATA!$F$2:$F$5907,0),MATCH("Arvo",VI_RTY_ReaalitalousOTSIKOT,0)+0)/1000</f>
        <v>#N/A</v>
      </c>
      <c r="F70" s="32" t="e">
        <f t="array" ref="F70">INDEX(VI_RTY_Reaalitalous[],MATCH($A70&amp;F$6&amp;F$7&amp;F$8&amp;F$9,dbDATA!$A$2:$A$5915&amp;dbDATA!$B$2:$B$5915&amp;dbDATA!$I$2:$I$5907&amp;dbDATA!$D$2:$D$5915&amp;dbDATA!$F$2:$F$5907,0),MATCH("Arvo",VI_RTY_ReaalitalousOTSIKOT,0)+0)/1000</f>
        <v>#N/A</v>
      </c>
      <c r="G70" s="35" t="e">
        <f t="array" ref="G70">INDEX(VI_RTY_Reaalitalous[],MATCH($A70&amp;G$6&amp;G$7&amp;G$8&amp;G$9,dbDATA!$A$2:$A$5915&amp;dbDATA!$B$2:$B$5915&amp;dbDATA!$I$2:$I$5907&amp;dbDATA!$D$2:$D$5915&amp;dbDATA!$F$2:$F$5907,0),MATCH("Arvo",VI_RTY_ReaalitalousOTSIKOT,0)+0)/1000</f>
        <v>#N/A</v>
      </c>
      <c r="H70" s="35" t="e">
        <f t="array" ref="H70">INDEX(VI_RTY_Reaalitalous[],MATCH($A70&amp;H$6&amp;H$7&amp;H$8&amp;H$9,dbDATA!$A$2:$A$5915&amp;dbDATA!$B$2:$B$5915&amp;dbDATA!$I$2:$I$5907&amp;dbDATA!$D$2:$D$5915&amp;dbDATA!$F$2:$F$5907,0),MATCH("Arvo",VI_RTY_ReaalitalousOTSIKOT,0)+0)/1000</f>
        <v>#N/A</v>
      </c>
      <c r="I70" s="38" t="e">
        <f t="array" ref="I70">INDEX(VI_RTY_Reaalitalous[],MATCH($A70&amp;I$6&amp;I$7&amp;I$8&amp;I$9,dbDATA!$A$2:$A$5915&amp;dbDATA!$B$2:$B$5915&amp;dbDATA!$I$2:$I$5907&amp;dbDATA!$D$2:$D$5915&amp;dbDATA!$F$2:$F$5907,0),MATCH("Arvo",VI_RTY_ReaalitalousOTSIKOT,0)+0)/1000</f>
        <v>#N/A</v>
      </c>
      <c r="J70" s="38" t="e">
        <f t="array" ref="J70">INDEX(VI_RTY_Reaalitalous[],MATCH($A70&amp;J$6&amp;J$7&amp;J$8&amp;J$9,dbDATA!$A$2:$A$5915&amp;dbDATA!$B$2:$B$5915&amp;dbDATA!$I$2:$I$5907&amp;dbDATA!$D$2:$D$5915&amp;dbDATA!$F$2:$F$5907,0),MATCH("Arvo",VI_RTY_ReaalitalousOTSIKOT,0)+0)/1000</f>
        <v>#N/A</v>
      </c>
      <c r="K70" s="37" t="e">
        <f t="array" ref="K70">INDEX(VI_RTY_Reaalitalous[],MATCH($A70&amp;K$6&amp;K$7&amp;K$8&amp;K$9,dbDATA!$A$2:$A$5915&amp;dbDATA!$B$2:$B$5915&amp;dbDATA!$I$2:$I$5907&amp;dbDATA!$D$2:$D$5915&amp;dbDATA!$F$2:$F$5907,0),MATCH("Arvo",VI_RTY_ReaalitalousOTSIKOT,0)+0)/1000</f>
        <v>#N/A</v>
      </c>
      <c r="L70" s="37" t="e">
        <f t="array" ref="L70">INDEX(VI_RTY_Reaalitalous[],MATCH($A70&amp;L$6&amp;L$7&amp;L$8&amp;L$9,dbDATA!$A$2:$A$5915&amp;dbDATA!$B$2:$B$5915&amp;dbDATA!$I$2:$I$5907&amp;dbDATA!$D$2:$D$5915&amp;dbDATA!$F$2:$F$5907,0),MATCH("Arvo",VI_RTY_ReaalitalousOTSIKOT,0)+0)/1000</f>
        <v>#N/A</v>
      </c>
      <c r="M70" s="37" t="e">
        <f t="array" ref="M70">INDEX(VI_RTY_Reaalitalous[],MATCH($A70&amp;M$6&amp;M$7&amp;M$8&amp;M$9,dbDATA!$A$2:$A$5915&amp;dbDATA!$B$2:$B$5915&amp;dbDATA!$I$2:$I$5907&amp;dbDATA!$D$2:$D$5915&amp;dbDATA!$F$2:$F$5907,0),MATCH("Arvo",VI_RTY_ReaalitalousOTSIKOT,0)+0)/1000</f>
        <v>#N/A</v>
      </c>
      <c r="N70" s="37" t="e">
        <f t="array" ref="N70">INDEX(VI_RTY_Reaalitalous[],MATCH($A70&amp;N$6&amp;N$7&amp;N$8&amp;N$9,dbDATA!$A$2:$A$5915&amp;dbDATA!$B$2:$B$5915&amp;dbDATA!$I$2:$I$5907&amp;dbDATA!$D$2:$D$5915&amp;dbDATA!$F$2:$F$5907,0),MATCH("Arvo",VI_RTY_ReaalitalousOTSIKOT,0)+0)/1000</f>
        <v>#N/A</v>
      </c>
      <c r="O70" s="37" t="e">
        <f t="array" ref="O70">INDEX(VI_RTY_Reaalitalous[],MATCH($A70&amp;O$6&amp;O$7&amp;O$8&amp;O$9,dbDATA!$A$2:$A$5915&amp;dbDATA!$B$2:$B$5915&amp;dbDATA!$I$2:$I$5907&amp;dbDATA!$D$2:$D$5915&amp;dbDATA!$F$2:$F$5907,0),MATCH("Arvo",VI_RTY_ReaalitalousOTSIKOT,0)+0)/1000</f>
        <v>#N/A</v>
      </c>
      <c r="P70" s="37" t="e">
        <f t="array" ref="P70">INDEX(VI_RTY_Reaalitalous[],MATCH($A70&amp;P$6&amp;P$7&amp;P$8&amp;P$9,dbDATA!$A$2:$A$5915&amp;dbDATA!$B$2:$B$5915&amp;dbDATA!$I$2:$I$5907&amp;dbDATA!$D$2:$D$5915&amp;dbDATA!$F$2:$F$5907,0),MATCH("Arvo",VI_RTY_ReaalitalousOTSIKOT,0)+0)/1000</f>
        <v>#N/A</v>
      </c>
      <c r="Q70" s="32" t="e">
        <f t="array" ref="Q70">INDEX(VI_RTY_Reaalitalous[],MATCH($A70&amp;Q$6&amp;Q$7&amp;Q$8&amp;Q$9,dbDATA!$A$2:$A$5915&amp;dbDATA!$B$2:$B$5915&amp;dbDATA!$I$2:$I$5907&amp;dbDATA!$D$2:$D$5915&amp;dbDATA!$F$2:$F$5907,0),MATCH("Arvo",VI_RTY_ReaalitalousOTSIKOT,0)+0)/1000</f>
        <v>#N/A</v>
      </c>
      <c r="R70" s="32" t="e">
        <f t="array" ref="R70">INDEX(VI_RTY_Reaalitalous[],MATCH($A70&amp;R$6&amp;R$7&amp;R$8&amp;R$9,dbDATA!$A$2:$A$5915&amp;dbDATA!$B$2:$B$5915&amp;dbDATA!$I$2:$I$5907&amp;dbDATA!$D$2:$D$5915&amp;dbDATA!$F$2:$F$5907,0),MATCH("Arvo",VI_RTY_ReaalitalousOTSIKOT,0)+0)/1000</f>
        <v>#N/A</v>
      </c>
      <c r="S70" s="32" t="e">
        <f t="array" ref="S70">INDEX(VI_RTY_Reaalitalous[],MATCH($A70&amp;S$6&amp;S$7&amp;S$8&amp;S$9,dbDATA!$A$2:$A$5915&amp;dbDATA!$B$2:$B$5915&amp;dbDATA!$I$2:$I$5907&amp;dbDATA!$D$2:$D$5915&amp;dbDATA!$F$2:$F$5907,0),MATCH("Arvo",VI_RTY_ReaalitalousOTSIKOT,0)+0)/1000</f>
        <v>#N/A</v>
      </c>
      <c r="T70" s="32" t="e">
        <f t="array" ref="T70">INDEX(VI_RTY_Reaalitalous[],MATCH($A70&amp;T$6&amp;T$7&amp;T$8&amp;T$9,dbDATA!$A$2:$A$5915&amp;dbDATA!$B$2:$B$5915&amp;dbDATA!$I$2:$I$5907&amp;dbDATA!$D$2:$D$5915&amp;dbDATA!$F$2:$F$5907,0),MATCH("Arvo",VI_RTY_ReaalitalousOTSIKOT,0)+0)/1000</f>
        <v>#N/A</v>
      </c>
      <c r="U70" s="32" t="e">
        <f t="array" ref="U70">INDEX(VI_RTY_Reaalitalous[],MATCH($A70&amp;U$6&amp;U$7&amp;U$8&amp;U$9,dbDATA!$A$2:$A$5915&amp;dbDATA!$B$2:$B$5915&amp;dbDATA!$I$2:$I$5907&amp;dbDATA!$D$2:$D$5915&amp;dbDATA!$F$2:$F$5907,0),MATCH("Arvo",VI_RTY_ReaalitalousOTSIKOT,0)+0)/1000</f>
        <v>#N/A</v>
      </c>
      <c r="V70" s="32" t="e">
        <f t="array" ref="V70">INDEX(VI_RTY_Reaalitalous[],MATCH($A70&amp;V$6&amp;V$7&amp;V$8&amp;V$9,dbDATA!$A$2:$A$5915&amp;dbDATA!$B$2:$B$5915&amp;dbDATA!$I$2:$I$5907&amp;dbDATA!$D$2:$D$5915&amp;dbDATA!$F$2:$F$5907,0),MATCH("Arvo",VI_RTY_ReaalitalousOTSIKOT,0)+0)/1000</f>
        <v>#N/A</v>
      </c>
      <c r="W70" s="38" t="e">
        <f t="array" ref="W70">INDEX(VI_RTY_Reaalitalous[],MATCH($A70&amp;W$6&amp;W$7&amp;W$8&amp;W$9,dbDATA!$A$2:$A$5915&amp;dbDATA!$B$2:$B$5915&amp;dbDATA!$I$2:$I$5907&amp;dbDATA!$D$2:$D$5915&amp;dbDATA!$F$2:$F$5907,0),MATCH("Arvo",VI_RTY_ReaalitalousOTSIKOT,0)+0)/1000</f>
        <v>#N/A</v>
      </c>
      <c r="X70" s="38" t="e">
        <f t="array" ref="X70">INDEX(VI_RTY_Reaalitalous[],MATCH($A70&amp;X$6&amp;X$7&amp;X$8&amp;X$9,dbDATA!$A$2:$A$5915&amp;dbDATA!$B$2:$B$5915&amp;dbDATA!$I$2:$I$5907&amp;dbDATA!$D$2:$D$5915&amp;dbDATA!$F$2:$F$5907,0),MATCH("Arvo",VI_RTY_ReaalitalousOTSIKOT,0)+0)/1000</f>
        <v>#N/A</v>
      </c>
      <c r="Y70" s="38" t="e">
        <f t="array" ref="Y70">INDEX(VI_RTY_Reaalitalous[],MATCH($A70&amp;Y$6&amp;Y$7&amp;Y$8&amp;Y$9,dbDATA!$A$2:$A$5915&amp;dbDATA!$B$2:$B$5915&amp;dbDATA!$I$2:$I$5907&amp;dbDATA!$D$2:$D$5915&amp;dbDATA!$F$2:$F$5907,0),MATCH("Arvo",VI_RTY_ReaalitalousOTSIKOT,0)+0)/1000</f>
        <v>#N/A</v>
      </c>
      <c r="Z70" s="38" t="e">
        <f t="array" ref="Z70">INDEX(VI_RTY_Reaalitalous[],MATCH($A70&amp;Z$6&amp;Z$7&amp;Z$8&amp;Z$9,dbDATA!$A$2:$A$5915&amp;dbDATA!$B$2:$B$5915&amp;dbDATA!$I$2:$I$5907&amp;dbDATA!$D$2:$D$5915&amp;dbDATA!$F$2:$F$5907,0),MATCH("Arvo",VI_RTY_ReaalitalousOTSIKOT,0)+0)/1000</f>
        <v>#N/A</v>
      </c>
      <c r="AA70" s="49" t="e">
        <f t="shared" si="8"/>
        <v>#N/A</v>
      </c>
      <c r="AB70" s="32" t="e">
        <f t="array" ref="AB70">INDEX(VI_RTY_Reaalitalous[],MATCH($A70&amp;AB$6&amp;AB$7&amp;AB$8&amp;AB$9,dbDATA!$A$2:$A$5915&amp;dbDATA!$B$2:$B$5915&amp;dbDATA!$I$2:$I$5907&amp;dbDATA!$D$2:$D$5915&amp;dbDATA!$F$2:$F$5907,0),MATCH("Arvo",VI_RTY_ReaalitalousOTSIKOT,0)+0)</f>
        <v>#N/A</v>
      </c>
      <c r="AC70" s="43" t="e">
        <f t="array" ref="AC70">INDEX(VI_RTY_Reaalitalous[],MATCH($A70&amp;AC$6&amp;AC$7&amp;AC$8&amp;AC$9,dbDATA!$A$2:$A$5915&amp;dbDATA!$B$2:$B$5915&amp;dbDATA!$I$2:$I$5907&amp;dbDATA!$D$2:$D$5915&amp;dbDATA!$F$2:$F$5907,0),MATCH("Arvo",VI_RTY_ReaalitalousOTSIKOT,0)+0)</f>
        <v>#N/A</v>
      </c>
      <c r="AD70" s="38" t="e">
        <f t="array" ref="AD70">INDEX(VI_RTY_Reaalitalous[],MATCH($A70&amp;AD$6&amp;AD$7&amp;AD$8&amp;AD$9,dbDATA!$A$2:$A$5915&amp;dbDATA!$B$2:$B$5915&amp;dbDATA!$I$2:$I$5907&amp;dbDATA!$D$2:$D$5915&amp;dbDATA!$F$2:$F$5907,0),MATCH("Arvo",VI_RTY_ReaalitalousOTSIKOT,0)+0)</f>
        <v>#N/A</v>
      </c>
      <c r="AE70" s="35" t="e">
        <f t="array" ref="AE70">INDEX(VI_RTY_Reaalitalous[],MATCH($A70&amp;AE$6&amp;AE$7&amp;AE$8&amp;AE$9,dbDATA!$A$2:$A$5915&amp;dbDATA!$B$2:$B$5915&amp;dbDATA!$I$2:$I$5907&amp;dbDATA!$D$2:$D$5915&amp;dbDATA!$F$2:$F$5907,0),MATCH("Arvo",VI_RTY_ReaalitalousOTSIKOT,0)+0)</f>
        <v>#N/A</v>
      </c>
      <c r="AF70" s="49" t="e">
        <f t="array" ref="AF70">INDEX(VI_RTY_Reaalitalous[],MATCH($A70&amp;AF$6&amp;AF$7&amp;AF$8&amp;AF$9,dbDATA!$A$2:$A$5915&amp;dbDATA!$B$2:$B$5915&amp;dbDATA!$I$2:$I$5907&amp;dbDATA!$D$2:$D$5915&amp;dbDATA!$F$2:$F$5907,0),MATCH("Arvo",VI_RTY_ReaalitalousOTSIKOT,0)+0)/1000</f>
        <v>#N/A</v>
      </c>
      <c r="AG70" s="32" t="e">
        <f t="array" ref="AG70">INDEX(VI_RTY_Reaalitalous[],MATCH($A70&amp;AG$6&amp;AG$7&amp;AG$8&amp;AG$9,dbDATA!$A$2:$A$5915&amp;dbDATA!$B$2:$B$5915&amp;dbDATA!$I$2:$I$5907&amp;dbDATA!$D$2:$D$5915&amp;dbDATA!$F$2:$F$5907,0),MATCH("Arvo",VI_RTY_ReaalitalousOTSIKOT,0)+0)</f>
        <v>#N/A</v>
      </c>
      <c r="AH70" s="43" t="e">
        <f t="array" ref="AH70">INDEX(VI_RTY_Reaalitalous[],MATCH($A70&amp;AH$6&amp;AH$7&amp;AH$8&amp;AH$9,dbDATA!$A$2:$A$5915&amp;dbDATA!$B$2:$B$5915&amp;dbDATA!$I$2:$I$5907&amp;dbDATA!$D$2:$D$5915&amp;dbDATA!$F$2:$F$5907,0),MATCH("Arvo",VI_RTY_ReaalitalousOTSIKOT,0)+0)</f>
        <v>#N/A</v>
      </c>
      <c r="AI70" s="38" t="e">
        <f t="shared" si="3"/>
        <v>#N/A</v>
      </c>
      <c r="AJ70" s="32" t="e">
        <f t="array" ref="AJ70">INDEX(VI_RTY_Reaalitalous[],MATCH($A70&amp;AJ$6&amp;AJ$7&amp;AJ$8&amp;AJ$9,dbDATA!$A$2:$A$5915&amp;dbDATA!$B$2:$B$5915&amp;dbDATA!$I$2:$I$5907&amp;dbDATA!$D$2:$D$5915&amp;dbDATA!$F$2:$F$5907,0),MATCH("Arvo",VI_RTY_ReaalitalousOTSIKOT,0)+0)</f>
        <v>#N/A</v>
      </c>
      <c r="AK70" s="49" t="e">
        <f t="array" ref="AK70">INDEX(VI_RTY_Reaalitalous[],MATCH($A70&amp;AK$6&amp;AK$7&amp;AK$8&amp;AK$9,dbDATA!$A$2:$A$5915&amp;dbDATA!$B$2:$B$5915&amp;dbDATA!$I$2:$I$5907&amp;dbDATA!$D$2:$D$5915&amp;dbDATA!$F$2:$F$5907,0),MATCH("Arvo",VI_RTY_ReaalitalousOTSIKOT,0)+0)</f>
        <v>#N/A</v>
      </c>
      <c r="AL70" s="43" t="e">
        <f t="shared" si="2"/>
        <v>#N/A</v>
      </c>
      <c r="AM70" s="32" t="e">
        <f t="array" ref="AM70">INDEX(VI_RTY_Reaalitalous[],MATCH($A70&amp;AM$6&amp;AM$7&amp;AM$8&amp;AM$9,dbDATA!$A$2:$A$5915&amp;dbDATA!$B$2:$B$5915&amp;dbDATA!$I$2:$I$5907&amp;dbDATA!$D$2:$D$5915&amp;dbDATA!$F$2:$F$5907,0),MATCH("Arvo",VI_RTY_ReaalitalousOTSIKOT,0)+0)</f>
        <v>#N/A</v>
      </c>
      <c r="AN70" s="38" t="e">
        <f t="array" ref="AN70">INDEX(VI_RTY_Reaalitalous[],MATCH($A70&amp;AN$6&amp;AN$7&amp;AN$8&amp;AN$9,dbDATA!$A$2:$A$5915&amp;dbDATA!$B$2:$B$5915&amp;dbDATA!$I$2:$I$5907&amp;dbDATA!$D$2:$D$5915&amp;dbDATA!$F$2:$F$5907,0),MATCH("Arvo",VI_RTY_ReaalitalousOTSIKOT,0)+0)</f>
        <v>#N/A</v>
      </c>
      <c r="AO70" s="32" t="e">
        <f t="array" ref="AO70">INDEX(VI_RTY_Reaalitalous[],MATCH($A70&amp;AO$6&amp;AO$7&amp;AO$8&amp;AO$9,dbDATA!$A$2:$A$5915&amp;dbDATA!$B$2:$B$5915&amp;dbDATA!$I$2:$I$5907&amp;dbDATA!$D$2:$D$5915&amp;dbDATA!$F$2:$F$5907,0),MATCH("Arvo",VI_RTY_ReaalitalousOTSIKOT,0)+0)</f>
        <v>#N/A</v>
      </c>
      <c r="AP70" s="32" t="e">
        <f t="array" ref="AP70">INDEX(VI_RTY_Reaalitalous[],MATCH($A70&amp;AP$6&amp;AP$7&amp;AP$8&amp;AP$9,dbDATA!$A$2:$A$5915&amp;dbDATA!$B$2:$B$5915&amp;dbDATA!$I$2:$I$5907&amp;dbDATA!$D$2:$D$5915&amp;dbDATA!$F$2:$F$5907,0),MATCH("Arvo",VI_RTY_ReaalitalousOTSIKOT,0)+0)</f>
        <v>#N/A</v>
      </c>
      <c r="AQ70" s="43" t="e">
        <f t="array" ref="AQ70">INDEX(VI_RTY_Reaalitalous[],MATCH($A70&amp;AQ$6&amp;AQ$7&amp;AQ$8&amp;AQ$9,dbDATA!$A$2:$A$5915&amp;dbDATA!$B$2:$B$5915&amp;dbDATA!$I$2:$I$5907&amp;dbDATA!$D$2:$D$5915&amp;dbDATA!$F$2:$F$5907,0),MATCH("Arvo",VI_RTY_ReaalitalousOTSIKOT,0)+0)</f>
        <v>#N/A</v>
      </c>
      <c r="AR70" s="38" t="e">
        <f t="array" ref="AR70">INDEX(VI_RTY_Reaalitalous[],MATCH($A70&amp;AR$6&amp;AR$7&amp;AR$8&amp;AR$9,dbDATA!$A$2:$A$5915&amp;dbDATA!$B$2:$B$5915&amp;dbDATA!$I$2:$I$5907&amp;dbDATA!$D$2:$D$5915&amp;dbDATA!$F$2:$F$5907,0),MATCH("Arvo",VI_RTY_ReaalitalousOTSIKOT,0)+0)</f>
        <v>#N/A</v>
      </c>
      <c r="AS70" s="35" t="e">
        <f t="array" ref="AS70">INDEX(VI_RTY_Reaalitalous[],MATCH($A70&amp;AS$6&amp;AS$7&amp;AS$8&amp;AS$9,dbDATA!$A$2:$A$5915&amp;dbDATA!$B$2:$B$5915&amp;dbDATA!$I$2:$I$5907&amp;dbDATA!$D$2:$D$5915&amp;dbDATA!$F$2:$F$5907,0),MATCH("Arvo",VI_RTY_ReaalitalousOTSIKOT,0)+0)</f>
        <v>#N/A</v>
      </c>
      <c r="AT70" s="49" t="e">
        <f t="array" ref="AT70">INDEX(VI_RTY_Reaalitalous[],MATCH($A70&amp;AT$6&amp;AT$7&amp;AT$8&amp;AT$9,dbDATA!$A$2:$A$5915&amp;dbDATA!$B$2:$B$5915&amp;dbDATA!$I$2:$I$5907&amp;dbDATA!$D$2:$D$5915&amp;dbDATA!$F$2:$F$5907,0),MATCH("Arvo",VI_RTY_ReaalitalousOTSIKOT,0)+0)</f>
        <v>#N/A</v>
      </c>
      <c r="AU70" s="49" t="e">
        <f t="array" ref="AU70">INDEX(VI_RTY_Reaalitalous[],MATCH($A70&amp;AU$6&amp;AU$7&amp;AU$8&amp;AU$9,dbDATA!$A$2:$A$5915&amp;dbDATA!$B$2:$B$5915&amp;dbDATA!$I$2:$I$5907&amp;dbDATA!$D$2:$D$5915&amp;dbDATA!$F$2:$F$5907,0),MATCH("Arvo",VI_RTY_ReaalitalousOTSIKOT,0)+0)</f>
        <v>#N/A</v>
      </c>
      <c r="AV70" s="32" t="e">
        <f t="array" ref="AV70">INDEX(VI_RTY_Reaalitalous[],MATCH($A70&amp;AV$6&amp;AV$7&amp;AV$8&amp;AV$9,dbDATA!$A$2:$A$5915&amp;dbDATA!$B$2:$B$5915&amp;dbDATA!$I$2:$I$5907&amp;dbDATA!$D$2:$D$5915&amp;dbDATA!$F$2:$F$5907,0),MATCH("Arvo",VI_RTY_ReaalitalousOTSIKOT,0)+0)</f>
        <v>#N/A</v>
      </c>
      <c r="AW70" s="43" t="e">
        <f t="array" ref="AW70">INDEX(VI_RTY_Reaalitalous[],MATCH($A70&amp;AW$6&amp;AW$7&amp;AW$8&amp;AW$9,dbDATA!$A$2:$A$5915&amp;dbDATA!$B$2:$B$5915&amp;dbDATA!$I$2:$I$5907&amp;dbDATA!$D$2:$D$5915&amp;dbDATA!$F$2:$F$5907,0),MATCH("Arvo",VI_RTY_ReaalitalousOTSIKOT,0)+0)</f>
        <v>#N/A</v>
      </c>
      <c r="AX70" s="38" t="e">
        <f t="array" ref="AX70">INDEX(VI_RTY_Reaalitalous[],MATCH($A70&amp;AX$6&amp;AX$7&amp;AX$8&amp;AX$9,dbDATA!$A$2:$A$5915&amp;dbDATA!$B$2:$B$5915&amp;dbDATA!$I$2:$I$5907&amp;dbDATA!$D$2:$D$5915&amp;dbDATA!$F$2:$F$5907,0),MATCH("Arvo",VI_RTY_ReaalitalousOTSIKOT,0)+0)</f>
        <v>#N/A</v>
      </c>
      <c r="AY70" s="35" t="e">
        <f t="array" ref="AY70">INDEX(VI_RTY_Reaalitalous[],MATCH($A70&amp;AY$6&amp;AY$7&amp;AY$8&amp;AY$9,dbDATA!$A$2:$A$5915&amp;dbDATA!$B$2:$B$5915&amp;dbDATA!$I$2:$I$5907&amp;dbDATA!$D$2:$D$5915&amp;dbDATA!$F$2:$F$5907,0),MATCH("Arvo",VI_RTY_ReaalitalousOTSIKOT,0)+0)</f>
        <v>#N/A</v>
      </c>
      <c r="AZ70" s="49" t="e">
        <f t="array" ref="AZ70">INDEX(VI_RTY_Reaalitalous[],MATCH($A70&amp;AZ$6&amp;AZ$7&amp;AZ$8&amp;AZ$9,dbDATA!$A$2:$A$5915&amp;dbDATA!$B$2:$B$5915&amp;dbDATA!$I$2:$I$5907&amp;dbDATA!$D$2:$D$5915&amp;dbDATA!$F$2:$F$5907,0),MATCH("Arvo",VI_RTY_ReaalitalousOTSIKOT,0)+0)</f>
        <v>#N/A</v>
      </c>
      <c r="BA70" s="32" t="e">
        <f t="array" ref="BA70">INDEX(VI_RTY_Reaalitalous[],MATCH($A70&amp;BA$6&amp;BA$7&amp;BA$8&amp;BA$9,dbDATA!$A$2:$A$5915&amp;dbDATA!$B$2:$B$5915&amp;dbDATA!$I$2:$I$5907&amp;dbDATA!$D$2:$D$5915&amp;dbDATA!$F$2:$F$5907,0),MATCH("Arvo",VI_RTY_ReaalitalousOTSIKOT,0)+0)</f>
        <v>#N/A</v>
      </c>
      <c r="BB70" s="43" t="e">
        <f t="array" ref="BB70">INDEX(VI_RTY_Reaalitalous[],MATCH($A70&amp;BB$6&amp;BB$7&amp;BB$8&amp;BB$9,dbDATA!$A$2:$A$5915&amp;dbDATA!$B$2:$B$5915&amp;dbDATA!$I$2:$I$5907&amp;dbDATA!$D$2:$D$5915&amp;dbDATA!$F$2:$F$5907,0),MATCH("Arvo",VI_RTY_ReaalitalousOTSIKOT,0)+0)</f>
        <v>#N/A</v>
      </c>
      <c r="BC70" s="38" t="e">
        <f t="array" ref="BC70">INDEX(VI_RTY_Reaalitalous[],MATCH($A70&amp;BC$6&amp;BC$7&amp;BC$8&amp;BC$9,dbDATA!$A$2:$A$5915&amp;dbDATA!$B$2:$B$5915&amp;dbDATA!$I$2:$I$5907&amp;dbDATA!$D$2:$D$5915&amp;dbDATA!$F$2:$F$5907,0),MATCH("Arvo",VI_RTY_ReaalitalousOTSIKOT,0)+0)</f>
        <v>#N/A</v>
      </c>
      <c r="BD70" s="35" t="e">
        <f t="array" ref="BD70">INDEX(VI_RTY_Reaalitalous[],MATCH($A70&amp;BD$6&amp;BD$7&amp;BD$8&amp;BD$9,dbDATA!$A$2:$A$5915&amp;dbDATA!$B$2:$B$5915&amp;dbDATA!$I$2:$I$5907&amp;dbDATA!$D$2:$D$5915&amp;dbDATA!$F$2:$F$5907,0),MATCH("Arvo",VI_RTY_ReaalitalousOTSIKOT,0)+0)</f>
        <v>#N/A</v>
      </c>
      <c r="BE70" s="49" t="e">
        <f t="array" ref="BE70">INDEX(VI_RTY_Reaalitalous[],MATCH($A70&amp;BE$6&amp;BE$7&amp;BE$8&amp;BE$9,dbDATA!$A$2:$A$5915&amp;dbDATA!$B$2:$B$5915&amp;dbDATA!$I$2:$I$5907&amp;dbDATA!$D$2:$D$5915&amp;dbDATA!$F$2:$F$5907,0),MATCH("Arvo",VI_RTY_ReaalitalousOTSIKOT,0)+0)</f>
        <v>#N/A</v>
      </c>
      <c r="BF70" s="32" t="e">
        <f t="array" ref="BF70">INDEX(VI_RTY_Reaalitalous[],MATCH($A70&amp;BF$6&amp;BF$7&amp;BF$8&amp;BF$9,dbDATA!$A$2:$A$5915&amp;dbDATA!$B$2:$B$5915&amp;dbDATA!$I$2:$I$5907&amp;dbDATA!$D$2:$D$5915&amp;dbDATA!$F$2:$F$5907,0),MATCH("Arvo",VI_RTY_ReaalitalousOTSIKOT,0)+0)</f>
        <v>#N/A</v>
      </c>
      <c r="BG70" s="43" t="e">
        <f t="array" ref="BG70">INDEX(VI_RTY_Reaalitalous[],MATCH($A70&amp;BG$6&amp;BG$7&amp;BG$8&amp;BG$9,dbDATA!$A$2:$A$5915&amp;dbDATA!$B$2:$B$5915&amp;dbDATA!$I$2:$I$5907&amp;dbDATA!$D$2:$D$5915&amp;dbDATA!$F$2:$F$5907,0),MATCH("Arvo",VI_RTY_ReaalitalousOTSIKOT,0)+0)</f>
        <v>#N/A</v>
      </c>
      <c r="BH70" s="38" t="e">
        <f t="array" ref="BH70">INDEX(VI_RTY_Reaalitalous[],MATCH($A70&amp;BH$6&amp;BH$7&amp;BH$8&amp;BH$9,dbDATA!$A$2:$A$5915&amp;dbDATA!$B$2:$B$5915&amp;dbDATA!$I$2:$I$5907&amp;dbDATA!$D$2:$D$5915&amp;dbDATA!$F$2:$F$5907,0),MATCH("Arvo",VI_RTY_ReaalitalousOTSIKOT,0)+0)</f>
        <v>#N/A</v>
      </c>
      <c r="BI70" s="35" t="e">
        <f t="array" ref="BI70">INDEX(VI_RTY_Reaalitalous[],MATCH($A70&amp;BI$6&amp;BI$7&amp;BI$8&amp;BI$9,dbDATA!$A$2:$A$5915&amp;dbDATA!$B$2:$B$5915&amp;dbDATA!$I$2:$I$5907&amp;dbDATA!$D$2:$D$5915&amp;dbDATA!$F$2:$F$5907,0),MATCH("Arvo",VI_RTY_ReaalitalousOTSIKOT,0)+0)</f>
        <v>#N/A</v>
      </c>
      <c r="BJ70" s="49" t="e">
        <f t="array" ref="BJ70">INDEX(VI_RTY_Reaalitalous[],MATCH($A70&amp;BJ$6&amp;BJ$7&amp;BJ$8&amp;BJ$9,dbDATA!$A$2:$A$5915&amp;dbDATA!$B$2:$B$5915&amp;dbDATA!$I$2:$I$5907&amp;dbDATA!$D$2:$D$5915&amp;dbDATA!$F$2:$F$5907,0),MATCH("Arvo",VI_RTY_ReaalitalousOTSIKOT,0)+0)</f>
        <v>#N/A</v>
      </c>
      <c r="BK70" s="32" t="e">
        <f t="array" ref="BK70">INDEX(VI_RTY_Reaalitalous[],MATCH($A70&amp;BK$6&amp;BK$7&amp;BK$8&amp;BK$9,dbDATA!$A$2:$A$5915&amp;dbDATA!$B$2:$B$5915&amp;dbDATA!$I$2:$I$5907&amp;dbDATA!$D$2:$D$5915&amp;dbDATA!$F$2:$F$5907,0),MATCH("Arvo",VI_RTY_ReaalitalousOTSIKOT,0)+0)</f>
        <v>#N/A</v>
      </c>
      <c r="BL70" s="43" t="e">
        <f t="array" ref="BL70">INDEX(VI_RTY_Reaalitalous[],MATCH($A70&amp;BL$6&amp;BL$7&amp;BL$8&amp;BL$9,dbDATA!$A$2:$A$5915&amp;dbDATA!$B$2:$B$5915&amp;dbDATA!$I$2:$I$5907&amp;dbDATA!$D$2:$D$5915&amp;dbDATA!$F$2:$F$5907,0),MATCH("Arvo",VI_RTY_ReaalitalousOTSIKOT,0)+0)</f>
        <v>#N/A</v>
      </c>
      <c r="BM70" s="38" t="e">
        <f t="array" ref="BM70">INDEX(VI_RTY_Reaalitalous[],MATCH($A70&amp;BM$6&amp;BM$7&amp;BM$8&amp;BM$9,dbDATA!$A$2:$A$5915&amp;dbDATA!$B$2:$B$5915&amp;dbDATA!$I$2:$I$5907&amp;dbDATA!$D$2:$D$5915&amp;dbDATA!$F$2:$F$5907,0),MATCH("Arvo",VI_RTY_ReaalitalousOTSIKOT,0)+0)</f>
        <v>#N/A</v>
      </c>
      <c r="BN70" s="35" t="e">
        <f t="array" ref="BN70">INDEX(VI_RTY_Reaalitalous[],MATCH($A70&amp;BN$6&amp;BN$7&amp;BN$8&amp;BN$9,dbDATA!$A$2:$A$5915&amp;dbDATA!$B$2:$B$5915&amp;dbDATA!$I$2:$I$5907&amp;dbDATA!$D$2:$D$5915&amp;dbDATA!$F$2:$F$5907,0),MATCH("Arvo",VI_RTY_ReaalitalousOTSIKOT,0)+0)</f>
        <v>#N/A</v>
      </c>
      <c r="BO70" s="49" t="e">
        <f t="array" ref="BO70">INDEX(VI_RTY_Reaalitalous[],MATCH($A70&amp;BO$6&amp;BO$7&amp;BO$8&amp;BO$9,dbDATA!$A$2:$A$5915&amp;dbDATA!$B$2:$B$5915&amp;dbDATA!$I$2:$I$5907&amp;dbDATA!$D$2:$D$5915&amp;dbDATA!$F$2:$F$5907,0),MATCH("Arvo",VI_RTY_ReaalitalousOTSIKOT,0)+0)</f>
        <v>#N/A</v>
      </c>
      <c r="CG70" s="38" t="e">
        <f t="array" ref="CG70">INDEX(VI_RTY_Julkinen_talous[],MATCH($A70&amp;CG$6&amp;CG$7&amp;CG$8,dbDATAjul!$G$2:$G$935&amp;dbDATAjul!$D$2:$D$952&amp;dbDATAjul!$C$2:$C$1011&amp;dbDATAjul!$A$2:$A$948,0),MATCH("Arvo",VI_RTY_Julkinen_talous[#Headers],0)+0)</f>
        <v>#N/A</v>
      </c>
      <c r="CH70" s="35" t="e">
        <f t="array" ref="CH70">INDEX(VI_RTY_Julkinen_talous[],MATCH($A70&amp;CH$6&amp;CH$7&amp;CH$8,dbDATAjul!$G$2:$G$935&amp;dbDATAjul!$D$2:$D$952&amp;dbDATAjul!$C$2:$C$1011&amp;dbDATAjul!$A$2:$A$948,0),MATCH("Arvo",VI_RTY_Julkinen_talous[#Headers],0)+0)</f>
        <v>#N/A</v>
      </c>
      <c r="CI70" s="49" t="e">
        <f t="array" ref="CI70">INDEX(VI_RTY_Julkinen_talous[],MATCH($A70&amp;CI$6&amp;CI$7&amp;CI$8,dbDATAjul!$G$2:$G$935&amp;dbDATAjul!$D$2:$D$952&amp;dbDATAjul!$C$2:$C$1011&amp;dbDATAjul!$A$2:$A$948,0),MATCH("Arvo",VI_RTY_Julkinen_talous[#Headers],0)+0)</f>
        <v>#N/A</v>
      </c>
      <c r="CJ70" s="35" t="e">
        <f t="array" ref="CJ70">INDEX(VI_RTY_Julkinen_talous[],MATCH($A70&amp;CJ$6&amp;CJ$7&amp;CJ$8,dbDATAjul!$G$2:$G$935&amp;dbDATAjul!$D$2:$D$952&amp;dbDATAjul!$C$2:$C$1011&amp;dbDATAjul!$A$2:$A$948,0),MATCH("Arvo",VI_RTY_Julkinen_talous[#Headers],0)+0)</f>
        <v>#N/A</v>
      </c>
      <c r="CK70" s="32" t="e">
        <f t="array" ref="CK70">INDEX(VI_RTY_Julkinen_talous[],MATCH($A70&amp;CK$6&amp;CK$7&amp;CK$8,dbDATAjul!$G$2:$G$935&amp;dbDATAjul!$D$2:$D$952&amp;dbDATAjul!$C$2:$C$1011&amp;dbDATAjul!$A$2:$A$948,0),MATCH("Arvo",VI_RTY_Julkinen_talous[#Headers],0)+0)</f>
        <v>#N/A</v>
      </c>
      <c r="CL70" s="43" t="e">
        <f t="array" ref="CL70">INDEX(VI_RTY_Julkinen_talous[],MATCH($A70&amp;CL$6&amp;CL$7&amp;CL$8,dbDATAjul!$G$2:$G$935&amp;dbDATAjul!$D$2:$D$952&amp;dbDATAjul!$C$2:$C$1011&amp;dbDATAjul!$A$2:$A$948,0),MATCH("Arvo",VI_RTY_Julkinen_talous[#Headers],0)+0)</f>
        <v>#N/A</v>
      </c>
    </row>
    <row r="71" spans="1:90" x14ac:dyDescent="0.3">
      <c r="A71" s="31">
        <f t="shared" si="7"/>
        <v>2045</v>
      </c>
      <c r="B71" s="94" t="e">
        <f t="array" ref="B71">INDEX(VI_RTY_Reaalitalous[],MATCH($A71&amp;B$6&amp;B$7&amp;B$8&amp;B$9,dbDATA!$A$2:$A$5915&amp;dbDATA!$B$2:$B$5915&amp;dbDATA!$I$2:$I$5907&amp;dbDATA!$D$2:$D$5915&amp;dbDATA!$F$2:$F$5907,0),MATCH("Arvo",VI_RTY_ReaalitalousOTSIKOT,0)+0)</f>
        <v>#N/A</v>
      </c>
      <c r="C71" s="93" t="e">
        <f t="array" ref="C71">INDEX(VI_RTY_Reaalitalous[],MATCH($A71&amp;C$6&amp;C$7&amp;C$8&amp;C$9,dbDATA!$A$2:$A$5915&amp;dbDATA!$B$2:$B$5915&amp;dbDATA!$I$2:$I$5907&amp;dbDATA!$D$2:$D$5915&amp;dbDATA!$F$2:$F$5907,0),MATCH("Arvo",VI_RTY_ReaalitalousOTSIKOT,0)+0)</f>
        <v>#N/A</v>
      </c>
      <c r="D71" s="94" t="e">
        <f t="array" ref="D71">INDEX(VI_RTY_Reaalitalous[],MATCH($A71&amp;D$6&amp;D$7&amp;D$8&amp;D$9,dbDATA!$A$2:$A$5915&amp;dbDATA!$B$2:$B$5915&amp;dbDATA!$I$2:$I$5907&amp;dbDATA!$D$2:$D$5915&amp;dbDATA!$F$2:$F$5907,0),MATCH("Arvo",VI_RTY_ReaalitalousOTSIKOT,0)+0)</f>
        <v>#N/A</v>
      </c>
      <c r="E71" s="32" t="e">
        <f t="array" ref="E71">INDEX(VI_RTY_Reaalitalous[],MATCH($A71&amp;E$6&amp;E$7&amp;E$8&amp;E$9,dbDATA!$A$2:$A$5915&amp;dbDATA!$B$2:$B$5915&amp;dbDATA!$I$2:$I$5907&amp;dbDATA!$D$2:$D$5915&amp;dbDATA!$F$2:$F$5907,0),MATCH("Arvo",VI_RTY_ReaalitalousOTSIKOT,0)+0)/1000</f>
        <v>#N/A</v>
      </c>
      <c r="F71" s="32" t="e">
        <f t="array" ref="F71">INDEX(VI_RTY_Reaalitalous[],MATCH($A71&amp;F$6&amp;F$7&amp;F$8&amp;F$9,dbDATA!$A$2:$A$5915&amp;dbDATA!$B$2:$B$5915&amp;dbDATA!$I$2:$I$5907&amp;dbDATA!$D$2:$D$5915&amp;dbDATA!$F$2:$F$5907,0),MATCH("Arvo",VI_RTY_ReaalitalousOTSIKOT,0)+0)/1000</f>
        <v>#N/A</v>
      </c>
      <c r="G71" s="35" t="e">
        <f t="array" ref="G71">INDEX(VI_RTY_Reaalitalous[],MATCH($A71&amp;G$6&amp;G$7&amp;G$8&amp;G$9,dbDATA!$A$2:$A$5915&amp;dbDATA!$B$2:$B$5915&amp;dbDATA!$I$2:$I$5907&amp;dbDATA!$D$2:$D$5915&amp;dbDATA!$F$2:$F$5907,0),MATCH("Arvo",VI_RTY_ReaalitalousOTSIKOT,0)+0)/1000</f>
        <v>#N/A</v>
      </c>
      <c r="H71" s="35" t="e">
        <f t="array" ref="H71">INDEX(VI_RTY_Reaalitalous[],MATCH($A71&amp;H$6&amp;H$7&amp;H$8&amp;H$9,dbDATA!$A$2:$A$5915&amp;dbDATA!$B$2:$B$5915&amp;dbDATA!$I$2:$I$5907&amp;dbDATA!$D$2:$D$5915&amp;dbDATA!$F$2:$F$5907,0),MATCH("Arvo",VI_RTY_ReaalitalousOTSIKOT,0)+0)/1000</f>
        <v>#N/A</v>
      </c>
      <c r="I71" s="38" t="e">
        <f t="array" ref="I71">INDEX(VI_RTY_Reaalitalous[],MATCH($A71&amp;I$6&amp;I$7&amp;I$8&amp;I$9,dbDATA!$A$2:$A$5915&amp;dbDATA!$B$2:$B$5915&amp;dbDATA!$I$2:$I$5907&amp;dbDATA!$D$2:$D$5915&amp;dbDATA!$F$2:$F$5907,0),MATCH("Arvo",VI_RTY_ReaalitalousOTSIKOT,0)+0)/1000</f>
        <v>#N/A</v>
      </c>
      <c r="J71" s="38" t="e">
        <f t="array" ref="J71">INDEX(VI_RTY_Reaalitalous[],MATCH($A71&amp;J$6&amp;J$7&amp;J$8&amp;J$9,dbDATA!$A$2:$A$5915&amp;dbDATA!$B$2:$B$5915&amp;dbDATA!$I$2:$I$5907&amp;dbDATA!$D$2:$D$5915&amp;dbDATA!$F$2:$F$5907,0),MATCH("Arvo",VI_RTY_ReaalitalousOTSIKOT,0)+0)/1000</f>
        <v>#N/A</v>
      </c>
      <c r="K71" s="37" t="e">
        <f t="array" ref="K71">INDEX(VI_RTY_Reaalitalous[],MATCH($A71&amp;K$6&amp;K$7&amp;K$8&amp;K$9,dbDATA!$A$2:$A$5915&amp;dbDATA!$B$2:$B$5915&amp;dbDATA!$I$2:$I$5907&amp;dbDATA!$D$2:$D$5915&amp;dbDATA!$F$2:$F$5907,0),MATCH("Arvo",VI_RTY_ReaalitalousOTSIKOT,0)+0)/1000</f>
        <v>#N/A</v>
      </c>
      <c r="L71" s="37" t="e">
        <f t="array" ref="L71">INDEX(VI_RTY_Reaalitalous[],MATCH($A71&amp;L$6&amp;L$7&amp;L$8&amp;L$9,dbDATA!$A$2:$A$5915&amp;dbDATA!$B$2:$B$5915&amp;dbDATA!$I$2:$I$5907&amp;dbDATA!$D$2:$D$5915&amp;dbDATA!$F$2:$F$5907,0),MATCH("Arvo",VI_RTY_ReaalitalousOTSIKOT,0)+0)/1000</f>
        <v>#N/A</v>
      </c>
      <c r="M71" s="37" t="e">
        <f t="array" ref="M71">INDEX(VI_RTY_Reaalitalous[],MATCH($A71&amp;M$6&amp;M$7&amp;M$8&amp;M$9,dbDATA!$A$2:$A$5915&amp;dbDATA!$B$2:$B$5915&amp;dbDATA!$I$2:$I$5907&amp;dbDATA!$D$2:$D$5915&amp;dbDATA!$F$2:$F$5907,0),MATCH("Arvo",VI_RTY_ReaalitalousOTSIKOT,0)+0)/1000</f>
        <v>#N/A</v>
      </c>
      <c r="N71" s="37" t="e">
        <f t="array" ref="N71">INDEX(VI_RTY_Reaalitalous[],MATCH($A71&amp;N$6&amp;N$7&amp;N$8&amp;N$9,dbDATA!$A$2:$A$5915&amp;dbDATA!$B$2:$B$5915&amp;dbDATA!$I$2:$I$5907&amp;dbDATA!$D$2:$D$5915&amp;dbDATA!$F$2:$F$5907,0),MATCH("Arvo",VI_RTY_ReaalitalousOTSIKOT,0)+0)/1000</f>
        <v>#N/A</v>
      </c>
      <c r="O71" s="37" t="e">
        <f t="array" ref="O71">INDEX(VI_RTY_Reaalitalous[],MATCH($A71&amp;O$6&amp;O$7&amp;O$8&amp;O$9,dbDATA!$A$2:$A$5915&amp;dbDATA!$B$2:$B$5915&amp;dbDATA!$I$2:$I$5907&amp;dbDATA!$D$2:$D$5915&amp;dbDATA!$F$2:$F$5907,0),MATCH("Arvo",VI_RTY_ReaalitalousOTSIKOT,0)+0)/1000</f>
        <v>#N/A</v>
      </c>
      <c r="P71" s="37" t="e">
        <f t="array" ref="P71">INDEX(VI_RTY_Reaalitalous[],MATCH($A71&amp;P$6&amp;P$7&amp;P$8&amp;P$9,dbDATA!$A$2:$A$5915&amp;dbDATA!$B$2:$B$5915&amp;dbDATA!$I$2:$I$5907&amp;dbDATA!$D$2:$D$5915&amp;dbDATA!$F$2:$F$5907,0),MATCH("Arvo",VI_RTY_ReaalitalousOTSIKOT,0)+0)/1000</f>
        <v>#N/A</v>
      </c>
      <c r="Q71" s="32" t="e">
        <f t="array" ref="Q71">INDEX(VI_RTY_Reaalitalous[],MATCH($A71&amp;Q$6&amp;Q$7&amp;Q$8&amp;Q$9,dbDATA!$A$2:$A$5915&amp;dbDATA!$B$2:$B$5915&amp;dbDATA!$I$2:$I$5907&amp;dbDATA!$D$2:$D$5915&amp;dbDATA!$F$2:$F$5907,0),MATCH("Arvo",VI_RTY_ReaalitalousOTSIKOT,0)+0)/1000</f>
        <v>#N/A</v>
      </c>
      <c r="R71" s="32" t="e">
        <f t="array" ref="R71">INDEX(VI_RTY_Reaalitalous[],MATCH($A71&amp;R$6&amp;R$7&amp;R$8&amp;R$9,dbDATA!$A$2:$A$5915&amp;dbDATA!$B$2:$B$5915&amp;dbDATA!$I$2:$I$5907&amp;dbDATA!$D$2:$D$5915&amp;dbDATA!$F$2:$F$5907,0),MATCH("Arvo",VI_RTY_ReaalitalousOTSIKOT,0)+0)/1000</f>
        <v>#N/A</v>
      </c>
      <c r="S71" s="32" t="e">
        <f t="array" ref="S71">INDEX(VI_RTY_Reaalitalous[],MATCH($A71&amp;S$6&amp;S$7&amp;S$8&amp;S$9,dbDATA!$A$2:$A$5915&amp;dbDATA!$B$2:$B$5915&amp;dbDATA!$I$2:$I$5907&amp;dbDATA!$D$2:$D$5915&amp;dbDATA!$F$2:$F$5907,0),MATCH("Arvo",VI_RTY_ReaalitalousOTSIKOT,0)+0)/1000</f>
        <v>#N/A</v>
      </c>
      <c r="T71" s="32" t="e">
        <f t="array" ref="T71">INDEX(VI_RTY_Reaalitalous[],MATCH($A71&amp;T$6&amp;T$7&amp;T$8&amp;T$9,dbDATA!$A$2:$A$5915&amp;dbDATA!$B$2:$B$5915&amp;dbDATA!$I$2:$I$5907&amp;dbDATA!$D$2:$D$5915&amp;dbDATA!$F$2:$F$5907,0),MATCH("Arvo",VI_RTY_ReaalitalousOTSIKOT,0)+0)/1000</f>
        <v>#N/A</v>
      </c>
      <c r="U71" s="32" t="e">
        <f t="array" ref="U71">INDEX(VI_RTY_Reaalitalous[],MATCH($A71&amp;U$6&amp;U$7&amp;U$8&amp;U$9,dbDATA!$A$2:$A$5915&amp;dbDATA!$B$2:$B$5915&amp;dbDATA!$I$2:$I$5907&amp;dbDATA!$D$2:$D$5915&amp;dbDATA!$F$2:$F$5907,0),MATCH("Arvo",VI_RTY_ReaalitalousOTSIKOT,0)+0)/1000</f>
        <v>#N/A</v>
      </c>
      <c r="V71" s="32" t="e">
        <f t="array" ref="V71">INDEX(VI_RTY_Reaalitalous[],MATCH($A71&amp;V$6&amp;V$7&amp;V$8&amp;V$9,dbDATA!$A$2:$A$5915&amp;dbDATA!$B$2:$B$5915&amp;dbDATA!$I$2:$I$5907&amp;dbDATA!$D$2:$D$5915&amp;dbDATA!$F$2:$F$5907,0),MATCH("Arvo",VI_RTY_ReaalitalousOTSIKOT,0)+0)/1000</f>
        <v>#N/A</v>
      </c>
      <c r="W71" s="38" t="e">
        <f t="array" ref="W71">INDEX(VI_RTY_Reaalitalous[],MATCH($A71&amp;W$6&amp;W$7&amp;W$8&amp;W$9,dbDATA!$A$2:$A$5915&amp;dbDATA!$B$2:$B$5915&amp;dbDATA!$I$2:$I$5907&amp;dbDATA!$D$2:$D$5915&amp;dbDATA!$F$2:$F$5907,0),MATCH("Arvo",VI_RTY_ReaalitalousOTSIKOT,0)+0)/1000</f>
        <v>#N/A</v>
      </c>
      <c r="X71" s="38" t="e">
        <f t="array" ref="X71">INDEX(VI_RTY_Reaalitalous[],MATCH($A71&amp;X$6&amp;X$7&amp;X$8&amp;X$9,dbDATA!$A$2:$A$5915&amp;dbDATA!$B$2:$B$5915&amp;dbDATA!$I$2:$I$5907&amp;dbDATA!$D$2:$D$5915&amp;dbDATA!$F$2:$F$5907,0),MATCH("Arvo",VI_RTY_ReaalitalousOTSIKOT,0)+0)/1000</f>
        <v>#N/A</v>
      </c>
      <c r="Y71" s="38" t="e">
        <f t="array" ref="Y71">INDEX(VI_RTY_Reaalitalous[],MATCH($A71&amp;Y$6&amp;Y$7&amp;Y$8&amp;Y$9,dbDATA!$A$2:$A$5915&amp;dbDATA!$B$2:$B$5915&amp;dbDATA!$I$2:$I$5907&amp;dbDATA!$D$2:$D$5915&amp;dbDATA!$F$2:$F$5907,0),MATCH("Arvo",VI_RTY_ReaalitalousOTSIKOT,0)+0)/1000</f>
        <v>#N/A</v>
      </c>
      <c r="Z71" s="38" t="e">
        <f t="array" ref="Z71">INDEX(VI_RTY_Reaalitalous[],MATCH($A71&amp;Z$6&amp;Z$7&amp;Z$8&amp;Z$9,dbDATA!$A$2:$A$5915&amp;dbDATA!$B$2:$B$5915&amp;dbDATA!$I$2:$I$5907&amp;dbDATA!$D$2:$D$5915&amp;dbDATA!$F$2:$F$5907,0),MATCH("Arvo",VI_RTY_ReaalitalousOTSIKOT,0)+0)/1000</f>
        <v>#N/A</v>
      </c>
      <c r="AA71" s="49" t="e">
        <f t="shared" si="8"/>
        <v>#N/A</v>
      </c>
      <c r="AB71" s="32" t="e">
        <f t="array" ref="AB71">INDEX(VI_RTY_Reaalitalous[],MATCH($A71&amp;AB$6&amp;AB$7&amp;AB$8&amp;AB$9,dbDATA!$A$2:$A$5915&amp;dbDATA!$B$2:$B$5915&amp;dbDATA!$I$2:$I$5907&amp;dbDATA!$D$2:$D$5915&amp;dbDATA!$F$2:$F$5907,0),MATCH("Arvo",VI_RTY_ReaalitalousOTSIKOT,0)+0)</f>
        <v>#N/A</v>
      </c>
      <c r="AC71" s="43" t="e">
        <f t="array" ref="AC71">INDEX(VI_RTY_Reaalitalous[],MATCH($A71&amp;AC$6&amp;AC$7&amp;AC$8&amp;AC$9,dbDATA!$A$2:$A$5915&amp;dbDATA!$B$2:$B$5915&amp;dbDATA!$I$2:$I$5907&amp;dbDATA!$D$2:$D$5915&amp;dbDATA!$F$2:$F$5907,0),MATCH("Arvo",VI_RTY_ReaalitalousOTSIKOT,0)+0)</f>
        <v>#N/A</v>
      </c>
      <c r="AD71" s="38" t="e">
        <f t="array" ref="AD71">INDEX(VI_RTY_Reaalitalous[],MATCH($A71&amp;AD$6&amp;AD$7&amp;AD$8&amp;AD$9,dbDATA!$A$2:$A$5915&amp;dbDATA!$B$2:$B$5915&amp;dbDATA!$I$2:$I$5907&amp;dbDATA!$D$2:$D$5915&amp;dbDATA!$F$2:$F$5907,0),MATCH("Arvo",VI_RTY_ReaalitalousOTSIKOT,0)+0)</f>
        <v>#N/A</v>
      </c>
      <c r="AE71" s="35" t="e">
        <f t="array" ref="AE71">INDEX(VI_RTY_Reaalitalous[],MATCH($A71&amp;AE$6&amp;AE$7&amp;AE$8&amp;AE$9,dbDATA!$A$2:$A$5915&amp;dbDATA!$B$2:$B$5915&amp;dbDATA!$I$2:$I$5907&amp;dbDATA!$D$2:$D$5915&amp;dbDATA!$F$2:$F$5907,0),MATCH("Arvo",VI_RTY_ReaalitalousOTSIKOT,0)+0)</f>
        <v>#N/A</v>
      </c>
      <c r="AF71" s="49" t="e">
        <f t="array" ref="AF71">INDEX(VI_RTY_Reaalitalous[],MATCH($A71&amp;AF$6&amp;AF$7&amp;AF$8&amp;AF$9,dbDATA!$A$2:$A$5915&amp;dbDATA!$B$2:$B$5915&amp;dbDATA!$I$2:$I$5907&amp;dbDATA!$D$2:$D$5915&amp;dbDATA!$F$2:$F$5907,0),MATCH("Arvo",VI_RTY_ReaalitalousOTSIKOT,0)+0)/1000</f>
        <v>#N/A</v>
      </c>
      <c r="AG71" s="32" t="e">
        <f t="array" ref="AG71">INDEX(VI_RTY_Reaalitalous[],MATCH($A71&amp;AG$6&amp;AG$7&amp;AG$8&amp;AG$9,dbDATA!$A$2:$A$5915&amp;dbDATA!$B$2:$B$5915&amp;dbDATA!$I$2:$I$5907&amp;dbDATA!$D$2:$D$5915&amp;dbDATA!$F$2:$F$5907,0),MATCH("Arvo",VI_RTY_ReaalitalousOTSIKOT,0)+0)</f>
        <v>#N/A</v>
      </c>
      <c r="AH71" s="43" t="e">
        <f t="array" ref="AH71">INDEX(VI_RTY_Reaalitalous[],MATCH($A71&amp;AH$6&amp;AH$7&amp;AH$8&amp;AH$9,dbDATA!$A$2:$A$5915&amp;dbDATA!$B$2:$B$5915&amp;dbDATA!$I$2:$I$5907&amp;dbDATA!$D$2:$D$5915&amp;dbDATA!$F$2:$F$5907,0),MATCH("Arvo",VI_RTY_ReaalitalousOTSIKOT,0)+0)</f>
        <v>#N/A</v>
      </c>
      <c r="AI71" s="38" t="e">
        <f t="shared" si="3"/>
        <v>#N/A</v>
      </c>
      <c r="AJ71" s="32" t="e">
        <f t="array" ref="AJ71">INDEX(VI_RTY_Reaalitalous[],MATCH($A71&amp;AJ$6&amp;AJ$7&amp;AJ$8&amp;AJ$9,dbDATA!$A$2:$A$5915&amp;dbDATA!$B$2:$B$5915&amp;dbDATA!$I$2:$I$5907&amp;dbDATA!$D$2:$D$5915&amp;dbDATA!$F$2:$F$5907,0),MATCH("Arvo",VI_RTY_ReaalitalousOTSIKOT,0)+0)</f>
        <v>#N/A</v>
      </c>
      <c r="AK71" s="49" t="e">
        <f t="array" ref="AK71">INDEX(VI_RTY_Reaalitalous[],MATCH($A71&amp;AK$6&amp;AK$7&amp;AK$8&amp;AK$9,dbDATA!$A$2:$A$5915&amp;dbDATA!$B$2:$B$5915&amp;dbDATA!$I$2:$I$5907&amp;dbDATA!$D$2:$D$5915&amp;dbDATA!$F$2:$F$5907,0),MATCH("Arvo",VI_RTY_ReaalitalousOTSIKOT,0)+0)</f>
        <v>#N/A</v>
      </c>
      <c r="AL71" s="43" t="e">
        <f t="shared" si="2"/>
        <v>#N/A</v>
      </c>
      <c r="AM71" s="32" t="e">
        <f t="array" ref="AM71">INDEX(VI_RTY_Reaalitalous[],MATCH($A71&amp;AM$6&amp;AM$7&amp;AM$8&amp;AM$9,dbDATA!$A$2:$A$5915&amp;dbDATA!$B$2:$B$5915&amp;dbDATA!$I$2:$I$5907&amp;dbDATA!$D$2:$D$5915&amp;dbDATA!$F$2:$F$5907,0),MATCH("Arvo",VI_RTY_ReaalitalousOTSIKOT,0)+0)</f>
        <v>#N/A</v>
      </c>
      <c r="AN71" s="38" t="e">
        <f t="array" ref="AN71">INDEX(VI_RTY_Reaalitalous[],MATCH($A71&amp;AN$6&amp;AN$7&amp;AN$8&amp;AN$9,dbDATA!$A$2:$A$5915&amp;dbDATA!$B$2:$B$5915&amp;dbDATA!$I$2:$I$5907&amp;dbDATA!$D$2:$D$5915&amp;dbDATA!$F$2:$F$5907,0),MATCH("Arvo",VI_RTY_ReaalitalousOTSIKOT,0)+0)</f>
        <v>#N/A</v>
      </c>
      <c r="AO71" s="32" t="e">
        <f t="array" ref="AO71">INDEX(VI_RTY_Reaalitalous[],MATCH($A71&amp;AO$6&amp;AO$7&amp;AO$8&amp;AO$9,dbDATA!$A$2:$A$5915&amp;dbDATA!$B$2:$B$5915&amp;dbDATA!$I$2:$I$5907&amp;dbDATA!$D$2:$D$5915&amp;dbDATA!$F$2:$F$5907,0),MATCH("Arvo",VI_RTY_ReaalitalousOTSIKOT,0)+0)</f>
        <v>#N/A</v>
      </c>
      <c r="AP71" s="32" t="e">
        <f t="array" ref="AP71">INDEX(VI_RTY_Reaalitalous[],MATCH($A71&amp;AP$6&amp;AP$7&amp;AP$8&amp;AP$9,dbDATA!$A$2:$A$5915&amp;dbDATA!$B$2:$B$5915&amp;dbDATA!$I$2:$I$5907&amp;dbDATA!$D$2:$D$5915&amp;dbDATA!$F$2:$F$5907,0),MATCH("Arvo",VI_RTY_ReaalitalousOTSIKOT,0)+0)</f>
        <v>#N/A</v>
      </c>
      <c r="AQ71" s="43" t="e">
        <f t="array" ref="AQ71">INDEX(VI_RTY_Reaalitalous[],MATCH($A71&amp;AQ$6&amp;AQ$7&amp;AQ$8&amp;AQ$9,dbDATA!$A$2:$A$5915&amp;dbDATA!$B$2:$B$5915&amp;dbDATA!$I$2:$I$5907&amp;dbDATA!$D$2:$D$5915&amp;dbDATA!$F$2:$F$5907,0),MATCH("Arvo",VI_RTY_ReaalitalousOTSIKOT,0)+0)</f>
        <v>#N/A</v>
      </c>
      <c r="AR71" s="38" t="e">
        <f t="array" ref="AR71">INDEX(VI_RTY_Reaalitalous[],MATCH($A71&amp;AR$6&amp;AR$7&amp;AR$8&amp;AR$9,dbDATA!$A$2:$A$5915&amp;dbDATA!$B$2:$B$5915&amp;dbDATA!$I$2:$I$5907&amp;dbDATA!$D$2:$D$5915&amp;dbDATA!$F$2:$F$5907,0),MATCH("Arvo",VI_RTY_ReaalitalousOTSIKOT,0)+0)</f>
        <v>#N/A</v>
      </c>
      <c r="AS71" s="35" t="e">
        <f t="array" ref="AS71">INDEX(VI_RTY_Reaalitalous[],MATCH($A71&amp;AS$6&amp;AS$7&amp;AS$8&amp;AS$9,dbDATA!$A$2:$A$5915&amp;dbDATA!$B$2:$B$5915&amp;dbDATA!$I$2:$I$5907&amp;dbDATA!$D$2:$D$5915&amp;dbDATA!$F$2:$F$5907,0),MATCH("Arvo",VI_RTY_ReaalitalousOTSIKOT,0)+0)</f>
        <v>#N/A</v>
      </c>
      <c r="AT71" s="49" t="e">
        <f t="array" ref="AT71">INDEX(VI_RTY_Reaalitalous[],MATCH($A71&amp;AT$6&amp;AT$7&amp;AT$8&amp;AT$9,dbDATA!$A$2:$A$5915&amp;dbDATA!$B$2:$B$5915&amp;dbDATA!$I$2:$I$5907&amp;dbDATA!$D$2:$D$5915&amp;dbDATA!$F$2:$F$5907,0),MATCH("Arvo",VI_RTY_ReaalitalousOTSIKOT,0)+0)</f>
        <v>#N/A</v>
      </c>
      <c r="AU71" s="49" t="e">
        <f t="array" ref="AU71">INDEX(VI_RTY_Reaalitalous[],MATCH($A71&amp;AU$6&amp;AU$7&amp;AU$8&amp;AU$9,dbDATA!$A$2:$A$5915&amp;dbDATA!$B$2:$B$5915&amp;dbDATA!$I$2:$I$5907&amp;dbDATA!$D$2:$D$5915&amp;dbDATA!$F$2:$F$5907,0),MATCH("Arvo",VI_RTY_ReaalitalousOTSIKOT,0)+0)</f>
        <v>#N/A</v>
      </c>
      <c r="AV71" s="32" t="e">
        <f t="array" ref="AV71">INDEX(VI_RTY_Reaalitalous[],MATCH($A71&amp;AV$6&amp;AV$7&amp;AV$8&amp;AV$9,dbDATA!$A$2:$A$5915&amp;dbDATA!$B$2:$B$5915&amp;dbDATA!$I$2:$I$5907&amp;dbDATA!$D$2:$D$5915&amp;dbDATA!$F$2:$F$5907,0),MATCH("Arvo",VI_RTY_ReaalitalousOTSIKOT,0)+0)</f>
        <v>#N/A</v>
      </c>
      <c r="AW71" s="43" t="e">
        <f t="array" ref="AW71">INDEX(VI_RTY_Reaalitalous[],MATCH($A71&amp;AW$6&amp;AW$7&amp;AW$8&amp;AW$9,dbDATA!$A$2:$A$5915&amp;dbDATA!$B$2:$B$5915&amp;dbDATA!$I$2:$I$5907&amp;dbDATA!$D$2:$D$5915&amp;dbDATA!$F$2:$F$5907,0),MATCH("Arvo",VI_RTY_ReaalitalousOTSIKOT,0)+0)</f>
        <v>#N/A</v>
      </c>
      <c r="AX71" s="38" t="e">
        <f t="array" ref="AX71">INDEX(VI_RTY_Reaalitalous[],MATCH($A71&amp;AX$6&amp;AX$7&amp;AX$8&amp;AX$9,dbDATA!$A$2:$A$5915&amp;dbDATA!$B$2:$B$5915&amp;dbDATA!$I$2:$I$5907&amp;dbDATA!$D$2:$D$5915&amp;dbDATA!$F$2:$F$5907,0),MATCH("Arvo",VI_RTY_ReaalitalousOTSIKOT,0)+0)</f>
        <v>#N/A</v>
      </c>
      <c r="AY71" s="35" t="e">
        <f t="array" ref="AY71">INDEX(VI_RTY_Reaalitalous[],MATCH($A71&amp;AY$6&amp;AY$7&amp;AY$8&amp;AY$9,dbDATA!$A$2:$A$5915&amp;dbDATA!$B$2:$B$5915&amp;dbDATA!$I$2:$I$5907&amp;dbDATA!$D$2:$D$5915&amp;dbDATA!$F$2:$F$5907,0),MATCH("Arvo",VI_RTY_ReaalitalousOTSIKOT,0)+0)</f>
        <v>#N/A</v>
      </c>
      <c r="AZ71" s="49" t="e">
        <f t="array" ref="AZ71">INDEX(VI_RTY_Reaalitalous[],MATCH($A71&amp;AZ$6&amp;AZ$7&amp;AZ$8&amp;AZ$9,dbDATA!$A$2:$A$5915&amp;dbDATA!$B$2:$B$5915&amp;dbDATA!$I$2:$I$5907&amp;dbDATA!$D$2:$D$5915&amp;dbDATA!$F$2:$F$5907,0),MATCH("Arvo",VI_RTY_ReaalitalousOTSIKOT,0)+0)</f>
        <v>#N/A</v>
      </c>
      <c r="BA71" s="32" t="e">
        <f t="array" ref="BA71">INDEX(VI_RTY_Reaalitalous[],MATCH($A71&amp;BA$6&amp;BA$7&amp;BA$8&amp;BA$9,dbDATA!$A$2:$A$5915&amp;dbDATA!$B$2:$B$5915&amp;dbDATA!$I$2:$I$5907&amp;dbDATA!$D$2:$D$5915&amp;dbDATA!$F$2:$F$5907,0),MATCH("Arvo",VI_RTY_ReaalitalousOTSIKOT,0)+0)</f>
        <v>#N/A</v>
      </c>
      <c r="BB71" s="43" t="e">
        <f t="array" ref="BB71">INDEX(VI_RTY_Reaalitalous[],MATCH($A71&amp;BB$6&amp;BB$7&amp;BB$8&amp;BB$9,dbDATA!$A$2:$A$5915&amp;dbDATA!$B$2:$B$5915&amp;dbDATA!$I$2:$I$5907&amp;dbDATA!$D$2:$D$5915&amp;dbDATA!$F$2:$F$5907,0),MATCH("Arvo",VI_RTY_ReaalitalousOTSIKOT,0)+0)</f>
        <v>#N/A</v>
      </c>
      <c r="BC71" s="38" t="e">
        <f t="array" ref="BC71">INDEX(VI_RTY_Reaalitalous[],MATCH($A71&amp;BC$6&amp;BC$7&amp;BC$8&amp;BC$9,dbDATA!$A$2:$A$5915&amp;dbDATA!$B$2:$B$5915&amp;dbDATA!$I$2:$I$5907&amp;dbDATA!$D$2:$D$5915&amp;dbDATA!$F$2:$F$5907,0),MATCH("Arvo",VI_RTY_ReaalitalousOTSIKOT,0)+0)</f>
        <v>#N/A</v>
      </c>
      <c r="BD71" s="35" t="e">
        <f t="array" ref="BD71">INDEX(VI_RTY_Reaalitalous[],MATCH($A71&amp;BD$6&amp;BD$7&amp;BD$8&amp;BD$9,dbDATA!$A$2:$A$5915&amp;dbDATA!$B$2:$B$5915&amp;dbDATA!$I$2:$I$5907&amp;dbDATA!$D$2:$D$5915&amp;dbDATA!$F$2:$F$5907,0),MATCH("Arvo",VI_RTY_ReaalitalousOTSIKOT,0)+0)</f>
        <v>#N/A</v>
      </c>
      <c r="BE71" s="49" t="e">
        <f t="array" ref="BE71">INDEX(VI_RTY_Reaalitalous[],MATCH($A71&amp;BE$6&amp;BE$7&amp;BE$8&amp;BE$9,dbDATA!$A$2:$A$5915&amp;dbDATA!$B$2:$B$5915&amp;dbDATA!$I$2:$I$5907&amp;dbDATA!$D$2:$D$5915&amp;dbDATA!$F$2:$F$5907,0),MATCH("Arvo",VI_RTY_ReaalitalousOTSIKOT,0)+0)</f>
        <v>#N/A</v>
      </c>
      <c r="BF71" s="32" t="e">
        <f t="array" ref="BF71">INDEX(VI_RTY_Reaalitalous[],MATCH($A71&amp;BF$6&amp;BF$7&amp;BF$8&amp;BF$9,dbDATA!$A$2:$A$5915&amp;dbDATA!$B$2:$B$5915&amp;dbDATA!$I$2:$I$5907&amp;dbDATA!$D$2:$D$5915&amp;dbDATA!$F$2:$F$5907,0),MATCH("Arvo",VI_RTY_ReaalitalousOTSIKOT,0)+0)</f>
        <v>#N/A</v>
      </c>
      <c r="BG71" s="43" t="e">
        <f t="array" ref="BG71">INDEX(VI_RTY_Reaalitalous[],MATCH($A71&amp;BG$6&amp;BG$7&amp;BG$8&amp;BG$9,dbDATA!$A$2:$A$5915&amp;dbDATA!$B$2:$B$5915&amp;dbDATA!$I$2:$I$5907&amp;dbDATA!$D$2:$D$5915&amp;dbDATA!$F$2:$F$5907,0),MATCH("Arvo",VI_RTY_ReaalitalousOTSIKOT,0)+0)</f>
        <v>#N/A</v>
      </c>
      <c r="BH71" s="38" t="e">
        <f t="array" ref="BH71">INDEX(VI_RTY_Reaalitalous[],MATCH($A71&amp;BH$6&amp;BH$7&amp;BH$8&amp;BH$9,dbDATA!$A$2:$A$5915&amp;dbDATA!$B$2:$B$5915&amp;dbDATA!$I$2:$I$5907&amp;dbDATA!$D$2:$D$5915&amp;dbDATA!$F$2:$F$5907,0),MATCH("Arvo",VI_RTY_ReaalitalousOTSIKOT,0)+0)</f>
        <v>#N/A</v>
      </c>
      <c r="BI71" s="35" t="e">
        <f t="array" ref="BI71">INDEX(VI_RTY_Reaalitalous[],MATCH($A71&amp;BI$6&amp;BI$7&amp;BI$8&amp;BI$9,dbDATA!$A$2:$A$5915&amp;dbDATA!$B$2:$B$5915&amp;dbDATA!$I$2:$I$5907&amp;dbDATA!$D$2:$D$5915&amp;dbDATA!$F$2:$F$5907,0),MATCH("Arvo",VI_RTY_ReaalitalousOTSIKOT,0)+0)</f>
        <v>#N/A</v>
      </c>
      <c r="BJ71" s="49" t="e">
        <f t="array" ref="BJ71">INDEX(VI_RTY_Reaalitalous[],MATCH($A71&amp;BJ$6&amp;BJ$7&amp;BJ$8&amp;BJ$9,dbDATA!$A$2:$A$5915&amp;dbDATA!$B$2:$B$5915&amp;dbDATA!$I$2:$I$5907&amp;dbDATA!$D$2:$D$5915&amp;dbDATA!$F$2:$F$5907,0),MATCH("Arvo",VI_RTY_ReaalitalousOTSIKOT,0)+0)</f>
        <v>#N/A</v>
      </c>
      <c r="BK71" s="32" t="e">
        <f t="array" ref="BK71">INDEX(VI_RTY_Reaalitalous[],MATCH($A71&amp;BK$6&amp;BK$7&amp;BK$8&amp;BK$9,dbDATA!$A$2:$A$5915&amp;dbDATA!$B$2:$B$5915&amp;dbDATA!$I$2:$I$5907&amp;dbDATA!$D$2:$D$5915&amp;dbDATA!$F$2:$F$5907,0),MATCH("Arvo",VI_RTY_ReaalitalousOTSIKOT,0)+0)</f>
        <v>#N/A</v>
      </c>
      <c r="BL71" s="43" t="e">
        <f t="array" ref="BL71">INDEX(VI_RTY_Reaalitalous[],MATCH($A71&amp;BL$6&amp;BL$7&amp;BL$8&amp;BL$9,dbDATA!$A$2:$A$5915&amp;dbDATA!$B$2:$B$5915&amp;dbDATA!$I$2:$I$5907&amp;dbDATA!$D$2:$D$5915&amp;dbDATA!$F$2:$F$5907,0),MATCH("Arvo",VI_RTY_ReaalitalousOTSIKOT,0)+0)</f>
        <v>#N/A</v>
      </c>
      <c r="BM71" s="38" t="e">
        <f t="array" ref="BM71">INDEX(VI_RTY_Reaalitalous[],MATCH($A71&amp;BM$6&amp;BM$7&amp;BM$8&amp;BM$9,dbDATA!$A$2:$A$5915&amp;dbDATA!$B$2:$B$5915&amp;dbDATA!$I$2:$I$5907&amp;dbDATA!$D$2:$D$5915&amp;dbDATA!$F$2:$F$5907,0),MATCH("Arvo",VI_RTY_ReaalitalousOTSIKOT,0)+0)</f>
        <v>#N/A</v>
      </c>
      <c r="BN71" s="35" t="e">
        <f t="array" ref="BN71">INDEX(VI_RTY_Reaalitalous[],MATCH($A71&amp;BN$6&amp;BN$7&amp;BN$8&amp;BN$9,dbDATA!$A$2:$A$5915&amp;dbDATA!$B$2:$B$5915&amp;dbDATA!$I$2:$I$5907&amp;dbDATA!$D$2:$D$5915&amp;dbDATA!$F$2:$F$5907,0),MATCH("Arvo",VI_RTY_ReaalitalousOTSIKOT,0)+0)</f>
        <v>#N/A</v>
      </c>
      <c r="BO71" s="49" t="e">
        <f t="array" ref="BO71">INDEX(VI_RTY_Reaalitalous[],MATCH($A71&amp;BO$6&amp;BO$7&amp;BO$8&amp;BO$9,dbDATA!$A$2:$A$5915&amp;dbDATA!$B$2:$B$5915&amp;dbDATA!$I$2:$I$5907&amp;dbDATA!$D$2:$D$5915&amp;dbDATA!$F$2:$F$5907,0),MATCH("Arvo",VI_RTY_ReaalitalousOTSIKOT,0)+0)</f>
        <v>#N/A</v>
      </c>
      <c r="CG71" s="38" t="e">
        <f t="array" ref="CG71">INDEX(VI_RTY_Julkinen_talous[],MATCH($A71&amp;CG$6&amp;CG$7&amp;CG$8,dbDATAjul!$G$2:$G$935&amp;dbDATAjul!$D$2:$D$952&amp;dbDATAjul!$C$2:$C$1011&amp;dbDATAjul!$A$2:$A$948,0),MATCH("Arvo",VI_RTY_Julkinen_talous[#Headers],0)+0)</f>
        <v>#N/A</v>
      </c>
      <c r="CH71" s="35" t="e">
        <f t="array" ref="CH71">INDEX(VI_RTY_Julkinen_talous[],MATCH($A71&amp;CH$6&amp;CH$7&amp;CH$8,dbDATAjul!$G$2:$G$935&amp;dbDATAjul!$D$2:$D$952&amp;dbDATAjul!$C$2:$C$1011&amp;dbDATAjul!$A$2:$A$948,0),MATCH("Arvo",VI_RTY_Julkinen_talous[#Headers],0)+0)</f>
        <v>#N/A</v>
      </c>
      <c r="CI71" s="49" t="e">
        <f t="array" ref="CI71">INDEX(VI_RTY_Julkinen_talous[],MATCH($A71&amp;CI$6&amp;CI$7&amp;CI$8,dbDATAjul!$G$2:$G$935&amp;dbDATAjul!$D$2:$D$952&amp;dbDATAjul!$C$2:$C$1011&amp;dbDATAjul!$A$2:$A$948,0),MATCH("Arvo",VI_RTY_Julkinen_talous[#Headers],0)+0)</f>
        <v>#N/A</v>
      </c>
      <c r="CJ71" s="35" t="e">
        <f t="array" ref="CJ71">INDEX(VI_RTY_Julkinen_talous[],MATCH($A71&amp;CJ$6&amp;CJ$7&amp;CJ$8,dbDATAjul!$G$2:$G$935&amp;dbDATAjul!$D$2:$D$952&amp;dbDATAjul!$C$2:$C$1011&amp;dbDATAjul!$A$2:$A$948,0),MATCH("Arvo",VI_RTY_Julkinen_talous[#Headers],0)+0)</f>
        <v>#N/A</v>
      </c>
      <c r="CK71" s="32" t="e">
        <f t="array" ref="CK71">INDEX(VI_RTY_Julkinen_talous[],MATCH($A71&amp;CK$6&amp;CK$7&amp;CK$8,dbDATAjul!$G$2:$G$935&amp;dbDATAjul!$D$2:$D$952&amp;dbDATAjul!$C$2:$C$1011&amp;dbDATAjul!$A$2:$A$948,0),MATCH("Arvo",VI_RTY_Julkinen_talous[#Headers],0)+0)</f>
        <v>#N/A</v>
      </c>
      <c r="CL71" s="43" t="e">
        <f t="array" ref="CL71">INDEX(VI_RTY_Julkinen_talous[],MATCH($A71&amp;CL$6&amp;CL$7&amp;CL$8,dbDATAjul!$G$2:$G$935&amp;dbDATAjul!$D$2:$D$952&amp;dbDATAjul!$C$2:$C$1011&amp;dbDATAjul!$A$2:$A$948,0),MATCH("Arvo",VI_RTY_Julkinen_talous[#Headers],0)+0)</f>
        <v>#N/A</v>
      </c>
    </row>
    <row r="72" spans="1:90" x14ac:dyDescent="0.3">
      <c r="A72" s="31">
        <f t="shared" si="7"/>
        <v>2046</v>
      </c>
      <c r="B72" s="94" t="e">
        <f t="array" ref="B72">INDEX(VI_RTY_Reaalitalous[],MATCH($A72&amp;B$6&amp;B$7&amp;B$8&amp;B$9,dbDATA!$A$2:$A$5915&amp;dbDATA!$B$2:$B$5915&amp;dbDATA!$I$2:$I$5907&amp;dbDATA!$D$2:$D$5915&amp;dbDATA!$F$2:$F$5907,0),MATCH("Arvo",VI_RTY_ReaalitalousOTSIKOT,0)+0)</f>
        <v>#N/A</v>
      </c>
      <c r="C72" s="93" t="e">
        <f t="array" ref="C72">INDEX(VI_RTY_Reaalitalous[],MATCH($A72&amp;C$6&amp;C$7&amp;C$8&amp;C$9,dbDATA!$A$2:$A$5915&amp;dbDATA!$B$2:$B$5915&amp;dbDATA!$I$2:$I$5907&amp;dbDATA!$D$2:$D$5915&amp;dbDATA!$F$2:$F$5907,0),MATCH("Arvo",VI_RTY_ReaalitalousOTSIKOT,0)+0)</f>
        <v>#N/A</v>
      </c>
      <c r="D72" s="94" t="e">
        <f t="array" ref="D72">INDEX(VI_RTY_Reaalitalous[],MATCH($A72&amp;D$6&amp;D$7&amp;D$8&amp;D$9,dbDATA!$A$2:$A$5915&amp;dbDATA!$B$2:$B$5915&amp;dbDATA!$I$2:$I$5907&amp;dbDATA!$D$2:$D$5915&amp;dbDATA!$F$2:$F$5907,0),MATCH("Arvo",VI_RTY_ReaalitalousOTSIKOT,0)+0)</f>
        <v>#N/A</v>
      </c>
      <c r="E72" s="32" t="e">
        <f t="array" ref="E72">INDEX(VI_RTY_Reaalitalous[],MATCH($A72&amp;E$6&amp;E$7&amp;E$8&amp;E$9,dbDATA!$A$2:$A$5915&amp;dbDATA!$B$2:$B$5915&amp;dbDATA!$I$2:$I$5907&amp;dbDATA!$D$2:$D$5915&amp;dbDATA!$F$2:$F$5907,0),MATCH("Arvo",VI_RTY_ReaalitalousOTSIKOT,0)+0)/1000</f>
        <v>#N/A</v>
      </c>
      <c r="F72" s="32" t="e">
        <f t="array" ref="F72">INDEX(VI_RTY_Reaalitalous[],MATCH($A72&amp;F$6&amp;F$7&amp;F$8&amp;F$9,dbDATA!$A$2:$A$5915&amp;dbDATA!$B$2:$B$5915&amp;dbDATA!$I$2:$I$5907&amp;dbDATA!$D$2:$D$5915&amp;dbDATA!$F$2:$F$5907,0),MATCH("Arvo",VI_RTY_ReaalitalousOTSIKOT,0)+0)/1000</f>
        <v>#N/A</v>
      </c>
      <c r="G72" s="35" t="e">
        <f t="array" ref="G72">INDEX(VI_RTY_Reaalitalous[],MATCH($A72&amp;G$6&amp;G$7&amp;G$8&amp;G$9,dbDATA!$A$2:$A$5915&amp;dbDATA!$B$2:$B$5915&amp;dbDATA!$I$2:$I$5907&amp;dbDATA!$D$2:$D$5915&amp;dbDATA!$F$2:$F$5907,0),MATCH("Arvo",VI_RTY_ReaalitalousOTSIKOT,0)+0)/1000</f>
        <v>#N/A</v>
      </c>
      <c r="H72" s="35" t="e">
        <f t="array" ref="H72">INDEX(VI_RTY_Reaalitalous[],MATCH($A72&amp;H$6&amp;H$7&amp;H$8&amp;H$9,dbDATA!$A$2:$A$5915&amp;dbDATA!$B$2:$B$5915&amp;dbDATA!$I$2:$I$5907&amp;dbDATA!$D$2:$D$5915&amp;dbDATA!$F$2:$F$5907,0),MATCH("Arvo",VI_RTY_ReaalitalousOTSIKOT,0)+0)/1000</f>
        <v>#N/A</v>
      </c>
      <c r="I72" s="38" t="e">
        <f t="array" ref="I72">INDEX(VI_RTY_Reaalitalous[],MATCH($A72&amp;I$6&amp;I$7&amp;I$8&amp;I$9,dbDATA!$A$2:$A$5915&amp;dbDATA!$B$2:$B$5915&amp;dbDATA!$I$2:$I$5907&amp;dbDATA!$D$2:$D$5915&amp;dbDATA!$F$2:$F$5907,0),MATCH("Arvo",VI_RTY_ReaalitalousOTSIKOT,0)+0)/1000</f>
        <v>#N/A</v>
      </c>
      <c r="J72" s="38" t="e">
        <f t="array" ref="J72">INDEX(VI_RTY_Reaalitalous[],MATCH($A72&amp;J$6&amp;J$7&amp;J$8&amp;J$9,dbDATA!$A$2:$A$5915&amp;dbDATA!$B$2:$B$5915&amp;dbDATA!$I$2:$I$5907&amp;dbDATA!$D$2:$D$5915&amp;dbDATA!$F$2:$F$5907,0),MATCH("Arvo",VI_RTY_ReaalitalousOTSIKOT,0)+0)/1000</f>
        <v>#N/A</v>
      </c>
      <c r="K72" s="37" t="e">
        <f t="array" ref="K72">INDEX(VI_RTY_Reaalitalous[],MATCH($A72&amp;K$6&amp;K$7&amp;K$8&amp;K$9,dbDATA!$A$2:$A$5915&amp;dbDATA!$B$2:$B$5915&amp;dbDATA!$I$2:$I$5907&amp;dbDATA!$D$2:$D$5915&amp;dbDATA!$F$2:$F$5907,0),MATCH("Arvo",VI_RTY_ReaalitalousOTSIKOT,0)+0)/1000</f>
        <v>#N/A</v>
      </c>
      <c r="L72" s="37" t="e">
        <f t="array" ref="L72">INDEX(VI_RTY_Reaalitalous[],MATCH($A72&amp;L$6&amp;L$7&amp;L$8&amp;L$9,dbDATA!$A$2:$A$5915&amp;dbDATA!$B$2:$B$5915&amp;dbDATA!$I$2:$I$5907&amp;dbDATA!$D$2:$D$5915&amp;dbDATA!$F$2:$F$5907,0),MATCH("Arvo",VI_RTY_ReaalitalousOTSIKOT,0)+0)/1000</f>
        <v>#N/A</v>
      </c>
      <c r="M72" s="37" t="e">
        <f t="array" ref="M72">INDEX(VI_RTY_Reaalitalous[],MATCH($A72&amp;M$6&amp;M$7&amp;M$8&amp;M$9,dbDATA!$A$2:$A$5915&amp;dbDATA!$B$2:$B$5915&amp;dbDATA!$I$2:$I$5907&amp;dbDATA!$D$2:$D$5915&amp;dbDATA!$F$2:$F$5907,0),MATCH("Arvo",VI_RTY_ReaalitalousOTSIKOT,0)+0)/1000</f>
        <v>#N/A</v>
      </c>
      <c r="N72" s="37" t="e">
        <f t="array" ref="N72">INDEX(VI_RTY_Reaalitalous[],MATCH($A72&amp;N$6&amp;N$7&amp;N$8&amp;N$9,dbDATA!$A$2:$A$5915&amp;dbDATA!$B$2:$B$5915&amp;dbDATA!$I$2:$I$5907&amp;dbDATA!$D$2:$D$5915&amp;dbDATA!$F$2:$F$5907,0),MATCH("Arvo",VI_RTY_ReaalitalousOTSIKOT,0)+0)/1000</f>
        <v>#N/A</v>
      </c>
      <c r="O72" s="37" t="e">
        <f t="array" ref="O72">INDEX(VI_RTY_Reaalitalous[],MATCH($A72&amp;O$6&amp;O$7&amp;O$8&amp;O$9,dbDATA!$A$2:$A$5915&amp;dbDATA!$B$2:$B$5915&amp;dbDATA!$I$2:$I$5907&amp;dbDATA!$D$2:$D$5915&amp;dbDATA!$F$2:$F$5907,0),MATCH("Arvo",VI_RTY_ReaalitalousOTSIKOT,0)+0)/1000</f>
        <v>#N/A</v>
      </c>
      <c r="P72" s="37" t="e">
        <f t="array" ref="P72">INDEX(VI_RTY_Reaalitalous[],MATCH($A72&amp;P$6&amp;P$7&amp;P$8&amp;P$9,dbDATA!$A$2:$A$5915&amp;dbDATA!$B$2:$B$5915&amp;dbDATA!$I$2:$I$5907&amp;dbDATA!$D$2:$D$5915&amp;dbDATA!$F$2:$F$5907,0),MATCH("Arvo",VI_RTY_ReaalitalousOTSIKOT,0)+0)/1000</f>
        <v>#N/A</v>
      </c>
      <c r="Q72" s="32" t="e">
        <f t="array" ref="Q72">INDEX(VI_RTY_Reaalitalous[],MATCH($A72&amp;Q$6&amp;Q$7&amp;Q$8&amp;Q$9,dbDATA!$A$2:$A$5915&amp;dbDATA!$B$2:$B$5915&amp;dbDATA!$I$2:$I$5907&amp;dbDATA!$D$2:$D$5915&amp;dbDATA!$F$2:$F$5907,0),MATCH("Arvo",VI_RTY_ReaalitalousOTSIKOT,0)+0)/1000</f>
        <v>#N/A</v>
      </c>
      <c r="R72" s="32" t="e">
        <f t="array" ref="R72">INDEX(VI_RTY_Reaalitalous[],MATCH($A72&amp;R$6&amp;R$7&amp;R$8&amp;R$9,dbDATA!$A$2:$A$5915&amp;dbDATA!$B$2:$B$5915&amp;dbDATA!$I$2:$I$5907&amp;dbDATA!$D$2:$D$5915&amp;dbDATA!$F$2:$F$5907,0),MATCH("Arvo",VI_RTY_ReaalitalousOTSIKOT,0)+0)/1000</f>
        <v>#N/A</v>
      </c>
      <c r="S72" s="32" t="e">
        <f t="array" ref="S72">INDEX(VI_RTY_Reaalitalous[],MATCH($A72&amp;S$6&amp;S$7&amp;S$8&amp;S$9,dbDATA!$A$2:$A$5915&amp;dbDATA!$B$2:$B$5915&amp;dbDATA!$I$2:$I$5907&amp;dbDATA!$D$2:$D$5915&amp;dbDATA!$F$2:$F$5907,0),MATCH("Arvo",VI_RTY_ReaalitalousOTSIKOT,0)+0)/1000</f>
        <v>#N/A</v>
      </c>
      <c r="T72" s="32" t="e">
        <f t="array" ref="T72">INDEX(VI_RTY_Reaalitalous[],MATCH($A72&amp;T$6&amp;T$7&amp;T$8&amp;T$9,dbDATA!$A$2:$A$5915&amp;dbDATA!$B$2:$B$5915&amp;dbDATA!$I$2:$I$5907&amp;dbDATA!$D$2:$D$5915&amp;dbDATA!$F$2:$F$5907,0),MATCH("Arvo",VI_RTY_ReaalitalousOTSIKOT,0)+0)/1000</f>
        <v>#N/A</v>
      </c>
      <c r="U72" s="32" t="e">
        <f t="array" ref="U72">INDEX(VI_RTY_Reaalitalous[],MATCH($A72&amp;U$6&amp;U$7&amp;U$8&amp;U$9,dbDATA!$A$2:$A$5915&amp;dbDATA!$B$2:$B$5915&amp;dbDATA!$I$2:$I$5907&amp;dbDATA!$D$2:$D$5915&amp;dbDATA!$F$2:$F$5907,0),MATCH("Arvo",VI_RTY_ReaalitalousOTSIKOT,0)+0)/1000</f>
        <v>#N/A</v>
      </c>
      <c r="V72" s="32" t="e">
        <f t="array" ref="V72">INDEX(VI_RTY_Reaalitalous[],MATCH($A72&amp;V$6&amp;V$7&amp;V$8&amp;V$9,dbDATA!$A$2:$A$5915&amp;dbDATA!$B$2:$B$5915&amp;dbDATA!$I$2:$I$5907&amp;dbDATA!$D$2:$D$5915&amp;dbDATA!$F$2:$F$5907,0),MATCH("Arvo",VI_RTY_ReaalitalousOTSIKOT,0)+0)/1000</f>
        <v>#N/A</v>
      </c>
      <c r="W72" s="38" t="e">
        <f t="array" ref="W72">INDEX(VI_RTY_Reaalitalous[],MATCH($A72&amp;W$6&amp;W$7&amp;W$8&amp;W$9,dbDATA!$A$2:$A$5915&amp;dbDATA!$B$2:$B$5915&amp;dbDATA!$I$2:$I$5907&amp;dbDATA!$D$2:$D$5915&amp;dbDATA!$F$2:$F$5907,0),MATCH("Arvo",VI_RTY_ReaalitalousOTSIKOT,0)+0)/1000</f>
        <v>#N/A</v>
      </c>
      <c r="X72" s="38" t="e">
        <f t="array" ref="X72">INDEX(VI_RTY_Reaalitalous[],MATCH($A72&amp;X$6&amp;X$7&amp;X$8&amp;X$9,dbDATA!$A$2:$A$5915&amp;dbDATA!$B$2:$B$5915&amp;dbDATA!$I$2:$I$5907&amp;dbDATA!$D$2:$D$5915&amp;dbDATA!$F$2:$F$5907,0),MATCH("Arvo",VI_RTY_ReaalitalousOTSIKOT,0)+0)/1000</f>
        <v>#N/A</v>
      </c>
      <c r="Y72" s="38" t="e">
        <f t="array" ref="Y72">INDEX(VI_RTY_Reaalitalous[],MATCH($A72&amp;Y$6&amp;Y$7&amp;Y$8&amp;Y$9,dbDATA!$A$2:$A$5915&amp;dbDATA!$B$2:$B$5915&amp;dbDATA!$I$2:$I$5907&amp;dbDATA!$D$2:$D$5915&amp;dbDATA!$F$2:$F$5907,0),MATCH("Arvo",VI_RTY_ReaalitalousOTSIKOT,0)+0)/1000</f>
        <v>#N/A</v>
      </c>
      <c r="Z72" s="38" t="e">
        <f t="array" ref="Z72">INDEX(VI_RTY_Reaalitalous[],MATCH($A72&amp;Z$6&amp;Z$7&amp;Z$8&amp;Z$9,dbDATA!$A$2:$A$5915&amp;dbDATA!$B$2:$B$5915&amp;dbDATA!$I$2:$I$5907&amp;dbDATA!$D$2:$D$5915&amp;dbDATA!$F$2:$F$5907,0),MATCH("Arvo",VI_RTY_ReaalitalousOTSIKOT,0)+0)/1000</f>
        <v>#N/A</v>
      </c>
      <c r="AA72" s="49" t="e">
        <f t="shared" si="8"/>
        <v>#N/A</v>
      </c>
      <c r="AB72" s="32" t="e">
        <f t="array" ref="AB72">INDEX(VI_RTY_Reaalitalous[],MATCH($A72&amp;AB$6&amp;AB$7&amp;AB$8&amp;AB$9,dbDATA!$A$2:$A$5915&amp;dbDATA!$B$2:$B$5915&amp;dbDATA!$I$2:$I$5907&amp;dbDATA!$D$2:$D$5915&amp;dbDATA!$F$2:$F$5907,0),MATCH("Arvo",VI_RTY_ReaalitalousOTSIKOT,0)+0)</f>
        <v>#N/A</v>
      </c>
      <c r="AC72" s="43" t="e">
        <f t="array" ref="AC72">INDEX(VI_RTY_Reaalitalous[],MATCH($A72&amp;AC$6&amp;AC$7&amp;AC$8&amp;AC$9,dbDATA!$A$2:$A$5915&amp;dbDATA!$B$2:$B$5915&amp;dbDATA!$I$2:$I$5907&amp;dbDATA!$D$2:$D$5915&amp;dbDATA!$F$2:$F$5907,0),MATCH("Arvo",VI_RTY_ReaalitalousOTSIKOT,0)+0)</f>
        <v>#N/A</v>
      </c>
      <c r="AD72" s="38" t="e">
        <f t="array" ref="AD72">INDEX(VI_RTY_Reaalitalous[],MATCH($A72&amp;AD$6&amp;AD$7&amp;AD$8&amp;AD$9,dbDATA!$A$2:$A$5915&amp;dbDATA!$B$2:$B$5915&amp;dbDATA!$I$2:$I$5907&amp;dbDATA!$D$2:$D$5915&amp;dbDATA!$F$2:$F$5907,0),MATCH("Arvo",VI_RTY_ReaalitalousOTSIKOT,0)+0)</f>
        <v>#N/A</v>
      </c>
      <c r="AE72" s="35" t="e">
        <f t="array" ref="AE72">INDEX(VI_RTY_Reaalitalous[],MATCH($A72&amp;AE$6&amp;AE$7&amp;AE$8&amp;AE$9,dbDATA!$A$2:$A$5915&amp;dbDATA!$B$2:$B$5915&amp;dbDATA!$I$2:$I$5907&amp;dbDATA!$D$2:$D$5915&amp;dbDATA!$F$2:$F$5907,0),MATCH("Arvo",VI_RTY_ReaalitalousOTSIKOT,0)+0)</f>
        <v>#N/A</v>
      </c>
      <c r="AF72" s="49" t="e">
        <f t="array" ref="AF72">INDEX(VI_RTY_Reaalitalous[],MATCH($A72&amp;AF$6&amp;AF$7&amp;AF$8&amp;AF$9,dbDATA!$A$2:$A$5915&amp;dbDATA!$B$2:$B$5915&amp;dbDATA!$I$2:$I$5907&amp;dbDATA!$D$2:$D$5915&amp;dbDATA!$F$2:$F$5907,0),MATCH("Arvo",VI_RTY_ReaalitalousOTSIKOT,0)+0)/1000</f>
        <v>#N/A</v>
      </c>
      <c r="AG72" s="32" t="e">
        <f t="array" ref="AG72">INDEX(VI_RTY_Reaalitalous[],MATCH($A72&amp;AG$6&amp;AG$7&amp;AG$8&amp;AG$9,dbDATA!$A$2:$A$5915&amp;dbDATA!$B$2:$B$5915&amp;dbDATA!$I$2:$I$5907&amp;dbDATA!$D$2:$D$5915&amp;dbDATA!$F$2:$F$5907,0),MATCH("Arvo",VI_RTY_ReaalitalousOTSIKOT,0)+0)</f>
        <v>#N/A</v>
      </c>
      <c r="AH72" s="43" t="e">
        <f t="array" ref="AH72">INDEX(VI_RTY_Reaalitalous[],MATCH($A72&amp;AH$6&amp;AH$7&amp;AH$8&amp;AH$9,dbDATA!$A$2:$A$5915&amp;dbDATA!$B$2:$B$5915&amp;dbDATA!$I$2:$I$5907&amp;dbDATA!$D$2:$D$5915&amp;dbDATA!$F$2:$F$5907,0),MATCH("Arvo",VI_RTY_ReaalitalousOTSIKOT,0)+0)</f>
        <v>#N/A</v>
      </c>
      <c r="AI72" s="38" t="e">
        <f t="shared" si="3"/>
        <v>#N/A</v>
      </c>
      <c r="AJ72" s="32" t="e">
        <f t="array" ref="AJ72">INDEX(VI_RTY_Reaalitalous[],MATCH($A72&amp;AJ$6&amp;AJ$7&amp;AJ$8&amp;AJ$9,dbDATA!$A$2:$A$5915&amp;dbDATA!$B$2:$B$5915&amp;dbDATA!$I$2:$I$5907&amp;dbDATA!$D$2:$D$5915&amp;dbDATA!$F$2:$F$5907,0),MATCH("Arvo",VI_RTY_ReaalitalousOTSIKOT,0)+0)</f>
        <v>#N/A</v>
      </c>
      <c r="AK72" s="49" t="e">
        <f t="array" ref="AK72">INDEX(VI_RTY_Reaalitalous[],MATCH($A72&amp;AK$6&amp;AK$7&amp;AK$8&amp;AK$9,dbDATA!$A$2:$A$5915&amp;dbDATA!$B$2:$B$5915&amp;dbDATA!$I$2:$I$5907&amp;dbDATA!$D$2:$D$5915&amp;dbDATA!$F$2:$F$5907,0),MATCH("Arvo",VI_RTY_ReaalitalousOTSIKOT,0)+0)</f>
        <v>#N/A</v>
      </c>
      <c r="AL72" s="43" t="e">
        <f t="shared" si="2"/>
        <v>#N/A</v>
      </c>
      <c r="AM72" s="32" t="e">
        <f t="array" ref="AM72">INDEX(VI_RTY_Reaalitalous[],MATCH($A72&amp;AM$6&amp;AM$7&amp;AM$8&amp;AM$9,dbDATA!$A$2:$A$5915&amp;dbDATA!$B$2:$B$5915&amp;dbDATA!$I$2:$I$5907&amp;dbDATA!$D$2:$D$5915&amp;dbDATA!$F$2:$F$5907,0),MATCH("Arvo",VI_RTY_ReaalitalousOTSIKOT,0)+0)</f>
        <v>#N/A</v>
      </c>
      <c r="AN72" s="38" t="e">
        <f t="array" ref="AN72">INDEX(VI_RTY_Reaalitalous[],MATCH($A72&amp;AN$6&amp;AN$7&amp;AN$8&amp;AN$9,dbDATA!$A$2:$A$5915&amp;dbDATA!$B$2:$B$5915&amp;dbDATA!$I$2:$I$5907&amp;dbDATA!$D$2:$D$5915&amp;dbDATA!$F$2:$F$5907,0),MATCH("Arvo",VI_RTY_ReaalitalousOTSIKOT,0)+0)</f>
        <v>#N/A</v>
      </c>
      <c r="AO72" s="32" t="e">
        <f t="array" ref="AO72">INDEX(VI_RTY_Reaalitalous[],MATCH($A72&amp;AO$6&amp;AO$7&amp;AO$8&amp;AO$9,dbDATA!$A$2:$A$5915&amp;dbDATA!$B$2:$B$5915&amp;dbDATA!$I$2:$I$5907&amp;dbDATA!$D$2:$D$5915&amp;dbDATA!$F$2:$F$5907,0),MATCH("Arvo",VI_RTY_ReaalitalousOTSIKOT,0)+0)</f>
        <v>#N/A</v>
      </c>
      <c r="AP72" s="32" t="e">
        <f t="array" ref="AP72">INDEX(VI_RTY_Reaalitalous[],MATCH($A72&amp;AP$6&amp;AP$7&amp;AP$8&amp;AP$9,dbDATA!$A$2:$A$5915&amp;dbDATA!$B$2:$B$5915&amp;dbDATA!$I$2:$I$5907&amp;dbDATA!$D$2:$D$5915&amp;dbDATA!$F$2:$F$5907,0),MATCH("Arvo",VI_RTY_ReaalitalousOTSIKOT,0)+0)</f>
        <v>#N/A</v>
      </c>
      <c r="AQ72" s="43" t="e">
        <f t="array" ref="AQ72">INDEX(VI_RTY_Reaalitalous[],MATCH($A72&amp;AQ$6&amp;AQ$7&amp;AQ$8&amp;AQ$9,dbDATA!$A$2:$A$5915&amp;dbDATA!$B$2:$B$5915&amp;dbDATA!$I$2:$I$5907&amp;dbDATA!$D$2:$D$5915&amp;dbDATA!$F$2:$F$5907,0),MATCH("Arvo",VI_RTY_ReaalitalousOTSIKOT,0)+0)</f>
        <v>#N/A</v>
      </c>
      <c r="AR72" s="38" t="e">
        <f t="array" ref="AR72">INDEX(VI_RTY_Reaalitalous[],MATCH($A72&amp;AR$6&amp;AR$7&amp;AR$8&amp;AR$9,dbDATA!$A$2:$A$5915&amp;dbDATA!$B$2:$B$5915&amp;dbDATA!$I$2:$I$5907&amp;dbDATA!$D$2:$D$5915&amp;dbDATA!$F$2:$F$5907,0),MATCH("Arvo",VI_RTY_ReaalitalousOTSIKOT,0)+0)</f>
        <v>#N/A</v>
      </c>
      <c r="AS72" s="35" t="e">
        <f t="array" ref="AS72">INDEX(VI_RTY_Reaalitalous[],MATCH($A72&amp;AS$6&amp;AS$7&amp;AS$8&amp;AS$9,dbDATA!$A$2:$A$5915&amp;dbDATA!$B$2:$B$5915&amp;dbDATA!$I$2:$I$5907&amp;dbDATA!$D$2:$D$5915&amp;dbDATA!$F$2:$F$5907,0),MATCH("Arvo",VI_RTY_ReaalitalousOTSIKOT,0)+0)</f>
        <v>#N/A</v>
      </c>
      <c r="AT72" s="49" t="e">
        <f t="array" ref="AT72">INDEX(VI_RTY_Reaalitalous[],MATCH($A72&amp;AT$6&amp;AT$7&amp;AT$8&amp;AT$9,dbDATA!$A$2:$A$5915&amp;dbDATA!$B$2:$B$5915&amp;dbDATA!$I$2:$I$5907&amp;dbDATA!$D$2:$D$5915&amp;dbDATA!$F$2:$F$5907,0),MATCH("Arvo",VI_RTY_ReaalitalousOTSIKOT,0)+0)</f>
        <v>#N/A</v>
      </c>
      <c r="AU72" s="49" t="e">
        <f t="array" ref="AU72">INDEX(VI_RTY_Reaalitalous[],MATCH($A72&amp;AU$6&amp;AU$7&amp;AU$8&amp;AU$9,dbDATA!$A$2:$A$5915&amp;dbDATA!$B$2:$B$5915&amp;dbDATA!$I$2:$I$5907&amp;dbDATA!$D$2:$D$5915&amp;dbDATA!$F$2:$F$5907,0),MATCH("Arvo",VI_RTY_ReaalitalousOTSIKOT,0)+0)</f>
        <v>#N/A</v>
      </c>
      <c r="AV72" s="32" t="e">
        <f t="array" ref="AV72">INDEX(VI_RTY_Reaalitalous[],MATCH($A72&amp;AV$6&amp;AV$7&amp;AV$8&amp;AV$9,dbDATA!$A$2:$A$5915&amp;dbDATA!$B$2:$B$5915&amp;dbDATA!$I$2:$I$5907&amp;dbDATA!$D$2:$D$5915&amp;dbDATA!$F$2:$F$5907,0),MATCH("Arvo",VI_RTY_ReaalitalousOTSIKOT,0)+0)</f>
        <v>#N/A</v>
      </c>
      <c r="AW72" s="43" t="e">
        <f t="array" ref="AW72">INDEX(VI_RTY_Reaalitalous[],MATCH($A72&amp;AW$6&amp;AW$7&amp;AW$8&amp;AW$9,dbDATA!$A$2:$A$5915&amp;dbDATA!$B$2:$B$5915&amp;dbDATA!$I$2:$I$5907&amp;dbDATA!$D$2:$D$5915&amp;dbDATA!$F$2:$F$5907,0),MATCH("Arvo",VI_RTY_ReaalitalousOTSIKOT,0)+0)</f>
        <v>#N/A</v>
      </c>
      <c r="AX72" s="38" t="e">
        <f t="array" ref="AX72">INDEX(VI_RTY_Reaalitalous[],MATCH($A72&amp;AX$6&amp;AX$7&amp;AX$8&amp;AX$9,dbDATA!$A$2:$A$5915&amp;dbDATA!$B$2:$B$5915&amp;dbDATA!$I$2:$I$5907&amp;dbDATA!$D$2:$D$5915&amp;dbDATA!$F$2:$F$5907,0),MATCH("Arvo",VI_RTY_ReaalitalousOTSIKOT,0)+0)</f>
        <v>#N/A</v>
      </c>
      <c r="AY72" s="35" t="e">
        <f t="array" ref="AY72">INDEX(VI_RTY_Reaalitalous[],MATCH($A72&amp;AY$6&amp;AY$7&amp;AY$8&amp;AY$9,dbDATA!$A$2:$A$5915&amp;dbDATA!$B$2:$B$5915&amp;dbDATA!$I$2:$I$5907&amp;dbDATA!$D$2:$D$5915&amp;dbDATA!$F$2:$F$5907,0),MATCH("Arvo",VI_RTY_ReaalitalousOTSIKOT,0)+0)</f>
        <v>#N/A</v>
      </c>
      <c r="AZ72" s="49" t="e">
        <f t="array" ref="AZ72">INDEX(VI_RTY_Reaalitalous[],MATCH($A72&amp;AZ$6&amp;AZ$7&amp;AZ$8&amp;AZ$9,dbDATA!$A$2:$A$5915&amp;dbDATA!$B$2:$B$5915&amp;dbDATA!$I$2:$I$5907&amp;dbDATA!$D$2:$D$5915&amp;dbDATA!$F$2:$F$5907,0),MATCH("Arvo",VI_RTY_ReaalitalousOTSIKOT,0)+0)</f>
        <v>#N/A</v>
      </c>
      <c r="BA72" s="32" t="e">
        <f t="array" ref="BA72">INDEX(VI_RTY_Reaalitalous[],MATCH($A72&amp;BA$6&amp;BA$7&amp;BA$8&amp;BA$9,dbDATA!$A$2:$A$5915&amp;dbDATA!$B$2:$B$5915&amp;dbDATA!$I$2:$I$5907&amp;dbDATA!$D$2:$D$5915&amp;dbDATA!$F$2:$F$5907,0),MATCH("Arvo",VI_RTY_ReaalitalousOTSIKOT,0)+0)</f>
        <v>#N/A</v>
      </c>
      <c r="BB72" s="43" t="e">
        <f t="array" ref="BB72">INDEX(VI_RTY_Reaalitalous[],MATCH($A72&amp;BB$6&amp;BB$7&amp;BB$8&amp;BB$9,dbDATA!$A$2:$A$5915&amp;dbDATA!$B$2:$B$5915&amp;dbDATA!$I$2:$I$5907&amp;dbDATA!$D$2:$D$5915&amp;dbDATA!$F$2:$F$5907,0),MATCH("Arvo",VI_RTY_ReaalitalousOTSIKOT,0)+0)</f>
        <v>#N/A</v>
      </c>
      <c r="BC72" s="38" t="e">
        <f t="array" ref="BC72">INDEX(VI_RTY_Reaalitalous[],MATCH($A72&amp;BC$6&amp;BC$7&amp;BC$8&amp;BC$9,dbDATA!$A$2:$A$5915&amp;dbDATA!$B$2:$B$5915&amp;dbDATA!$I$2:$I$5907&amp;dbDATA!$D$2:$D$5915&amp;dbDATA!$F$2:$F$5907,0),MATCH("Arvo",VI_RTY_ReaalitalousOTSIKOT,0)+0)</f>
        <v>#N/A</v>
      </c>
      <c r="BD72" s="35" t="e">
        <f t="array" ref="BD72">INDEX(VI_RTY_Reaalitalous[],MATCH($A72&amp;BD$6&amp;BD$7&amp;BD$8&amp;BD$9,dbDATA!$A$2:$A$5915&amp;dbDATA!$B$2:$B$5915&amp;dbDATA!$I$2:$I$5907&amp;dbDATA!$D$2:$D$5915&amp;dbDATA!$F$2:$F$5907,0),MATCH("Arvo",VI_RTY_ReaalitalousOTSIKOT,0)+0)</f>
        <v>#N/A</v>
      </c>
      <c r="BE72" s="49" t="e">
        <f t="array" ref="BE72">INDEX(VI_RTY_Reaalitalous[],MATCH($A72&amp;BE$6&amp;BE$7&amp;BE$8&amp;BE$9,dbDATA!$A$2:$A$5915&amp;dbDATA!$B$2:$B$5915&amp;dbDATA!$I$2:$I$5907&amp;dbDATA!$D$2:$D$5915&amp;dbDATA!$F$2:$F$5907,0),MATCH("Arvo",VI_RTY_ReaalitalousOTSIKOT,0)+0)</f>
        <v>#N/A</v>
      </c>
      <c r="BF72" s="32" t="e">
        <f t="array" ref="BF72">INDEX(VI_RTY_Reaalitalous[],MATCH($A72&amp;BF$6&amp;BF$7&amp;BF$8&amp;BF$9,dbDATA!$A$2:$A$5915&amp;dbDATA!$B$2:$B$5915&amp;dbDATA!$I$2:$I$5907&amp;dbDATA!$D$2:$D$5915&amp;dbDATA!$F$2:$F$5907,0),MATCH("Arvo",VI_RTY_ReaalitalousOTSIKOT,0)+0)</f>
        <v>#N/A</v>
      </c>
      <c r="BG72" s="43" t="e">
        <f t="array" ref="BG72">INDEX(VI_RTY_Reaalitalous[],MATCH($A72&amp;BG$6&amp;BG$7&amp;BG$8&amp;BG$9,dbDATA!$A$2:$A$5915&amp;dbDATA!$B$2:$B$5915&amp;dbDATA!$I$2:$I$5907&amp;dbDATA!$D$2:$D$5915&amp;dbDATA!$F$2:$F$5907,0),MATCH("Arvo",VI_RTY_ReaalitalousOTSIKOT,0)+0)</f>
        <v>#N/A</v>
      </c>
      <c r="BH72" s="38" t="e">
        <f t="array" ref="BH72">INDEX(VI_RTY_Reaalitalous[],MATCH($A72&amp;BH$6&amp;BH$7&amp;BH$8&amp;BH$9,dbDATA!$A$2:$A$5915&amp;dbDATA!$B$2:$B$5915&amp;dbDATA!$I$2:$I$5907&amp;dbDATA!$D$2:$D$5915&amp;dbDATA!$F$2:$F$5907,0),MATCH("Arvo",VI_RTY_ReaalitalousOTSIKOT,0)+0)</f>
        <v>#N/A</v>
      </c>
      <c r="BI72" s="35" t="e">
        <f t="array" ref="BI72">INDEX(VI_RTY_Reaalitalous[],MATCH($A72&amp;BI$6&amp;BI$7&amp;BI$8&amp;BI$9,dbDATA!$A$2:$A$5915&amp;dbDATA!$B$2:$B$5915&amp;dbDATA!$I$2:$I$5907&amp;dbDATA!$D$2:$D$5915&amp;dbDATA!$F$2:$F$5907,0),MATCH("Arvo",VI_RTY_ReaalitalousOTSIKOT,0)+0)</f>
        <v>#N/A</v>
      </c>
      <c r="BJ72" s="49" t="e">
        <f t="array" ref="BJ72">INDEX(VI_RTY_Reaalitalous[],MATCH($A72&amp;BJ$6&amp;BJ$7&amp;BJ$8&amp;BJ$9,dbDATA!$A$2:$A$5915&amp;dbDATA!$B$2:$B$5915&amp;dbDATA!$I$2:$I$5907&amp;dbDATA!$D$2:$D$5915&amp;dbDATA!$F$2:$F$5907,0),MATCH("Arvo",VI_RTY_ReaalitalousOTSIKOT,0)+0)</f>
        <v>#N/A</v>
      </c>
      <c r="BK72" s="32" t="e">
        <f t="array" ref="BK72">INDEX(VI_RTY_Reaalitalous[],MATCH($A72&amp;BK$6&amp;BK$7&amp;BK$8&amp;BK$9,dbDATA!$A$2:$A$5915&amp;dbDATA!$B$2:$B$5915&amp;dbDATA!$I$2:$I$5907&amp;dbDATA!$D$2:$D$5915&amp;dbDATA!$F$2:$F$5907,0),MATCH("Arvo",VI_RTY_ReaalitalousOTSIKOT,0)+0)</f>
        <v>#N/A</v>
      </c>
      <c r="BL72" s="43" t="e">
        <f t="array" ref="BL72">INDEX(VI_RTY_Reaalitalous[],MATCH($A72&amp;BL$6&amp;BL$7&amp;BL$8&amp;BL$9,dbDATA!$A$2:$A$5915&amp;dbDATA!$B$2:$B$5915&amp;dbDATA!$I$2:$I$5907&amp;dbDATA!$D$2:$D$5915&amp;dbDATA!$F$2:$F$5907,0),MATCH("Arvo",VI_RTY_ReaalitalousOTSIKOT,0)+0)</f>
        <v>#N/A</v>
      </c>
      <c r="BM72" s="38" t="e">
        <f t="array" ref="BM72">INDEX(VI_RTY_Reaalitalous[],MATCH($A72&amp;BM$6&amp;BM$7&amp;BM$8&amp;BM$9,dbDATA!$A$2:$A$5915&amp;dbDATA!$B$2:$B$5915&amp;dbDATA!$I$2:$I$5907&amp;dbDATA!$D$2:$D$5915&amp;dbDATA!$F$2:$F$5907,0),MATCH("Arvo",VI_RTY_ReaalitalousOTSIKOT,0)+0)</f>
        <v>#N/A</v>
      </c>
      <c r="BN72" s="35" t="e">
        <f t="array" ref="BN72">INDEX(VI_RTY_Reaalitalous[],MATCH($A72&amp;BN$6&amp;BN$7&amp;BN$8&amp;BN$9,dbDATA!$A$2:$A$5915&amp;dbDATA!$B$2:$B$5915&amp;dbDATA!$I$2:$I$5907&amp;dbDATA!$D$2:$D$5915&amp;dbDATA!$F$2:$F$5907,0),MATCH("Arvo",VI_RTY_ReaalitalousOTSIKOT,0)+0)</f>
        <v>#N/A</v>
      </c>
      <c r="BO72" s="49" t="e">
        <f t="array" ref="BO72">INDEX(VI_RTY_Reaalitalous[],MATCH($A72&amp;BO$6&amp;BO$7&amp;BO$8&amp;BO$9,dbDATA!$A$2:$A$5915&amp;dbDATA!$B$2:$B$5915&amp;dbDATA!$I$2:$I$5907&amp;dbDATA!$D$2:$D$5915&amp;dbDATA!$F$2:$F$5907,0),MATCH("Arvo",VI_RTY_ReaalitalousOTSIKOT,0)+0)</f>
        <v>#N/A</v>
      </c>
      <c r="CG72" s="38" t="e">
        <f t="array" ref="CG72">INDEX(VI_RTY_Julkinen_talous[],MATCH($A72&amp;CG$6&amp;CG$7&amp;CG$8,dbDATAjul!$G$2:$G$935&amp;dbDATAjul!$D$2:$D$952&amp;dbDATAjul!$C$2:$C$1011&amp;dbDATAjul!$A$2:$A$948,0),MATCH("Arvo",VI_RTY_Julkinen_talous[#Headers],0)+0)</f>
        <v>#N/A</v>
      </c>
      <c r="CH72" s="35" t="e">
        <f t="array" ref="CH72">INDEX(VI_RTY_Julkinen_talous[],MATCH($A72&amp;CH$6&amp;CH$7&amp;CH$8,dbDATAjul!$G$2:$G$935&amp;dbDATAjul!$D$2:$D$952&amp;dbDATAjul!$C$2:$C$1011&amp;dbDATAjul!$A$2:$A$948,0),MATCH("Arvo",VI_RTY_Julkinen_talous[#Headers],0)+0)</f>
        <v>#N/A</v>
      </c>
      <c r="CI72" s="49" t="e">
        <f t="array" ref="CI72">INDEX(VI_RTY_Julkinen_talous[],MATCH($A72&amp;CI$6&amp;CI$7&amp;CI$8,dbDATAjul!$G$2:$G$935&amp;dbDATAjul!$D$2:$D$952&amp;dbDATAjul!$C$2:$C$1011&amp;dbDATAjul!$A$2:$A$948,0),MATCH("Arvo",VI_RTY_Julkinen_talous[#Headers],0)+0)</f>
        <v>#N/A</v>
      </c>
      <c r="CJ72" s="35" t="e">
        <f t="array" ref="CJ72">INDEX(VI_RTY_Julkinen_talous[],MATCH($A72&amp;CJ$6&amp;CJ$7&amp;CJ$8,dbDATAjul!$G$2:$G$935&amp;dbDATAjul!$D$2:$D$952&amp;dbDATAjul!$C$2:$C$1011&amp;dbDATAjul!$A$2:$A$948,0),MATCH("Arvo",VI_RTY_Julkinen_talous[#Headers],0)+0)</f>
        <v>#N/A</v>
      </c>
      <c r="CK72" s="32" t="e">
        <f t="array" ref="CK72">INDEX(VI_RTY_Julkinen_talous[],MATCH($A72&amp;CK$6&amp;CK$7&amp;CK$8,dbDATAjul!$G$2:$G$935&amp;dbDATAjul!$D$2:$D$952&amp;dbDATAjul!$C$2:$C$1011&amp;dbDATAjul!$A$2:$A$948,0),MATCH("Arvo",VI_RTY_Julkinen_talous[#Headers],0)+0)</f>
        <v>#N/A</v>
      </c>
      <c r="CL72" s="43" t="e">
        <f t="array" ref="CL72">INDEX(VI_RTY_Julkinen_talous[],MATCH($A72&amp;CL$6&amp;CL$7&amp;CL$8,dbDATAjul!$G$2:$G$935&amp;dbDATAjul!$D$2:$D$952&amp;dbDATAjul!$C$2:$C$1011&amp;dbDATAjul!$A$2:$A$948,0),MATCH("Arvo",VI_RTY_Julkinen_talous[#Headers],0)+0)</f>
        <v>#N/A</v>
      </c>
    </row>
    <row r="73" spans="1:90" x14ac:dyDescent="0.3">
      <c r="A73" s="31">
        <f t="shared" si="7"/>
        <v>2047</v>
      </c>
      <c r="B73" s="94" t="e">
        <f t="array" ref="B73">INDEX(VI_RTY_Reaalitalous[],MATCH($A73&amp;B$6&amp;B$7&amp;B$8&amp;B$9,dbDATA!$A$2:$A$5915&amp;dbDATA!$B$2:$B$5915&amp;dbDATA!$I$2:$I$5907&amp;dbDATA!$D$2:$D$5915&amp;dbDATA!$F$2:$F$5907,0),MATCH("Arvo",VI_RTY_ReaalitalousOTSIKOT,0)+0)</f>
        <v>#N/A</v>
      </c>
      <c r="C73" s="93" t="e">
        <f t="array" ref="C73">INDEX(VI_RTY_Reaalitalous[],MATCH($A73&amp;C$6&amp;C$7&amp;C$8&amp;C$9,dbDATA!$A$2:$A$5915&amp;dbDATA!$B$2:$B$5915&amp;dbDATA!$I$2:$I$5907&amp;dbDATA!$D$2:$D$5915&amp;dbDATA!$F$2:$F$5907,0),MATCH("Arvo",VI_RTY_ReaalitalousOTSIKOT,0)+0)</f>
        <v>#N/A</v>
      </c>
      <c r="D73" s="94" t="e">
        <f t="array" ref="D73">INDEX(VI_RTY_Reaalitalous[],MATCH($A73&amp;D$6&amp;D$7&amp;D$8&amp;D$9,dbDATA!$A$2:$A$5915&amp;dbDATA!$B$2:$B$5915&amp;dbDATA!$I$2:$I$5907&amp;dbDATA!$D$2:$D$5915&amp;dbDATA!$F$2:$F$5907,0),MATCH("Arvo",VI_RTY_ReaalitalousOTSIKOT,0)+0)</f>
        <v>#N/A</v>
      </c>
      <c r="E73" s="32" t="e">
        <f t="array" ref="E73">INDEX(VI_RTY_Reaalitalous[],MATCH($A73&amp;E$6&amp;E$7&amp;E$8&amp;E$9,dbDATA!$A$2:$A$5915&amp;dbDATA!$B$2:$B$5915&amp;dbDATA!$I$2:$I$5907&amp;dbDATA!$D$2:$D$5915&amp;dbDATA!$F$2:$F$5907,0),MATCH("Arvo",VI_RTY_ReaalitalousOTSIKOT,0)+0)/1000</f>
        <v>#N/A</v>
      </c>
      <c r="F73" s="32" t="e">
        <f t="array" ref="F73">INDEX(VI_RTY_Reaalitalous[],MATCH($A73&amp;F$6&amp;F$7&amp;F$8&amp;F$9,dbDATA!$A$2:$A$5915&amp;dbDATA!$B$2:$B$5915&amp;dbDATA!$I$2:$I$5907&amp;dbDATA!$D$2:$D$5915&amp;dbDATA!$F$2:$F$5907,0),MATCH("Arvo",VI_RTY_ReaalitalousOTSIKOT,0)+0)/1000</f>
        <v>#N/A</v>
      </c>
      <c r="G73" s="35" t="e">
        <f t="array" ref="G73">INDEX(VI_RTY_Reaalitalous[],MATCH($A73&amp;G$6&amp;G$7&amp;G$8&amp;G$9,dbDATA!$A$2:$A$5915&amp;dbDATA!$B$2:$B$5915&amp;dbDATA!$I$2:$I$5907&amp;dbDATA!$D$2:$D$5915&amp;dbDATA!$F$2:$F$5907,0),MATCH("Arvo",VI_RTY_ReaalitalousOTSIKOT,0)+0)/1000</f>
        <v>#N/A</v>
      </c>
      <c r="H73" s="35" t="e">
        <f t="array" ref="H73">INDEX(VI_RTY_Reaalitalous[],MATCH($A73&amp;H$6&amp;H$7&amp;H$8&amp;H$9,dbDATA!$A$2:$A$5915&amp;dbDATA!$B$2:$B$5915&amp;dbDATA!$I$2:$I$5907&amp;dbDATA!$D$2:$D$5915&amp;dbDATA!$F$2:$F$5907,0),MATCH("Arvo",VI_RTY_ReaalitalousOTSIKOT,0)+0)/1000</f>
        <v>#N/A</v>
      </c>
      <c r="I73" s="38" t="e">
        <f t="array" ref="I73">INDEX(VI_RTY_Reaalitalous[],MATCH($A73&amp;I$6&amp;I$7&amp;I$8&amp;I$9,dbDATA!$A$2:$A$5915&amp;dbDATA!$B$2:$B$5915&amp;dbDATA!$I$2:$I$5907&amp;dbDATA!$D$2:$D$5915&amp;dbDATA!$F$2:$F$5907,0),MATCH("Arvo",VI_RTY_ReaalitalousOTSIKOT,0)+0)/1000</f>
        <v>#N/A</v>
      </c>
      <c r="J73" s="38" t="e">
        <f t="array" ref="J73">INDEX(VI_RTY_Reaalitalous[],MATCH($A73&amp;J$6&amp;J$7&amp;J$8&amp;J$9,dbDATA!$A$2:$A$5915&amp;dbDATA!$B$2:$B$5915&amp;dbDATA!$I$2:$I$5907&amp;dbDATA!$D$2:$D$5915&amp;dbDATA!$F$2:$F$5907,0),MATCH("Arvo",VI_RTY_ReaalitalousOTSIKOT,0)+0)/1000</f>
        <v>#N/A</v>
      </c>
      <c r="K73" s="37" t="e">
        <f t="array" ref="K73">INDEX(VI_RTY_Reaalitalous[],MATCH($A73&amp;K$6&amp;K$7&amp;K$8&amp;K$9,dbDATA!$A$2:$A$5915&amp;dbDATA!$B$2:$B$5915&amp;dbDATA!$I$2:$I$5907&amp;dbDATA!$D$2:$D$5915&amp;dbDATA!$F$2:$F$5907,0),MATCH("Arvo",VI_RTY_ReaalitalousOTSIKOT,0)+0)/1000</f>
        <v>#N/A</v>
      </c>
      <c r="L73" s="37" t="e">
        <f t="array" ref="L73">INDEX(VI_RTY_Reaalitalous[],MATCH($A73&amp;L$6&amp;L$7&amp;L$8&amp;L$9,dbDATA!$A$2:$A$5915&amp;dbDATA!$B$2:$B$5915&amp;dbDATA!$I$2:$I$5907&amp;dbDATA!$D$2:$D$5915&amp;dbDATA!$F$2:$F$5907,0),MATCH("Arvo",VI_RTY_ReaalitalousOTSIKOT,0)+0)/1000</f>
        <v>#N/A</v>
      </c>
      <c r="M73" s="37" t="e">
        <f t="array" ref="M73">INDEX(VI_RTY_Reaalitalous[],MATCH($A73&amp;M$6&amp;M$7&amp;M$8&amp;M$9,dbDATA!$A$2:$A$5915&amp;dbDATA!$B$2:$B$5915&amp;dbDATA!$I$2:$I$5907&amp;dbDATA!$D$2:$D$5915&amp;dbDATA!$F$2:$F$5907,0),MATCH("Arvo",VI_RTY_ReaalitalousOTSIKOT,0)+0)/1000</f>
        <v>#N/A</v>
      </c>
      <c r="N73" s="37" t="e">
        <f t="array" ref="N73">INDEX(VI_RTY_Reaalitalous[],MATCH($A73&amp;N$6&amp;N$7&amp;N$8&amp;N$9,dbDATA!$A$2:$A$5915&amp;dbDATA!$B$2:$B$5915&amp;dbDATA!$I$2:$I$5907&amp;dbDATA!$D$2:$D$5915&amp;dbDATA!$F$2:$F$5907,0),MATCH("Arvo",VI_RTY_ReaalitalousOTSIKOT,0)+0)/1000</f>
        <v>#N/A</v>
      </c>
      <c r="O73" s="37" t="e">
        <f t="array" ref="O73">INDEX(VI_RTY_Reaalitalous[],MATCH($A73&amp;O$6&amp;O$7&amp;O$8&amp;O$9,dbDATA!$A$2:$A$5915&amp;dbDATA!$B$2:$B$5915&amp;dbDATA!$I$2:$I$5907&amp;dbDATA!$D$2:$D$5915&amp;dbDATA!$F$2:$F$5907,0),MATCH("Arvo",VI_RTY_ReaalitalousOTSIKOT,0)+0)/1000</f>
        <v>#N/A</v>
      </c>
      <c r="P73" s="37" t="e">
        <f t="array" ref="P73">INDEX(VI_RTY_Reaalitalous[],MATCH($A73&amp;P$6&amp;P$7&amp;P$8&amp;P$9,dbDATA!$A$2:$A$5915&amp;dbDATA!$B$2:$B$5915&amp;dbDATA!$I$2:$I$5907&amp;dbDATA!$D$2:$D$5915&amp;dbDATA!$F$2:$F$5907,0),MATCH("Arvo",VI_RTY_ReaalitalousOTSIKOT,0)+0)/1000</f>
        <v>#N/A</v>
      </c>
      <c r="Q73" s="32" t="e">
        <f t="array" ref="Q73">INDEX(VI_RTY_Reaalitalous[],MATCH($A73&amp;Q$6&amp;Q$7&amp;Q$8&amp;Q$9,dbDATA!$A$2:$A$5915&amp;dbDATA!$B$2:$B$5915&amp;dbDATA!$I$2:$I$5907&amp;dbDATA!$D$2:$D$5915&amp;dbDATA!$F$2:$F$5907,0),MATCH("Arvo",VI_RTY_ReaalitalousOTSIKOT,0)+0)/1000</f>
        <v>#N/A</v>
      </c>
      <c r="R73" s="32" t="e">
        <f t="array" ref="R73">INDEX(VI_RTY_Reaalitalous[],MATCH($A73&amp;R$6&amp;R$7&amp;R$8&amp;R$9,dbDATA!$A$2:$A$5915&amp;dbDATA!$B$2:$B$5915&amp;dbDATA!$I$2:$I$5907&amp;dbDATA!$D$2:$D$5915&amp;dbDATA!$F$2:$F$5907,0),MATCH("Arvo",VI_RTY_ReaalitalousOTSIKOT,0)+0)/1000</f>
        <v>#N/A</v>
      </c>
      <c r="S73" s="32" t="e">
        <f t="array" ref="S73">INDEX(VI_RTY_Reaalitalous[],MATCH($A73&amp;S$6&amp;S$7&amp;S$8&amp;S$9,dbDATA!$A$2:$A$5915&amp;dbDATA!$B$2:$B$5915&amp;dbDATA!$I$2:$I$5907&amp;dbDATA!$D$2:$D$5915&amp;dbDATA!$F$2:$F$5907,0),MATCH("Arvo",VI_RTY_ReaalitalousOTSIKOT,0)+0)/1000</f>
        <v>#N/A</v>
      </c>
      <c r="T73" s="32" t="e">
        <f t="array" ref="T73">INDEX(VI_RTY_Reaalitalous[],MATCH($A73&amp;T$6&amp;T$7&amp;T$8&amp;T$9,dbDATA!$A$2:$A$5915&amp;dbDATA!$B$2:$B$5915&amp;dbDATA!$I$2:$I$5907&amp;dbDATA!$D$2:$D$5915&amp;dbDATA!$F$2:$F$5907,0),MATCH("Arvo",VI_RTY_ReaalitalousOTSIKOT,0)+0)/1000</f>
        <v>#N/A</v>
      </c>
      <c r="U73" s="32" t="e">
        <f t="array" ref="U73">INDEX(VI_RTY_Reaalitalous[],MATCH($A73&amp;U$6&amp;U$7&amp;U$8&amp;U$9,dbDATA!$A$2:$A$5915&amp;dbDATA!$B$2:$B$5915&amp;dbDATA!$I$2:$I$5907&amp;dbDATA!$D$2:$D$5915&amp;dbDATA!$F$2:$F$5907,0),MATCH("Arvo",VI_RTY_ReaalitalousOTSIKOT,0)+0)/1000</f>
        <v>#N/A</v>
      </c>
      <c r="V73" s="32" t="e">
        <f t="array" ref="V73">INDEX(VI_RTY_Reaalitalous[],MATCH($A73&amp;V$6&amp;V$7&amp;V$8&amp;V$9,dbDATA!$A$2:$A$5915&amp;dbDATA!$B$2:$B$5915&amp;dbDATA!$I$2:$I$5907&amp;dbDATA!$D$2:$D$5915&amp;dbDATA!$F$2:$F$5907,0),MATCH("Arvo",VI_RTY_ReaalitalousOTSIKOT,0)+0)/1000</f>
        <v>#N/A</v>
      </c>
      <c r="W73" s="38" t="e">
        <f t="array" ref="W73">INDEX(VI_RTY_Reaalitalous[],MATCH($A73&amp;W$6&amp;W$7&amp;W$8&amp;W$9,dbDATA!$A$2:$A$5915&amp;dbDATA!$B$2:$B$5915&amp;dbDATA!$I$2:$I$5907&amp;dbDATA!$D$2:$D$5915&amp;dbDATA!$F$2:$F$5907,0),MATCH("Arvo",VI_RTY_ReaalitalousOTSIKOT,0)+0)/1000</f>
        <v>#N/A</v>
      </c>
      <c r="X73" s="38" t="e">
        <f t="array" ref="X73">INDEX(VI_RTY_Reaalitalous[],MATCH($A73&amp;X$6&amp;X$7&amp;X$8&amp;X$9,dbDATA!$A$2:$A$5915&amp;dbDATA!$B$2:$B$5915&amp;dbDATA!$I$2:$I$5907&amp;dbDATA!$D$2:$D$5915&amp;dbDATA!$F$2:$F$5907,0),MATCH("Arvo",VI_RTY_ReaalitalousOTSIKOT,0)+0)/1000</f>
        <v>#N/A</v>
      </c>
      <c r="Y73" s="38" t="e">
        <f t="array" ref="Y73">INDEX(VI_RTY_Reaalitalous[],MATCH($A73&amp;Y$6&amp;Y$7&amp;Y$8&amp;Y$9,dbDATA!$A$2:$A$5915&amp;dbDATA!$B$2:$B$5915&amp;dbDATA!$I$2:$I$5907&amp;dbDATA!$D$2:$D$5915&amp;dbDATA!$F$2:$F$5907,0),MATCH("Arvo",VI_RTY_ReaalitalousOTSIKOT,0)+0)/1000</f>
        <v>#N/A</v>
      </c>
      <c r="Z73" s="38" t="e">
        <f t="array" ref="Z73">INDEX(VI_RTY_Reaalitalous[],MATCH($A73&amp;Z$6&amp;Z$7&amp;Z$8&amp;Z$9,dbDATA!$A$2:$A$5915&amp;dbDATA!$B$2:$B$5915&amp;dbDATA!$I$2:$I$5907&amp;dbDATA!$D$2:$D$5915&amp;dbDATA!$F$2:$F$5907,0),MATCH("Arvo",VI_RTY_ReaalitalousOTSIKOT,0)+0)/1000</f>
        <v>#N/A</v>
      </c>
      <c r="AA73" s="49" t="e">
        <f t="shared" si="8"/>
        <v>#N/A</v>
      </c>
      <c r="AB73" s="32" t="e">
        <f t="array" ref="AB73">INDEX(VI_RTY_Reaalitalous[],MATCH($A73&amp;AB$6&amp;AB$7&amp;AB$8&amp;AB$9,dbDATA!$A$2:$A$5915&amp;dbDATA!$B$2:$B$5915&amp;dbDATA!$I$2:$I$5907&amp;dbDATA!$D$2:$D$5915&amp;dbDATA!$F$2:$F$5907,0),MATCH("Arvo",VI_RTY_ReaalitalousOTSIKOT,0)+0)</f>
        <v>#N/A</v>
      </c>
      <c r="AC73" s="43" t="e">
        <f t="array" ref="AC73">INDEX(VI_RTY_Reaalitalous[],MATCH($A73&amp;AC$6&amp;AC$7&amp;AC$8&amp;AC$9,dbDATA!$A$2:$A$5915&amp;dbDATA!$B$2:$B$5915&amp;dbDATA!$I$2:$I$5907&amp;dbDATA!$D$2:$D$5915&amp;dbDATA!$F$2:$F$5907,0),MATCH("Arvo",VI_RTY_ReaalitalousOTSIKOT,0)+0)</f>
        <v>#N/A</v>
      </c>
      <c r="AD73" s="38" t="e">
        <f t="array" ref="AD73">INDEX(VI_RTY_Reaalitalous[],MATCH($A73&amp;AD$6&amp;AD$7&amp;AD$8&amp;AD$9,dbDATA!$A$2:$A$5915&amp;dbDATA!$B$2:$B$5915&amp;dbDATA!$I$2:$I$5907&amp;dbDATA!$D$2:$D$5915&amp;dbDATA!$F$2:$F$5907,0),MATCH("Arvo",VI_RTY_ReaalitalousOTSIKOT,0)+0)</f>
        <v>#N/A</v>
      </c>
      <c r="AE73" s="35" t="e">
        <f t="array" ref="AE73">INDEX(VI_RTY_Reaalitalous[],MATCH($A73&amp;AE$6&amp;AE$7&amp;AE$8&amp;AE$9,dbDATA!$A$2:$A$5915&amp;dbDATA!$B$2:$B$5915&amp;dbDATA!$I$2:$I$5907&amp;dbDATA!$D$2:$D$5915&amp;dbDATA!$F$2:$F$5907,0),MATCH("Arvo",VI_RTY_ReaalitalousOTSIKOT,0)+0)</f>
        <v>#N/A</v>
      </c>
      <c r="AF73" s="49" t="e">
        <f t="array" ref="AF73">INDEX(VI_RTY_Reaalitalous[],MATCH($A73&amp;AF$6&amp;AF$7&amp;AF$8&amp;AF$9,dbDATA!$A$2:$A$5915&amp;dbDATA!$B$2:$B$5915&amp;dbDATA!$I$2:$I$5907&amp;dbDATA!$D$2:$D$5915&amp;dbDATA!$F$2:$F$5907,0),MATCH("Arvo",VI_RTY_ReaalitalousOTSIKOT,0)+0)/1000</f>
        <v>#N/A</v>
      </c>
      <c r="AG73" s="32" t="e">
        <f t="array" ref="AG73">INDEX(VI_RTY_Reaalitalous[],MATCH($A73&amp;AG$6&amp;AG$7&amp;AG$8&amp;AG$9,dbDATA!$A$2:$A$5915&amp;dbDATA!$B$2:$B$5915&amp;dbDATA!$I$2:$I$5907&amp;dbDATA!$D$2:$D$5915&amp;dbDATA!$F$2:$F$5907,0),MATCH("Arvo",VI_RTY_ReaalitalousOTSIKOT,0)+0)</f>
        <v>#N/A</v>
      </c>
      <c r="AH73" s="43" t="e">
        <f t="array" ref="AH73">INDEX(VI_RTY_Reaalitalous[],MATCH($A73&amp;AH$6&amp;AH$7&amp;AH$8&amp;AH$9,dbDATA!$A$2:$A$5915&amp;dbDATA!$B$2:$B$5915&amp;dbDATA!$I$2:$I$5907&amp;dbDATA!$D$2:$D$5915&amp;dbDATA!$F$2:$F$5907,0),MATCH("Arvo",VI_RTY_ReaalitalousOTSIKOT,0)+0)</f>
        <v>#N/A</v>
      </c>
      <c r="AI73" s="38" t="e">
        <f t="shared" si="3"/>
        <v>#N/A</v>
      </c>
      <c r="AJ73" s="32" t="e">
        <f t="array" ref="AJ73">INDEX(VI_RTY_Reaalitalous[],MATCH($A73&amp;AJ$6&amp;AJ$7&amp;AJ$8&amp;AJ$9,dbDATA!$A$2:$A$5915&amp;dbDATA!$B$2:$B$5915&amp;dbDATA!$I$2:$I$5907&amp;dbDATA!$D$2:$D$5915&amp;dbDATA!$F$2:$F$5907,0),MATCH("Arvo",VI_RTY_ReaalitalousOTSIKOT,0)+0)</f>
        <v>#N/A</v>
      </c>
      <c r="AK73" s="49" t="e">
        <f t="array" ref="AK73">INDEX(VI_RTY_Reaalitalous[],MATCH($A73&amp;AK$6&amp;AK$7&amp;AK$8&amp;AK$9,dbDATA!$A$2:$A$5915&amp;dbDATA!$B$2:$B$5915&amp;dbDATA!$I$2:$I$5907&amp;dbDATA!$D$2:$D$5915&amp;dbDATA!$F$2:$F$5907,0),MATCH("Arvo",VI_RTY_ReaalitalousOTSIKOT,0)+0)</f>
        <v>#N/A</v>
      </c>
      <c r="AL73" s="43" t="e">
        <f t="shared" si="2"/>
        <v>#N/A</v>
      </c>
      <c r="AM73" s="32" t="e">
        <f t="array" ref="AM73">INDEX(VI_RTY_Reaalitalous[],MATCH($A73&amp;AM$6&amp;AM$7&amp;AM$8&amp;AM$9,dbDATA!$A$2:$A$5915&amp;dbDATA!$B$2:$B$5915&amp;dbDATA!$I$2:$I$5907&amp;dbDATA!$D$2:$D$5915&amp;dbDATA!$F$2:$F$5907,0),MATCH("Arvo",VI_RTY_ReaalitalousOTSIKOT,0)+0)</f>
        <v>#N/A</v>
      </c>
      <c r="AN73" s="38" t="e">
        <f t="array" ref="AN73">INDEX(VI_RTY_Reaalitalous[],MATCH($A73&amp;AN$6&amp;AN$7&amp;AN$8&amp;AN$9,dbDATA!$A$2:$A$5915&amp;dbDATA!$B$2:$B$5915&amp;dbDATA!$I$2:$I$5907&amp;dbDATA!$D$2:$D$5915&amp;dbDATA!$F$2:$F$5907,0),MATCH("Arvo",VI_RTY_ReaalitalousOTSIKOT,0)+0)</f>
        <v>#N/A</v>
      </c>
      <c r="AO73" s="32" t="e">
        <f t="array" ref="AO73">INDEX(VI_RTY_Reaalitalous[],MATCH($A73&amp;AO$6&amp;AO$7&amp;AO$8&amp;AO$9,dbDATA!$A$2:$A$5915&amp;dbDATA!$B$2:$B$5915&amp;dbDATA!$I$2:$I$5907&amp;dbDATA!$D$2:$D$5915&amp;dbDATA!$F$2:$F$5907,0),MATCH("Arvo",VI_RTY_ReaalitalousOTSIKOT,0)+0)</f>
        <v>#N/A</v>
      </c>
      <c r="AP73" s="32" t="e">
        <f t="array" ref="AP73">INDEX(VI_RTY_Reaalitalous[],MATCH($A73&amp;AP$6&amp;AP$7&amp;AP$8&amp;AP$9,dbDATA!$A$2:$A$5915&amp;dbDATA!$B$2:$B$5915&amp;dbDATA!$I$2:$I$5907&amp;dbDATA!$D$2:$D$5915&amp;dbDATA!$F$2:$F$5907,0),MATCH("Arvo",VI_RTY_ReaalitalousOTSIKOT,0)+0)</f>
        <v>#N/A</v>
      </c>
      <c r="AQ73" s="43" t="e">
        <f t="array" ref="AQ73">INDEX(VI_RTY_Reaalitalous[],MATCH($A73&amp;AQ$6&amp;AQ$7&amp;AQ$8&amp;AQ$9,dbDATA!$A$2:$A$5915&amp;dbDATA!$B$2:$B$5915&amp;dbDATA!$I$2:$I$5907&amp;dbDATA!$D$2:$D$5915&amp;dbDATA!$F$2:$F$5907,0),MATCH("Arvo",VI_RTY_ReaalitalousOTSIKOT,0)+0)</f>
        <v>#N/A</v>
      </c>
      <c r="AR73" s="38" t="e">
        <f t="array" ref="AR73">INDEX(VI_RTY_Reaalitalous[],MATCH($A73&amp;AR$6&amp;AR$7&amp;AR$8&amp;AR$9,dbDATA!$A$2:$A$5915&amp;dbDATA!$B$2:$B$5915&amp;dbDATA!$I$2:$I$5907&amp;dbDATA!$D$2:$D$5915&amp;dbDATA!$F$2:$F$5907,0),MATCH("Arvo",VI_RTY_ReaalitalousOTSIKOT,0)+0)</f>
        <v>#N/A</v>
      </c>
      <c r="AS73" s="35" t="e">
        <f t="array" ref="AS73">INDEX(VI_RTY_Reaalitalous[],MATCH($A73&amp;AS$6&amp;AS$7&amp;AS$8&amp;AS$9,dbDATA!$A$2:$A$5915&amp;dbDATA!$B$2:$B$5915&amp;dbDATA!$I$2:$I$5907&amp;dbDATA!$D$2:$D$5915&amp;dbDATA!$F$2:$F$5907,0),MATCH("Arvo",VI_RTY_ReaalitalousOTSIKOT,0)+0)</f>
        <v>#N/A</v>
      </c>
      <c r="AT73" s="49" t="e">
        <f t="array" ref="AT73">INDEX(VI_RTY_Reaalitalous[],MATCH($A73&amp;AT$6&amp;AT$7&amp;AT$8&amp;AT$9,dbDATA!$A$2:$A$5915&amp;dbDATA!$B$2:$B$5915&amp;dbDATA!$I$2:$I$5907&amp;dbDATA!$D$2:$D$5915&amp;dbDATA!$F$2:$F$5907,0),MATCH("Arvo",VI_RTY_ReaalitalousOTSIKOT,0)+0)</f>
        <v>#N/A</v>
      </c>
      <c r="AU73" s="49" t="e">
        <f t="array" ref="AU73">INDEX(VI_RTY_Reaalitalous[],MATCH($A73&amp;AU$6&amp;AU$7&amp;AU$8&amp;AU$9,dbDATA!$A$2:$A$5915&amp;dbDATA!$B$2:$B$5915&amp;dbDATA!$I$2:$I$5907&amp;dbDATA!$D$2:$D$5915&amp;dbDATA!$F$2:$F$5907,0),MATCH("Arvo",VI_RTY_ReaalitalousOTSIKOT,0)+0)</f>
        <v>#N/A</v>
      </c>
      <c r="AV73" s="32" t="e">
        <f t="array" ref="AV73">INDEX(VI_RTY_Reaalitalous[],MATCH($A73&amp;AV$6&amp;AV$7&amp;AV$8&amp;AV$9,dbDATA!$A$2:$A$5915&amp;dbDATA!$B$2:$B$5915&amp;dbDATA!$I$2:$I$5907&amp;dbDATA!$D$2:$D$5915&amp;dbDATA!$F$2:$F$5907,0),MATCH("Arvo",VI_RTY_ReaalitalousOTSIKOT,0)+0)</f>
        <v>#N/A</v>
      </c>
      <c r="AW73" s="43" t="e">
        <f t="array" ref="AW73">INDEX(VI_RTY_Reaalitalous[],MATCH($A73&amp;AW$6&amp;AW$7&amp;AW$8&amp;AW$9,dbDATA!$A$2:$A$5915&amp;dbDATA!$B$2:$B$5915&amp;dbDATA!$I$2:$I$5907&amp;dbDATA!$D$2:$D$5915&amp;dbDATA!$F$2:$F$5907,0),MATCH("Arvo",VI_RTY_ReaalitalousOTSIKOT,0)+0)</f>
        <v>#N/A</v>
      </c>
      <c r="AX73" s="38" t="e">
        <f t="array" ref="AX73">INDEX(VI_RTY_Reaalitalous[],MATCH($A73&amp;AX$6&amp;AX$7&amp;AX$8&amp;AX$9,dbDATA!$A$2:$A$5915&amp;dbDATA!$B$2:$B$5915&amp;dbDATA!$I$2:$I$5907&amp;dbDATA!$D$2:$D$5915&amp;dbDATA!$F$2:$F$5907,0),MATCH("Arvo",VI_RTY_ReaalitalousOTSIKOT,0)+0)</f>
        <v>#N/A</v>
      </c>
      <c r="AY73" s="35" t="e">
        <f t="array" ref="AY73">INDEX(VI_RTY_Reaalitalous[],MATCH($A73&amp;AY$6&amp;AY$7&amp;AY$8&amp;AY$9,dbDATA!$A$2:$A$5915&amp;dbDATA!$B$2:$B$5915&amp;dbDATA!$I$2:$I$5907&amp;dbDATA!$D$2:$D$5915&amp;dbDATA!$F$2:$F$5907,0),MATCH("Arvo",VI_RTY_ReaalitalousOTSIKOT,0)+0)</f>
        <v>#N/A</v>
      </c>
      <c r="AZ73" s="49" t="e">
        <f t="array" ref="AZ73">INDEX(VI_RTY_Reaalitalous[],MATCH($A73&amp;AZ$6&amp;AZ$7&amp;AZ$8&amp;AZ$9,dbDATA!$A$2:$A$5915&amp;dbDATA!$B$2:$B$5915&amp;dbDATA!$I$2:$I$5907&amp;dbDATA!$D$2:$D$5915&amp;dbDATA!$F$2:$F$5907,0),MATCH("Arvo",VI_RTY_ReaalitalousOTSIKOT,0)+0)</f>
        <v>#N/A</v>
      </c>
      <c r="BA73" s="32" t="e">
        <f t="array" ref="BA73">INDEX(VI_RTY_Reaalitalous[],MATCH($A73&amp;BA$6&amp;BA$7&amp;BA$8&amp;BA$9,dbDATA!$A$2:$A$5915&amp;dbDATA!$B$2:$B$5915&amp;dbDATA!$I$2:$I$5907&amp;dbDATA!$D$2:$D$5915&amp;dbDATA!$F$2:$F$5907,0),MATCH("Arvo",VI_RTY_ReaalitalousOTSIKOT,0)+0)</f>
        <v>#N/A</v>
      </c>
      <c r="BB73" s="43" t="e">
        <f t="array" ref="BB73">INDEX(VI_RTY_Reaalitalous[],MATCH($A73&amp;BB$6&amp;BB$7&amp;BB$8&amp;BB$9,dbDATA!$A$2:$A$5915&amp;dbDATA!$B$2:$B$5915&amp;dbDATA!$I$2:$I$5907&amp;dbDATA!$D$2:$D$5915&amp;dbDATA!$F$2:$F$5907,0),MATCH("Arvo",VI_RTY_ReaalitalousOTSIKOT,0)+0)</f>
        <v>#N/A</v>
      </c>
      <c r="BC73" s="38" t="e">
        <f t="array" ref="BC73">INDEX(VI_RTY_Reaalitalous[],MATCH($A73&amp;BC$6&amp;BC$7&amp;BC$8&amp;BC$9,dbDATA!$A$2:$A$5915&amp;dbDATA!$B$2:$B$5915&amp;dbDATA!$I$2:$I$5907&amp;dbDATA!$D$2:$D$5915&amp;dbDATA!$F$2:$F$5907,0),MATCH("Arvo",VI_RTY_ReaalitalousOTSIKOT,0)+0)</f>
        <v>#N/A</v>
      </c>
      <c r="BD73" s="35" t="e">
        <f t="array" ref="BD73">INDEX(VI_RTY_Reaalitalous[],MATCH($A73&amp;BD$6&amp;BD$7&amp;BD$8&amp;BD$9,dbDATA!$A$2:$A$5915&amp;dbDATA!$B$2:$B$5915&amp;dbDATA!$I$2:$I$5907&amp;dbDATA!$D$2:$D$5915&amp;dbDATA!$F$2:$F$5907,0),MATCH("Arvo",VI_RTY_ReaalitalousOTSIKOT,0)+0)</f>
        <v>#N/A</v>
      </c>
      <c r="BE73" s="49" t="e">
        <f t="array" ref="BE73">INDEX(VI_RTY_Reaalitalous[],MATCH($A73&amp;BE$6&amp;BE$7&amp;BE$8&amp;BE$9,dbDATA!$A$2:$A$5915&amp;dbDATA!$B$2:$B$5915&amp;dbDATA!$I$2:$I$5907&amp;dbDATA!$D$2:$D$5915&amp;dbDATA!$F$2:$F$5907,0),MATCH("Arvo",VI_RTY_ReaalitalousOTSIKOT,0)+0)</f>
        <v>#N/A</v>
      </c>
      <c r="BF73" s="32" t="e">
        <f t="array" ref="BF73">INDEX(VI_RTY_Reaalitalous[],MATCH($A73&amp;BF$6&amp;BF$7&amp;BF$8&amp;BF$9,dbDATA!$A$2:$A$5915&amp;dbDATA!$B$2:$B$5915&amp;dbDATA!$I$2:$I$5907&amp;dbDATA!$D$2:$D$5915&amp;dbDATA!$F$2:$F$5907,0),MATCH("Arvo",VI_RTY_ReaalitalousOTSIKOT,0)+0)</f>
        <v>#N/A</v>
      </c>
      <c r="BG73" s="43" t="e">
        <f t="array" ref="BG73">INDEX(VI_RTY_Reaalitalous[],MATCH($A73&amp;BG$6&amp;BG$7&amp;BG$8&amp;BG$9,dbDATA!$A$2:$A$5915&amp;dbDATA!$B$2:$B$5915&amp;dbDATA!$I$2:$I$5907&amp;dbDATA!$D$2:$D$5915&amp;dbDATA!$F$2:$F$5907,0),MATCH("Arvo",VI_RTY_ReaalitalousOTSIKOT,0)+0)</f>
        <v>#N/A</v>
      </c>
      <c r="BH73" s="38" t="e">
        <f t="array" ref="BH73">INDEX(VI_RTY_Reaalitalous[],MATCH($A73&amp;BH$6&amp;BH$7&amp;BH$8&amp;BH$9,dbDATA!$A$2:$A$5915&amp;dbDATA!$B$2:$B$5915&amp;dbDATA!$I$2:$I$5907&amp;dbDATA!$D$2:$D$5915&amp;dbDATA!$F$2:$F$5907,0),MATCH("Arvo",VI_RTY_ReaalitalousOTSIKOT,0)+0)</f>
        <v>#N/A</v>
      </c>
      <c r="BI73" s="35" t="e">
        <f t="array" ref="BI73">INDEX(VI_RTY_Reaalitalous[],MATCH($A73&amp;BI$6&amp;BI$7&amp;BI$8&amp;BI$9,dbDATA!$A$2:$A$5915&amp;dbDATA!$B$2:$B$5915&amp;dbDATA!$I$2:$I$5907&amp;dbDATA!$D$2:$D$5915&amp;dbDATA!$F$2:$F$5907,0),MATCH("Arvo",VI_RTY_ReaalitalousOTSIKOT,0)+0)</f>
        <v>#N/A</v>
      </c>
      <c r="BJ73" s="49" t="e">
        <f t="array" ref="BJ73">INDEX(VI_RTY_Reaalitalous[],MATCH($A73&amp;BJ$6&amp;BJ$7&amp;BJ$8&amp;BJ$9,dbDATA!$A$2:$A$5915&amp;dbDATA!$B$2:$B$5915&amp;dbDATA!$I$2:$I$5907&amp;dbDATA!$D$2:$D$5915&amp;dbDATA!$F$2:$F$5907,0),MATCH("Arvo",VI_RTY_ReaalitalousOTSIKOT,0)+0)</f>
        <v>#N/A</v>
      </c>
      <c r="BK73" s="32" t="e">
        <f t="array" ref="BK73">INDEX(VI_RTY_Reaalitalous[],MATCH($A73&amp;BK$6&amp;BK$7&amp;BK$8&amp;BK$9,dbDATA!$A$2:$A$5915&amp;dbDATA!$B$2:$B$5915&amp;dbDATA!$I$2:$I$5907&amp;dbDATA!$D$2:$D$5915&amp;dbDATA!$F$2:$F$5907,0),MATCH("Arvo",VI_RTY_ReaalitalousOTSIKOT,0)+0)</f>
        <v>#N/A</v>
      </c>
      <c r="BL73" s="43" t="e">
        <f t="array" ref="BL73">INDEX(VI_RTY_Reaalitalous[],MATCH($A73&amp;BL$6&amp;BL$7&amp;BL$8&amp;BL$9,dbDATA!$A$2:$A$5915&amp;dbDATA!$B$2:$B$5915&amp;dbDATA!$I$2:$I$5907&amp;dbDATA!$D$2:$D$5915&amp;dbDATA!$F$2:$F$5907,0),MATCH("Arvo",VI_RTY_ReaalitalousOTSIKOT,0)+0)</f>
        <v>#N/A</v>
      </c>
      <c r="BM73" s="38" t="e">
        <f t="array" ref="BM73">INDEX(VI_RTY_Reaalitalous[],MATCH($A73&amp;BM$6&amp;BM$7&amp;BM$8&amp;BM$9,dbDATA!$A$2:$A$5915&amp;dbDATA!$B$2:$B$5915&amp;dbDATA!$I$2:$I$5907&amp;dbDATA!$D$2:$D$5915&amp;dbDATA!$F$2:$F$5907,0),MATCH("Arvo",VI_RTY_ReaalitalousOTSIKOT,0)+0)</f>
        <v>#N/A</v>
      </c>
      <c r="BN73" s="35" t="e">
        <f t="array" ref="BN73">INDEX(VI_RTY_Reaalitalous[],MATCH($A73&amp;BN$6&amp;BN$7&amp;BN$8&amp;BN$9,dbDATA!$A$2:$A$5915&amp;dbDATA!$B$2:$B$5915&amp;dbDATA!$I$2:$I$5907&amp;dbDATA!$D$2:$D$5915&amp;dbDATA!$F$2:$F$5907,0),MATCH("Arvo",VI_RTY_ReaalitalousOTSIKOT,0)+0)</f>
        <v>#N/A</v>
      </c>
      <c r="BO73" s="49" t="e">
        <f t="array" ref="BO73">INDEX(VI_RTY_Reaalitalous[],MATCH($A73&amp;BO$6&amp;BO$7&amp;BO$8&amp;BO$9,dbDATA!$A$2:$A$5915&amp;dbDATA!$B$2:$B$5915&amp;dbDATA!$I$2:$I$5907&amp;dbDATA!$D$2:$D$5915&amp;dbDATA!$F$2:$F$5907,0),MATCH("Arvo",VI_RTY_ReaalitalousOTSIKOT,0)+0)</f>
        <v>#N/A</v>
      </c>
      <c r="CG73" s="38" t="e">
        <f t="array" ref="CG73">INDEX(VI_RTY_Julkinen_talous[],MATCH($A73&amp;CG$6&amp;CG$7&amp;CG$8,dbDATAjul!$G$2:$G$935&amp;dbDATAjul!$D$2:$D$952&amp;dbDATAjul!$C$2:$C$1011&amp;dbDATAjul!$A$2:$A$948,0),MATCH("Arvo",VI_RTY_Julkinen_talous[#Headers],0)+0)</f>
        <v>#N/A</v>
      </c>
      <c r="CH73" s="35" t="e">
        <f t="array" ref="CH73">INDEX(VI_RTY_Julkinen_talous[],MATCH($A73&amp;CH$6&amp;CH$7&amp;CH$8,dbDATAjul!$G$2:$G$935&amp;dbDATAjul!$D$2:$D$952&amp;dbDATAjul!$C$2:$C$1011&amp;dbDATAjul!$A$2:$A$948,0),MATCH("Arvo",VI_RTY_Julkinen_talous[#Headers],0)+0)</f>
        <v>#N/A</v>
      </c>
      <c r="CI73" s="49" t="e">
        <f t="array" ref="CI73">INDEX(VI_RTY_Julkinen_talous[],MATCH($A73&amp;CI$6&amp;CI$7&amp;CI$8,dbDATAjul!$G$2:$G$935&amp;dbDATAjul!$D$2:$D$952&amp;dbDATAjul!$C$2:$C$1011&amp;dbDATAjul!$A$2:$A$948,0),MATCH("Arvo",VI_RTY_Julkinen_talous[#Headers],0)+0)</f>
        <v>#N/A</v>
      </c>
      <c r="CJ73" s="35" t="e">
        <f t="array" ref="CJ73">INDEX(VI_RTY_Julkinen_talous[],MATCH($A73&amp;CJ$6&amp;CJ$7&amp;CJ$8,dbDATAjul!$G$2:$G$935&amp;dbDATAjul!$D$2:$D$952&amp;dbDATAjul!$C$2:$C$1011&amp;dbDATAjul!$A$2:$A$948,0),MATCH("Arvo",VI_RTY_Julkinen_talous[#Headers],0)+0)</f>
        <v>#N/A</v>
      </c>
      <c r="CK73" s="32" t="e">
        <f t="array" ref="CK73">INDEX(VI_RTY_Julkinen_talous[],MATCH($A73&amp;CK$6&amp;CK$7&amp;CK$8,dbDATAjul!$G$2:$G$935&amp;dbDATAjul!$D$2:$D$952&amp;dbDATAjul!$C$2:$C$1011&amp;dbDATAjul!$A$2:$A$948,0),MATCH("Arvo",VI_RTY_Julkinen_talous[#Headers],0)+0)</f>
        <v>#N/A</v>
      </c>
      <c r="CL73" s="43" t="e">
        <f t="array" ref="CL73">INDEX(VI_RTY_Julkinen_talous[],MATCH($A73&amp;CL$6&amp;CL$7&amp;CL$8,dbDATAjul!$G$2:$G$935&amp;dbDATAjul!$D$2:$D$952&amp;dbDATAjul!$C$2:$C$1011&amp;dbDATAjul!$A$2:$A$948,0),MATCH("Arvo",VI_RTY_Julkinen_talous[#Headers],0)+0)</f>
        <v>#N/A</v>
      </c>
    </row>
    <row r="74" spans="1:90" x14ac:dyDescent="0.3">
      <c r="A74" s="31">
        <f t="shared" si="7"/>
        <v>2048</v>
      </c>
      <c r="B74" s="94" t="e">
        <f t="array" ref="B74">INDEX(VI_RTY_Reaalitalous[],MATCH($A74&amp;B$6&amp;B$7&amp;B$8&amp;B$9,dbDATA!$A$2:$A$5915&amp;dbDATA!$B$2:$B$5915&amp;dbDATA!$I$2:$I$5907&amp;dbDATA!$D$2:$D$5915&amp;dbDATA!$F$2:$F$5907,0),MATCH("Arvo",VI_RTY_ReaalitalousOTSIKOT,0)+0)</f>
        <v>#N/A</v>
      </c>
      <c r="C74" s="93" t="e">
        <f t="array" ref="C74">INDEX(VI_RTY_Reaalitalous[],MATCH($A74&amp;C$6&amp;C$7&amp;C$8&amp;C$9,dbDATA!$A$2:$A$5915&amp;dbDATA!$B$2:$B$5915&amp;dbDATA!$I$2:$I$5907&amp;dbDATA!$D$2:$D$5915&amp;dbDATA!$F$2:$F$5907,0),MATCH("Arvo",VI_RTY_ReaalitalousOTSIKOT,0)+0)</f>
        <v>#N/A</v>
      </c>
      <c r="D74" s="94" t="e">
        <f t="array" ref="D74">INDEX(VI_RTY_Reaalitalous[],MATCH($A74&amp;D$6&amp;D$7&amp;D$8&amp;D$9,dbDATA!$A$2:$A$5915&amp;dbDATA!$B$2:$B$5915&amp;dbDATA!$I$2:$I$5907&amp;dbDATA!$D$2:$D$5915&amp;dbDATA!$F$2:$F$5907,0),MATCH("Arvo",VI_RTY_ReaalitalousOTSIKOT,0)+0)</f>
        <v>#N/A</v>
      </c>
      <c r="E74" s="32" t="e">
        <f t="array" ref="E74">INDEX(VI_RTY_Reaalitalous[],MATCH($A74&amp;E$6&amp;E$7&amp;E$8&amp;E$9,dbDATA!$A$2:$A$5915&amp;dbDATA!$B$2:$B$5915&amp;dbDATA!$I$2:$I$5907&amp;dbDATA!$D$2:$D$5915&amp;dbDATA!$F$2:$F$5907,0),MATCH("Arvo",VI_RTY_ReaalitalousOTSIKOT,0)+0)/1000</f>
        <v>#N/A</v>
      </c>
      <c r="F74" s="32" t="e">
        <f t="array" ref="F74">INDEX(VI_RTY_Reaalitalous[],MATCH($A74&amp;F$6&amp;F$7&amp;F$8&amp;F$9,dbDATA!$A$2:$A$5915&amp;dbDATA!$B$2:$B$5915&amp;dbDATA!$I$2:$I$5907&amp;dbDATA!$D$2:$D$5915&amp;dbDATA!$F$2:$F$5907,0),MATCH("Arvo",VI_RTY_ReaalitalousOTSIKOT,0)+0)/1000</f>
        <v>#N/A</v>
      </c>
      <c r="G74" s="35" t="e">
        <f t="array" ref="G74">INDEX(VI_RTY_Reaalitalous[],MATCH($A74&amp;G$6&amp;G$7&amp;G$8&amp;G$9,dbDATA!$A$2:$A$5915&amp;dbDATA!$B$2:$B$5915&amp;dbDATA!$I$2:$I$5907&amp;dbDATA!$D$2:$D$5915&amp;dbDATA!$F$2:$F$5907,0),MATCH("Arvo",VI_RTY_ReaalitalousOTSIKOT,0)+0)/1000</f>
        <v>#N/A</v>
      </c>
      <c r="H74" s="35" t="e">
        <f t="array" ref="H74">INDEX(VI_RTY_Reaalitalous[],MATCH($A74&amp;H$6&amp;H$7&amp;H$8&amp;H$9,dbDATA!$A$2:$A$5915&amp;dbDATA!$B$2:$B$5915&amp;dbDATA!$I$2:$I$5907&amp;dbDATA!$D$2:$D$5915&amp;dbDATA!$F$2:$F$5907,0),MATCH("Arvo",VI_RTY_ReaalitalousOTSIKOT,0)+0)/1000</f>
        <v>#N/A</v>
      </c>
      <c r="I74" s="38" t="e">
        <f t="array" ref="I74">INDEX(VI_RTY_Reaalitalous[],MATCH($A74&amp;I$6&amp;I$7&amp;I$8&amp;I$9,dbDATA!$A$2:$A$5915&amp;dbDATA!$B$2:$B$5915&amp;dbDATA!$I$2:$I$5907&amp;dbDATA!$D$2:$D$5915&amp;dbDATA!$F$2:$F$5907,0),MATCH("Arvo",VI_RTY_ReaalitalousOTSIKOT,0)+0)/1000</f>
        <v>#N/A</v>
      </c>
      <c r="J74" s="38" t="e">
        <f t="array" ref="J74">INDEX(VI_RTY_Reaalitalous[],MATCH($A74&amp;J$6&amp;J$7&amp;J$8&amp;J$9,dbDATA!$A$2:$A$5915&amp;dbDATA!$B$2:$B$5915&amp;dbDATA!$I$2:$I$5907&amp;dbDATA!$D$2:$D$5915&amp;dbDATA!$F$2:$F$5907,0),MATCH("Arvo",VI_RTY_ReaalitalousOTSIKOT,0)+0)/1000</f>
        <v>#N/A</v>
      </c>
      <c r="K74" s="37" t="e">
        <f t="array" ref="K74">INDEX(VI_RTY_Reaalitalous[],MATCH($A74&amp;K$6&amp;K$7&amp;K$8&amp;K$9,dbDATA!$A$2:$A$5915&amp;dbDATA!$B$2:$B$5915&amp;dbDATA!$I$2:$I$5907&amp;dbDATA!$D$2:$D$5915&amp;dbDATA!$F$2:$F$5907,0),MATCH("Arvo",VI_RTY_ReaalitalousOTSIKOT,0)+0)/1000</f>
        <v>#N/A</v>
      </c>
      <c r="L74" s="37" t="e">
        <f t="array" ref="L74">INDEX(VI_RTY_Reaalitalous[],MATCH($A74&amp;L$6&amp;L$7&amp;L$8&amp;L$9,dbDATA!$A$2:$A$5915&amp;dbDATA!$B$2:$B$5915&amp;dbDATA!$I$2:$I$5907&amp;dbDATA!$D$2:$D$5915&amp;dbDATA!$F$2:$F$5907,0),MATCH("Arvo",VI_RTY_ReaalitalousOTSIKOT,0)+0)/1000</f>
        <v>#N/A</v>
      </c>
      <c r="M74" s="37" t="e">
        <f t="array" ref="M74">INDEX(VI_RTY_Reaalitalous[],MATCH($A74&amp;M$6&amp;M$7&amp;M$8&amp;M$9,dbDATA!$A$2:$A$5915&amp;dbDATA!$B$2:$B$5915&amp;dbDATA!$I$2:$I$5907&amp;dbDATA!$D$2:$D$5915&amp;dbDATA!$F$2:$F$5907,0),MATCH("Arvo",VI_RTY_ReaalitalousOTSIKOT,0)+0)/1000</f>
        <v>#N/A</v>
      </c>
      <c r="N74" s="37" t="e">
        <f t="array" ref="N74">INDEX(VI_RTY_Reaalitalous[],MATCH($A74&amp;N$6&amp;N$7&amp;N$8&amp;N$9,dbDATA!$A$2:$A$5915&amp;dbDATA!$B$2:$B$5915&amp;dbDATA!$I$2:$I$5907&amp;dbDATA!$D$2:$D$5915&amp;dbDATA!$F$2:$F$5907,0),MATCH("Arvo",VI_RTY_ReaalitalousOTSIKOT,0)+0)/1000</f>
        <v>#N/A</v>
      </c>
      <c r="O74" s="37" t="e">
        <f t="array" ref="O74">INDEX(VI_RTY_Reaalitalous[],MATCH($A74&amp;O$6&amp;O$7&amp;O$8&amp;O$9,dbDATA!$A$2:$A$5915&amp;dbDATA!$B$2:$B$5915&amp;dbDATA!$I$2:$I$5907&amp;dbDATA!$D$2:$D$5915&amp;dbDATA!$F$2:$F$5907,0),MATCH("Arvo",VI_RTY_ReaalitalousOTSIKOT,0)+0)/1000</f>
        <v>#N/A</v>
      </c>
      <c r="P74" s="37" t="e">
        <f t="array" ref="P74">INDEX(VI_RTY_Reaalitalous[],MATCH($A74&amp;P$6&amp;P$7&amp;P$8&amp;P$9,dbDATA!$A$2:$A$5915&amp;dbDATA!$B$2:$B$5915&amp;dbDATA!$I$2:$I$5907&amp;dbDATA!$D$2:$D$5915&amp;dbDATA!$F$2:$F$5907,0),MATCH("Arvo",VI_RTY_ReaalitalousOTSIKOT,0)+0)/1000</f>
        <v>#N/A</v>
      </c>
      <c r="Q74" s="32" t="e">
        <f t="array" ref="Q74">INDEX(VI_RTY_Reaalitalous[],MATCH($A74&amp;Q$6&amp;Q$7&amp;Q$8&amp;Q$9,dbDATA!$A$2:$A$5915&amp;dbDATA!$B$2:$B$5915&amp;dbDATA!$I$2:$I$5907&amp;dbDATA!$D$2:$D$5915&amp;dbDATA!$F$2:$F$5907,0),MATCH("Arvo",VI_RTY_ReaalitalousOTSIKOT,0)+0)/1000</f>
        <v>#N/A</v>
      </c>
      <c r="R74" s="32" t="e">
        <f t="array" ref="R74">INDEX(VI_RTY_Reaalitalous[],MATCH($A74&amp;R$6&amp;R$7&amp;R$8&amp;R$9,dbDATA!$A$2:$A$5915&amp;dbDATA!$B$2:$B$5915&amp;dbDATA!$I$2:$I$5907&amp;dbDATA!$D$2:$D$5915&amp;dbDATA!$F$2:$F$5907,0),MATCH("Arvo",VI_RTY_ReaalitalousOTSIKOT,0)+0)/1000</f>
        <v>#N/A</v>
      </c>
      <c r="S74" s="32" t="e">
        <f t="array" ref="S74">INDEX(VI_RTY_Reaalitalous[],MATCH($A74&amp;S$6&amp;S$7&amp;S$8&amp;S$9,dbDATA!$A$2:$A$5915&amp;dbDATA!$B$2:$B$5915&amp;dbDATA!$I$2:$I$5907&amp;dbDATA!$D$2:$D$5915&amp;dbDATA!$F$2:$F$5907,0),MATCH("Arvo",VI_RTY_ReaalitalousOTSIKOT,0)+0)/1000</f>
        <v>#N/A</v>
      </c>
      <c r="T74" s="32" t="e">
        <f t="array" ref="T74">INDEX(VI_RTY_Reaalitalous[],MATCH($A74&amp;T$6&amp;T$7&amp;T$8&amp;T$9,dbDATA!$A$2:$A$5915&amp;dbDATA!$B$2:$B$5915&amp;dbDATA!$I$2:$I$5907&amp;dbDATA!$D$2:$D$5915&amp;dbDATA!$F$2:$F$5907,0),MATCH("Arvo",VI_RTY_ReaalitalousOTSIKOT,0)+0)/1000</f>
        <v>#N/A</v>
      </c>
      <c r="U74" s="32" t="e">
        <f t="array" ref="U74">INDEX(VI_RTY_Reaalitalous[],MATCH($A74&amp;U$6&amp;U$7&amp;U$8&amp;U$9,dbDATA!$A$2:$A$5915&amp;dbDATA!$B$2:$B$5915&amp;dbDATA!$I$2:$I$5907&amp;dbDATA!$D$2:$D$5915&amp;dbDATA!$F$2:$F$5907,0),MATCH("Arvo",VI_RTY_ReaalitalousOTSIKOT,0)+0)/1000</f>
        <v>#N/A</v>
      </c>
      <c r="V74" s="32" t="e">
        <f t="array" ref="V74">INDEX(VI_RTY_Reaalitalous[],MATCH($A74&amp;V$6&amp;V$7&amp;V$8&amp;V$9,dbDATA!$A$2:$A$5915&amp;dbDATA!$B$2:$B$5915&amp;dbDATA!$I$2:$I$5907&amp;dbDATA!$D$2:$D$5915&amp;dbDATA!$F$2:$F$5907,0),MATCH("Arvo",VI_RTY_ReaalitalousOTSIKOT,0)+0)/1000</f>
        <v>#N/A</v>
      </c>
      <c r="W74" s="38" t="e">
        <f t="array" ref="W74">INDEX(VI_RTY_Reaalitalous[],MATCH($A74&amp;W$6&amp;W$7&amp;W$8&amp;W$9,dbDATA!$A$2:$A$5915&amp;dbDATA!$B$2:$B$5915&amp;dbDATA!$I$2:$I$5907&amp;dbDATA!$D$2:$D$5915&amp;dbDATA!$F$2:$F$5907,0),MATCH("Arvo",VI_RTY_ReaalitalousOTSIKOT,0)+0)/1000</f>
        <v>#N/A</v>
      </c>
      <c r="X74" s="38" t="e">
        <f t="array" ref="X74">INDEX(VI_RTY_Reaalitalous[],MATCH($A74&amp;X$6&amp;X$7&amp;X$8&amp;X$9,dbDATA!$A$2:$A$5915&amp;dbDATA!$B$2:$B$5915&amp;dbDATA!$I$2:$I$5907&amp;dbDATA!$D$2:$D$5915&amp;dbDATA!$F$2:$F$5907,0),MATCH("Arvo",VI_RTY_ReaalitalousOTSIKOT,0)+0)/1000</f>
        <v>#N/A</v>
      </c>
      <c r="Y74" s="38" t="e">
        <f t="array" ref="Y74">INDEX(VI_RTY_Reaalitalous[],MATCH($A74&amp;Y$6&amp;Y$7&amp;Y$8&amp;Y$9,dbDATA!$A$2:$A$5915&amp;dbDATA!$B$2:$B$5915&amp;dbDATA!$I$2:$I$5907&amp;dbDATA!$D$2:$D$5915&amp;dbDATA!$F$2:$F$5907,0),MATCH("Arvo",VI_RTY_ReaalitalousOTSIKOT,0)+0)/1000</f>
        <v>#N/A</v>
      </c>
      <c r="Z74" s="38" t="e">
        <f t="array" ref="Z74">INDEX(VI_RTY_Reaalitalous[],MATCH($A74&amp;Z$6&amp;Z$7&amp;Z$8&amp;Z$9,dbDATA!$A$2:$A$5915&amp;dbDATA!$B$2:$B$5915&amp;dbDATA!$I$2:$I$5907&amp;dbDATA!$D$2:$D$5915&amp;dbDATA!$F$2:$F$5907,0),MATCH("Arvo",VI_RTY_ReaalitalousOTSIKOT,0)+0)/1000</f>
        <v>#N/A</v>
      </c>
      <c r="AA74" s="49" t="e">
        <f t="shared" si="8"/>
        <v>#N/A</v>
      </c>
      <c r="AB74" s="32" t="e">
        <f t="array" ref="AB74">INDEX(VI_RTY_Reaalitalous[],MATCH($A74&amp;AB$6&amp;AB$7&amp;AB$8&amp;AB$9,dbDATA!$A$2:$A$5915&amp;dbDATA!$B$2:$B$5915&amp;dbDATA!$I$2:$I$5907&amp;dbDATA!$D$2:$D$5915&amp;dbDATA!$F$2:$F$5907,0),MATCH("Arvo",VI_RTY_ReaalitalousOTSIKOT,0)+0)</f>
        <v>#N/A</v>
      </c>
      <c r="AC74" s="43" t="e">
        <f t="array" ref="AC74">INDEX(VI_RTY_Reaalitalous[],MATCH($A74&amp;AC$6&amp;AC$7&amp;AC$8&amp;AC$9,dbDATA!$A$2:$A$5915&amp;dbDATA!$B$2:$B$5915&amp;dbDATA!$I$2:$I$5907&amp;dbDATA!$D$2:$D$5915&amp;dbDATA!$F$2:$F$5907,0),MATCH("Arvo",VI_RTY_ReaalitalousOTSIKOT,0)+0)</f>
        <v>#N/A</v>
      </c>
      <c r="AD74" s="38" t="e">
        <f t="array" ref="AD74">INDEX(VI_RTY_Reaalitalous[],MATCH($A74&amp;AD$6&amp;AD$7&amp;AD$8&amp;AD$9,dbDATA!$A$2:$A$5915&amp;dbDATA!$B$2:$B$5915&amp;dbDATA!$I$2:$I$5907&amp;dbDATA!$D$2:$D$5915&amp;dbDATA!$F$2:$F$5907,0),MATCH("Arvo",VI_RTY_ReaalitalousOTSIKOT,0)+0)</f>
        <v>#N/A</v>
      </c>
      <c r="AE74" s="35" t="e">
        <f t="array" ref="AE74">INDEX(VI_RTY_Reaalitalous[],MATCH($A74&amp;AE$6&amp;AE$7&amp;AE$8&amp;AE$9,dbDATA!$A$2:$A$5915&amp;dbDATA!$B$2:$B$5915&amp;dbDATA!$I$2:$I$5907&amp;dbDATA!$D$2:$D$5915&amp;dbDATA!$F$2:$F$5907,0),MATCH("Arvo",VI_RTY_ReaalitalousOTSIKOT,0)+0)</f>
        <v>#N/A</v>
      </c>
      <c r="AF74" s="49" t="e">
        <f t="array" ref="AF74">INDEX(VI_RTY_Reaalitalous[],MATCH($A74&amp;AF$6&amp;AF$7&amp;AF$8&amp;AF$9,dbDATA!$A$2:$A$5915&amp;dbDATA!$B$2:$B$5915&amp;dbDATA!$I$2:$I$5907&amp;dbDATA!$D$2:$D$5915&amp;dbDATA!$F$2:$F$5907,0),MATCH("Arvo",VI_RTY_ReaalitalousOTSIKOT,0)+0)/1000</f>
        <v>#N/A</v>
      </c>
      <c r="AG74" s="32" t="e">
        <f t="array" ref="AG74">INDEX(VI_RTY_Reaalitalous[],MATCH($A74&amp;AG$6&amp;AG$7&amp;AG$8&amp;AG$9,dbDATA!$A$2:$A$5915&amp;dbDATA!$B$2:$B$5915&amp;dbDATA!$I$2:$I$5907&amp;dbDATA!$D$2:$D$5915&amp;dbDATA!$F$2:$F$5907,0),MATCH("Arvo",VI_RTY_ReaalitalousOTSIKOT,0)+0)</f>
        <v>#N/A</v>
      </c>
      <c r="AH74" s="43" t="e">
        <f t="array" ref="AH74">INDEX(VI_RTY_Reaalitalous[],MATCH($A74&amp;AH$6&amp;AH$7&amp;AH$8&amp;AH$9,dbDATA!$A$2:$A$5915&amp;dbDATA!$B$2:$B$5915&amp;dbDATA!$I$2:$I$5907&amp;dbDATA!$D$2:$D$5915&amp;dbDATA!$F$2:$F$5907,0),MATCH("Arvo",VI_RTY_ReaalitalousOTSIKOT,0)+0)</f>
        <v>#N/A</v>
      </c>
      <c r="AI74" s="38" t="e">
        <f t="shared" si="3"/>
        <v>#N/A</v>
      </c>
      <c r="AJ74" s="32" t="e">
        <f t="array" ref="AJ74">INDEX(VI_RTY_Reaalitalous[],MATCH($A74&amp;AJ$6&amp;AJ$7&amp;AJ$8&amp;AJ$9,dbDATA!$A$2:$A$5915&amp;dbDATA!$B$2:$B$5915&amp;dbDATA!$I$2:$I$5907&amp;dbDATA!$D$2:$D$5915&amp;dbDATA!$F$2:$F$5907,0),MATCH("Arvo",VI_RTY_ReaalitalousOTSIKOT,0)+0)</f>
        <v>#N/A</v>
      </c>
      <c r="AK74" s="49" t="e">
        <f t="array" ref="AK74">INDEX(VI_RTY_Reaalitalous[],MATCH($A74&amp;AK$6&amp;AK$7&amp;AK$8&amp;AK$9,dbDATA!$A$2:$A$5915&amp;dbDATA!$B$2:$B$5915&amp;dbDATA!$I$2:$I$5907&amp;dbDATA!$D$2:$D$5915&amp;dbDATA!$F$2:$F$5907,0),MATCH("Arvo",VI_RTY_ReaalitalousOTSIKOT,0)+0)</f>
        <v>#N/A</v>
      </c>
      <c r="AL74" s="43" t="e">
        <f t="shared" si="2"/>
        <v>#N/A</v>
      </c>
      <c r="AM74" s="32" t="e">
        <f t="array" ref="AM74">INDEX(VI_RTY_Reaalitalous[],MATCH($A74&amp;AM$6&amp;AM$7&amp;AM$8&amp;AM$9,dbDATA!$A$2:$A$5915&amp;dbDATA!$B$2:$B$5915&amp;dbDATA!$I$2:$I$5907&amp;dbDATA!$D$2:$D$5915&amp;dbDATA!$F$2:$F$5907,0),MATCH("Arvo",VI_RTY_ReaalitalousOTSIKOT,0)+0)</f>
        <v>#N/A</v>
      </c>
      <c r="AN74" s="38" t="e">
        <f t="array" ref="AN74">INDEX(VI_RTY_Reaalitalous[],MATCH($A74&amp;AN$6&amp;AN$7&amp;AN$8&amp;AN$9,dbDATA!$A$2:$A$5915&amp;dbDATA!$B$2:$B$5915&amp;dbDATA!$I$2:$I$5907&amp;dbDATA!$D$2:$D$5915&amp;dbDATA!$F$2:$F$5907,0),MATCH("Arvo",VI_RTY_ReaalitalousOTSIKOT,0)+0)</f>
        <v>#N/A</v>
      </c>
      <c r="AO74" s="32" t="e">
        <f t="array" ref="AO74">INDEX(VI_RTY_Reaalitalous[],MATCH($A74&amp;AO$6&amp;AO$7&amp;AO$8&amp;AO$9,dbDATA!$A$2:$A$5915&amp;dbDATA!$B$2:$B$5915&amp;dbDATA!$I$2:$I$5907&amp;dbDATA!$D$2:$D$5915&amp;dbDATA!$F$2:$F$5907,0),MATCH("Arvo",VI_RTY_ReaalitalousOTSIKOT,0)+0)</f>
        <v>#N/A</v>
      </c>
      <c r="AP74" s="32" t="e">
        <f t="array" ref="AP74">INDEX(VI_RTY_Reaalitalous[],MATCH($A74&amp;AP$6&amp;AP$7&amp;AP$8&amp;AP$9,dbDATA!$A$2:$A$5915&amp;dbDATA!$B$2:$B$5915&amp;dbDATA!$I$2:$I$5907&amp;dbDATA!$D$2:$D$5915&amp;dbDATA!$F$2:$F$5907,0),MATCH("Arvo",VI_RTY_ReaalitalousOTSIKOT,0)+0)</f>
        <v>#N/A</v>
      </c>
      <c r="AQ74" s="43" t="e">
        <f t="array" ref="AQ74">INDEX(VI_RTY_Reaalitalous[],MATCH($A74&amp;AQ$6&amp;AQ$7&amp;AQ$8&amp;AQ$9,dbDATA!$A$2:$A$5915&amp;dbDATA!$B$2:$B$5915&amp;dbDATA!$I$2:$I$5907&amp;dbDATA!$D$2:$D$5915&amp;dbDATA!$F$2:$F$5907,0),MATCH("Arvo",VI_RTY_ReaalitalousOTSIKOT,0)+0)</f>
        <v>#N/A</v>
      </c>
      <c r="AR74" s="38" t="e">
        <f t="array" ref="AR74">INDEX(VI_RTY_Reaalitalous[],MATCH($A74&amp;AR$6&amp;AR$7&amp;AR$8&amp;AR$9,dbDATA!$A$2:$A$5915&amp;dbDATA!$B$2:$B$5915&amp;dbDATA!$I$2:$I$5907&amp;dbDATA!$D$2:$D$5915&amp;dbDATA!$F$2:$F$5907,0),MATCH("Arvo",VI_RTY_ReaalitalousOTSIKOT,0)+0)</f>
        <v>#N/A</v>
      </c>
      <c r="AS74" s="35" t="e">
        <f t="array" ref="AS74">INDEX(VI_RTY_Reaalitalous[],MATCH($A74&amp;AS$6&amp;AS$7&amp;AS$8&amp;AS$9,dbDATA!$A$2:$A$5915&amp;dbDATA!$B$2:$B$5915&amp;dbDATA!$I$2:$I$5907&amp;dbDATA!$D$2:$D$5915&amp;dbDATA!$F$2:$F$5907,0),MATCH("Arvo",VI_RTY_ReaalitalousOTSIKOT,0)+0)</f>
        <v>#N/A</v>
      </c>
      <c r="AT74" s="49" t="e">
        <f t="array" ref="AT74">INDEX(VI_RTY_Reaalitalous[],MATCH($A74&amp;AT$6&amp;AT$7&amp;AT$8&amp;AT$9,dbDATA!$A$2:$A$5915&amp;dbDATA!$B$2:$B$5915&amp;dbDATA!$I$2:$I$5907&amp;dbDATA!$D$2:$D$5915&amp;dbDATA!$F$2:$F$5907,0),MATCH("Arvo",VI_RTY_ReaalitalousOTSIKOT,0)+0)</f>
        <v>#N/A</v>
      </c>
      <c r="AU74" s="49" t="e">
        <f t="array" ref="AU74">INDEX(VI_RTY_Reaalitalous[],MATCH($A74&amp;AU$6&amp;AU$7&amp;AU$8&amp;AU$9,dbDATA!$A$2:$A$5915&amp;dbDATA!$B$2:$B$5915&amp;dbDATA!$I$2:$I$5907&amp;dbDATA!$D$2:$D$5915&amp;dbDATA!$F$2:$F$5907,0),MATCH("Arvo",VI_RTY_ReaalitalousOTSIKOT,0)+0)</f>
        <v>#N/A</v>
      </c>
      <c r="AV74" s="32" t="e">
        <f t="array" ref="AV74">INDEX(VI_RTY_Reaalitalous[],MATCH($A74&amp;AV$6&amp;AV$7&amp;AV$8&amp;AV$9,dbDATA!$A$2:$A$5915&amp;dbDATA!$B$2:$B$5915&amp;dbDATA!$I$2:$I$5907&amp;dbDATA!$D$2:$D$5915&amp;dbDATA!$F$2:$F$5907,0),MATCH("Arvo",VI_RTY_ReaalitalousOTSIKOT,0)+0)</f>
        <v>#N/A</v>
      </c>
      <c r="AW74" s="43" t="e">
        <f t="array" ref="AW74">INDEX(VI_RTY_Reaalitalous[],MATCH($A74&amp;AW$6&amp;AW$7&amp;AW$8&amp;AW$9,dbDATA!$A$2:$A$5915&amp;dbDATA!$B$2:$B$5915&amp;dbDATA!$I$2:$I$5907&amp;dbDATA!$D$2:$D$5915&amp;dbDATA!$F$2:$F$5907,0),MATCH("Arvo",VI_RTY_ReaalitalousOTSIKOT,0)+0)</f>
        <v>#N/A</v>
      </c>
      <c r="AX74" s="38" t="e">
        <f t="array" ref="AX74">INDEX(VI_RTY_Reaalitalous[],MATCH($A74&amp;AX$6&amp;AX$7&amp;AX$8&amp;AX$9,dbDATA!$A$2:$A$5915&amp;dbDATA!$B$2:$B$5915&amp;dbDATA!$I$2:$I$5907&amp;dbDATA!$D$2:$D$5915&amp;dbDATA!$F$2:$F$5907,0),MATCH("Arvo",VI_RTY_ReaalitalousOTSIKOT,0)+0)</f>
        <v>#N/A</v>
      </c>
      <c r="AY74" s="35" t="e">
        <f t="array" ref="AY74">INDEX(VI_RTY_Reaalitalous[],MATCH($A74&amp;AY$6&amp;AY$7&amp;AY$8&amp;AY$9,dbDATA!$A$2:$A$5915&amp;dbDATA!$B$2:$B$5915&amp;dbDATA!$I$2:$I$5907&amp;dbDATA!$D$2:$D$5915&amp;dbDATA!$F$2:$F$5907,0),MATCH("Arvo",VI_RTY_ReaalitalousOTSIKOT,0)+0)</f>
        <v>#N/A</v>
      </c>
      <c r="AZ74" s="49" t="e">
        <f t="array" ref="AZ74">INDEX(VI_RTY_Reaalitalous[],MATCH($A74&amp;AZ$6&amp;AZ$7&amp;AZ$8&amp;AZ$9,dbDATA!$A$2:$A$5915&amp;dbDATA!$B$2:$B$5915&amp;dbDATA!$I$2:$I$5907&amp;dbDATA!$D$2:$D$5915&amp;dbDATA!$F$2:$F$5907,0),MATCH("Arvo",VI_RTY_ReaalitalousOTSIKOT,0)+0)</f>
        <v>#N/A</v>
      </c>
      <c r="BA74" s="32" t="e">
        <f t="array" ref="BA74">INDEX(VI_RTY_Reaalitalous[],MATCH($A74&amp;BA$6&amp;BA$7&amp;BA$8&amp;BA$9,dbDATA!$A$2:$A$5915&amp;dbDATA!$B$2:$B$5915&amp;dbDATA!$I$2:$I$5907&amp;dbDATA!$D$2:$D$5915&amp;dbDATA!$F$2:$F$5907,0),MATCH("Arvo",VI_RTY_ReaalitalousOTSIKOT,0)+0)</f>
        <v>#N/A</v>
      </c>
      <c r="BB74" s="43" t="e">
        <f t="array" ref="BB74">INDEX(VI_RTY_Reaalitalous[],MATCH($A74&amp;BB$6&amp;BB$7&amp;BB$8&amp;BB$9,dbDATA!$A$2:$A$5915&amp;dbDATA!$B$2:$B$5915&amp;dbDATA!$I$2:$I$5907&amp;dbDATA!$D$2:$D$5915&amp;dbDATA!$F$2:$F$5907,0),MATCH("Arvo",VI_RTY_ReaalitalousOTSIKOT,0)+0)</f>
        <v>#N/A</v>
      </c>
      <c r="BC74" s="38" t="e">
        <f t="array" ref="BC74">INDEX(VI_RTY_Reaalitalous[],MATCH($A74&amp;BC$6&amp;BC$7&amp;BC$8&amp;BC$9,dbDATA!$A$2:$A$5915&amp;dbDATA!$B$2:$B$5915&amp;dbDATA!$I$2:$I$5907&amp;dbDATA!$D$2:$D$5915&amp;dbDATA!$F$2:$F$5907,0),MATCH("Arvo",VI_RTY_ReaalitalousOTSIKOT,0)+0)</f>
        <v>#N/A</v>
      </c>
      <c r="BD74" s="35" t="e">
        <f t="array" ref="BD74">INDEX(VI_RTY_Reaalitalous[],MATCH($A74&amp;BD$6&amp;BD$7&amp;BD$8&amp;BD$9,dbDATA!$A$2:$A$5915&amp;dbDATA!$B$2:$B$5915&amp;dbDATA!$I$2:$I$5907&amp;dbDATA!$D$2:$D$5915&amp;dbDATA!$F$2:$F$5907,0),MATCH("Arvo",VI_RTY_ReaalitalousOTSIKOT,0)+0)</f>
        <v>#N/A</v>
      </c>
      <c r="BE74" s="49" t="e">
        <f t="array" ref="BE74">INDEX(VI_RTY_Reaalitalous[],MATCH($A74&amp;BE$6&amp;BE$7&amp;BE$8&amp;BE$9,dbDATA!$A$2:$A$5915&amp;dbDATA!$B$2:$B$5915&amp;dbDATA!$I$2:$I$5907&amp;dbDATA!$D$2:$D$5915&amp;dbDATA!$F$2:$F$5907,0),MATCH("Arvo",VI_RTY_ReaalitalousOTSIKOT,0)+0)</f>
        <v>#N/A</v>
      </c>
      <c r="BF74" s="32" t="e">
        <f t="array" ref="BF74">INDEX(VI_RTY_Reaalitalous[],MATCH($A74&amp;BF$6&amp;BF$7&amp;BF$8&amp;BF$9,dbDATA!$A$2:$A$5915&amp;dbDATA!$B$2:$B$5915&amp;dbDATA!$I$2:$I$5907&amp;dbDATA!$D$2:$D$5915&amp;dbDATA!$F$2:$F$5907,0),MATCH("Arvo",VI_RTY_ReaalitalousOTSIKOT,0)+0)</f>
        <v>#N/A</v>
      </c>
      <c r="BG74" s="43" t="e">
        <f t="array" ref="BG74">INDEX(VI_RTY_Reaalitalous[],MATCH($A74&amp;BG$6&amp;BG$7&amp;BG$8&amp;BG$9,dbDATA!$A$2:$A$5915&amp;dbDATA!$B$2:$B$5915&amp;dbDATA!$I$2:$I$5907&amp;dbDATA!$D$2:$D$5915&amp;dbDATA!$F$2:$F$5907,0),MATCH("Arvo",VI_RTY_ReaalitalousOTSIKOT,0)+0)</f>
        <v>#N/A</v>
      </c>
      <c r="BH74" s="38" t="e">
        <f t="array" ref="BH74">INDEX(VI_RTY_Reaalitalous[],MATCH($A74&amp;BH$6&amp;BH$7&amp;BH$8&amp;BH$9,dbDATA!$A$2:$A$5915&amp;dbDATA!$B$2:$B$5915&amp;dbDATA!$I$2:$I$5907&amp;dbDATA!$D$2:$D$5915&amp;dbDATA!$F$2:$F$5907,0),MATCH("Arvo",VI_RTY_ReaalitalousOTSIKOT,0)+0)</f>
        <v>#N/A</v>
      </c>
      <c r="BI74" s="35" t="e">
        <f t="array" ref="BI74">INDEX(VI_RTY_Reaalitalous[],MATCH($A74&amp;BI$6&amp;BI$7&amp;BI$8&amp;BI$9,dbDATA!$A$2:$A$5915&amp;dbDATA!$B$2:$B$5915&amp;dbDATA!$I$2:$I$5907&amp;dbDATA!$D$2:$D$5915&amp;dbDATA!$F$2:$F$5907,0),MATCH("Arvo",VI_RTY_ReaalitalousOTSIKOT,0)+0)</f>
        <v>#N/A</v>
      </c>
      <c r="BJ74" s="49" t="e">
        <f t="array" ref="BJ74">INDEX(VI_RTY_Reaalitalous[],MATCH($A74&amp;BJ$6&amp;BJ$7&amp;BJ$8&amp;BJ$9,dbDATA!$A$2:$A$5915&amp;dbDATA!$B$2:$B$5915&amp;dbDATA!$I$2:$I$5907&amp;dbDATA!$D$2:$D$5915&amp;dbDATA!$F$2:$F$5907,0),MATCH("Arvo",VI_RTY_ReaalitalousOTSIKOT,0)+0)</f>
        <v>#N/A</v>
      </c>
      <c r="BK74" s="32" t="e">
        <f t="array" ref="BK74">INDEX(VI_RTY_Reaalitalous[],MATCH($A74&amp;BK$6&amp;BK$7&amp;BK$8&amp;BK$9,dbDATA!$A$2:$A$5915&amp;dbDATA!$B$2:$B$5915&amp;dbDATA!$I$2:$I$5907&amp;dbDATA!$D$2:$D$5915&amp;dbDATA!$F$2:$F$5907,0),MATCH("Arvo",VI_RTY_ReaalitalousOTSIKOT,0)+0)</f>
        <v>#N/A</v>
      </c>
      <c r="BL74" s="43" t="e">
        <f t="array" ref="BL74">INDEX(VI_RTY_Reaalitalous[],MATCH($A74&amp;BL$6&amp;BL$7&amp;BL$8&amp;BL$9,dbDATA!$A$2:$A$5915&amp;dbDATA!$B$2:$B$5915&amp;dbDATA!$I$2:$I$5907&amp;dbDATA!$D$2:$D$5915&amp;dbDATA!$F$2:$F$5907,0),MATCH("Arvo",VI_RTY_ReaalitalousOTSIKOT,0)+0)</f>
        <v>#N/A</v>
      </c>
      <c r="BM74" s="38" t="e">
        <f t="array" ref="BM74">INDEX(VI_RTY_Reaalitalous[],MATCH($A74&amp;BM$6&amp;BM$7&amp;BM$8&amp;BM$9,dbDATA!$A$2:$A$5915&amp;dbDATA!$B$2:$B$5915&amp;dbDATA!$I$2:$I$5907&amp;dbDATA!$D$2:$D$5915&amp;dbDATA!$F$2:$F$5907,0),MATCH("Arvo",VI_RTY_ReaalitalousOTSIKOT,0)+0)</f>
        <v>#N/A</v>
      </c>
      <c r="BN74" s="35" t="e">
        <f t="array" ref="BN74">INDEX(VI_RTY_Reaalitalous[],MATCH($A74&amp;BN$6&amp;BN$7&amp;BN$8&amp;BN$9,dbDATA!$A$2:$A$5915&amp;dbDATA!$B$2:$B$5915&amp;dbDATA!$I$2:$I$5907&amp;dbDATA!$D$2:$D$5915&amp;dbDATA!$F$2:$F$5907,0),MATCH("Arvo",VI_RTY_ReaalitalousOTSIKOT,0)+0)</f>
        <v>#N/A</v>
      </c>
      <c r="BO74" s="49" t="e">
        <f t="array" ref="BO74">INDEX(VI_RTY_Reaalitalous[],MATCH($A74&amp;BO$6&amp;BO$7&amp;BO$8&amp;BO$9,dbDATA!$A$2:$A$5915&amp;dbDATA!$B$2:$B$5915&amp;dbDATA!$I$2:$I$5907&amp;dbDATA!$D$2:$D$5915&amp;dbDATA!$F$2:$F$5907,0),MATCH("Arvo",VI_RTY_ReaalitalousOTSIKOT,0)+0)</f>
        <v>#N/A</v>
      </c>
      <c r="CG74" s="38" t="e">
        <f t="array" ref="CG74">INDEX(VI_RTY_Julkinen_talous[],MATCH($A74&amp;CG$6&amp;CG$7&amp;CG$8,dbDATAjul!$G$2:$G$935&amp;dbDATAjul!$D$2:$D$952&amp;dbDATAjul!$C$2:$C$1011&amp;dbDATAjul!$A$2:$A$948,0),MATCH("Arvo",VI_RTY_Julkinen_talous[#Headers],0)+0)</f>
        <v>#N/A</v>
      </c>
      <c r="CH74" s="35" t="e">
        <f t="array" ref="CH74">INDEX(VI_RTY_Julkinen_talous[],MATCH($A74&amp;CH$6&amp;CH$7&amp;CH$8,dbDATAjul!$G$2:$G$935&amp;dbDATAjul!$D$2:$D$952&amp;dbDATAjul!$C$2:$C$1011&amp;dbDATAjul!$A$2:$A$948,0),MATCH("Arvo",VI_RTY_Julkinen_talous[#Headers],0)+0)</f>
        <v>#N/A</v>
      </c>
      <c r="CI74" s="49" t="e">
        <f t="array" ref="CI74">INDEX(VI_RTY_Julkinen_talous[],MATCH($A74&amp;CI$6&amp;CI$7&amp;CI$8,dbDATAjul!$G$2:$G$935&amp;dbDATAjul!$D$2:$D$952&amp;dbDATAjul!$C$2:$C$1011&amp;dbDATAjul!$A$2:$A$948,0),MATCH("Arvo",VI_RTY_Julkinen_talous[#Headers],0)+0)</f>
        <v>#N/A</v>
      </c>
      <c r="CJ74" s="35" t="e">
        <f t="array" ref="CJ74">INDEX(VI_RTY_Julkinen_talous[],MATCH($A74&amp;CJ$6&amp;CJ$7&amp;CJ$8,dbDATAjul!$G$2:$G$935&amp;dbDATAjul!$D$2:$D$952&amp;dbDATAjul!$C$2:$C$1011&amp;dbDATAjul!$A$2:$A$948,0),MATCH("Arvo",VI_RTY_Julkinen_talous[#Headers],0)+0)</f>
        <v>#N/A</v>
      </c>
      <c r="CK74" s="32" t="e">
        <f t="array" ref="CK74">INDEX(VI_RTY_Julkinen_talous[],MATCH($A74&amp;CK$6&amp;CK$7&amp;CK$8,dbDATAjul!$G$2:$G$935&amp;dbDATAjul!$D$2:$D$952&amp;dbDATAjul!$C$2:$C$1011&amp;dbDATAjul!$A$2:$A$948,0),MATCH("Arvo",VI_RTY_Julkinen_talous[#Headers],0)+0)</f>
        <v>#N/A</v>
      </c>
      <c r="CL74" s="43" t="e">
        <f t="array" ref="CL74">INDEX(VI_RTY_Julkinen_talous[],MATCH($A74&amp;CL$6&amp;CL$7&amp;CL$8,dbDATAjul!$G$2:$G$935&amp;dbDATAjul!$D$2:$D$952&amp;dbDATAjul!$C$2:$C$1011&amp;dbDATAjul!$A$2:$A$948,0),MATCH("Arvo",VI_RTY_Julkinen_talous[#Headers],0)+0)</f>
        <v>#N/A</v>
      </c>
    </row>
    <row r="75" spans="1:90" x14ac:dyDescent="0.3">
      <c r="A75" s="31">
        <f t="shared" si="7"/>
        <v>2049</v>
      </c>
      <c r="B75" s="94" t="e">
        <f t="array" ref="B75">INDEX(VI_RTY_Reaalitalous[],MATCH($A75&amp;B$6&amp;B$7&amp;B$8&amp;B$9,dbDATA!$A$2:$A$5915&amp;dbDATA!$B$2:$B$5915&amp;dbDATA!$I$2:$I$5907&amp;dbDATA!$D$2:$D$5915&amp;dbDATA!$F$2:$F$5907,0),MATCH("Arvo",VI_RTY_ReaalitalousOTSIKOT,0)+0)</f>
        <v>#N/A</v>
      </c>
      <c r="C75" s="93" t="e">
        <f t="array" ref="C75">INDEX(VI_RTY_Reaalitalous[],MATCH($A75&amp;C$6&amp;C$7&amp;C$8&amp;C$9,dbDATA!$A$2:$A$5915&amp;dbDATA!$B$2:$B$5915&amp;dbDATA!$I$2:$I$5907&amp;dbDATA!$D$2:$D$5915&amp;dbDATA!$F$2:$F$5907,0),MATCH("Arvo",VI_RTY_ReaalitalousOTSIKOT,0)+0)</f>
        <v>#N/A</v>
      </c>
      <c r="D75" s="94" t="e">
        <f t="array" ref="D75">INDEX(VI_RTY_Reaalitalous[],MATCH($A75&amp;D$6&amp;D$7&amp;D$8&amp;D$9,dbDATA!$A$2:$A$5915&amp;dbDATA!$B$2:$B$5915&amp;dbDATA!$I$2:$I$5907&amp;dbDATA!$D$2:$D$5915&amp;dbDATA!$F$2:$F$5907,0),MATCH("Arvo",VI_RTY_ReaalitalousOTSIKOT,0)+0)</f>
        <v>#N/A</v>
      </c>
      <c r="E75" s="32" t="e">
        <f t="array" ref="E75">INDEX(VI_RTY_Reaalitalous[],MATCH($A75&amp;E$6&amp;E$7&amp;E$8&amp;E$9,dbDATA!$A$2:$A$5915&amp;dbDATA!$B$2:$B$5915&amp;dbDATA!$I$2:$I$5907&amp;dbDATA!$D$2:$D$5915&amp;dbDATA!$F$2:$F$5907,0),MATCH("Arvo",VI_RTY_ReaalitalousOTSIKOT,0)+0)/1000</f>
        <v>#N/A</v>
      </c>
      <c r="F75" s="32" t="e">
        <f t="array" ref="F75">INDEX(VI_RTY_Reaalitalous[],MATCH($A75&amp;F$6&amp;F$7&amp;F$8&amp;F$9,dbDATA!$A$2:$A$5915&amp;dbDATA!$B$2:$B$5915&amp;dbDATA!$I$2:$I$5907&amp;dbDATA!$D$2:$D$5915&amp;dbDATA!$F$2:$F$5907,0),MATCH("Arvo",VI_RTY_ReaalitalousOTSIKOT,0)+0)/1000</f>
        <v>#N/A</v>
      </c>
      <c r="G75" s="35" t="e">
        <f t="array" ref="G75">INDEX(VI_RTY_Reaalitalous[],MATCH($A75&amp;G$6&amp;G$7&amp;G$8&amp;G$9,dbDATA!$A$2:$A$5915&amp;dbDATA!$B$2:$B$5915&amp;dbDATA!$I$2:$I$5907&amp;dbDATA!$D$2:$D$5915&amp;dbDATA!$F$2:$F$5907,0),MATCH("Arvo",VI_RTY_ReaalitalousOTSIKOT,0)+0)/1000</f>
        <v>#N/A</v>
      </c>
      <c r="H75" s="35" t="e">
        <f t="array" ref="H75">INDEX(VI_RTY_Reaalitalous[],MATCH($A75&amp;H$6&amp;H$7&amp;H$8&amp;H$9,dbDATA!$A$2:$A$5915&amp;dbDATA!$B$2:$B$5915&amp;dbDATA!$I$2:$I$5907&amp;dbDATA!$D$2:$D$5915&amp;dbDATA!$F$2:$F$5907,0),MATCH("Arvo",VI_RTY_ReaalitalousOTSIKOT,0)+0)/1000</f>
        <v>#N/A</v>
      </c>
      <c r="I75" s="38" t="e">
        <f t="array" ref="I75">INDEX(VI_RTY_Reaalitalous[],MATCH($A75&amp;I$6&amp;I$7&amp;I$8&amp;I$9,dbDATA!$A$2:$A$5915&amp;dbDATA!$B$2:$B$5915&amp;dbDATA!$I$2:$I$5907&amp;dbDATA!$D$2:$D$5915&amp;dbDATA!$F$2:$F$5907,0),MATCH("Arvo",VI_RTY_ReaalitalousOTSIKOT,0)+0)/1000</f>
        <v>#N/A</v>
      </c>
      <c r="J75" s="38" t="e">
        <f t="array" ref="J75">INDEX(VI_RTY_Reaalitalous[],MATCH($A75&amp;J$6&amp;J$7&amp;J$8&amp;J$9,dbDATA!$A$2:$A$5915&amp;dbDATA!$B$2:$B$5915&amp;dbDATA!$I$2:$I$5907&amp;dbDATA!$D$2:$D$5915&amp;dbDATA!$F$2:$F$5907,0),MATCH("Arvo",VI_RTY_ReaalitalousOTSIKOT,0)+0)/1000</f>
        <v>#N/A</v>
      </c>
      <c r="K75" s="37" t="e">
        <f t="array" ref="K75">INDEX(VI_RTY_Reaalitalous[],MATCH($A75&amp;K$6&amp;K$7&amp;K$8&amp;K$9,dbDATA!$A$2:$A$5915&amp;dbDATA!$B$2:$B$5915&amp;dbDATA!$I$2:$I$5907&amp;dbDATA!$D$2:$D$5915&amp;dbDATA!$F$2:$F$5907,0),MATCH("Arvo",VI_RTY_ReaalitalousOTSIKOT,0)+0)/1000</f>
        <v>#N/A</v>
      </c>
      <c r="L75" s="37" t="e">
        <f t="array" ref="L75">INDEX(VI_RTY_Reaalitalous[],MATCH($A75&amp;L$6&amp;L$7&amp;L$8&amp;L$9,dbDATA!$A$2:$A$5915&amp;dbDATA!$B$2:$B$5915&amp;dbDATA!$I$2:$I$5907&amp;dbDATA!$D$2:$D$5915&amp;dbDATA!$F$2:$F$5907,0),MATCH("Arvo",VI_RTY_ReaalitalousOTSIKOT,0)+0)/1000</f>
        <v>#N/A</v>
      </c>
      <c r="M75" s="37" t="e">
        <f t="array" ref="M75">INDEX(VI_RTY_Reaalitalous[],MATCH($A75&amp;M$6&amp;M$7&amp;M$8&amp;M$9,dbDATA!$A$2:$A$5915&amp;dbDATA!$B$2:$B$5915&amp;dbDATA!$I$2:$I$5907&amp;dbDATA!$D$2:$D$5915&amp;dbDATA!$F$2:$F$5907,0),MATCH("Arvo",VI_RTY_ReaalitalousOTSIKOT,0)+0)/1000</f>
        <v>#N/A</v>
      </c>
      <c r="N75" s="37" t="e">
        <f t="array" ref="N75">INDEX(VI_RTY_Reaalitalous[],MATCH($A75&amp;N$6&amp;N$7&amp;N$8&amp;N$9,dbDATA!$A$2:$A$5915&amp;dbDATA!$B$2:$B$5915&amp;dbDATA!$I$2:$I$5907&amp;dbDATA!$D$2:$D$5915&amp;dbDATA!$F$2:$F$5907,0),MATCH("Arvo",VI_RTY_ReaalitalousOTSIKOT,0)+0)/1000</f>
        <v>#N/A</v>
      </c>
      <c r="O75" s="37" t="e">
        <f t="array" ref="O75">INDEX(VI_RTY_Reaalitalous[],MATCH($A75&amp;O$6&amp;O$7&amp;O$8&amp;O$9,dbDATA!$A$2:$A$5915&amp;dbDATA!$B$2:$B$5915&amp;dbDATA!$I$2:$I$5907&amp;dbDATA!$D$2:$D$5915&amp;dbDATA!$F$2:$F$5907,0),MATCH("Arvo",VI_RTY_ReaalitalousOTSIKOT,0)+0)/1000</f>
        <v>#N/A</v>
      </c>
      <c r="P75" s="37" t="e">
        <f t="array" ref="P75">INDEX(VI_RTY_Reaalitalous[],MATCH($A75&amp;P$6&amp;P$7&amp;P$8&amp;P$9,dbDATA!$A$2:$A$5915&amp;dbDATA!$B$2:$B$5915&amp;dbDATA!$I$2:$I$5907&amp;dbDATA!$D$2:$D$5915&amp;dbDATA!$F$2:$F$5907,0),MATCH("Arvo",VI_RTY_ReaalitalousOTSIKOT,0)+0)/1000</f>
        <v>#N/A</v>
      </c>
      <c r="Q75" s="32" t="e">
        <f t="array" ref="Q75">INDEX(VI_RTY_Reaalitalous[],MATCH($A75&amp;Q$6&amp;Q$7&amp;Q$8&amp;Q$9,dbDATA!$A$2:$A$5915&amp;dbDATA!$B$2:$B$5915&amp;dbDATA!$I$2:$I$5907&amp;dbDATA!$D$2:$D$5915&amp;dbDATA!$F$2:$F$5907,0),MATCH("Arvo",VI_RTY_ReaalitalousOTSIKOT,0)+0)/1000</f>
        <v>#N/A</v>
      </c>
      <c r="R75" s="32" t="e">
        <f t="array" ref="R75">INDEX(VI_RTY_Reaalitalous[],MATCH($A75&amp;R$6&amp;R$7&amp;R$8&amp;R$9,dbDATA!$A$2:$A$5915&amp;dbDATA!$B$2:$B$5915&amp;dbDATA!$I$2:$I$5907&amp;dbDATA!$D$2:$D$5915&amp;dbDATA!$F$2:$F$5907,0),MATCH("Arvo",VI_RTY_ReaalitalousOTSIKOT,0)+0)/1000</f>
        <v>#N/A</v>
      </c>
      <c r="S75" s="32" t="e">
        <f t="array" ref="S75">INDEX(VI_RTY_Reaalitalous[],MATCH($A75&amp;S$6&amp;S$7&amp;S$8&amp;S$9,dbDATA!$A$2:$A$5915&amp;dbDATA!$B$2:$B$5915&amp;dbDATA!$I$2:$I$5907&amp;dbDATA!$D$2:$D$5915&amp;dbDATA!$F$2:$F$5907,0),MATCH("Arvo",VI_RTY_ReaalitalousOTSIKOT,0)+0)/1000</f>
        <v>#N/A</v>
      </c>
      <c r="T75" s="32" t="e">
        <f t="array" ref="T75">INDEX(VI_RTY_Reaalitalous[],MATCH($A75&amp;T$6&amp;T$7&amp;T$8&amp;T$9,dbDATA!$A$2:$A$5915&amp;dbDATA!$B$2:$B$5915&amp;dbDATA!$I$2:$I$5907&amp;dbDATA!$D$2:$D$5915&amp;dbDATA!$F$2:$F$5907,0),MATCH("Arvo",VI_RTY_ReaalitalousOTSIKOT,0)+0)/1000</f>
        <v>#N/A</v>
      </c>
      <c r="U75" s="32" t="e">
        <f t="array" ref="U75">INDEX(VI_RTY_Reaalitalous[],MATCH($A75&amp;U$6&amp;U$7&amp;U$8&amp;U$9,dbDATA!$A$2:$A$5915&amp;dbDATA!$B$2:$B$5915&amp;dbDATA!$I$2:$I$5907&amp;dbDATA!$D$2:$D$5915&amp;dbDATA!$F$2:$F$5907,0),MATCH("Arvo",VI_RTY_ReaalitalousOTSIKOT,0)+0)/1000</f>
        <v>#N/A</v>
      </c>
      <c r="V75" s="32" t="e">
        <f t="array" ref="V75">INDEX(VI_RTY_Reaalitalous[],MATCH($A75&amp;V$6&amp;V$7&amp;V$8&amp;V$9,dbDATA!$A$2:$A$5915&amp;dbDATA!$B$2:$B$5915&amp;dbDATA!$I$2:$I$5907&amp;dbDATA!$D$2:$D$5915&amp;dbDATA!$F$2:$F$5907,0),MATCH("Arvo",VI_RTY_ReaalitalousOTSIKOT,0)+0)/1000</f>
        <v>#N/A</v>
      </c>
      <c r="W75" s="38" t="e">
        <f t="array" ref="W75">INDEX(VI_RTY_Reaalitalous[],MATCH($A75&amp;W$6&amp;W$7&amp;W$8&amp;W$9,dbDATA!$A$2:$A$5915&amp;dbDATA!$B$2:$B$5915&amp;dbDATA!$I$2:$I$5907&amp;dbDATA!$D$2:$D$5915&amp;dbDATA!$F$2:$F$5907,0),MATCH("Arvo",VI_RTY_ReaalitalousOTSIKOT,0)+0)/1000</f>
        <v>#N/A</v>
      </c>
      <c r="X75" s="38" t="e">
        <f t="array" ref="X75">INDEX(VI_RTY_Reaalitalous[],MATCH($A75&amp;X$6&amp;X$7&amp;X$8&amp;X$9,dbDATA!$A$2:$A$5915&amp;dbDATA!$B$2:$B$5915&amp;dbDATA!$I$2:$I$5907&amp;dbDATA!$D$2:$D$5915&amp;dbDATA!$F$2:$F$5907,0),MATCH("Arvo",VI_RTY_ReaalitalousOTSIKOT,0)+0)/1000</f>
        <v>#N/A</v>
      </c>
      <c r="Y75" s="38" t="e">
        <f t="array" ref="Y75">INDEX(VI_RTY_Reaalitalous[],MATCH($A75&amp;Y$6&amp;Y$7&amp;Y$8&amp;Y$9,dbDATA!$A$2:$A$5915&amp;dbDATA!$B$2:$B$5915&amp;dbDATA!$I$2:$I$5907&amp;dbDATA!$D$2:$D$5915&amp;dbDATA!$F$2:$F$5907,0),MATCH("Arvo",VI_RTY_ReaalitalousOTSIKOT,0)+0)/1000</f>
        <v>#N/A</v>
      </c>
      <c r="Z75" s="38" t="e">
        <f t="array" ref="Z75">INDEX(VI_RTY_Reaalitalous[],MATCH($A75&amp;Z$6&amp;Z$7&amp;Z$8&amp;Z$9,dbDATA!$A$2:$A$5915&amp;dbDATA!$B$2:$B$5915&amp;dbDATA!$I$2:$I$5907&amp;dbDATA!$D$2:$D$5915&amp;dbDATA!$F$2:$F$5907,0),MATCH("Arvo",VI_RTY_ReaalitalousOTSIKOT,0)+0)/1000</f>
        <v>#N/A</v>
      </c>
      <c r="AA75" s="49" t="e">
        <f t="shared" si="8"/>
        <v>#N/A</v>
      </c>
      <c r="AB75" s="32" t="e">
        <f t="array" ref="AB75">INDEX(VI_RTY_Reaalitalous[],MATCH($A75&amp;AB$6&amp;AB$7&amp;AB$8&amp;AB$9,dbDATA!$A$2:$A$5915&amp;dbDATA!$B$2:$B$5915&amp;dbDATA!$I$2:$I$5907&amp;dbDATA!$D$2:$D$5915&amp;dbDATA!$F$2:$F$5907,0),MATCH("Arvo",VI_RTY_ReaalitalousOTSIKOT,0)+0)</f>
        <v>#N/A</v>
      </c>
      <c r="AC75" s="43" t="e">
        <f t="array" ref="AC75">INDEX(VI_RTY_Reaalitalous[],MATCH($A75&amp;AC$6&amp;AC$7&amp;AC$8&amp;AC$9,dbDATA!$A$2:$A$5915&amp;dbDATA!$B$2:$B$5915&amp;dbDATA!$I$2:$I$5907&amp;dbDATA!$D$2:$D$5915&amp;dbDATA!$F$2:$F$5907,0),MATCH("Arvo",VI_RTY_ReaalitalousOTSIKOT,0)+0)</f>
        <v>#N/A</v>
      </c>
      <c r="AD75" s="38" t="e">
        <f t="array" ref="AD75">INDEX(VI_RTY_Reaalitalous[],MATCH($A75&amp;AD$6&amp;AD$7&amp;AD$8&amp;AD$9,dbDATA!$A$2:$A$5915&amp;dbDATA!$B$2:$B$5915&amp;dbDATA!$I$2:$I$5907&amp;dbDATA!$D$2:$D$5915&amp;dbDATA!$F$2:$F$5907,0),MATCH("Arvo",VI_RTY_ReaalitalousOTSIKOT,0)+0)</f>
        <v>#N/A</v>
      </c>
      <c r="AE75" s="35" t="e">
        <f t="array" ref="AE75">INDEX(VI_RTY_Reaalitalous[],MATCH($A75&amp;AE$6&amp;AE$7&amp;AE$8&amp;AE$9,dbDATA!$A$2:$A$5915&amp;dbDATA!$B$2:$B$5915&amp;dbDATA!$I$2:$I$5907&amp;dbDATA!$D$2:$D$5915&amp;dbDATA!$F$2:$F$5907,0),MATCH("Arvo",VI_RTY_ReaalitalousOTSIKOT,0)+0)</f>
        <v>#N/A</v>
      </c>
      <c r="AF75" s="49" t="e">
        <f t="array" ref="AF75">INDEX(VI_RTY_Reaalitalous[],MATCH($A75&amp;AF$6&amp;AF$7&amp;AF$8&amp;AF$9,dbDATA!$A$2:$A$5915&amp;dbDATA!$B$2:$B$5915&amp;dbDATA!$I$2:$I$5907&amp;dbDATA!$D$2:$D$5915&amp;dbDATA!$F$2:$F$5907,0),MATCH("Arvo",VI_RTY_ReaalitalousOTSIKOT,0)+0)/1000</f>
        <v>#N/A</v>
      </c>
      <c r="AG75" s="32" t="e">
        <f t="array" ref="AG75">INDEX(VI_RTY_Reaalitalous[],MATCH($A75&amp;AG$6&amp;AG$7&amp;AG$8&amp;AG$9,dbDATA!$A$2:$A$5915&amp;dbDATA!$B$2:$B$5915&amp;dbDATA!$I$2:$I$5907&amp;dbDATA!$D$2:$D$5915&amp;dbDATA!$F$2:$F$5907,0),MATCH("Arvo",VI_RTY_ReaalitalousOTSIKOT,0)+0)</f>
        <v>#N/A</v>
      </c>
      <c r="AH75" s="43" t="e">
        <f t="array" ref="AH75">INDEX(VI_RTY_Reaalitalous[],MATCH($A75&amp;AH$6&amp;AH$7&amp;AH$8&amp;AH$9,dbDATA!$A$2:$A$5915&amp;dbDATA!$B$2:$B$5915&amp;dbDATA!$I$2:$I$5907&amp;dbDATA!$D$2:$D$5915&amp;dbDATA!$F$2:$F$5907,0),MATCH("Arvo",VI_RTY_ReaalitalousOTSIKOT,0)+0)</f>
        <v>#N/A</v>
      </c>
      <c r="AI75" s="38" t="e">
        <f t="shared" si="3"/>
        <v>#N/A</v>
      </c>
      <c r="AJ75" s="32" t="e">
        <f t="array" ref="AJ75">INDEX(VI_RTY_Reaalitalous[],MATCH($A75&amp;AJ$6&amp;AJ$7&amp;AJ$8&amp;AJ$9,dbDATA!$A$2:$A$5915&amp;dbDATA!$B$2:$B$5915&amp;dbDATA!$I$2:$I$5907&amp;dbDATA!$D$2:$D$5915&amp;dbDATA!$F$2:$F$5907,0),MATCH("Arvo",VI_RTY_ReaalitalousOTSIKOT,0)+0)</f>
        <v>#N/A</v>
      </c>
      <c r="AK75" s="49" t="e">
        <f t="array" ref="AK75">INDEX(VI_RTY_Reaalitalous[],MATCH($A75&amp;AK$6&amp;AK$7&amp;AK$8&amp;AK$9,dbDATA!$A$2:$A$5915&amp;dbDATA!$B$2:$B$5915&amp;dbDATA!$I$2:$I$5907&amp;dbDATA!$D$2:$D$5915&amp;dbDATA!$F$2:$F$5907,0),MATCH("Arvo",VI_RTY_ReaalitalousOTSIKOT,0)+0)</f>
        <v>#N/A</v>
      </c>
      <c r="AL75" s="43" t="e">
        <f t="shared" si="2"/>
        <v>#N/A</v>
      </c>
      <c r="AM75" s="32" t="e">
        <f t="array" ref="AM75">INDEX(VI_RTY_Reaalitalous[],MATCH($A75&amp;AM$6&amp;AM$7&amp;AM$8&amp;AM$9,dbDATA!$A$2:$A$5915&amp;dbDATA!$B$2:$B$5915&amp;dbDATA!$I$2:$I$5907&amp;dbDATA!$D$2:$D$5915&amp;dbDATA!$F$2:$F$5907,0),MATCH("Arvo",VI_RTY_ReaalitalousOTSIKOT,0)+0)</f>
        <v>#N/A</v>
      </c>
      <c r="AN75" s="38" t="e">
        <f t="array" ref="AN75">INDEX(VI_RTY_Reaalitalous[],MATCH($A75&amp;AN$6&amp;AN$7&amp;AN$8&amp;AN$9,dbDATA!$A$2:$A$5915&amp;dbDATA!$B$2:$B$5915&amp;dbDATA!$I$2:$I$5907&amp;dbDATA!$D$2:$D$5915&amp;dbDATA!$F$2:$F$5907,0),MATCH("Arvo",VI_RTY_ReaalitalousOTSIKOT,0)+0)</f>
        <v>#N/A</v>
      </c>
      <c r="AO75" s="32" t="e">
        <f t="array" ref="AO75">INDEX(VI_RTY_Reaalitalous[],MATCH($A75&amp;AO$6&amp;AO$7&amp;AO$8&amp;AO$9,dbDATA!$A$2:$A$5915&amp;dbDATA!$B$2:$B$5915&amp;dbDATA!$I$2:$I$5907&amp;dbDATA!$D$2:$D$5915&amp;dbDATA!$F$2:$F$5907,0),MATCH("Arvo",VI_RTY_ReaalitalousOTSIKOT,0)+0)</f>
        <v>#N/A</v>
      </c>
      <c r="AP75" s="32" t="e">
        <f t="array" ref="AP75">INDEX(VI_RTY_Reaalitalous[],MATCH($A75&amp;AP$6&amp;AP$7&amp;AP$8&amp;AP$9,dbDATA!$A$2:$A$5915&amp;dbDATA!$B$2:$B$5915&amp;dbDATA!$I$2:$I$5907&amp;dbDATA!$D$2:$D$5915&amp;dbDATA!$F$2:$F$5907,0),MATCH("Arvo",VI_RTY_ReaalitalousOTSIKOT,0)+0)</f>
        <v>#N/A</v>
      </c>
      <c r="AQ75" s="43" t="e">
        <f t="array" ref="AQ75">INDEX(VI_RTY_Reaalitalous[],MATCH($A75&amp;AQ$6&amp;AQ$7&amp;AQ$8&amp;AQ$9,dbDATA!$A$2:$A$5915&amp;dbDATA!$B$2:$B$5915&amp;dbDATA!$I$2:$I$5907&amp;dbDATA!$D$2:$D$5915&amp;dbDATA!$F$2:$F$5907,0),MATCH("Arvo",VI_RTY_ReaalitalousOTSIKOT,0)+0)</f>
        <v>#N/A</v>
      </c>
      <c r="AR75" s="38" t="e">
        <f t="array" ref="AR75">INDEX(VI_RTY_Reaalitalous[],MATCH($A75&amp;AR$6&amp;AR$7&amp;AR$8&amp;AR$9,dbDATA!$A$2:$A$5915&amp;dbDATA!$B$2:$B$5915&amp;dbDATA!$I$2:$I$5907&amp;dbDATA!$D$2:$D$5915&amp;dbDATA!$F$2:$F$5907,0),MATCH("Arvo",VI_RTY_ReaalitalousOTSIKOT,0)+0)</f>
        <v>#N/A</v>
      </c>
      <c r="AS75" s="35" t="e">
        <f t="array" ref="AS75">INDEX(VI_RTY_Reaalitalous[],MATCH($A75&amp;AS$6&amp;AS$7&amp;AS$8&amp;AS$9,dbDATA!$A$2:$A$5915&amp;dbDATA!$B$2:$B$5915&amp;dbDATA!$I$2:$I$5907&amp;dbDATA!$D$2:$D$5915&amp;dbDATA!$F$2:$F$5907,0),MATCH("Arvo",VI_RTY_ReaalitalousOTSIKOT,0)+0)</f>
        <v>#N/A</v>
      </c>
      <c r="AT75" s="49" t="e">
        <f t="array" ref="AT75">INDEX(VI_RTY_Reaalitalous[],MATCH($A75&amp;AT$6&amp;AT$7&amp;AT$8&amp;AT$9,dbDATA!$A$2:$A$5915&amp;dbDATA!$B$2:$B$5915&amp;dbDATA!$I$2:$I$5907&amp;dbDATA!$D$2:$D$5915&amp;dbDATA!$F$2:$F$5907,0),MATCH("Arvo",VI_RTY_ReaalitalousOTSIKOT,0)+0)</f>
        <v>#N/A</v>
      </c>
      <c r="AU75" s="49" t="e">
        <f t="array" ref="AU75">INDEX(VI_RTY_Reaalitalous[],MATCH($A75&amp;AU$6&amp;AU$7&amp;AU$8&amp;AU$9,dbDATA!$A$2:$A$5915&amp;dbDATA!$B$2:$B$5915&amp;dbDATA!$I$2:$I$5907&amp;dbDATA!$D$2:$D$5915&amp;dbDATA!$F$2:$F$5907,0),MATCH("Arvo",VI_RTY_ReaalitalousOTSIKOT,0)+0)</f>
        <v>#N/A</v>
      </c>
      <c r="AV75" s="32" t="e">
        <f t="array" ref="AV75">INDEX(VI_RTY_Reaalitalous[],MATCH($A75&amp;AV$6&amp;AV$7&amp;AV$8&amp;AV$9,dbDATA!$A$2:$A$5915&amp;dbDATA!$B$2:$B$5915&amp;dbDATA!$I$2:$I$5907&amp;dbDATA!$D$2:$D$5915&amp;dbDATA!$F$2:$F$5907,0),MATCH("Arvo",VI_RTY_ReaalitalousOTSIKOT,0)+0)</f>
        <v>#N/A</v>
      </c>
      <c r="AW75" s="43" t="e">
        <f t="array" ref="AW75">INDEX(VI_RTY_Reaalitalous[],MATCH($A75&amp;AW$6&amp;AW$7&amp;AW$8&amp;AW$9,dbDATA!$A$2:$A$5915&amp;dbDATA!$B$2:$B$5915&amp;dbDATA!$I$2:$I$5907&amp;dbDATA!$D$2:$D$5915&amp;dbDATA!$F$2:$F$5907,0),MATCH("Arvo",VI_RTY_ReaalitalousOTSIKOT,0)+0)</f>
        <v>#N/A</v>
      </c>
      <c r="AX75" s="38" t="e">
        <f t="array" ref="AX75">INDEX(VI_RTY_Reaalitalous[],MATCH($A75&amp;AX$6&amp;AX$7&amp;AX$8&amp;AX$9,dbDATA!$A$2:$A$5915&amp;dbDATA!$B$2:$B$5915&amp;dbDATA!$I$2:$I$5907&amp;dbDATA!$D$2:$D$5915&amp;dbDATA!$F$2:$F$5907,0),MATCH("Arvo",VI_RTY_ReaalitalousOTSIKOT,0)+0)</f>
        <v>#N/A</v>
      </c>
      <c r="AY75" s="35" t="e">
        <f t="array" ref="AY75">INDEX(VI_RTY_Reaalitalous[],MATCH($A75&amp;AY$6&amp;AY$7&amp;AY$8&amp;AY$9,dbDATA!$A$2:$A$5915&amp;dbDATA!$B$2:$B$5915&amp;dbDATA!$I$2:$I$5907&amp;dbDATA!$D$2:$D$5915&amp;dbDATA!$F$2:$F$5907,0),MATCH("Arvo",VI_RTY_ReaalitalousOTSIKOT,0)+0)</f>
        <v>#N/A</v>
      </c>
      <c r="AZ75" s="49" t="e">
        <f t="array" ref="AZ75">INDEX(VI_RTY_Reaalitalous[],MATCH($A75&amp;AZ$6&amp;AZ$7&amp;AZ$8&amp;AZ$9,dbDATA!$A$2:$A$5915&amp;dbDATA!$B$2:$B$5915&amp;dbDATA!$I$2:$I$5907&amp;dbDATA!$D$2:$D$5915&amp;dbDATA!$F$2:$F$5907,0),MATCH("Arvo",VI_RTY_ReaalitalousOTSIKOT,0)+0)</f>
        <v>#N/A</v>
      </c>
      <c r="BA75" s="32" t="e">
        <f t="array" ref="BA75">INDEX(VI_RTY_Reaalitalous[],MATCH($A75&amp;BA$6&amp;BA$7&amp;BA$8&amp;BA$9,dbDATA!$A$2:$A$5915&amp;dbDATA!$B$2:$B$5915&amp;dbDATA!$I$2:$I$5907&amp;dbDATA!$D$2:$D$5915&amp;dbDATA!$F$2:$F$5907,0),MATCH("Arvo",VI_RTY_ReaalitalousOTSIKOT,0)+0)</f>
        <v>#N/A</v>
      </c>
      <c r="BB75" s="43" t="e">
        <f t="array" ref="BB75">INDEX(VI_RTY_Reaalitalous[],MATCH($A75&amp;BB$6&amp;BB$7&amp;BB$8&amp;BB$9,dbDATA!$A$2:$A$5915&amp;dbDATA!$B$2:$B$5915&amp;dbDATA!$I$2:$I$5907&amp;dbDATA!$D$2:$D$5915&amp;dbDATA!$F$2:$F$5907,0),MATCH("Arvo",VI_RTY_ReaalitalousOTSIKOT,0)+0)</f>
        <v>#N/A</v>
      </c>
      <c r="BC75" s="38" t="e">
        <f t="array" ref="BC75">INDEX(VI_RTY_Reaalitalous[],MATCH($A75&amp;BC$6&amp;BC$7&amp;BC$8&amp;BC$9,dbDATA!$A$2:$A$5915&amp;dbDATA!$B$2:$B$5915&amp;dbDATA!$I$2:$I$5907&amp;dbDATA!$D$2:$D$5915&amp;dbDATA!$F$2:$F$5907,0),MATCH("Arvo",VI_RTY_ReaalitalousOTSIKOT,0)+0)</f>
        <v>#N/A</v>
      </c>
      <c r="BD75" s="35" t="e">
        <f t="array" ref="BD75">INDEX(VI_RTY_Reaalitalous[],MATCH($A75&amp;BD$6&amp;BD$7&amp;BD$8&amp;BD$9,dbDATA!$A$2:$A$5915&amp;dbDATA!$B$2:$B$5915&amp;dbDATA!$I$2:$I$5907&amp;dbDATA!$D$2:$D$5915&amp;dbDATA!$F$2:$F$5907,0),MATCH("Arvo",VI_RTY_ReaalitalousOTSIKOT,0)+0)</f>
        <v>#N/A</v>
      </c>
      <c r="BE75" s="49" t="e">
        <f t="array" ref="BE75">INDEX(VI_RTY_Reaalitalous[],MATCH($A75&amp;BE$6&amp;BE$7&amp;BE$8&amp;BE$9,dbDATA!$A$2:$A$5915&amp;dbDATA!$B$2:$B$5915&amp;dbDATA!$I$2:$I$5907&amp;dbDATA!$D$2:$D$5915&amp;dbDATA!$F$2:$F$5907,0),MATCH("Arvo",VI_RTY_ReaalitalousOTSIKOT,0)+0)</f>
        <v>#N/A</v>
      </c>
      <c r="BF75" s="32" t="e">
        <f t="array" ref="BF75">INDEX(VI_RTY_Reaalitalous[],MATCH($A75&amp;BF$6&amp;BF$7&amp;BF$8&amp;BF$9,dbDATA!$A$2:$A$5915&amp;dbDATA!$B$2:$B$5915&amp;dbDATA!$I$2:$I$5907&amp;dbDATA!$D$2:$D$5915&amp;dbDATA!$F$2:$F$5907,0),MATCH("Arvo",VI_RTY_ReaalitalousOTSIKOT,0)+0)</f>
        <v>#N/A</v>
      </c>
      <c r="BG75" s="43" t="e">
        <f t="array" ref="BG75">INDEX(VI_RTY_Reaalitalous[],MATCH($A75&amp;BG$6&amp;BG$7&amp;BG$8&amp;BG$9,dbDATA!$A$2:$A$5915&amp;dbDATA!$B$2:$B$5915&amp;dbDATA!$I$2:$I$5907&amp;dbDATA!$D$2:$D$5915&amp;dbDATA!$F$2:$F$5907,0),MATCH("Arvo",VI_RTY_ReaalitalousOTSIKOT,0)+0)</f>
        <v>#N/A</v>
      </c>
      <c r="BH75" s="38" t="e">
        <f t="array" ref="BH75">INDEX(VI_RTY_Reaalitalous[],MATCH($A75&amp;BH$6&amp;BH$7&amp;BH$8&amp;BH$9,dbDATA!$A$2:$A$5915&amp;dbDATA!$B$2:$B$5915&amp;dbDATA!$I$2:$I$5907&amp;dbDATA!$D$2:$D$5915&amp;dbDATA!$F$2:$F$5907,0),MATCH("Arvo",VI_RTY_ReaalitalousOTSIKOT,0)+0)</f>
        <v>#N/A</v>
      </c>
      <c r="BI75" s="35" t="e">
        <f t="array" ref="BI75">INDEX(VI_RTY_Reaalitalous[],MATCH($A75&amp;BI$6&amp;BI$7&amp;BI$8&amp;BI$9,dbDATA!$A$2:$A$5915&amp;dbDATA!$B$2:$B$5915&amp;dbDATA!$I$2:$I$5907&amp;dbDATA!$D$2:$D$5915&amp;dbDATA!$F$2:$F$5907,0),MATCH("Arvo",VI_RTY_ReaalitalousOTSIKOT,0)+0)</f>
        <v>#N/A</v>
      </c>
      <c r="BJ75" s="49" t="e">
        <f t="array" ref="BJ75">INDEX(VI_RTY_Reaalitalous[],MATCH($A75&amp;BJ$6&amp;BJ$7&amp;BJ$8&amp;BJ$9,dbDATA!$A$2:$A$5915&amp;dbDATA!$B$2:$B$5915&amp;dbDATA!$I$2:$I$5907&amp;dbDATA!$D$2:$D$5915&amp;dbDATA!$F$2:$F$5907,0),MATCH("Arvo",VI_RTY_ReaalitalousOTSIKOT,0)+0)</f>
        <v>#N/A</v>
      </c>
      <c r="BK75" s="32" t="e">
        <f t="array" ref="BK75">INDEX(VI_RTY_Reaalitalous[],MATCH($A75&amp;BK$6&amp;BK$7&amp;BK$8&amp;BK$9,dbDATA!$A$2:$A$5915&amp;dbDATA!$B$2:$B$5915&amp;dbDATA!$I$2:$I$5907&amp;dbDATA!$D$2:$D$5915&amp;dbDATA!$F$2:$F$5907,0),MATCH("Arvo",VI_RTY_ReaalitalousOTSIKOT,0)+0)</f>
        <v>#N/A</v>
      </c>
      <c r="BL75" s="43" t="e">
        <f t="array" ref="BL75">INDEX(VI_RTY_Reaalitalous[],MATCH($A75&amp;BL$6&amp;BL$7&amp;BL$8&amp;BL$9,dbDATA!$A$2:$A$5915&amp;dbDATA!$B$2:$B$5915&amp;dbDATA!$I$2:$I$5907&amp;dbDATA!$D$2:$D$5915&amp;dbDATA!$F$2:$F$5907,0),MATCH("Arvo",VI_RTY_ReaalitalousOTSIKOT,0)+0)</f>
        <v>#N/A</v>
      </c>
      <c r="BM75" s="38" t="e">
        <f t="array" ref="BM75">INDEX(VI_RTY_Reaalitalous[],MATCH($A75&amp;BM$6&amp;BM$7&amp;BM$8&amp;BM$9,dbDATA!$A$2:$A$5915&amp;dbDATA!$B$2:$B$5915&amp;dbDATA!$I$2:$I$5907&amp;dbDATA!$D$2:$D$5915&amp;dbDATA!$F$2:$F$5907,0),MATCH("Arvo",VI_RTY_ReaalitalousOTSIKOT,0)+0)</f>
        <v>#N/A</v>
      </c>
      <c r="BN75" s="35" t="e">
        <f t="array" ref="BN75">INDEX(VI_RTY_Reaalitalous[],MATCH($A75&amp;BN$6&amp;BN$7&amp;BN$8&amp;BN$9,dbDATA!$A$2:$A$5915&amp;dbDATA!$B$2:$B$5915&amp;dbDATA!$I$2:$I$5907&amp;dbDATA!$D$2:$D$5915&amp;dbDATA!$F$2:$F$5907,0),MATCH("Arvo",VI_RTY_ReaalitalousOTSIKOT,0)+0)</f>
        <v>#N/A</v>
      </c>
      <c r="BO75" s="49" t="e">
        <f t="array" ref="BO75">INDEX(VI_RTY_Reaalitalous[],MATCH($A75&amp;BO$6&amp;BO$7&amp;BO$8&amp;BO$9,dbDATA!$A$2:$A$5915&amp;dbDATA!$B$2:$B$5915&amp;dbDATA!$I$2:$I$5907&amp;dbDATA!$D$2:$D$5915&amp;dbDATA!$F$2:$F$5907,0),MATCH("Arvo",VI_RTY_ReaalitalousOTSIKOT,0)+0)</f>
        <v>#N/A</v>
      </c>
      <c r="CG75" s="38" t="e">
        <f t="array" ref="CG75">INDEX(VI_RTY_Julkinen_talous[],MATCH($A75&amp;CG$6&amp;CG$7&amp;CG$8,dbDATAjul!$G$2:$G$935&amp;dbDATAjul!$D$2:$D$952&amp;dbDATAjul!$C$2:$C$1011&amp;dbDATAjul!$A$2:$A$948,0),MATCH("Arvo",VI_RTY_Julkinen_talous[#Headers],0)+0)</f>
        <v>#N/A</v>
      </c>
      <c r="CH75" s="35" t="e">
        <f t="array" ref="CH75">INDEX(VI_RTY_Julkinen_talous[],MATCH($A75&amp;CH$6&amp;CH$7&amp;CH$8,dbDATAjul!$G$2:$G$935&amp;dbDATAjul!$D$2:$D$952&amp;dbDATAjul!$C$2:$C$1011&amp;dbDATAjul!$A$2:$A$948,0),MATCH("Arvo",VI_RTY_Julkinen_talous[#Headers],0)+0)</f>
        <v>#N/A</v>
      </c>
      <c r="CI75" s="49" t="e">
        <f t="array" ref="CI75">INDEX(VI_RTY_Julkinen_talous[],MATCH($A75&amp;CI$6&amp;CI$7&amp;CI$8,dbDATAjul!$G$2:$G$935&amp;dbDATAjul!$D$2:$D$952&amp;dbDATAjul!$C$2:$C$1011&amp;dbDATAjul!$A$2:$A$948,0),MATCH("Arvo",VI_RTY_Julkinen_talous[#Headers],0)+0)</f>
        <v>#N/A</v>
      </c>
      <c r="CJ75" s="35" t="e">
        <f t="array" ref="CJ75">INDEX(VI_RTY_Julkinen_talous[],MATCH($A75&amp;CJ$6&amp;CJ$7&amp;CJ$8,dbDATAjul!$G$2:$G$935&amp;dbDATAjul!$D$2:$D$952&amp;dbDATAjul!$C$2:$C$1011&amp;dbDATAjul!$A$2:$A$948,0),MATCH("Arvo",VI_RTY_Julkinen_talous[#Headers],0)+0)</f>
        <v>#N/A</v>
      </c>
      <c r="CK75" s="32" t="e">
        <f t="array" ref="CK75">INDEX(VI_RTY_Julkinen_talous[],MATCH($A75&amp;CK$6&amp;CK$7&amp;CK$8,dbDATAjul!$G$2:$G$935&amp;dbDATAjul!$D$2:$D$952&amp;dbDATAjul!$C$2:$C$1011&amp;dbDATAjul!$A$2:$A$948,0),MATCH("Arvo",VI_RTY_Julkinen_talous[#Headers],0)+0)</f>
        <v>#N/A</v>
      </c>
      <c r="CL75" s="43" t="e">
        <f t="array" ref="CL75">INDEX(VI_RTY_Julkinen_talous[],MATCH($A75&amp;CL$6&amp;CL$7&amp;CL$8,dbDATAjul!$G$2:$G$935&amp;dbDATAjul!$D$2:$D$952&amp;dbDATAjul!$C$2:$C$1011&amp;dbDATAjul!$A$2:$A$948,0),MATCH("Arvo",VI_RTY_Julkinen_talous[#Headers],0)+0)</f>
        <v>#N/A</v>
      </c>
    </row>
    <row r="76" spans="1:90" x14ac:dyDescent="0.3">
      <c r="A76" s="31">
        <f t="shared" si="7"/>
        <v>2050</v>
      </c>
      <c r="B76" s="94" t="e">
        <f t="array" ref="B76">INDEX(VI_RTY_Reaalitalous[],MATCH($A76&amp;B$6&amp;B$7&amp;B$8&amp;B$9,dbDATA!$A$2:$A$5915&amp;dbDATA!$B$2:$B$5915&amp;dbDATA!$I$2:$I$5907&amp;dbDATA!$D$2:$D$5915&amp;dbDATA!$F$2:$F$5907,0),MATCH("Arvo",VI_RTY_ReaalitalousOTSIKOT,0)+0)</f>
        <v>#N/A</v>
      </c>
      <c r="C76" s="93" t="e">
        <f t="array" ref="C76">INDEX(VI_RTY_Reaalitalous[],MATCH($A76&amp;C$6&amp;C$7&amp;C$8&amp;C$9,dbDATA!$A$2:$A$5915&amp;dbDATA!$B$2:$B$5915&amp;dbDATA!$I$2:$I$5907&amp;dbDATA!$D$2:$D$5915&amp;dbDATA!$F$2:$F$5907,0),MATCH("Arvo",VI_RTY_ReaalitalousOTSIKOT,0)+0)</f>
        <v>#N/A</v>
      </c>
      <c r="D76" s="94" t="e">
        <f t="array" ref="D76">INDEX(VI_RTY_Reaalitalous[],MATCH($A76&amp;D$6&amp;D$7&amp;D$8&amp;D$9,dbDATA!$A$2:$A$5915&amp;dbDATA!$B$2:$B$5915&amp;dbDATA!$I$2:$I$5907&amp;dbDATA!$D$2:$D$5915&amp;dbDATA!$F$2:$F$5907,0),MATCH("Arvo",VI_RTY_ReaalitalousOTSIKOT,0)+0)</f>
        <v>#N/A</v>
      </c>
      <c r="E76" s="32" t="e">
        <f t="array" ref="E76">INDEX(VI_RTY_Reaalitalous[],MATCH($A76&amp;E$6&amp;E$7&amp;E$8&amp;E$9,dbDATA!$A$2:$A$5915&amp;dbDATA!$B$2:$B$5915&amp;dbDATA!$I$2:$I$5907&amp;dbDATA!$D$2:$D$5915&amp;dbDATA!$F$2:$F$5907,0),MATCH("Arvo",VI_RTY_ReaalitalousOTSIKOT,0)+0)/1000</f>
        <v>#N/A</v>
      </c>
      <c r="F76" s="32" t="e">
        <f t="array" ref="F76">INDEX(VI_RTY_Reaalitalous[],MATCH($A76&amp;F$6&amp;F$7&amp;F$8&amp;F$9,dbDATA!$A$2:$A$5915&amp;dbDATA!$B$2:$B$5915&amp;dbDATA!$I$2:$I$5907&amp;dbDATA!$D$2:$D$5915&amp;dbDATA!$F$2:$F$5907,0),MATCH("Arvo",VI_RTY_ReaalitalousOTSIKOT,0)+0)/1000</f>
        <v>#N/A</v>
      </c>
      <c r="G76" s="35" t="e">
        <f t="array" ref="G76">INDEX(VI_RTY_Reaalitalous[],MATCH($A76&amp;G$6&amp;G$7&amp;G$8&amp;G$9,dbDATA!$A$2:$A$5915&amp;dbDATA!$B$2:$B$5915&amp;dbDATA!$I$2:$I$5907&amp;dbDATA!$D$2:$D$5915&amp;dbDATA!$F$2:$F$5907,0),MATCH("Arvo",VI_RTY_ReaalitalousOTSIKOT,0)+0)/1000</f>
        <v>#N/A</v>
      </c>
      <c r="H76" s="35" t="e">
        <f t="array" ref="H76">INDEX(VI_RTY_Reaalitalous[],MATCH($A76&amp;H$6&amp;H$7&amp;H$8&amp;H$9,dbDATA!$A$2:$A$5915&amp;dbDATA!$B$2:$B$5915&amp;dbDATA!$I$2:$I$5907&amp;dbDATA!$D$2:$D$5915&amp;dbDATA!$F$2:$F$5907,0),MATCH("Arvo",VI_RTY_ReaalitalousOTSIKOT,0)+0)/1000</f>
        <v>#N/A</v>
      </c>
      <c r="I76" s="38" t="e">
        <f t="array" ref="I76">INDEX(VI_RTY_Reaalitalous[],MATCH($A76&amp;I$6&amp;I$7&amp;I$8&amp;I$9,dbDATA!$A$2:$A$5915&amp;dbDATA!$B$2:$B$5915&amp;dbDATA!$I$2:$I$5907&amp;dbDATA!$D$2:$D$5915&amp;dbDATA!$F$2:$F$5907,0),MATCH("Arvo",VI_RTY_ReaalitalousOTSIKOT,0)+0)/1000</f>
        <v>#N/A</v>
      </c>
      <c r="J76" s="38" t="e">
        <f t="array" ref="J76">INDEX(VI_RTY_Reaalitalous[],MATCH($A76&amp;J$6&amp;J$7&amp;J$8&amp;J$9,dbDATA!$A$2:$A$5915&amp;dbDATA!$B$2:$B$5915&amp;dbDATA!$I$2:$I$5907&amp;dbDATA!$D$2:$D$5915&amp;dbDATA!$F$2:$F$5907,0),MATCH("Arvo",VI_RTY_ReaalitalousOTSIKOT,0)+0)/1000</f>
        <v>#N/A</v>
      </c>
      <c r="K76" s="37" t="e">
        <f t="array" ref="K76">INDEX(VI_RTY_Reaalitalous[],MATCH($A76&amp;K$6&amp;K$7&amp;K$8&amp;K$9,dbDATA!$A$2:$A$5915&amp;dbDATA!$B$2:$B$5915&amp;dbDATA!$I$2:$I$5907&amp;dbDATA!$D$2:$D$5915&amp;dbDATA!$F$2:$F$5907,0),MATCH("Arvo",VI_RTY_ReaalitalousOTSIKOT,0)+0)/1000</f>
        <v>#N/A</v>
      </c>
      <c r="L76" s="37" t="e">
        <f t="array" ref="L76">INDEX(VI_RTY_Reaalitalous[],MATCH($A76&amp;L$6&amp;L$7&amp;L$8&amp;L$9,dbDATA!$A$2:$A$5915&amp;dbDATA!$B$2:$B$5915&amp;dbDATA!$I$2:$I$5907&amp;dbDATA!$D$2:$D$5915&amp;dbDATA!$F$2:$F$5907,0),MATCH("Arvo",VI_RTY_ReaalitalousOTSIKOT,0)+0)/1000</f>
        <v>#N/A</v>
      </c>
      <c r="M76" s="37" t="e">
        <f t="array" ref="M76">INDEX(VI_RTY_Reaalitalous[],MATCH($A76&amp;M$6&amp;M$7&amp;M$8&amp;M$9,dbDATA!$A$2:$A$5915&amp;dbDATA!$B$2:$B$5915&amp;dbDATA!$I$2:$I$5907&amp;dbDATA!$D$2:$D$5915&amp;dbDATA!$F$2:$F$5907,0),MATCH("Arvo",VI_RTY_ReaalitalousOTSIKOT,0)+0)/1000</f>
        <v>#N/A</v>
      </c>
      <c r="N76" s="37" t="e">
        <f t="array" ref="N76">INDEX(VI_RTY_Reaalitalous[],MATCH($A76&amp;N$6&amp;N$7&amp;N$8&amp;N$9,dbDATA!$A$2:$A$5915&amp;dbDATA!$B$2:$B$5915&amp;dbDATA!$I$2:$I$5907&amp;dbDATA!$D$2:$D$5915&amp;dbDATA!$F$2:$F$5907,0),MATCH("Arvo",VI_RTY_ReaalitalousOTSIKOT,0)+0)/1000</f>
        <v>#N/A</v>
      </c>
      <c r="O76" s="37" t="e">
        <f t="array" ref="O76">INDEX(VI_RTY_Reaalitalous[],MATCH($A76&amp;O$6&amp;O$7&amp;O$8&amp;O$9,dbDATA!$A$2:$A$5915&amp;dbDATA!$B$2:$B$5915&amp;dbDATA!$I$2:$I$5907&amp;dbDATA!$D$2:$D$5915&amp;dbDATA!$F$2:$F$5907,0),MATCH("Arvo",VI_RTY_ReaalitalousOTSIKOT,0)+0)/1000</f>
        <v>#N/A</v>
      </c>
      <c r="P76" s="37" t="e">
        <f t="array" ref="P76">INDEX(VI_RTY_Reaalitalous[],MATCH($A76&amp;P$6&amp;P$7&amp;P$8&amp;P$9,dbDATA!$A$2:$A$5915&amp;dbDATA!$B$2:$B$5915&amp;dbDATA!$I$2:$I$5907&amp;dbDATA!$D$2:$D$5915&amp;dbDATA!$F$2:$F$5907,0),MATCH("Arvo",VI_RTY_ReaalitalousOTSIKOT,0)+0)/1000</f>
        <v>#N/A</v>
      </c>
      <c r="Q76" s="32" t="e">
        <f t="array" ref="Q76">INDEX(VI_RTY_Reaalitalous[],MATCH($A76&amp;Q$6&amp;Q$7&amp;Q$8&amp;Q$9,dbDATA!$A$2:$A$5915&amp;dbDATA!$B$2:$B$5915&amp;dbDATA!$I$2:$I$5907&amp;dbDATA!$D$2:$D$5915&amp;dbDATA!$F$2:$F$5907,0),MATCH("Arvo",VI_RTY_ReaalitalousOTSIKOT,0)+0)/1000</f>
        <v>#N/A</v>
      </c>
      <c r="R76" s="32" t="e">
        <f t="array" ref="R76">INDEX(VI_RTY_Reaalitalous[],MATCH($A76&amp;R$6&amp;R$7&amp;R$8&amp;R$9,dbDATA!$A$2:$A$5915&amp;dbDATA!$B$2:$B$5915&amp;dbDATA!$I$2:$I$5907&amp;dbDATA!$D$2:$D$5915&amp;dbDATA!$F$2:$F$5907,0),MATCH("Arvo",VI_RTY_ReaalitalousOTSIKOT,0)+0)/1000</f>
        <v>#N/A</v>
      </c>
      <c r="S76" s="32" t="e">
        <f t="array" ref="S76">INDEX(VI_RTY_Reaalitalous[],MATCH($A76&amp;S$6&amp;S$7&amp;S$8&amp;S$9,dbDATA!$A$2:$A$5915&amp;dbDATA!$B$2:$B$5915&amp;dbDATA!$I$2:$I$5907&amp;dbDATA!$D$2:$D$5915&amp;dbDATA!$F$2:$F$5907,0),MATCH("Arvo",VI_RTY_ReaalitalousOTSIKOT,0)+0)/1000</f>
        <v>#N/A</v>
      </c>
      <c r="T76" s="32" t="e">
        <f t="array" ref="T76">INDEX(VI_RTY_Reaalitalous[],MATCH($A76&amp;T$6&amp;T$7&amp;T$8&amp;T$9,dbDATA!$A$2:$A$5915&amp;dbDATA!$B$2:$B$5915&amp;dbDATA!$I$2:$I$5907&amp;dbDATA!$D$2:$D$5915&amp;dbDATA!$F$2:$F$5907,0),MATCH("Arvo",VI_RTY_ReaalitalousOTSIKOT,0)+0)/1000</f>
        <v>#N/A</v>
      </c>
      <c r="U76" s="32" t="e">
        <f t="array" ref="U76">INDEX(VI_RTY_Reaalitalous[],MATCH($A76&amp;U$6&amp;U$7&amp;U$8&amp;U$9,dbDATA!$A$2:$A$5915&amp;dbDATA!$B$2:$B$5915&amp;dbDATA!$I$2:$I$5907&amp;dbDATA!$D$2:$D$5915&amp;dbDATA!$F$2:$F$5907,0),MATCH("Arvo",VI_RTY_ReaalitalousOTSIKOT,0)+0)/1000</f>
        <v>#N/A</v>
      </c>
      <c r="V76" s="32" t="e">
        <f t="array" ref="V76">INDEX(VI_RTY_Reaalitalous[],MATCH($A76&amp;V$6&amp;V$7&amp;V$8&amp;V$9,dbDATA!$A$2:$A$5915&amp;dbDATA!$B$2:$B$5915&amp;dbDATA!$I$2:$I$5907&amp;dbDATA!$D$2:$D$5915&amp;dbDATA!$F$2:$F$5907,0),MATCH("Arvo",VI_RTY_ReaalitalousOTSIKOT,0)+0)/1000</f>
        <v>#N/A</v>
      </c>
      <c r="W76" s="38" t="e">
        <f t="array" ref="W76">INDEX(VI_RTY_Reaalitalous[],MATCH($A76&amp;W$6&amp;W$7&amp;W$8&amp;W$9,dbDATA!$A$2:$A$5915&amp;dbDATA!$B$2:$B$5915&amp;dbDATA!$I$2:$I$5907&amp;dbDATA!$D$2:$D$5915&amp;dbDATA!$F$2:$F$5907,0),MATCH("Arvo",VI_RTY_ReaalitalousOTSIKOT,0)+0)/1000</f>
        <v>#N/A</v>
      </c>
      <c r="X76" s="38" t="e">
        <f t="array" ref="X76">INDEX(VI_RTY_Reaalitalous[],MATCH($A76&amp;X$6&amp;X$7&amp;X$8&amp;X$9,dbDATA!$A$2:$A$5915&amp;dbDATA!$B$2:$B$5915&amp;dbDATA!$I$2:$I$5907&amp;dbDATA!$D$2:$D$5915&amp;dbDATA!$F$2:$F$5907,0),MATCH("Arvo",VI_RTY_ReaalitalousOTSIKOT,0)+0)/1000</f>
        <v>#N/A</v>
      </c>
      <c r="Y76" s="38" t="e">
        <f t="array" ref="Y76">INDEX(VI_RTY_Reaalitalous[],MATCH($A76&amp;Y$6&amp;Y$7&amp;Y$8&amp;Y$9,dbDATA!$A$2:$A$5915&amp;dbDATA!$B$2:$B$5915&amp;dbDATA!$I$2:$I$5907&amp;dbDATA!$D$2:$D$5915&amp;dbDATA!$F$2:$F$5907,0),MATCH("Arvo",VI_RTY_ReaalitalousOTSIKOT,0)+0)/1000</f>
        <v>#N/A</v>
      </c>
      <c r="Z76" s="38" t="e">
        <f t="array" ref="Z76">INDEX(VI_RTY_Reaalitalous[],MATCH($A76&amp;Z$6&amp;Z$7&amp;Z$8&amp;Z$9,dbDATA!$A$2:$A$5915&amp;dbDATA!$B$2:$B$5915&amp;dbDATA!$I$2:$I$5907&amp;dbDATA!$D$2:$D$5915&amp;dbDATA!$F$2:$F$5907,0),MATCH("Arvo",VI_RTY_ReaalitalousOTSIKOT,0)+0)/1000</f>
        <v>#N/A</v>
      </c>
      <c r="AA76" s="49" t="e">
        <f t="shared" si="8"/>
        <v>#N/A</v>
      </c>
      <c r="AB76" s="32" t="e">
        <f t="array" ref="AB76">INDEX(VI_RTY_Reaalitalous[],MATCH($A76&amp;AB$6&amp;AB$7&amp;AB$8&amp;AB$9,dbDATA!$A$2:$A$5915&amp;dbDATA!$B$2:$B$5915&amp;dbDATA!$I$2:$I$5907&amp;dbDATA!$D$2:$D$5915&amp;dbDATA!$F$2:$F$5907,0),MATCH("Arvo",VI_RTY_ReaalitalousOTSIKOT,0)+0)</f>
        <v>#N/A</v>
      </c>
      <c r="AC76" s="43" t="e">
        <f t="array" ref="AC76">INDEX(VI_RTY_Reaalitalous[],MATCH($A76&amp;AC$6&amp;AC$7&amp;AC$8&amp;AC$9,dbDATA!$A$2:$A$5915&amp;dbDATA!$B$2:$B$5915&amp;dbDATA!$I$2:$I$5907&amp;dbDATA!$D$2:$D$5915&amp;dbDATA!$F$2:$F$5907,0),MATCH("Arvo",VI_RTY_ReaalitalousOTSIKOT,0)+0)</f>
        <v>#N/A</v>
      </c>
      <c r="AD76" s="38" t="e">
        <f t="array" ref="AD76">INDEX(VI_RTY_Reaalitalous[],MATCH($A76&amp;AD$6&amp;AD$7&amp;AD$8&amp;AD$9,dbDATA!$A$2:$A$5915&amp;dbDATA!$B$2:$B$5915&amp;dbDATA!$I$2:$I$5907&amp;dbDATA!$D$2:$D$5915&amp;dbDATA!$F$2:$F$5907,0),MATCH("Arvo",VI_RTY_ReaalitalousOTSIKOT,0)+0)</f>
        <v>#N/A</v>
      </c>
      <c r="AE76" s="35" t="e">
        <f t="array" ref="AE76">INDEX(VI_RTY_Reaalitalous[],MATCH($A76&amp;AE$6&amp;AE$7&amp;AE$8&amp;AE$9,dbDATA!$A$2:$A$5915&amp;dbDATA!$B$2:$B$5915&amp;dbDATA!$I$2:$I$5907&amp;dbDATA!$D$2:$D$5915&amp;dbDATA!$F$2:$F$5907,0),MATCH("Arvo",VI_RTY_ReaalitalousOTSIKOT,0)+0)</f>
        <v>#N/A</v>
      </c>
      <c r="AF76" s="49" t="e">
        <f t="array" ref="AF76">INDEX(VI_RTY_Reaalitalous[],MATCH($A76&amp;AF$6&amp;AF$7&amp;AF$8&amp;AF$9,dbDATA!$A$2:$A$5915&amp;dbDATA!$B$2:$B$5915&amp;dbDATA!$I$2:$I$5907&amp;dbDATA!$D$2:$D$5915&amp;dbDATA!$F$2:$F$5907,0),MATCH("Arvo",VI_RTY_ReaalitalousOTSIKOT,0)+0)/1000</f>
        <v>#N/A</v>
      </c>
      <c r="AG76" s="32" t="e">
        <f t="array" ref="AG76">INDEX(VI_RTY_Reaalitalous[],MATCH($A76&amp;AG$6&amp;AG$7&amp;AG$8&amp;AG$9,dbDATA!$A$2:$A$5915&amp;dbDATA!$B$2:$B$5915&amp;dbDATA!$I$2:$I$5907&amp;dbDATA!$D$2:$D$5915&amp;dbDATA!$F$2:$F$5907,0),MATCH("Arvo",VI_RTY_ReaalitalousOTSIKOT,0)+0)</f>
        <v>#N/A</v>
      </c>
      <c r="AH76" s="43" t="e">
        <f t="array" ref="AH76">INDEX(VI_RTY_Reaalitalous[],MATCH($A76&amp;AH$6&amp;AH$7&amp;AH$8&amp;AH$9,dbDATA!$A$2:$A$5915&amp;dbDATA!$B$2:$B$5915&amp;dbDATA!$I$2:$I$5907&amp;dbDATA!$D$2:$D$5915&amp;dbDATA!$F$2:$F$5907,0),MATCH("Arvo",VI_RTY_ReaalitalousOTSIKOT,0)+0)</f>
        <v>#N/A</v>
      </c>
      <c r="AI76" s="38" t="e">
        <f t="shared" si="3"/>
        <v>#N/A</v>
      </c>
      <c r="AJ76" s="32" t="e">
        <f t="array" ref="AJ76">INDEX(VI_RTY_Reaalitalous[],MATCH($A76&amp;AJ$6&amp;AJ$7&amp;AJ$8&amp;AJ$9,dbDATA!$A$2:$A$5915&amp;dbDATA!$B$2:$B$5915&amp;dbDATA!$I$2:$I$5907&amp;dbDATA!$D$2:$D$5915&amp;dbDATA!$F$2:$F$5907,0),MATCH("Arvo",VI_RTY_ReaalitalousOTSIKOT,0)+0)</f>
        <v>#N/A</v>
      </c>
      <c r="AK76" s="49" t="e">
        <f t="array" ref="AK76">INDEX(VI_RTY_Reaalitalous[],MATCH($A76&amp;AK$6&amp;AK$7&amp;AK$8&amp;AK$9,dbDATA!$A$2:$A$5915&amp;dbDATA!$B$2:$B$5915&amp;dbDATA!$I$2:$I$5907&amp;dbDATA!$D$2:$D$5915&amp;dbDATA!$F$2:$F$5907,0),MATCH("Arvo",VI_RTY_ReaalitalousOTSIKOT,0)+0)</f>
        <v>#N/A</v>
      </c>
      <c r="AL76" s="43" t="e">
        <f t="shared" si="2"/>
        <v>#N/A</v>
      </c>
      <c r="AM76" s="32" t="e">
        <f t="array" ref="AM76">INDEX(VI_RTY_Reaalitalous[],MATCH($A76&amp;AM$6&amp;AM$7&amp;AM$8&amp;AM$9,dbDATA!$A$2:$A$5915&amp;dbDATA!$B$2:$B$5915&amp;dbDATA!$I$2:$I$5907&amp;dbDATA!$D$2:$D$5915&amp;dbDATA!$F$2:$F$5907,0),MATCH("Arvo",VI_RTY_ReaalitalousOTSIKOT,0)+0)</f>
        <v>#N/A</v>
      </c>
      <c r="AN76" s="38" t="e">
        <f t="array" ref="AN76">INDEX(VI_RTY_Reaalitalous[],MATCH($A76&amp;AN$6&amp;AN$7&amp;AN$8&amp;AN$9,dbDATA!$A$2:$A$5915&amp;dbDATA!$B$2:$B$5915&amp;dbDATA!$I$2:$I$5907&amp;dbDATA!$D$2:$D$5915&amp;dbDATA!$F$2:$F$5907,0),MATCH("Arvo",VI_RTY_ReaalitalousOTSIKOT,0)+0)</f>
        <v>#N/A</v>
      </c>
      <c r="AO76" s="32" t="e">
        <f t="array" ref="AO76">INDEX(VI_RTY_Reaalitalous[],MATCH($A76&amp;AO$6&amp;AO$7&amp;AO$8&amp;AO$9,dbDATA!$A$2:$A$5915&amp;dbDATA!$B$2:$B$5915&amp;dbDATA!$I$2:$I$5907&amp;dbDATA!$D$2:$D$5915&amp;dbDATA!$F$2:$F$5907,0),MATCH("Arvo",VI_RTY_ReaalitalousOTSIKOT,0)+0)</f>
        <v>#N/A</v>
      </c>
      <c r="AP76" s="32" t="e">
        <f t="array" ref="AP76">INDEX(VI_RTY_Reaalitalous[],MATCH($A76&amp;AP$6&amp;AP$7&amp;AP$8&amp;AP$9,dbDATA!$A$2:$A$5915&amp;dbDATA!$B$2:$B$5915&amp;dbDATA!$I$2:$I$5907&amp;dbDATA!$D$2:$D$5915&amp;dbDATA!$F$2:$F$5907,0),MATCH("Arvo",VI_RTY_ReaalitalousOTSIKOT,0)+0)</f>
        <v>#N/A</v>
      </c>
      <c r="AQ76" s="43" t="e">
        <f t="array" ref="AQ76">INDEX(VI_RTY_Reaalitalous[],MATCH($A76&amp;AQ$6&amp;AQ$7&amp;AQ$8&amp;AQ$9,dbDATA!$A$2:$A$5915&amp;dbDATA!$B$2:$B$5915&amp;dbDATA!$I$2:$I$5907&amp;dbDATA!$D$2:$D$5915&amp;dbDATA!$F$2:$F$5907,0),MATCH("Arvo",VI_RTY_ReaalitalousOTSIKOT,0)+0)</f>
        <v>#N/A</v>
      </c>
      <c r="AR76" s="38" t="e">
        <f t="array" ref="AR76">INDEX(VI_RTY_Reaalitalous[],MATCH($A76&amp;AR$6&amp;AR$7&amp;AR$8&amp;AR$9,dbDATA!$A$2:$A$5915&amp;dbDATA!$B$2:$B$5915&amp;dbDATA!$I$2:$I$5907&amp;dbDATA!$D$2:$D$5915&amp;dbDATA!$F$2:$F$5907,0),MATCH("Arvo",VI_RTY_ReaalitalousOTSIKOT,0)+0)</f>
        <v>#N/A</v>
      </c>
      <c r="AS76" s="35" t="e">
        <f t="array" ref="AS76">INDEX(VI_RTY_Reaalitalous[],MATCH($A76&amp;AS$6&amp;AS$7&amp;AS$8&amp;AS$9,dbDATA!$A$2:$A$5915&amp;dbDATA!$B$2:$B$5915&amp;dbDATA!$I$2:$I$5907&amp;dbDATA!$D$2:$D$5915&amp;dbDATA!$F$2:$F$5907,0),MATCH("Arvo",VI_RTY_ReaalitalousOTSIKOT,0)+0)</f>
        <v>#N/A</v>
      </c>
      <c r="AT76" s="49" t="e">
        <f t="array" ref="AT76">INDEX(VI_RTY_Reaalitalous[],MATCH($A76&amp;AT$6&amp;AT$7&amp;AT$8&amp;AT$9,dbDATA!$A$2:$A$5915&amp;dbDATA!$B$2:$B$5915&amp;dbDATA!$I$2:$I$5907&amp;dbDATA!$D$2:$D$5915&amp;dbDATA!$F$2:$F$5907,0),MATCH("Arvo",VI_RTY_ReaalitalousOTSIKOT,0)+0)</f>
        <v>#N/A</v>
      </c>
      <c r="AU76" s="49" t="e">
        <f t="array" ref="AU76">INDEX(VI_RTY_Reaalitalous[],MATCH($A76&amp;AU$6&amp;AU$7&amp;AU$8&amp;AU$9,dbDATA!$A$2:$A$5915&amp;dbDATA!$B$2:$B$5915&amp;dbDATA!$I$2:$I$5907&amp;dbDATA!$D$2:$D$5915&amp;dbDATA!$F$2:$F$5907,0),MATCH("Arvo",VI_RTY_ReaalitalousOTSIKOT,0)+0)</f>
        <v>#N/A</v>
      </c>
      <c r="AV76" s="32" t="e">
        <f t="array" ref="AV76">INDEX(VI_RTY_Reaalitalous[],MATCH($A76&amp;AV$6&amp;AV$7&amp;AV$8&amp;AV$9,dbDATA!$A$2:$A$5915&amp;dbDATA!$B$2:$B$5915&amp;dbDATA!$I$2:$I$5907&amp;dbDATA!$D$2:$D$5915&amp;dbDATA!$F$2:$F$5907,0),MATCH("Arvo",VI_RTY_ReaalitalousOTSIKOT,0)+0)</f>
        <v>#N/A</v>
      </c>
      <c r="AW76" s="43" t="e">
        <f t="array" ref="AW76">INDEX(VI_RTY_Reaalitalous[],MATCH($A76&amp;AW$6&amp;AW$7&amp;AW$8&amp;AW$9,dbDATA!$A$2:$A$5915&amp;dbDATA!$B$2:$B$5915&amp;dbDATA!$I$2:$I$5907&amp;dbDATA!$D$2:$D$5915&amp;dbDATA!$F$2:$F$5907,0),MATCH("Arvo",VI_RTY_ReaalitalousOTSIKOT,0)+0)</f>
        <v>#N/A</v>
      </c>
      <c r="AX76" s="38" t="e">
        <f t="array" ref="AX76">INDEX(VI_RTY_Reaalitalous[],MATCH($A76&amp;AX$6&amp;AX$7&amp;AX$8&amp;AX$9,dbDATA!$A$2:$A$5915&amp;dbDATA!$B$2:$B$5915&amp;dbDATA!$I$2:$I$5907&amp;dbDATA!$D$2:$D$5915&amp;dbDATA!$F$2:$F$5907,0),MATCH("Arvo",VI_RTY_ReaalitalousOTSIKOT,0)+0)</f>
        <v>#N/A</v>
      </c>
      <c r="AY76" s="35" t="e">
        <f t="array" ref="AY76">INDEX(VI_RTY_Reaalitalous[],MATCH($A76&amp;AY$6&amp;AY$7&amp;AY$8&amp;AY$9,dbDATA!$A$2:$A$5915&amp;dbDATA!$B$2:$B$5915&amp;dbDATA!$I$2:$I$5907&amp;dbDATA!$D$2:$D$5915&amp;dbDATA!$F$2:$F$5907,0),MATCH("Arvo",VI_RTY_ReaalitalousOTSIKOT,0)+0)</f>
        <v>#N/A</v>
      </c>
      <c r="AZ76" s="49" t="e">
        <f t="array" ref="AZ76">INDEX(VI_RTY_Reaalitalous[],MATCH($A76&amp;AZ$6&amp;AZ$7&amp;AZ$8&amp;AZ$9,dbDATA!$A$2:$A$5915&amp;dbDATA!$B$2:$B$5915&amp;dbDATA!$I$2:$I$5907&amp;dbDATA!$D$2:$D$5915&amp;dbDATA!$F$2:$F$5907,0),MATCH("Arvo",VI_RTY_ReaalitalousOTSIKOT,0)+0)</f>
        <v>#N/A</v>
      </c>
      <c r="BA76" s="32" t="e">
        <f t="array" ref="BA76">INDEX(VI_RTY_Reaalitalous[],MATCH($A76&amp;BA$6&amp;BA$7&amp;BA$8&amp;BA$9,dbDATA!$A$2:$A$5915&amp;dbDATA!$B$2:$B$5915&amp;dbDATA!$I$2:$I$5907&amp;dbDATA!$D$2:$D$5915&amp;dbDATA!$F$2:$F$5907,0),MATCH("Arvo",VI_RTY_ReaalitalousOTSIKOT,0)+0)</f>
        <v>#N/A</v>
      </c>
      <c r="BB76" s="43" t="e">
        <f t="array" ref="BB76">INDEX(VI_RTY_Reaalitalous[],MATCH($A76&amp;BB$6&amp;BB$7&amp;BB$8&amp;BB$9,dbDATA!$A$2:$A$5915&amp;dbDATA!$B$2:$B$5915&amp;dbDATA!$I$2:$I$5907&amp;dbDATA!$D$2:$D$5915&amp;dbDATA!$F$2:$F$5907,0),MATCH("Arvo",VI_RTY_ReaalitalousOTSIKOT,0)+0)</f>
        <v>#N/A</v>
      </c>
      <c r="BC76" s="38" t="e">
        <f t="array" ref="BC76">INDEX(VI_RTY_Reaalitalous[],MATCH($A76&amp;BC$6&amp;BC$7&amp;BC$8&amp;BC$9,dbDATA!$A$2:$A$5915&amp;dbDATA!$B$2:$B$5915&amp;dbDATA!$I$2:$I$5907&amp;dbDATA!$D$2:$D$5915&amp;dbDATA!$F$2:$F$5907,0),MATCH("Arvo",VI_RTY_ReaalitalousOTSIKOT,0)+0)</f>
        <v>#N/A</v>
      </c>
      <c r="BD76" s="35" t="e">
        <f t="array" ref="BD76">INDEX(VI_RTY_Reaalitalous[],MATCH($A76&amp;BD$6&amp;BD$7&amp;BD$8&amp;BD$9,dbDATA!$A$2:$A$5915&amp;dbDATA!$B$2:$B$5915&amp;dbDATA!$I$2:$I$5907&amp;dbDATA!$D$2:$D$5915&amp;dbDATA!$F$2:$F$5907,0),MATCH("Arvo",VI_RTY_ReaalitalousOTSIKOT,0)+0)</f>
        <v>#N/A</v>
      </c>
      <c r="BE76" s="49" t="e">
        <f t="array" ref="BE76">INDEX(VI_RTY_Reaalitalous[],MATCH($A76&amp;BE$6&amp;BE$7&amp;BE$8&amp;BE$9,dbDATA!$A$2:$A$5915&amp;dbDATA!$B$2:$B$5915&amp;dbDATA!$I$2:$I$5907&amp;dbDATA!$D$2:$D$5915&amp;dbDATA!$F$2:$F$5907,0),MATCH("Arvo",VI_RTY_ReaalitalousOTSIKOT,0)+0)</f>
        <v>#N/A</v>
      </c>
      <c r="BF76" s="32" t="e">
        <f t="array" ref="BF76">INDEX(VI_RTY_Reaalitalous[],MATCH($A76&amp;BF$6&amp;BF$7&amp;BF$8&amp;BF$9,dbDATA!$A$2:$A$5915&amp;dbDATA!$B$2:$B$5915&amp;dbDATA!$I$2:$I$5907&amp;dbDATA!$D$2:$D$5915&amp;dbDATA!$F$2:$F$5907,0),MATCH("Arvo",VI_RTY_ReaalitalousOTSIKOT,0)+0)</f>
        <v>#N/A</v>
      </c>
      <c r="BG76" s="43" t="e">
        <f t="array" ref="BG76">INDEX(VI_RTY_Reaalitalous[],MATCH($A76&amp;BG$6&amp;BG$7&amp;BG$8&amp;BG$9,dbDATA!$A$2:$A$5915&amp;dbDATA!$B$2:$B$5915&amp;dbDATA!$I$2:$I$5907&amp;dbDATA!$D$2:$D$5915&amp;dbDATA!$F$2:$F$5907,0),MATCH("Arvo",VI_RTY_ReaalitalousOTSIKOT,0)+0)</f>
        <v>#N/A</v>
      </c>
      <c r="BH76" s="38" t="e">
        <f t="array" ref="BH76">INDEX(VI_RTY_Reaalitalous[],MATCH($A76&amp;BH$6&amp;BH$7&amp;BH$8&amp;BH$9,dbDATA!$A$2:$A$5915&amp;dbDATA!$B$2:$B$5915&amp;dbDATA!$I$2:$I$5907&amp;dbDATA!$D$2:$D$5915&amp;dbDATA!$F$2:$F$5907,0),MATCH("Arvo",VI_RTY_ReaalitalousOTSIKOT,0)+0)</f>
        <v>#N/A</v>
      </c>
      <c r="BI76" s="35" t="e">
        <f t="array" ref="BI76">INDEX(VI_RTY_Reaalitalous[],MATCH($A76&amp;BI$6&amp;BI$7&amp;BI$8&amp;BI$9,dbDATA!$A$2:$A$5915&amp;dbDATA!$B$2:$B$5915&amp;dbDATA!$I$2:$I$5907&amp;dbDATA!$D$2:$D$5915&amp;dbDATA!$F$2:$F$5907,0),MATCH("Arvo",VI_RTY_ReaalitalousOTSIKOT,0)+0)</f>
        <v>#N/A</v>
      </c>
      <c r="BJ76" s="49" t="e">
        <f t="array" ref="BJ76">INDEX(VI_RTY_Reaalitalous[],MATCH($A76&amp;BJ$6&amp;BJ$7&amp;BJ$8&amp;BJ$9,dbDATA!$A$2:$A$5915&amp;dbDATA!$B$2:$B$5915&amp;dbDATA!$I$2:$I$5907&amp;dbDATA!$D$2:$D$5915&amp;dbDATA!$F$2:$F$5907,0),MATCH("Arvo",VI_RTY_ReaalitalousOTSIKOT,0)+0)</f>
        <v>#N/A</v>
      </c>
      <c r="BK76" s="32" t="e">
        <f t="array" ref="BK76">INDEX(VI_RTY_Reaalitalous[],MATCH($A76&amp;BK$6&amp;BK$7&amp;BK$8&amp;BK$9,dbDATA!$A$2:$A$5915&amp;dbDATA!$B$2:$B$5915&amp;dbDATA!$I$2:$I$5907&amp;dbDATA!$D$2:$D$5915&amp;dbDATA!$F$2:$F$5907,0),MATCH("Arvo",VI_RTY_ReaalitalousOTSIKOT,0)+0)</f>
        <v>#N/A</v>
      </c>
      <c r="BL76" s="43" t="e">
        <f t="array" ref="BL76">INDEX(VI_RTY_Reaalitalous[],MATCH($A76&amp;BL$6&amp;BL$7&amp;BL$8&amp;BL$9,dbDATA!$A$2:$A$5915&amp;dbDATA!$B$2:$B$5915&amp;dbDATA!$I$2:$I$5907&amp;dbDATA!$D$2:$D$5915&amp;dbDATA!$F$2:$F$5907,0),MATCH("Arvo",VI_RTY_ReaalitalousOTSIKOT,0)+0)</f>
        <v>#N/A</v>
      </c>
      <c r="BM76" s="38" t="e">
        <f t="array" ref="BM76">INDEX(VI_RTY_Reaalitalous[],MATCH($A76&amp;BM$6&amp;BM$7&amp;BM$8&amp;BM$9,dbDATA!$A$2:$A$5915&amp;dbDATA!$B$2:$B$5915&amp;dbDATA!$I$2:$I$5907&amp;dbDATA!$D$2:$D$5915&amp;dbDATA!$F$2:$F$5907,0),MATCH("Arvo",VI_RTY_ReaalitalousOTSIKOT,0)+0)</f>
        <v>#N/A</v>
      </c>
      <c r="BN76" s="35" t="e">
        <f t="array" ref="BN76">INDEX(VI_RTY_Reaalitalous[],MATCH($A76&amp;BN$6&amp;BN$7&amp;BN$8&amp;BN$9,dbDATA!$A$2:$A$5915&amp;dbDATA!$B$2:$B$5915&amp;dbDATA!$I$2:$I$5907&amp;dbDATA!$D$2:$D$5915&amp;dbDATA!$F$2:$F$5907,0),MATCH("Arvo",VI_RTY_ReaalitalousOTSIKOT,0)+0)</f>
        <v>#N/A</v>
      </c>
      <c r="BO76" s="49" t="e">
        <f t="array" ref="BO76">INDEX(VI_RTY_Reaalitalous[],MATCH($A76&amp;BO$6&amp;BO$7&amp;BO$8&amp;BO$9,dbDATA!$A$2:$A$5915&amp;dbDATA!$B$2:$B$5915&amp;dbDATA!$I$2:$I$5907&amp;dbDATA!$D$2:$D$5915&amp;dbDATA!$F$2:$F$5907,0),MATCH("Arvo",VI_RTY_ReaalitalousOTSIKOT,0)+0)</f>
        <v>#N/A</v>
      </c>
      <c r="CG76" s="38" t="e">
        <f t="array" ref="CG76">INDEX(VI_RTY_Julkinen_talous[],MATCH($A76&amp;CG$6&amp;CG$7&amp;CG$8,dbDATAjul!$G$2:$G$935&amp;dbDATAjul!$D$2:$D$952&amp;dbDATAjul!$C$2:$C$1011&amp;dbDATAjul!$A$2:$A$948,0),MATCH("Arvo",VI_RTY_Julkinen_talous[#Headers],0)+0)</f>
        <v>#N/A</v>
      </c>
      <c r="CH76" s="35" t="e">
        <f t="array" ref="CH76">INDEX(VI_RTY_Julkinen_talous[],MATCH($A76&amp;CH$6&amp;CH$7&amp;CH$8,dbDATAjul!$G$2:$G$935&amp;dbDATAjul!$D$2:$D$952&amp;dbDATAjul!$C$2:$C$1011&amp;dbDATAjul!$A$2:$A$948,0),MATCH("Arvo",VI_RTY_Julkinen_talous[#Headers],0)+0)</f>
        <v>#N/A</v>
      </c>
      <c r="CI76" s="49" t="e">
        <f t="array" ref="CI76">INDEX(VI_RTY_Julkinen_talous[],MATCH($A76&amp;CI$6&amp;CI$7&amp;CI$8,dbDATAjul!$G$2:$G$935&amp;dbDATAjul!$D$2:$D$952&amp;dbDATAjul!$C$2:$C$1011&amp;dbDATAjul!$A$2:$A$948,0),MATCH("Arvo",VI_RTY_Julkinen_talous[#Headers],0)+0)</f>
        <v>#N/A</v>
      </c>
      <c r="CJ76" s="35" t="e">
        <f t="array" ref="CJ76">INDEX(VI_RTY_Julkinen_talous[],MATCH($A76&amp;CJ$6&amp;CJ$7&amp;CJ$8,dbDATAjul!$G$2:$G$935&amp;dbDATAjul!$D$2:$D$952&amp;dbDATAjul!$C$2:$C$1011&amp;dbDATAjul!$A$2:$A$948,0),MATCH("Arvo",VI_RTY_Julkinen_talous[#Headers],0)+0)</f>
        <v>#N/A</v>
      </c>
      <c r="CK76" s="32" t="e">
        <f t="array" ref="CK76">INDEX(VI_RTY_Julkinen_talous[],MATCH($A76&amp;CK$6&amp;CK$7&amp;CK$8,dbDATAjul!$G$2:$G$935&amp;dbDATAjul!$D$2:$D$952&amp;dbDATAjul!$C$2:$C$1011&amp;dbDATAjul!$A$2:$A$948,0),MATCH("Arvo",VI_RTY_Julkinen_talous[#Headers],0)+0)</f>
        <v>#N/A</v>
      </c>
      <c r="CL76" s="43" t="e">
        <f t="array" ref="CL76">INDEX(VI_RTY_Julkinen_talous[],MATCH($A76&amp;CL$6&amp;CL$7&amp;CL$8,dbDATAjul!$G$2:$G$935&amp;dbDATAjul!$D$2:$D$952&amp;dbDATAjul!$C$2:$C$1011&amp;dbDATAjul!$A$2:$A$948,0),MATCH("Arvo",VI_RTY_Julkinen_talous[#Headers],0)+0)</f>
        <v>#N/A</v>
      </c>
    </row>
    <row r="77" spans="1:90" x14ac:dyDescent="0.3">
      <c r="A77" s="31">
        <f t="shared" si="7"/>
        <v>2051</v>
      </c>
      <c r="B77" s="94" t="e">
        <f t="array" ref="B77">INDEX(VI_RTY_Reaalitalous[],MATCH($A77&amp;B$6&amp;B$7&amp;B$8&amp;B$9,dbDATA!$A$2:$A$5915&amp;dbDATA!$B$2:$B$5915&amp;dbDATA!$I$2:$I$5907&amp;dbDATA!$D$2:$D$5915&amp;dbDATA!$F$2:$F$5907,0),MATCH("Arvo",VI_RTY_ReaalitalousOTSIKOT,0)+0)</f>
        <v>#N/A</v>
      </c>
      <c r="C77" s="93" t="e">
        <f t="array" ref="C77">INDEX(VI_RTY_Reaalitalous[],MATCH($A77&amp;C$6&amp;C$7&amp;C$8&amp;C$9,dbDATA!$A$2:$A$5915&amp;dbDATA!$B$2:$B$5915&amp;dbDATA!$I$2:$I$5907&amp;dbDATA!$D$2:$D$5915&amp;dbDATA!$F$2:$F$5907,0),MATCH("Arvo",VI_RTY_ReaalitalousOTSIKOT,0)+0)</f>
        <v>#N/A</v>
      </c>
      <c r="D77" s="94" t="e">
        <f t="array" ref="D77">INDEX(VI_RTY_Reaalitalous[],MATCH($A77&amp;D$6&amp;D$7&amp;D$8&amp;D$9,dbDATA!$A$2:$A$5915&amp;dbDATA!$B$2:$B$5915&amp;dbDATA!$I$2:$I$5907&amp;dbDATA!$D$2:$D$5915&amp;dbDATA!$F$2:$F$5907,0),MATCH("Arvo",VI_RTY_ReaalitalousOTSIKOT,0)+0)</f>
        <v>#N/A</v>
      </c>
      <c r="E77" s="32" t="e">
        <f t="array" ref="E77">INDEX(VI_RTY_Reaalitalous[],MATCH($A77&amp;E$6&amp;E$7&amp;E$8&amp;E$9,dbDATA!$A$2:$A$5915&amp;dbDATA!$B$2:$B$5915&amp;dbDATA!$I$2:$I$5907&amp;dbDATA!$D$2:$D$5915&amp;dbDATA!$F$2:$F$5907,0),MATCH("Arvo",VI_RTY_ReaalitalousOTSIKOT,0)+0)/1000</f>
        <v>#N/A</v>
      </c>
      <c r="F77" s="32" t="e">
        <f t="array" ref="F77">INDEX(VI_RTY_Reaalitalous[],MATCH($A77&amp;F$6&amp;F$7&amp;F$8&amp;F$9,dbDATA!$A$2:$A$5915&amp;dbDATA!$B$2:$B$5915&amp;dbDATA!$I$2:$I$5907&amp;dbDATA!$D$2:$D$5915&amp;dbDATA!$F$2:$F$5907,0),MATCH("Arvo",VI_RTY_ReaalitalousOTSIKOT,0)+0)/1000</f>
        <v>#N/A</v>
      </c>
      <c r="G77" s="35" t="e">
        <f t="array" ref="G77">INDEX(VI_RTY_Reaalitalous[],MATCH($A77&amp;G$6&amp;G$7&amp;G$8&amp;G$9,dbDATA!$A$2:$A$5915&amp;dbDATA!$B$2:$B$5915&amp;dbDATA!$I$2:$I$5907&amp;dbDATA!$D$2:$D$5915&amp;dbDATA!$F$2:$F$5907,0),MATCH("Arvo",VI_RTY_ReaalitalousOTSIKOT,0)+0)/1000</f>
        <v>#N/A</v>
      </c>
      <c r="H77" s="35" t="e">
        <f t="array" ref="H77">INDEX(VI_RTY_Reaalitalous[],MATCH($A77&amp;H$6&amp;H$7&amp;H$8&amp;H$9,dbDATA!$A$2:$A$5915&amp;dbDATA!$B$2:$B$5915&amp;dbDATA!$I$2:$I$5907&amp;dbDATA!$D$2:$D$5915&amp;dbDATA!$F$2:$F$5907,0),MATCH("Arvo",VI_RTY_ReaalitalousOTSIKOT,0)+0)/1000</f>
        <v>#N/A</v>
      </c>
      <c r="I77" s="38" t="e">
        <f t="array" ref="I77">INDEX(VI_RTY_Reaalitalous[],MATCH($A77&amp;I$6&amp;I$7&amp;I$8&amp;I$9,dbDATA!$A$2:$A$5915&amp;dbDATA!$B$2:$B$5915&amp;dbDATA!$I$2:$I$5907&amp;dbDATA!$D$2:$D$5915&amp;dbDATA!$F$2:$F$5907,0),MATCH("Arvo",VI_RTY_ReaalitalousOTSIKOT,0)+0)/1000</f>
        <v>#N/A</v>
      </c>
      <c r="J77" s="38" t="e">
        <f t="array" ref="J77">INDEX(VI_RTY_Reaalitalous[],MATCH($A77&amp;J$6&amp;J$7&amp;J$8&amp;J$9,dbDATA!$A$2:$A$5915&amp;dbDATA!$B$2:$B$5915&amp;dbDATA!$I$2:$I$5907&amp;dbDATA!$D$2:$D$5915&amp;dbDATA!$F$2:$F$5907,0),MATCH("Arvo",VI_RTY_ReaalitalousOTSIKOT,0)+0)/1000</f>
        <v>#N/A</v>
      </c>
      <c r="K77" s="37" t="e">
        <f t="array" ref="K77">INDEX(VI_RTY_Reaalitalous[],MATCH($A77&amp;K$6&amp;K$7&amp;K$8&amp;K$9,dbDATA!$A$2:$A$5915&amp;dbDATA!$B$2:$B$5915&amp;dbDATA!$I$2:$I$5907&amp;dbDATA!$D$2:$D$5915&amp;dbDATA!$F$2:$F$5907,0),MATCH("Arvo",VI_RTY_ReaalitalousOTSIKOT,0)+0)/1000</f>
        <v>#N/A</v>
      </c>
      <c r="L77" s="37" t="e">
        <f t="array" ref="L77">INDEX(VI_RTY_Reaalitalous[],MATCH($A77&amp;L$6&amp;L$7&amp;L$8&amp;L$9,dbDATA!$A$2:$A$5915&amp;dbDATA!$B$2:$B$5915&amp;dbDATA!$I$2:$I$5907&amp;dbDATA!$D$2:$D$5915&amp;dbDATA!$F$2:$F$5907,0),MATCH("Arvo",VI_RTY_ReaalitalousOTSIKOT,0)+0)/1000</f>
        <v>#N/A</v>
      </c>
      <c r="M77" s="37" t="e">
        <f t="array" ref="M77">INDEX(VI_RTY_Reaalitalous[],MATCH($A77&amp;M$6&amp;M$7&amp;M$8&amp;M$9,dbDATA!$A$2:$A$5915&amp;dbDATA!$B$2:$B$5915&amp;dbDATA!$I$2:$I$5907&amp;dbDATA!$D$2:$D$5915&amp;dbDATA!$F$2:$F$5907,0),MATCH("Arvo",VI_RTY_ReaalitalousOTSIKOT,0)+0)/1000</f>
        <v>#N/A</v>
      </c>
      <c r="N77" s="37" t="e">
        <f t="array" ref="N77">INDEX(VI_RTY_Reaalitalous[],MATCH($A77&amp;N$6&amp;N$7&amp;N$8&amp;N$9,dbDATA!$A$2:$A$5915&amp;dbDATA!$B$2:$B$5915&amp;dbDATA!$I$2:$I$5907&amp;dbDATA!$D$2:$D$5915&amp;dbDATA!$F$2:$F$5907,0),MATCH("Arvo",VI_RTY_ReaalitalousOTSIKOT,0)+0)/1000</f>
        <v>#N/A</v>
      </c>
      <c r="O77" s="37" t="e">
        <f t="array" ref="O77">INDEX(VI_RTY_Reaalitalous[],MATCH($A77&amp;O$6&amp;O$7&amp;O$8&amp;O$9,dbDATA!$A$2:$A$5915&amp;dbDATA!$B$2:$B$5915&amp;dbDATA!$I$2:$I$5907&amp;dbDATA!$D$2:$D$5915&amp;dbDATA!$F$2:$F$5907,0),MATCH("Arvo",VI_RTY_ReaalitalousOTSIKOT,0)+0)/1000</f>
        <v>#N/A</v>
      </c>
      <c r="P77" s="37" t="e">
        <f t="array" ref="P77">INDEX(VI_RTY_Reaalitalous[],MATCH($A77&amp;P$6&amp;P$7&amp;P$8&amp;P$9,dbDATA!$A$2:$A$5915&amp;dbDATA!$B$2:$B$5915&amp;dbDATA!$I$2:$I$5907&amp;dbDATA!$D$2:$D$5915&amp;dbDATA!$F$2:$F$5907,0),MATCH("Arvo",VI_RTY_ReaalitalousOTSIKOT,0)+0)/1000</f>
        <v>#N/A</v>
      </c>
      <c r="Q77" s="32" t="e">
        <f t="array" ref="Q77">INDEX(VI_RTY_Reaalitalous[],MATCH($A77&amp;Q$6&amp;Q$7&amp;Q$8&amp;Q$9,dbDATA!$A$2:$A$5915&amp;dbDATA!$B$2:$B$5915&amp;dbDATA!$I$2:$I$5907&amp;dbDATA!$D$2:$D$5915&amp;dbDATA!$F$2:$F$5907,0),MATCH("Arvo",VI_RTY_ReaalitalousOTSIKOT,0)+0)/1000</f>
        <v>#N/A</v>
      </c>
      <c r="R77" s="32" t="e">
        <f t="array" ref="R77">INDEX(VI_RTY_Reaalitalous[],MATCH($A77&amp;R$6&amp;R$7&amp;R$8&amp;R$9,dbDATA!$A$2:$A$5915&amp;dbDATA!$B$2:$B$5915&amp;dbDATA!$I$2:$I$5907&amp;dbDATA!$D$2:$D$5915&amp;dbDATA!$F$2:$F$5907,0),MATCH("Arvo",VI_RTY_ReaalitalousOTSIKOT,0)+0)/1000</f>
        <v>#N/A</v>
      </c>
      <c r="S77" s="32" t="e">
        <f t="array" ref="S77">INDEX(VI_RTY_Reaalitalous[],MATCH($A77&amp;S$6&amp;S$7&amp;S$8&amp;S$9,dbDATA!$A$2:$A$5915&amp;dbDATA!$B$2:$B$5915&amp;dbDATA!$I$2:$I$5907&amp;dbDATA!$D$2:$D$5915&amp;dbDATA!$F$2:$F$5907,0),MATCH("Arvo",VI_RTY_ReaalitalousOTSIKOT,0)+0)/1000</f>
        <v>#N/A</v>
      </c>
      <c r="T77" s="32" t="e">
        <f t="array" ref="T77">INDEX(VI_RTY_Reaalitalous[],MATCH($A77&amp;T$6&amp;T$7&amp;T$8&amp;T$9,dbDATA!$A$2:$A$5915&amp;dbDATA!$B$2:$B$5915&amp;dbDATA!$I$2:$I$5907&amp;dbDATA!$D$2:$D$5915&amp;dbDATA!$F$2:$F$5907,0),MATCH("Arvo",VI_RTY_ReaalitalousOTSIKOT,0)+0)/1000</f>
        <v>#N/A</v>
      </c>
      <c r="U77" s="32" t="e">
        <f t="array" ref="U77">INDEX(VI_RTY_Reaalitalous[],MATCH($A77&amp;U$6&amp;U$7&amp;U$8&amp;U$9,dbDATA!$A$2:$A$5915&amp;dbDATA!$B$2:$B$5915&amp;dbDATA!$I$2:$I$5907&amp;dbDATA!$D$2:$D$5915&amp;dbDATA!$F$2:$F$5907,0),MATCH("Arvo",VI_RTY_ReaalitalousOTSIKOT,0)+0)/1000</f>
        <v>#N/A</v>
      </c>
      <c r="V77" s="32" t="e">
        <f t="array" ref="V77">INDEX(VI_RTY_Reaalitalous[],MATCH($A77&amp;V$6&amp;V$7&amp;V$8&amp;V$9,dbDATA!$A$2:$A$5915&amp;dbDATA!$B$2:$B$5915&amp;dbDATA!$I$2:$I$5907&amp;dbDATA!$D$2:$D$5915&amp;dbDATA!$F$2:$F$5907,0),MATCH("Arvo",VI_RTY_ReaalitalousOTSIKOT,0)+0)/1000</f>
        <v>#N/A</v>
      </c>
      <c r="W77" s="38" t="e">
        <f t="array" ref="W77">INDEX(VI_RTY_Reaalitalous[],MATCH($A77&amp;W$6&amp;W$7&amp;W$8&amp;W$9,dbDATA!$A$2:$A$5915&amp;dbDATA!$B$2:$B$5915&amp;dbDATA!$I$2:$I$5907&amp;dbDATA!$D$2:$D$5915&amp;dbDATA!$F$2:$F$5907,0),MATCH("Arvo",VI_RTY_ReaalitalousOTSIKOT,0)+0)/1000</f>
        <v>#N/A</v>
      </c>
      <c r="X77" s="38" t="e">
        <f t="array" ref="X77">INDEX(VI_RTY_Reaalitalous[],MATCH($A77&amp;X$6&amp;X$7&amp;X$8&amp;X$9,dbDATA!$A$2:$A$5915&amp;dbDATA!$B$2:$B$5915&amp;dbDATA!$I$2:$I$5907&amp;dbDATA!$D$2:$D$5915&amp;dbDATA!$F$2:$F$5907,0),MATCH("Arvo",VI_RTY_ReaalitalousOTSIKOT,0)+0)/1000</f>
        <v>#N/A</v>
      </c>
      <c r="Y77" s="38" t="e">
        <f t="array" ref="Y77">INDEX(VI_RTY_Reaalitalous[],MATCH($A77&amp;Y$6&amp;Y$7&amp;Y$8&amp;Y$9,dbDATA!$A$2:$A$5915&amp;dbDATA!$B$2:$B$5915&amp;dbDATA!$I$2:$I$5907&amp;dbDATA!$D$2:$D$5915&amp;dbDATA!$F$2:$F$5907,0),MATCH("Arvo",VI_RTY_ReaalitalousOTSIKOT,0)+0)/1000</f>
        <v>#N/A</v>
      </c>
      <c r="Z77" s="38" t="e">
        <f t="array" ref="Z77">INDEX(VI_RTY_Reaalitalous[],MATCH($A77&amp;Z$6&amp;Z$7&amp;Z$8&amp;Z$9,dbDATA!$A$2:$A$5915&amp;dbDATA!$B$2:$B$5915&amp;dbDATA!$I$2:$I$5907&amp;dbDATA!$D$2:$D$5915&amp;dbDATA!$F$2:$F$5907,0),MATCH("Arvo",VI_RTY_ReaalitalousOTSIKOT,0)+0)/1000</f>
        <v>#N/A</v>
      </c>
      <c r="AA77" s="49" t="e">
        <f t="shared" si="8"/>
        <v>#N/A</v>
      </c>
      <c r="AB77" s="32" t="e">
        <f t="array" ref="AB77">INDEX(VI_RTY_Reaalitalous[],MATCH($A77&amp;AB$6&amp;AB$7&amp;AB$8&amp;AB$9,dbDATA!$A$2:$A$5915&amp;dbDATA!$B$2:$B$5915&amp;dbDATA!$I$2:$I$5907&amp;dbDATA!$D$2:$D$5915&amp;dbDATA!$F$2:$F$5907,0),MATCH("Arvo",VI_RTY_ReaalitalousOTSIKOT,0)+0)</f>
        <v>#N/A</v>
      </c>
      <c r="AC77" s="43" t="e">
        <f t="array" ref="AC77">INDEX(VI_RTY_Reaalitalous[],MATCH($A77&amp;AC$6&amp;AC$7&amp;AC$8&amp;AC$9,dbDATA!$A$2:$A$5915&amp;dbDATA!$B$2:$B$5915&amp;dbDATA!$I$2:$I$5907&amp;dbDATA!$D$2:$D$5915&amp;dbDATA!$F$2:$F$5907,0),MATCH("Arvo",VI_RTY_ReaalitalousOTSIKOT,0)+0)</f>
        <v>#N/A</v>
      </c>
      <c r="AD77" s="38" t="e">
        <f t="array" ref="AD77">INDEX(VI_RTY_Reaalitalous[],MATCH($A77&amp;AD$6&amp;AD$7&amp;AD$8&amp;AD$9,dbDATA!$A$2:$A$5915&amp;dbDATA!$B$2:$B$5915&amp;dbDATA!$I$2:$I$5907&amp;dbDATA!$D$2:$D$5915&amp;dbDATA!$F$2:$F$5907,0),MATCH("Arvo",VI_RTY_ReaalitalousOTSIKOT,0)+0)</f>
        <v>#N/A</v>
      </c>
      <c r="AE77" s="35" t="e">
        <f t="array" ref="AE77">INDEX(VI_RTY_Reaalitalous[],MATCH($A77&amp;AE$6&amp;AE$7&amp;AE$8&amp;AE$9,dbDATA!$A$2:$A$5915&amp;dbDATA!$B$2:$B$5915&amp;dbDATA!$I$2:$I$5907&amp;dbDATA!$D$2:$D$5915&amp;dbDATA!$F$2:$F$5907,0),MATCH("Arvo",VI_RTY_ReaalitalousOTSIKOT,0)+0)</f>
        <v>#N/A</v>
      </c>
      <c r="AF77" s="49" t="e">
        <f t="array" ref="AF77">INDEX(VI_RTY_Reaalitalous[],MATCH($A77&amp;AF$6&amp;AF$7&amp;AF$8&amp;AF$9,dbDATA!$A$2:$A$5915&amp;dbDATA!$B$2:$B$5915&amp;dbDATA!$I$2:$I$5907&amp;dbDATA!$D$2:$D$5915&amp;dbDATA!$F$2:$F$5907,0),MATCH("Arvo",VI_RTY_ReaalitalousOTSIKOT,0)+0)/1000</f>
        <v>#N/A</v>
      </c>
      <c r="AG77" s="32" t="e">
        <f t="array" ref="AG77">INDEX(VI_RTY_Reaalitalous[],MATCH($A77&amp;AG$6&amp;AG$7&amp;AG$8&amp;AG$9,dbDATA!$A$2:$A$5915&amp;dbDATA!$B$2:$B$5915&amp;dbDATA!$I$2:$I$5907&amp;dbDATA!$D$2:$D$5915&amp;dbDATA!$F$2:$F$5907,0),MATCH("Arvo",VI_RTY_ReaalitalousOTSIKOT,0)+0)</f>
        <v>#N/A</v>
      </c>
      <c r="AH77" s="43" t="e">
        <f t="array" ref="AH77">INDEX(VI_RTY_Reaalitalous[],MATCH($A77&amp;AH$6&amp;AH$7&amp;AH$8&amp;AH$9,dbDATA!$A$2:$A$5915&amp;dbDATA!$B$2:$B$5915&amp;dbDATA!$I$2:$I$5907&amp;dbDATA!$D$2:$D$5915&amp;dbDATA!$F$2:$F$5907,0),MATCH("Arvo",VI_RTY_ReaalitalousOTSIKOT,0)+0)</f>
        <v>#N/A</v>
      </c>
      <c r="AI77" s="38" t="e">
        <f t="shared" si="3"/>
        <v>#N/A</v>
      </c>
      <c r="AJ77" s="32" t="e">
        <f t="array" ref="AJ77">INDEX(VI_RTY_Reaalitalous[],MATCH($A77&amp;AJ$6&amp;AJ$7&amp;AJ$8&amp;AJ$9,dbDATA!$A$2:$A$5915&amp;dbDATA!$B$2:$B$5915&amp;dbDATA!$I$2:$I$5907&amp;dbDATA!$D$2:$D$5915&amp;dbDATA!$F$2:$F$5907,0),MATCH("Arvo",VI_RTY_ReaalitalousOTSIKOT,0)+0)</f>
        <v>#N/A</v>
      </c>
      <c r="AK77" s="49" t="e">
        <f t="array" ref="AK77">INDEX(VI_RTY_Reaalitalous[],MATCH($A77&amp;AK$6&amp;AK$7&amp;AK$8&amp;AK$9,dbDATA!$A$2:$A$5915&amp;dbDATA!$B$2:$B$5915&amp;dbDATA!$I$2:$I$5907&amp;dbDATA!$D$2:$D$5915&amp;dbDATA!$F$2:$F$5907,0),MATCH("Arvo",VI_RTY_ReaalitalousOTSIKOT,0)+0)</f>
        <v>#N/A</v>
      </c>
      <c r="AL77" s="43" t="e">
        <f t="shared" si="2"/>
        <v>#N/A</v>
      </c>
      <c r="AM77" s="32" t="e">
        <f t="array" ref="AM77">INDEX(VI_RTY_Reaalitalous[],MATCH($A77&amp;AM$6&amp;AM$7&amp;AM$8&amp;AM$9,dbDATA!$A$2:$A$5915&amp;dbDATA!$B$2:$B$5915&amp;dbDATA!$I$2:$I$5907&amp;dbDATA!$D$2:$D$5915&amp;dbDATA!$F$2:$F$5907,0),MATCH("Arvo",VI_RTY_ReaalitalousOTSIKOT,0)+0)</f>
        <v>#N/A</v>
      </c>
      <c r="AN77" s="38" t="e">
        <f t="array" ref="AN77">INDEX(VI_RTY_Reaalitalous[],MATCH($A77&amp;AN$6&amp;AN$7&amp;AN$8&amp;AN$9,dbDATA!$A$2:$A$5915&amp;dbDATA!$B$2:$B$5915&amp;dbDATA!$I$2:$I$5907&amp;dbDATA!$D$2:$D$5915&amp;dbDATA!$F$2:$F$5907,0),MATCH("Arvo",VI_RTY_ReaalitalousOTSIKOT,0)+0)</f>
        <v>#N/A</v>
      </c>
      <c r="AO77" s="32" t="e">
        <f t="array" ref="AO77">INDEX(VI_RTY_Reaalitalous[],MATCH($A77&amp;AO$6&amp;AO$7&amp;AO$8&amp;AO$9,dbDATA!$A$2:$A$5915&amp;dbDATA!$B$2:$B$5915&amp;dbDATA!$I$2:$I$5907&amp;dbDATA!$D$2:$D$5915&amp;dbDATA!$F$2:$F$5907,0),MATCH("Arvo",VI_RTY_ReaalitalousOTSIKOT,0)+0)</f>
        <v>#N/A</v>
      </c>
      <c r="AP77" s="32" t="e">
        <f t="array" ref="AP77">INDEX(VI_RTY_Reaalitalous[],MATCH($A77&amp;AP$6&amp;AP$7&amp;AP$8&amp;AP$9,dbDATA!$A$2:$A$5915&amp;dbDATA!$B$2:$B$5915&amp;dbDATA!$I$2:$I$5907&amp;dbDATA!$D$2:$D$5915&amp;dbDATA!$F$2:$F$5907,0),MATCH("Arvo",VI_RTY_ReaalitalousOTSIKOT,0)+0)</f>
        <v>#N/A</v>
      </c>
      <c r="AQ77" s="43" t="e">
        <f t="array" ref="AQ77">INDEX(VI_RTY_Reaalitalous[],MATCH($A77&amp;AQ$6&amp;AQ$7&amp;AQ$8&amp;AQ$9,dbDATA!$A$2:$A$5915&amp;dbDATA!$B$2:$B$5915&amp;dbDATA!$I$2:$I$5907&amp;dbDATA!$D$2:$D$5915&amp;dbDATA!$F$2:$F$5907,0),MATCH("Arvo",VI_RTY_ReaalitalousOTSIKOT,0)+0)</f>
        <v>#N/A</v>
      </c>
      <c r="AR77" s="38" t="e">
        <f t="array" ref="AR77">INDEX(VI_RTY_Reaalitalous[],MATCH($A77&amp;AR$6&amp;AR$7&amp;AR$8&amp;AR$9,dbDATA!$A$2:$A$5915&amp;dbDATA!$B$2:$B$5915&amp;dbDATA!$I$2:$I$5907&amp;dbDATA!$D$2:$D$5915&amp;dbDATA!$F$2:$F$5907,0),MATCH("Arvo",VI_RTY_ReaalitalousOTSIKOT,0)+0)</f>
        <v>#N/A</v>
      </c>
      <c r="AS77" s="35" t="e">
        <f t="array" ref="AS77">INDEX(VI_RTY_Reaalitalous[],MATCH($A77&amp;AS$6&amp;AS$7&amp;AS$8&amp;AS$9,dbDATA!$A$2:$A$5915&amp;dbDATA!$B$2:$B$5915&amp;dbDATA!$I$2:$I$5907&amp;dbDATA!$D$2:$D$5915&amp;dbDATA!$F$2:$F$5907,0),MATCH("Arvo",VI_RTY_ReaalitalousOTSIKOT,0)+0)</f>
        <v>#N/A</v>
      </c>
      <c r="AT77" s="49" t="e">
        <f t="array" ref="AT77">INDEX(VI_RTY_Reaalitalous[],MATCH($A77&amp;AT$6&amp;AT$7&amp;AT$8&amp;AT$9,dbDATA!$A$2:$A$5915&amp;dbDATA!$B$2:$B$5915&amp;dbDATA!$I$2:$I$5907&amp;dbDATA!$D$2:$D$5915&amp;dbDATA!$F$2:$F$5907,0),MATCH("Arvo",VI_RTY_ReaalitalousOTSIKOT,0)+0)</f>
        <v>#N/A</v>
      </c>
      <c r="AU77" s="49" t="e">
        <f t="array" ref="AU77">INDEX(VI_RTY_Reaalitalous[],MATCH($A77&amp;AU$6&amp;AU$7&amp;AU$8&amp;AU$9,dbDATA!$A$2:$A$5915&amp;dbDATA!$B$2:$B$5915&amp;dbDATA!$I$2:$I$5907&amp;dbDATA!$D$2:$D$5915&amp;dbDATA!$F$2:$F$5907,0),MATCH("Arvo",VI_RTY_ReaalitalousOTSIKOT,0)+0)</f>
        <v>#N/A</v>
      </c>
      <c r="AV77" s="32" t="e">
        <f t="array" ref="AV77">INDEX(VI_RTY_Reaalitalous[],MATCH($A77&amp;AV$6&amp;AV$7&amp;AV$8&amp;AV$9,dbDATA!$A$2:$A$5915&amp;dbDATA!$B$2:$B$5915&amp;dbDATA!$I$2:$I$5907&amp;dbDATA!$D$2:$D$5915&amp;dbDATA!$F$2:$F$5907,0),MATCH("Arvo",VI_RTY_ReaalitalousOTSIKOT,0)+0)</f>
        <v>#N/A</v>
      </c>
      <c r="AW77" s="43" t="e">
        <f t="array" ref="AW77">INDEX(VI_RTY_Reaalitalous[],MATCH($A77&amp;AW$6&amp;AW$7&amp;AW$8&amp;AW$9,dbDATA!$A$2:$A$5915&amp;dbDATA!$B$2:$B$5915&amp;dbDATA!$I$2:$I$5907&amp;dbDATA!$D$2:$D$5915&amp;dbDATA!$F$2:$F$5907,0),MATCH("Arvo",VI_RTY_ReaalitalousOTSIKOT,0)+0)</f>
        <v>#N/A</v>
      </c>
      <c r="AX77" s="38" t="e">
        <f t="array" ref="AX77">INDEX(VI_RTY_Reaalitalous[],MATCH($A77&amp;AX$6&amp;AX$7&amp;AX$8&amp;AX$9,dbDATA!$A$2:$A$5915&amp;dbDATA!$B$2:$B$5915&amp;dbDATA!$I$2:$I$5907&amp;dbDATA!$D$2:$D$5915&amp;dbDATA!$F$2:$F$5907,0),MATCH("Arvo",VI_RTY_ReaalitalousOTSIKOT,0)+0)</f>
        <v>#N/A</v>
      </c>
      <c r="AY77" s="35" t="e">
        <f t="array" ref="AY77">INDEX(VI_RTY_Reaalitalous[],MATCH($A77&amp;AY$6&amp;AY$7&amp;AY$8&amp;AY$9,dbDATA!$A$2:$A$5915&amp;dbDATA!$B$2:$B$5915&amp;dbDATA!$I$2:$I$5907&amp;dbDATA!$D$2:$D$5915&amp;dbDATA!$F$2:$F$5907,0),MATCH("Arvo",VI_RTY_ReaalitalousOTSIKOT,0)+0)</f>
        <v>#N/A</v>
      </c>
      <c r="AZ77" s="49" t="e">
        <f t="array" ref="AZ77">INDEX(VI_RTY_Reaalitalous[],MATCH($A77&amp;AZ$6&amp;AZ$7&amp;AZ$8&amp;AZ$9,dbDATA!$A$2:$A$5915&amp;dbDATA!$B$2:$B$5915&amp;dbDATA!$I$2:$I$5907&amp;dbDATA!$D$2:$D$5915&amp;dbDATA!$F$2:$F$5907,0),MATCH("Arvo",VI_RTY_ReaalitalousOTSIKOT,0)+0)</f>
        <v>#N/A</v>
      </c>
      <c r="BA77" s="32" t="e">
        <f t="array" ref="BA77">INDEX(VI_RTY_Reaalitalous[],MATCH($A77&amp;BA$6&amp;BA$7&amp;BA$8&amp;BA$9,dbDATA!$A$2:$A$5915&amp;dbDATA!$B$2:$B$5915&amp;dbDATA!$I$2:$I$5907&amp;dbDATA!$D$2:$D$5915&amp;dbDATA!$F$2:$F$5907,0),MATCH("Arvo",VI_RTY_ReaalitalousOTSIKOT,0)+0)</f>
        <v>#N/A</v>
      </c>
      <c r="BB77" s="43" t="e">
        <f t="array" ref="BB77">INDEX(VI_RTY_Reaalitalous[],MATCH($A77&amp;BB$6&amp;BB$7&amp;BB$8&amp;BB$9,dbDATA!$A$2:$A$5915&amp;dbDATA!$B$2:$B$5915&amp;dbDATA!$I$2:$I$5907&amp;dbDATA!$D$2:$D$5915&amp;dbDATA!$F$2:$F$5907,0),MATCH("Arvo",VI_RTY_ReaalitalousOTSIKOT,0)+0)</f>
        <v>#N/A</v>
      </c>
      <c r="BC77" s="38" t="e">
        <f t="array" ref="BC77">INDEX(VI_RTY_Reaalitalous[],MATCH($A77&amp;BC$6&amp;BC$7&amp;BC$8&amp;BC$9,dbDATA!$A$2:$A$5915&amp;dbDATA!$B$2:$B$5915&amp;dbDATA!$I$2:$I$5907&amp;dbDATA!$D$2:$D$5915&amp;dbDATA!$F$2:$F$5907,0),MATCH("Arvo",VI_RTY_ReaalitalousOTSIKOT,0)+0)</f>
        <v>#N/A</v>
      </c>
      <c r="BD77" s="35" t="e">
        <f t="array" ref="BD77">INDEX(VI_RTY_Reaalitalous[],MATCH($A77&amp;BD$6&amp;BD$7&amp;BD$8&amp;BD$9,dbDATA!$A$2:$A$5915&amp;dbDATA!$B$2:$B$5915&amp;dbDATA!$I$2:$I$5907&amp;dbDATA!$D$2:$D$5915&amp;dbDATA!$F$2:$F$5907,0),MATCH("Arvo",VI_RTY_ReaalitalousOTSIKOT,0)+0)</f>
        <v>#N/A</v>
      </c>
      <c r="BE77" s="49" t="e">
        <f t="array" ref="BE77">INDEX(VI_RTY_Reaalitalous[],MATCH($A77&amp;BE$6&amp;BE$7&amp;BE$8&amp;BE$9,dbDATA!$A$2:$A$5915&amp;dbDATA!$B$2:$B$5915&amp;dbDATA!$I$2:$I$5907&amp;dbDATA!$D$2:$D$5915&amp;dbDATA!$F$2:$F$5907,0),MATCH("Arvo",VI_RTY_ReaalitalousOTSIKOT,0)+0)</f>
        <v>#N/A</v>
      </c>
      <c r="BF77" s="32" t="e">
        <f t="array" ref="BF77">INDEX(VI_RTY_Reaalitalous[],MATCH($A77&amp;BF$6&amp;BF$7&amp;BF$8&amp;BF$9,dbDATA!$A$2:$A$5915&amp;dbDATA!$B$2:$B$5915&amp;dbDATA!$I$2:$I$5907&amp;dbDATA!$D$2:$D$5915&amp;dbDATA!$F$2:$F$5907,0),MATCH("Arvo",VI_RTY_ReaalitalousOTSIKOT,0)+0)</f>
        <v>#N/A</v>
      </c>
      <c r="BG77" s="43" t="e">
        <f t="array" ref="BG77">INDEX(VI_RTY_Reaalitalous[],MATCH($A77&amp;BG$6&amp;BG$7&amp;BG$8&amp;BG$9,dbDATA!$A$2:$A$5915&amp;dbDATA!$B$2:$B$5915&amp;dbDATA!$I$2:$I$5907&amp;dbDATA!$D$2:$D$5915&amp;dbDATA!$F$2:$F$5907,0),MATCH("Arvo",VI_RTY_ReaalitalousOTSIKOT,0)+0)</f>
        <v>#N/A</v>
      </c>
      <c r="BH77" s="38" t="e">
        <f t="array" ref="BH77">INDEX(VI_RTY_Reaalitalous[],MATCH($A77&amp;BH$6&amp;BH$7&amp;BH$8&amp;BH$9,dbDATA!$A$2:$A$5915&amp;dbDATA!$B$2:$B$5915&amp;dbDATA!$I$2:$I$5907&amp;dbDATA!$D$2:$D$5915&amp;dbDATA!$F$2:$F$5907,0),MATCH("Arvo",VI_RTY_ReaalitalousOTSIKOT,0)+0)</f>
        <v>#N/A</v>
      </c>
      <c r="BI77" s="35" t="e">
        <f t="array" ref="BI77">INDEX(VI_RTY_Reaalitalous[],MATCH($A77&amp;BI$6&amp;BI$7&amp;BI$8&amp;BI$9,dbDATA!$A$2:$A$5915&amp;dbDATA!$B$2:$B$5915&amp;dbDATA!$I$2:$I$5907&amp;dbDATA!$D$2:$D$5915&amp;dbDATA!$F$2:$F$5907,0),MATCH("Arvo",VI_RTY_ReaalitalousOTSIKOT,0)+0)</f>
        <v>#N/A</v>
      </c>
      <c r="BJ77" s="49" t="e">
        <f t="array" ref="BJ77">INDEX(VI_RTY_Reaalitalous[],MATCH($A77&amp;BJ$6&amp;BJ$7&amp;BJ$8&amp;BJ$9,dbDATA!$A$2:$A$5915&amp;dbDATA!$B$2:$B$5915&amp;dbDATA!$I$2:$I$5907&amp;dbDATA!$D$2:$D$5915&amp;dbDATA!$F$2:$F$5907,0),MATCH("Arvo",VI_RTY_ReaalitalousOTSIKOT,0)+0)</f>
        <v>#N/A</v>
      </c>
      <c r="BK77" s="32" t="e">
        <f t="array" ref="BK77">INDEX(VI_RTY_Reaalitalous[],MATCH($A77&amp;BK$6&amp;BK$7&amp;BK$8&amp;BK$9,dbDATA!$A$2:$A$5915&amp;dbDATA!$B$2:$B$5915&amp;dbDATA!$I$2:$I$5907&amp;dbDATA!$D$2:$D$5915&amp;dbDATA!$F$2:$F$5907,0),MATCH("Arvo",VI_RTY_ReaalitalousOTSIKOT,0)+0)</f>
        <v>#N/A</v>
      </c>
      <c r="BL77" s="43" t="e">
        <f t="array" ref="BL77">INDEX(VI_RTY_Reaalitalous[],MATCH($A77&amp;BL$6&amp;BL$7&amp;BL$8&amp;BL$9,dbDATA!$A$2:$A$5915&amp;dbDATA!$B$2:$B$5915&amp;dbDATA!$I$2:$I$5907&amp;dbDATA!$D$2:$D$5915&amp;dbDATA!$F$2:$F$5907,0),MATCH("Arvo",VI_RTY_ReaalitalousOTSIKOT,0)+0)</f>
        <v>#N/A</v>
      </c>
      <c r="BM77" s="38" t="e">
        <f t="array" ref="BM77">INDEX(VI_RTY_Reaalitalous[],MATCH($A77&amp;BM$6&amp;BM$7&amp;BM$8&amp;BM$9,dbDATA!$A$2:$A$5915&amp;dbDATA!$B$2:$B$5915&amp;dbDATA!$I$2:$I$5907&amp;dbDATA!$D$2:$D$5915&amp;dbDATA!$F$2:$F$5907,0),MATCH("Arvo",VI_RTY_ReaalitalousOTSIKOT,0)+0)</f>
        <v>#N/A</v>
      </c>
      <c r="BN77" s="35" t="e">
        <f t="array" ref="BN77">INDEX(VI_RTY_Reaalitalous[],MATCH($A77&amp;BN$6&amp;BN$7&amp;BN$8&amp;BN$9,dbDATA!$A$2:$A$5915&amp;dbDATA!$B$2:$B$5915&amp;dbDATA!$I$2:$I$5907&amp;dbDATA!$D$2:$D$5915&amp;dbDATA!$F$2:$F$5907,0),MATCH("Arvo",VI_RTY_ReaalitalousOTSIKOT,0)+0)</f>
        <v>#N/A</v>
      </c>
      <c r="BO77" s="49" t="e">
        <f t="array" ref="BO77">INDEX(VI_RTY_Reaalitalous[],MATCH($A77&amp;BO$6&amp;BO$7&amp;BO$8&amp;BO$9,dbDATA!$A$2:$A$5915&amp;dbDATA!$B$2:$B$5915&amp;dbDATA!$I$2:$I$5907&amp;dbDATA!$D$2:$D$5915&amp;dbDATA!$F$2:$F$5907,0),MATCH("Arvo",VI_RTY_ReaalitalousOTSIKOT,0)+0)</f>
        <v>#N/A</v>
      </c>
      <c r="CG77" s="38" t="e">
        <f t="array" ref="CG77">INDEX(VI_RTY_Julkinen_talous[],MATCH($A77&amp;CG$6&amp;CG$7&amp;CG$8,dbDATAjul!$G$2:$G$935&amp;dbDATAjul!$D$2:$D$952&amp;dbDATAjul!$C$2:$C$1011&amp;dbDATAjul!$A$2:$A$948,0),MATCH("Arvo",VI_RTY_Julkinen_talous[#Headers],0)+0)</f>
        <v>#N/A</v>
      </c>
      <c r="CH77" s="35" t="e">
        <f t="array" ref="CH77">INDEX(VI_RTY_Julkinen_talous[],MATCH($A77&amp;CH$6&amp;CH$7&amp;CH$8,dbDATAjul!$G$2:$G$935&amp;dbDATAjul!$D$2:$D$952&amp;dbDATAjul!$C$2:$C$1011&amp;dbDATAjul!$A$2:$A$948,0),MATCH("Arvo",VI_RTY_Julkinen_talous[#Headers],0)+0)</f>
        <v>#N/A</v>
      </c>
      <c r="CI77" s="49" t="e">
        <f t="array" ref="CI77">INDEX(VI_RTY_Julkinen_talous[],MATCH($A77&amp;CI$6&amp;CI$7&amp;CI$8,dbDATAjul!$G$2:$G$935&amp;dbDATAjul!$D$2:$D$952&amp;dbDATAjul!$C$2:$C$1011&amp;dbDATAjul!$A$2:$A$948,0),MATCH("Arvo",VI_RTY_Julkinen_talous[#Headers],0)+0)</f>
        <v>#N/A</v>
      </c>
      <c r="CJ77" s="35" t="e">
        <f t="array" ref="CJ77">INDEX(VI_RTY_Julkinen_talous[],MATCH($A77&amp;CJ$6&amp;CJ$7&amp;CJ$8,dbDATAjul!$G$2:$G$935&amp;dbDATAjul!$D$2:$D$952&amp;dbDATAjul!$C$2:$C$1011&amp;dbDATAjul!$A$2:$A$948,0),MATCH("Arvo",VI_RTY_Julkinen_talous[#Headers],0)+0)</f>
        <v>#N/A</v>
      </c>
      <c r="CK77" s="32" t="e">
        <f t="array" ref="CK77">INDEX(VI_RTY_Julkinen_talous[],MATCH($A77&amp;CK$6&amp;CK$7&amp;CK$8,dbDATAjul!$G$2:$G$935&amp;dbDATAjul!$D$2:$D$952&amp;dbDATAjul!$C$2:$C$1011&amp;dbDATAjul!$A$2:$A$948,0),MATCH("Arvo",VI_RTY_Julkinen_talous[#Headers],0)+0)</f>
        <v>#N/A</v>
      </c>
      <c r="CL77" s="43" t="e">
        <f t="array" ref="CL77">INDEX(VI_RTY_Julkinen_talous[],MATCH($A77&amp;CL$6&amp;CL$7&amp;CL$8,dbDATAjul!$G$2:$G$935&amp;dbDATAjul!$D$2:$D$952&amp;dbDATAjul!$C$2:$C$1011&amp;dbDATAjul!$A$2:$A$948,0),MATCH("Arvo",VI_RTY_Julkinen_talous[#Headers],0)+0)</f>
        <v>#N/A</v>
      </c>
    </row>
    <row r="78" spans="1:90" x14ac:dyDescent="0.3">
      <c r="A78" s="31">
        <f t="shared" si="7"/>
        <v>2052</v>
      </c>
      <c r="B78" s="94" t="e">
        <f t="array" ref="B78">INDEX(VI_RTY_Reaalitalous[],MATCH($A78&amp;B$6&amp;B$7&amp;B$8&amp;B$9,dbDATA!$A$2:$A$5915&amp;dbDATA!$B$2:$B$5915&amp;dbDATA!$I$2:$I$5907&amp;dbDATA!$D$2:$D$5915&amp;dbDATA!$F$2:$F$5907,0),MATCH("Arvo",VI_RTY_ReaalitalousOTSIKOT,0)+0)</f>
        <v>#N/A</v>
      </c>
      <c r="C78" s="93" t="e">
        <f t="array" ref="C78">INDEX(VI_RTY_Reaalitalous[],MATCH($A78&amp;C$6&amp;C$7&amp;C$8&amp;C$9,dbDATA!$A$2:$A$5915&amp;dbDATA!$B$2:$B$5915&amp;dbDATA!$I$2:$I$5907&amp;dbDATA!$D$2:$D$5915&amp;dbDATA!$F$2:$F$5907,0),MATCH("Arvo",VI_RTY_ReaalitalousOTSIKOT,0)+0)</f>
        <v>#N/A</v>
      </c>
      <c r="D78" s="94" t="e">
        <f t="array" ref="D78">INDEX(VI_RTY_Reaalitalous[],MATCH($A78&amp;D$6&amp;D$7&amp;D$8&amp;D$9,dbDATA!$A$2:$A$5915&amp;dbDATA!$B$2:$B$5915&amp;dbDATA!$I$2:$I$5907&amp;dbDATA!$D$2:$D$5915&amp;dbDATA!$F$2:$F$5907,0),MATCH("Arvo",VI_RTY_ReaalitalousOTSIKOT,0)+0)</f>
        <v>#N/A</v>
      </c>
      <c r="E78" s="32" t="e">
        <f t="array" ref="E78">INDEX(VI_RTY_Reaalitalous[],MATCH($A78&amp;E$6&amp;E$7&amp;E$8&amp;E$9,dbDATA!$A$2:$A$5915&amp;dbDATA!$B$2:$B$5915&amp;dbDATA!$I$2:$I$5907&amp;dbDATA!$D$2:$D$5915&amp;dbDATA!$F$2:$F$5907,0),MATCH("Arvo",VI_RTY_ReaalitalousOTSIKOT,0)+0)/1000</f>
        <v>#N/A</v>
      </c>
      <c r="F78" s="32" t="e">
        <f t="array" ref="F78">INDEX(VI_RTY_Reaalitalous[],MATCH($A78&amp;F$6&amp;F$7&amp;F$8&amp;F$9,dbDATA!$A$2:$A$5915&amp;dbDATA!$B$2:$B$5915&amp;dbDATA!$I$2:$I$5907&amp;dbDATA!$D$2:$D$5915&amp;dbDATA!$F$2:$F$5907,0),MATCH("Arvo",VI_RTY_ReaalitalousOTSIKOT,0)+0)/1000</f>
        <v>#N/A</v>
      </c>
      <c r="G78" s="35" t="e">
        <f t="array" ref="G78">INDEX(VI_RTY_Reaalitalous[],MATCH($A78&amp;G$6&amp;G$7&amp;G$8&amp;G$9,dbDATA!$A$2:$A$5915&amp;dbDATA!$B$2:$B$5915&amp;dbDATA!$I$2:$I$5907&amp;dbDATA!$D$2:$D$5915&amp;dbDATA!$F$2:$F$5907,0),MATCH("Arvo",VI_RTY_ReaalitalousOTSIKOT,0)+0)/1000</f>
        <v>#N/A</v>
      </c>
      <c r="H78" s="35" t="e">
        <f t="array" ref="H78">INDEX(VI_RTY_Reaalitalous[],MATCH($A78&amp;H$6&amp;H$7&amp;H$8&amp;H$9,dbDATA!$A$2:$A$5915&amp;dbDATA!$B$2:$B$5915&amp;dbDATA!$I$2:$I$5907&amp;dbDATA!$D$2:$D$5915&amp;dbDATA!$F$2:$F$5907,0),MATCH("Arvo",VI_RTY_ReaalitalousOTSIKOT,0)+0)/1000</f>
        <v>#N/A</v>
      </c>
      <c r="I78" s="38" t="e">
        <f t="array" ref="I78">INDEX(VI_RTY_Reaalitalous[],MATCH($A78&amp;I$6&amp;I$7&amp;I$8&amp;I$9,dbDATA!$A$2:$A$5915&amp;dbDATA!$B$2:$B$5915&amp;dbDATA!$I$2:$I$5907&amp;dbDATA!$D$2:$D$5915&amp;dbDATA!$F$2:$F$5907,0),MATCH("Arvo",VI_RTY_ReaalitalousOTSIKOT,0)+0)/1000</f>
        <v>#N/A</v>
      </c>
      <c r="J78" s="38" t="e">
        <f t="array" ref="J78">INDEX(VI_RTY_Reaalitalous[],MATCH($A78&amp;J$6&amp;J$7&amp;J$8&amp;J$9,dbDATA!$A$2:$A$5915&amp;dbDATA!$B$2:$B$5915&amp;dbDATA!$I$2:$I$5907&amp;dbDATA!$D$2:$D$5915&amp;dbDATA!$F$2:$F$5907,0),MATCH("Arvo",VI_RTY_ReaalitalousOTSIKOT,0)+0)/1000</f>
        <v>#N/A</v>
      </c>
      <c r="K78" s="37" t="e">
        <f t="array" ref="K78">INDEX(VI_RTY_Reaalitalous[],MATCH($A78&amp;K$6&amp;K$7&amp;K$8&amp;K$9,dbDATA!$A$2:$A$5915&amp;dbDATA!$B$2:$B$5915&amp;dbDATA!$I$2:$I$5907&amp;dbDATA!$D$2:$D$5915&amp;dbDATA!$F$2:$F$5907,0),MATCH("Arvo",VI_RTY_ReaalitalousOTSIKOT,0)+0)/1000</f>
        <v>#N/A</v>
      </c>
      <c r="L78" s="37" t="e">
        <f t="array" ref="L78">INDEX(VI_RTY_Reaalitalous[],MATCH($A78&amp;L$6&amp;L$7&amp;L$8&amp;L$9,dbDATA!$A$2:$A$5915&amp;dbDATA!$B$2:$B$5915&amp;dbDATA!$I$2:$I$5907&amp;dbDATA!$D$2:$D$5915&amp;dbDATA!$F$2:$F$5907,0),MATCH("Arvo",VI_RTY_ReaalitalousOTSIKOT,0)+0)/1000</f>
        <v>#N/A</v>
      </c>
      <c r="M78" s="37" t="e">
        <f t="array" ref="M78">INDEX(VI_RTY_Reaalitalous[],MATCH($A78&amp;M$6&amp;M$7&amp;M$8&amp;M$9,dbDATA!$A$2:$A$5915&amp;dbDATA!$B$2:$B$5915&amp;dbDATA!$I$2:$I$5907&amp;dbDATA!$D$2:$D$5915&amp;dbDATA!$F$2:$F$5907,0),MATCH("Arvo",VI_RTY_ReaalitalousOTSIKOT,0)+0)/1000</f>
        <v>#N/A</v>
      </c>
      <c r="N78" s="37" t="e">
        <f t="array" ref="N78">INDEX(VI_RTY_Reaalitalous[],MATCH($A78&amp;N$6&amp;N$7&amp;N$8&amp;N$9,dbDATA!$A$2:$A$5915&amp;dbDATA!$B$2:$B$5915&amp;dbDATA!$I$2:$I$5907&amp;dbDATA!$D$2:$D$5915&amp;dbDATA!$F$2:$F$5907,0),MATCH("Arvo",VI_RTY_ReaalitalousOTSIKOT,0)+0)/1000</f>
        <v>#N/A</v>
      </c>
      <c r="O78" s="37" t="e">
        <f t="array" ref="O78">INDEX(VI_RTY_Reaalitalous[],MATCH($A78&amp;O$6&amp;O$7&amp;O$8&amp;O$9,dbDATA!$A$2:$A$5915&amp;dbDATA!$B$2:$B$5915&amp;dbDATA!$I$2:$I$5907&amp;dbDATA!$D$2:$D$5915&amp;dbDATA!$F$2:$F$5907,0),MATCH("Arvo",VI_RTY_ReaalitalousOTSIKOT,0)+0)/1000</f>
        <v>#N/A</v>
      </c>
      <c r="P78" s="37" t="e">
        <f t="array" ref="P78">INDEX(VI_RTY_Reaalitalous[],MATCH($A78&amp;P$6&amp;P$7&amp;P$8&amp;P$9,dbDATA!$A$2:$A$5915&amp;dbDATA!$B$2:$B$5915&amp;dbDATA!$I$2:$I$5907&amp;dbDATA!$D$2:$D$5915&amp;dbDATA!$F$2:$F$5907,0),MATCH("Arvo",VI_RTY_ReaalitalousOTSIKOT,0)+0)/1000</f>
        <v>#N/A</v>
      </c>
      <c r="Q78" s="32" t="e">
        <f t="array" ref="Q78">INDEX(VI_RTY_Reaalitalous[],MATCH($A78&amp;Q$6&amp;Q$7&amp;Q$8&amp;Q$9,dbDATA!$A$2:$A$5915&amp;dbDATA!$B$2:$B$5915&amp;dbDATA!$I$2:$I$5907&amp;dbDATA!$D$2:$D$5915&amp;dbDATA!$F$2:$F$5907,0),MATCH("Arvo",VI_RTY_ReaalitalousOTSIKOT,0)+0)/1000</f>
        <v>#N/A</v>
      </c>
      <c r="R78" s="32" t="e">
        <f t="array" ref="R78">INDEX(VI_RTY_Reaalitalous[],MATCH($A78&amp;R$6&amp;R$7&amp;R$8&amp;R$9,dbDATA!$A$2:$A$5915&amp;dbDATA!$B$2:$B$5915&amp;dbDATA!$I$2:$I$5907&amp;dbDATA!$D$2:$D$5915&amp;dbDATA!$F$2:$F$5907,0),MATCH("Arvo",VI_RTY_ReaalitalousOTSIKOT,0)+0)/1000</f>
        <v>#N/A</v>
      </c>
      <c r="S78" s="32" t="e">
        <f t="array" ref="S78">INDEX(VI_RTY_Reaalitalous[],MATCH($A78&amp;S$6&amp;S$7&amp;S$8&amp;S$9,dbDATA!$A$2:$A$5915&amp;dbDATA!$B$2:$B$5915&amp;dbDATA!$I$2:$I$5907&amp;dbDATA!$D$2:$D$5915&amp;dbDATA!$F$2:$F$5907,0),MATCH("Arvo",VI_RTY_ReaalitalousOTSIKOT,0)+0)/1000</f>
        <v>#N/A</v>
      </c>
      <c r="T78" s="32" t="e">
        <f t="array" ref="T78">INDEX(VI_RTY_Reaalitalous[],MATCH($A78&amp;T$6&amp;T$7&amp;T$8&amp;T$9,dbDATA!$A$2:$A$5915&amp;dbDATA!$B$2:$B$5915&amp;dbDATA!$I$2:$I$5907&amp;dbDATA!$D$2:$D$5915&amp;dbDATA!$F$2:$F$5907,0),MATCH("Arvo",VI_RTY_ReaalitalousOTSIKOT,0)+0)/1000</f>
        <v>#N/A</v>
      </c>
      <c r="U78" s="32" t="e">
        <f t="array" ref="U78">INDEX(VI_RTY_Reaalitalous[],MATCH($A78&amp;U$6&amp;U$7&amp;U$8&amp;U$9,dbDATA!$A$2:$A$5915&amp;dbDATA!$B$2:$B$5915&amp;dbDATA!$I$2:$I$5907&amp;dbDATA!$D$2:$D$5915&amp;dbDATA!$F$2:$F$5907,0),MATCH("Arvo",VI_RTY_ReaalitalousOTSIKOT,0)+0)/1000</f>
        <v>#N/A</v>
      </c>
      <c r="V78" s="32" t="e">
        <f t="array" ref="V78">INDEX(VI_RTY_Reaalitalous[],MATCH($A78&amp;V$6&amp;V$7&amp;V$8&amp;V$9,dbDATA!$A$2:$A$5915&amp;dbDATA!$B$2:$B$5915&amp;dbDATA!$I$2:$I$5907&amp;dbDATA!$D$2:$D$5915&amp;dbDATA!$F$2:$F$5907,0),MATCH("Arvo",VI_RTY_ReaalitalousOTSIKOT,0)+0)/1000</f>
        <v>#N/A</v>
      </c>
      <c r="W78" s="38" t="e">
        <f t="array" ref="W78">INDEX(VI_RTY_Reaalitalous[],MATCH($A78&amp;W$6&amp;W$7&amp;W$8&amp;W$9,dbDATA!$A$2:$A$5915&amp;dbDATA!$B$2:$B$5915&amp;dbDATA!$I$2:$I$5907&amp;dbDATA!$D$2:$D$5915&amp;dbDATA!$F$2:$F$5907,0),MATCH("Arvo",VI_RTY_ReaalitalousOTSIKOT,0)+0)/1000</f>
        <v>#N/A</v>
      </c>
      <c r="X78" s="38" t="e">
        <f t="array" ref="X78">INDEX(VI_RTY_Reaalitalous[],MATCH($A78&amp;X$6&amp;X$7&amp;X$8&amp;X$9,dbDATA!$A$2:$A$5915&amp;dbDATA!$B$2:$B$5915&amp;dbDATA!$I$2:$I$5907&amp;dbDATA!$D$2:$D$5915&amp;dbDATA!$F$2:$F$5907,0),MATCH("Arvo",VI_RTY_ReaalitalousOTSIKOT,0)+0)/1000</f>
        <v>#N/A</v>
      </c>
      <c r="Y78" s="38" t="e">
        <f t="array" ref="Y78">INDEX(VI_RTY_Reaalitalous[],MATCH($A78&amp;Y$6&amp;Y$7&amp;Y$8&amp;Y$9,dbDATA!$A$2:$A$5915&amp;dbDATA!$B$2:$B$5915&amp;dbDATA!$I$2:$I$5907&amp;dbDATA!$D$2:$D$5915&amp;dbDATA!$F$2:$F$5907,0),MATCH("Arvo",VI_RTY_ReaalitalousOTSIKOT,0)+0)/1000</f>
        <v>#N/A</v>
      </c>
      <c r="Z78" s="38" t="e">
        <f t="array" ref="Z78">INDEX(VI_RTY_Reaalitalous[],MATCH($A78&amp;Z$6&amp;Z$7&amp;Z$8&amp;Z$9,dbDATA!$A$2:$A$5915&amp;dbDATA!$B$2:$B$5915&amp;dbDATA!$I$2:$I$5907&amp;dbDATA!$D$2:$D$5915&amp;dbDATA!$F$2:$F$5907,0),MATCH("Arvo",VI_RTY_ReaalitalousOTSIKOT,0)+0)/1000</f>
        <v>#N/A</v>
      </c>
      <c r="AA78" s="49" t="e">
        <f t="shared" si="8"/>
        <v>#N/A</v>
      </c>
      <c r="AB78" s="32" t="e">
        <f t="array" ref="AB78">INDEX(VI_RTY_Reaalitalous[],MATCH($A78&amp;AB$6&amp;AB$7&amp;AB$8&amp;AB$9,dbDATA!$A$2:$A$5915&amp;dbDATA!$B$2:$B$5915&amp;dbDATA!$I$2:$I$5907&amp;dbDATA!$D$2:$D$5915&amp;dbDATA!$F$2:$F$5907,0),MATCH("Arvo",VI_RTY_ReaalitalousOTSIKOT,0)+0)</f>
        <v>#N/A</v>
      </c>
      <c r="AC78" s="43" t="e">
        <f t="array" ref="AC78">INDEX(VI_RTY_Reaalitalous[],MATCH($A78&amp;AC$6&amp;AC$7&amp;AC$8&amp;AC$9,dbDATA!$A$2:$A$5915&amp;dbDATA!$B$2:$B$5915&amp;dbDATA!$I$2:$I$5907&amp;dbDATA!$D$2:$D$5915&amp;dbDATA!$F$2:$F$5907,0),MATCH("Arvo",VI_RTY_ReaalitalousOTSIKOT,0)+0)</f>
        <v>#N/A</v>
      </c>
      <c r="AD78" s="38" t="e">
        <f t="array" ref="AD78">INDEX(VI_RTY_Reaalitalous[],MATCH($A78&amp;AD$6&amp;AD$7&amp;AD$8&amp;AD$9,dbDATA!$A$2:$A$5915&amp;dbDATA!$B$2:$B$5915&amp;dbDATA!$I$2:$I$5907&amp;dbDATA!$D$2:$D$5915&amp;dbDATA!$F$2:$F$5907,0),MATCH("Arvo",VI_RTY_ReaalitalousOTSIKOT,0)+0)</f>
        <v>#N/A</v>
      </c>
      <c r="AE78" s="35" t="e">
        <f t="array" ref="AE78">INDEX(VI_RTY_Reaalitalous[],MATCH($A78&amp;AE$6&amp;AE$7&amp;AE$8&amp;AE$9,dbDATA!$A$2:$A$5915&amp;dbDATA!$B$2:$B$5915&amp;dbDATA!$I$2:$I$5907&amp;dbDATA!$D$2:$D$5915&amp;dbDATA!$F$2:$F$5907,0),MATCH("Arvo",VI_RTY_ReaalitalousOTSIKOT,0)+0)</f>
        <v>#N/A</v>
      </c>
      <c r="AF78" s="49" t="e">
        <f t="array" ref="AF78">INDEX(VI_RTY_Reaalitalous[],MATCH($A78&amp;AF$6&amp;AF$7&amp;AF$8&amp;AF$9,dbDATA!$A$2:$A$5915&amp;dbDATA!$B$2:$B$5915&amp;dbDATA!$I$2:$I$5907&amp;dbDATA!$D$2:$D$5915&amp;dbDATA!$F$2:$F$5907,0),MATCH("Arvo",VI_RTY_ReaalitalousOTSIKOT,0)+0)/1000</f>
        <v>#N/A</v>
      </c>
      <c r="AG78" s="32" t="e">
        <f t="array" ref="AG78">INDEX(VI_RTY_Reaalitalous[],MATCH($A78&amp;AG$6&amp;AG$7&amp;AG$8&amp;AG$9,dbDATA!$A$2:$A$5915&amp;dbDATA!$B$2:$B$5915&amp;dbDATA!$I$2:$I$5907&amp;dbDATA!$D$2:$D$5915&amp;dbDATA!$F$2:$F$5907,0),MATCH("Arvo",VI_RTY_ReaalitalousOTSIKOT,0)+0)</f>
        <v>#N/A</v>
      </c>
      <c r="AH78" s="43" t="e">
        <f t="array" ref="AH78">INDEX(VI_RTY_Reaalitalous[],MATCH($A78&amp;AH$6&amp;AH$7&amp;AH$8&amp;AH$9,dbDATA!$A$2:$A$5915&amp;dbDATA!$B$2:$B$5915&amp;dbDATA!$I$2:$I$5907&amp;dbDATA!$D$2:$D$5915&amp;dbDATA!$F$2:$F$5907,0),MATCH("Arvo",VI_RTY_ReaalitalousOTSIKOT,0)+0)</f>
        <v>#N/A</v>
      </c>
      <c r="AI78" s="38" t="e">
        <f t="shared" si="3"/>
        <v>#N/A</v>
      </c>
      <c r="AJ78" s="32" t="e">
        <f t="array" ref="AJ78">INDEX(VI_RTY_Reaalitalous[],MATCH($A78&amp;AJ$6&amp;AJ$7&amp;AJ$8&amp;AJ$9,dbDATA!$A$2:$A$5915&amp;dbDATA!$B$2:$B$5915&amp;dbDATA!$I$2:$I$5907&amp;dbDATA!$D$2:$D$5915&amp;dbDATA!$F$2:$F$5907,0),MATCH("Arvo",VI_RTY_ReaalitalousOTSIKOT,0)+0)</f>
        <v>#N/A</v>
      </c>
      <c r="AK78" s="49" t="e">
        <f t="array" ref="AK78">INDEX(VI_RTY_Reaalitalous[],MATCH($A78&amp;AK$6&amp;AK$7&amp;AK$8&amp;AK$9,dbDATA!$A$2:$A$5915&amp;dbDATA!$B$2:$B$5915&amp;dbDATA!$I$2:$I$5907&amp;dbDATA!$D$2:$D$5915&amp;dbDATA!$F$2:$F$5907,0),MATCH("Arvo",VI_RTY_ReaalitalousOTSIKOT,0)+0)</f>
        <v>#N/A</v>
      </c>
      <c r="AL78" s="43" t="e">
        <f t="shared" si="2"/>
        <v>#N/A</v>
      </c>
      <c r="AM78" s="32" t="e">
        <f t="array" ref="AM78">INDEX(VI_RTY_Reaalitalous[],MATCH($A78&amp;AM$6&amp;AM$7&amp;AM$8&amp;AM$9,dbDATA!$A$2:$A$5915&amp;dbDATA!$B$2:$B$5915&amp;dbDATA!$I$2:$I$5907&amp;dbDATA!$D$2:$D$5915&amp;dbDATA!$F$2:$F$5907,0),MATCH("Arvo",VI_RTY_ReaalitalousOTSIKOT,0)+0)</f>
        <v>#N/A</v>
      </c>
      <c r="AN78" s="38" t="e">
        <f t="array" ref="AN78">INDEX(VI_RTY_Reaalitalous[],MATCH($A78&amp;AN$6&amp;AN$7&amp;AN$8&amp;AN$9,dbDATA!$A$2:$A$5915&amp;dbDATA!$B$2:$B$5915&amp;dbDATA!$I$2:$I$5907&amp;dbDATA!$D$2:$D$5915&amp;dbDATA!$F$2:$F$5907,0),MATCH("Arvo",VI_RTY_ReaalitalousOTSIKOT,0)+0)</f>
        <v>#N/A</v>
      </c>
      <c r="AO78" s="32" t="e">
        <f t="array" ref="AO78">INDEX(VI_RTY_Reaalitalous[],MATCH($A78&amp;AO$6&amp;AO$7&amp;AO$8&amp;AO$9,dbDATA!$A$2:$A$5915&amp;dbDATA!$B$2:$B$5915&amp;dbDATA!$I$2:$I$5907&amp;dbDATA!$D$2:$D$5915&amp;dbDATA!$F$2:$F$5907,0),MATCH("Arvo",VI_RTY_ReaalitalousOTSIKOT,0)+0)</f>
        <v>#N/A</v>
      </c>
      <c r="AP78" s="32" t="e">
        <f t="array" ref="AP78">INDEX(VI_RTY_Reaalitalous[],MATCH($A78&amp;AP$6&amp;AP$7&amp;AP$8&amp;AP$9,dbDATA!$A$2:$A$5915&amp;dbDATA!$B$2:$B$5915&amp;dbDATA!$I$2:$I$5907&amp;dbDATA!$D$2:$D$5915&amp;dbDATA!$F$2:$F$5907,0),MATCH("Arvo",VI_RTY_ReaalitalousOTSIKOT,0)+0)</f>
        <v>#N/A</v>
      </c>
      <c r="AQ78" s="43" t="e">
        <f t="array" ref="AQ78">INDEX(VI_RTY_Reaalitalous[],MATCH($A78&amp;AQ$6&amp;AQ$7&amp;AQ$8&amp;AQ$9,dbDATA!$A$2:$A$5915&amp;dbDATA!$B$2:$B$5915&amp;dbDATA!$I$2:$I$5907&amp;dbDATA!$D$2:$D$5915&amp;dbDATA!$F$2:$F$5907,0),MATCH("Arvo",VI_RTY_ReaalitalousOTSIKOT,0)+0)</f>
        <v>#N/A</v>
      </c>
      <c r="AR78" s="38" t="e">
        <f t="array" ref="AR78">INDEX(VI_RTY_Reaalitalous[],MATCH($A78&amp;AR$6&amp;AR$7&amp;AR$8&amp;AR$9,dbDATA!$A$2:$A$5915&amp;dbDATA!$B$2:$B$5915&amp;dbDATA!$I$2:$I$5907&amp;dbDATA!$D$2:$D$5915&amp;dbDATA!$F$2:$F$5907,0),MATCH("Arvo",VI_RTY_ReaalitalousOTSIKOT,0)+0)</f>
        <v>#N/A</v>
      </c>
      <c r="AS78" s="35" t="e">
        <f t="array" ref="AS78">INDEX(VI_RTY_Reaalitalous[],MATCH($A78&amp;AS$6&amp;AS$7&amp;AS$8&amp;AS$9,dbDATA!$A$2:$A$5915&amp;dbDATA!$B$2:$B$5915&amp;dbDATA!$I$2:$I$5907&amp;dbDATA!$D$2:$D$5915&amp;dbDATA!$F$2:$F$5907,0),MATCH("Arvo",VI_RTY_ReaalitalousOTSIKOT,0)+0)</f>
        <v>#N/A</v>
      </c>
      <c r="AT78" s="49" t="e">
        <f t="array" ref="AT78">INDEX(VI_RTY_Reaalitalous[],MATCH($A78&amp;AT$6&amp;AT$7&amp;AT$8&amp;AT$9,dbDATA!$A$2:$A$5915&amp;dbDATA!$B$2:$B$5915&amp;dbDATA!$I$2:$I$5907&amp;dbDATA!$D$2:$D$5915&amp;dbDATA!$F$2:$F$5907,0),MATCH("Arvo",VI_RTY_ReaalitalousOTSIKOT,0)+0)</f>
        <v>#N/A</v>
      </c>
      <c r="AU78" s="49" t="e">
        <f t="array" ref="AU78">INDEX(VI_RTY_Reaalitalous[],MATCH($A78&amp;AU$6&amp;AU$7&amp;AU$8&amp;AU$9,dbDATA!$A$2:$A$5915&amp;dbDATA!$B$2:$B$5915&amp;dbDATA!$I$2:$I$5907&amp;dbDATA!$D$2:$D$5915&amp;dbDATA!$F$2:$F$5907,0),MATCH("Arvo",VI_RTY_ReaalitalousOTSIKOT,0)+0)</f>
        <v>#N/A</v>
      </c>
      <c r="AV78" s="32" t="e">
        <f t="array" ref="AV78">INDEX(VI_RTY_Reaalitalous[],MATCH($A78&amp;AV$6&amp;AV$7&amp;AV$8&amp;AV$9,dbDATA!$A$2:$A$5915&amp;dbDATA!$B$2:$B$5915&amp;dbDATA!$I$2:$I$5907&amp;dbDATA!$D$2:$D$5915&amp;dbDATA!$F$2:$F$5907,0),MATCH("Arvo",VI_RTY_ReaalitalousOTSIKOT,0)+0)</f>
        <v>#N/A</v>
      </c>
      <c r="AW78" s="43" t="e">
        <f t="array" ref="AW78">INDEX(VI_RTY_Reaalitalous[],MATCH($A78&amp;AW$6&amp;AW$7&amp;AW$8&amp;AW$9,dbDATA!$A$2:$A$5915&amp;dbDATA!$B$2:$B$5915&amp;dbDATA!$I$2:$I$5907&amp;dbDATA!$D$2:$D$5915&amp;dbDATA!$F$2:$F$5907,0),MATCH("Arvo",VI_RTY_ReaalitalousOTSIKOT,0)+0)</f>
        <v>#N/A</v>
      </c>
      <c r="AX78" s="38" t="e">
        <f t="array" ref="AX78">INDEX(VI_RTY_Reaalitalous[],MATCH($A78&amp;AX$6&amp;AX$7&amp;AX$8&amp;AX$9,dbDATA!$A$2:$A$5915&amp;dbDATA!$B$2:$B$5915&amp;dbDATA!$I$2:$I$5907&amp;dbDATA!$D$2:$D$5915&amp;dbDATA!$F$2:$F$5907,0),MATCH("Arvo",VI_RTY_ReaalitalousOTSIKOT,0)+0)</f>
        <v>#N/A</v>
      </c>
      <c r="AY78" s="35" t="e">
        <f t="array" ref="AY78">INDEX(VI_RTY_Reaalitalous[],MATCH($A78&amp;AY$6&amp;AY$7&amp;AY$8&amp;AY$9,dbDATA!$A$2:$A$5915&amp;dbDATA!$B$2:$B$5915&amp;dbDATA!$I$2:$I$5907&amp;dbDATA!$D$2:$D$5915&amp;dbDATA!$F$2:$F$5907,0),MATCH("Arvo",VI_RTY_ReaalitalousOTSIKOT,0)+0)</f>
        <v>#N/A</v>
      </c>
      <c r="AZ78" s="49" t="e">
        <f t="array" ref="AZ78">INDEX(VI_RTY_Reaalitalous[],MATCH($A78&amp;AZ$6&amp;AZ$7&amp;AZ$8&amp;AZ$9,dbDATA!$A$2:$A$5915&amp;dbDATA!$B$2:$B$5915&amp;dbDATA!$I$2:$I$5907&amp;dbDATA!$D$2:$D$5915&amp;dbDATA!$F$2:$F$5907,0),MATCH("Arvo",VI_RTY_ReaalitalousOTSIKOT,0)+0)</f>
        <v>#N/A</v>
      </c>
      <c r="BA78" s="32" t="e">
        <f t="array" ref="BA78">INDEX(VI_RTY_Reaalitalous[],MATCH($A78&amp;BA$6&amp;BA$7&amp;BA$8&amp;BA$9,dbDATA!$A$2:$A$5915&amp;dbDATA!$B$2:$B$5915&amp;dbDATA!$I$2:$I$5907&amp;dbDATA!$D$2:$D$5915&amp;dbDATA!$F$2:$F$5907,0),MATCH("Arvo",VI_RTY_ReaalitalousOTSIKOT,0)+0)</f>
        <v>#N/A</v>
      </c>
      <c r="BB78" s="43" t="e">
        <f t="array" ref="BB78">INDEX(VI_RTY_Reaalitalous[],MATCH($A78&amp;BB$6&amp;BB$7&amp;BB$8&amp;BB$9,dbDATA!$A$2:$A$5915&amp;dbDATA!$B$2:$B$5915&amp;dbDATA!$I$2:$I$5907&amp;dbDATA!$D$2:$D$5915&amp;dbDATA!$F$2:$F$5907,0),MATCH("Arvo",VI_RTY_ReaalitalousOTSIKOT,0)+0)</f>
        <v>#N/A</v>
      </c>
      <c r="BC78" s="38" t="e">
        <f t="array" ref="BC78">INDEX(VI_RTY_Reaalitalous[],MATCH($A78&amp;BC$6&amp;BC$7&amp;BC$8&amp;BC$9,dbDATA!$A$2:$A$5915&amp;dbDATA!$B$2:$B$5915&amp;dbDATA!$I$2:$I$5907&amp;dbDATA!$D$2:$D$5915&amp;dbDATA!$F$2:$F$5907,0),MATCH("Arvo",VI_RTY_ReaalitalousOTSIKOT,0)+0)</f>
        <v>#N/A</v>
      </c>
      <c r="BD78" s="35" t="e">
        <f t="array" ref="BD78">INDEX(VI_RTY_Reaalitalous[],MATCH($A78&amp;BD$6&amp;BD$7&amp;BD$8&amp;BD$9,dbDATA!$A$2:$A$5915&amp;dbDATA!$B$2:$B$5915&amp;dbDATA!$I$2:$I$5907&amp;dbDATA!$D$2:$D$5915&amp;dbDATA!$F$2:$F$5907,0),MATCH("Arvo",VI_RTY_ReaalitalousOTSIKOT,0)+0)</f>
        <v>#N/A</v>
      </c>
      <c r="BE78" s="49" t="e">
        <f t="array" ref="BE78">INDEX(VI_RTY_Reaalitalous[],MATCH($A78&amp;BE$6&amp;BE$7&amp;BE$8&amp;BE$9,dbDATA!$A$2:$A$5915&amp;dbDATA!$B$2:$B$5915&amp;dbDATA!$I$2:$I$5907&amp;dbDATA!$D$2:$D$5915&amp;dbDATA!$F$2:$F$5907,0),MATCH("Arvo",VI_RTY_ReaalitalousOTSIKOT,0)+0)</f>
        <v>#N/A</v>
      </c>
      <c r="BF78" s="32" t="e">
        <f t="array" ref="BF78">INDEX(VI_RTY_Reaalitalous[],MATCH($A78&amp;BF$6&amp;BF$7&amp;BF$8&amp;BF$9,dbDATA!$A$2:$A$5915&amp;dbDATA!$B$2:$B$5915&amp;dbDATA!$I$2:$I$5907&amp;dbDATA!$D$2:$D$5915&amp;dbDATA!$F$2:$F$5907,0),MATCH("Arvo",VI_RTY_ReaalitalousOTSIKOT,0)+0)</f>
        <v>#N/A</v>
      </c>
      <c r="BG78" s="43" t="e">
        <f t="array" ref="BG78">INDEX(VI_RTY_Reaalitalous[],MATCH($A78&amp;BG$6&amp;BG$7&amp;BG$8&amp;BG$9,dbDATA!$A$2:$A$5915&amp;dbDATA!$B$2:$B$5915&amp;dbDATA!$I$2:$I$5907&amp;dbDATA!$D$2:$D$5915&amp;dbDATA!$F$2:$F$5907,0),MATCH("Arvo",VI_RTY_ReaalitalousOTSIKOT,0)+0)</f>
        <v>#N/A</v>
      </c>
      <c r="BH78" s="38" t="e">
        <f t="array" ref="BH78">INDEX(VI_RTY_Reaalitalous[],MATCH($A78&amp;BH$6&amp;BH$7&amp;BH$8&amp;BH$9,dbDATA!$A$2:$A$5915&amp;dbDATA!$B$2:$B$5915&amp;dbDATA!$I$2:$I$5907&amp;dbDATA!$D$2:$D$5915&amp;dbDATA!$F$2:$F$5907,0),MATCH("Arvo",VI_RTY_ReaalitalousOTSIKOT,0)+0)</f>
        <v>#N/A</v>
      </c>
      <c r="BI78" s="35" t="e">
        <f t="array" ref="BI78">INDEX(VI_RTY_Reaalitalous[],MATCH($A78&amp;BI$6&amp;BI$7&amp;BI$8&amp;BI$9,dbDATA!$A$2:$A$5915&amp;dbDATA!$B$2:$B$5915&amp;dbDATA!$I$2:$I$5907&amp;dbDATA!$D$2:$D$5915&amp;dbDATA!$F$2:$F$5907,0),MATCH("Arvo",VI_RTY_ReaalitalousOTSIKOT,0)+0)</f>
        <v>#N/A</v>
      </c>
      <c r="BJ78" s="49" t="e">
        <f t="array" ref="BJ78">INDEX(VI_RTY_Reaalitalous[],MATCH($A78&amp;BJ$6&amp;BJ$7&amp;BJ$8&amp;BJ$9,dbDATA!$A$2:$A$5915&amp;dbDATA!$B$2:$B$5915&amp;dbDATA!$I$2:$I$5907&amp;dbDATA!$D$2:$D$5915&amp;dbDATA!$F$2:$F$5907,0),MATCH("Arvo",VI_RTY_ReaalitalousOTSIKOT,0)+0)</f>
        <v>#N/A</v>
      </c>
      <c r="BK78" s="32" t="e">
        <f t="array" ref="BK78">INDEX(VI_RTY_Reaalitalous[],MATCH($A78&amp;BK$6&amp;BK$7&amp;BK$8&amp;BK$9,dbDATA!$A$2:$A$5915&amp;dbDATA!$B$2:$B$5915&amp;dbDATA!$I$2:$I$5907&amp;dbDATA!$D$2:$D$5915&amp;dbDATA!$F$2:$F$5907,0),MATCH("Arvo",VI_RTY_ReaalitalousOTSIKOT,0)+0)</f>
        <v>#N/A</v>
      </c>
      <c r="BL78" s="43" t="e">
        <f t="array" ref="BL78">INDEX(VI_RTY_Reaalitalous[],MATCH($A78&amp;BL$6&amp;BL$7&amp;BL$8&amp;BL$9,dbDATA!$A$2:$A$5915&amp;dbDATA!$B$2:$B$5915&amp;dbDATA!$I$2:$I$5907&amp;dbDATA!$D$2:$D$5915&amp;dbDATA!$F$2:$F$5907,0),MATCH("Arvo",VI_RTY_ReaalitalousOTSIKOT,0)+0)</f>
        <v>#N/A</v>
      </c>
      <c r="BM78" s="38" t="e">
        <f t="array" ref="BM78">INDEX(VI_RTY_Reaalitalous[],MATCH($A78&amp;BM$6&amp;BM$7&amp;BM$8&amp;BM$9,dbDATA!$A$2:$A$5915&amp;dbDATA!$B$2:$B$5915&amp;dbDATA!$I$2:$I$5907&amp;dbDATA!$D$2:$D$5915&amp;dbDATA!$F$2:$F$5907,0),MATCH("Arvo",VI_RTY_ReaalitalousOTSIKOT,0)+0)</f>
        <v>#N/A</v>
      </c>
      <c r="BN78" s="35" t="e">
        <f t="array" ref="BN78">INDEX(VI_RTY_Reaalitalous[],MATCH($A78&amp;BN$6&amp;BN$7&amp;BN$8&amp;BN$9,dbDATA!$A$2:$A$5915&amp;dbDATA!$B$2:$B$5915&amp;dbDATA!$I$2:$I$5907&amp;dbDATA!$D$2:$D$5915&amp;dbDATA!$F$2:$F$5907,0),MATCH("Arvo",VI_RTY_ReaalitalousOTSIKOT,0)+0)</f>
        <v>#N/A</v>
      </c>
      <c r="BO78" s="49" t="e">
        <f t="array" ref="BO78">INDEX(VI_RTY_Reaalitalous[],MATCH($A78&amp;BO$6&amp;BO$7&amp;BO$8&amp;BO$9,dbDATA!$A$2:$A$5915&amp;dbDATA!$B$2:$B$5915&amp;dbDATA!$I$2:$I$5907&amp;dbDATA!$D$2:$D$5915&amp;dbDATA!$F$2:$F$5907,0),MATCH("Arvo",VI_RTY_ReaalitalousOTSIKOT,0)+0)</f>
        <v>#N/A</v>
      </c>
      <c r="CG78" s="38" t="e">
        <f t="array" ref="CG78">INDEX(VI_RTY_Julkinen_talous[],MATCH($A78&amp;CG$6&amp;CG$7&amp;CG$8,dbDATAjul!$G$2:$G$935&amp;dbDATAjul!$D$2:$D$952&amp;dbDATAjul!$C$2:$C$1011&amp;dbDATAjul!$A$2:$A$948,0),MATCH("Arvo",VI_RTY_Julkinen_talous[#Headers],0)+0)</f>
        <v>#N/A</v>
      </c>
      <c r="CH78" s="35" t="e">
        <f t="array" ref="CH78">INDEX(VI_RTY_Julkinen_talous[],MATCH($A78&amp;CH$6&amp;CH$7&amp;CH$8,dbDATAjul!$G$2:$G$935&amp;dbDATAjul!$D$2:$D$952&amp;dbDATAjul!$C$2:$C$1011&amp;dbDATAjul!$A$2:$A$948,0),MATCH("Arvo",VI_RTY_Julkinen_talous[#Headers],0)+0)</f>
        <v>#N/A</v>
      </c>
      <c r="CI78" s="49" t="e">
        <f t="array" ref="CI78">INDEX(VI_RTY_Julkinen_talous[],MATCH($A78&amp;CI$6&amp;CI$7&amp;CI$8,dbDATAjul!$G$2:$G$935&amp;dbDATAjul!$D$2:$D$952&amp;dbDATAjul!$C$2:$C$1011&amp;dbDATAjul!$A$2:$A$948,0),MATCH("Arvo",VI_RTY_Julkinen_talous[#Headers],0)+0)</f>
        <v>#N/A</v>
      </c>
      <c r="CJ78" s="35" t="e">
        <f t="array" ref="CJ78">INDEX(VI_RTY_Julkinen_talous[],MATCH($A78&amp;CJ$6&amp;CJ$7&amp;CJ$8,dbDATAjul!$G$2:$G$935&amp;dbDATAjul!$D$2:$D$952&amp;dbDATAjul!$C$2:$C$1011&amp;dbDATAjul!$A$2:$A$948,0),MATCH("Arvo",VI_RTY_Julkinen_talous[#Headers],0)+0)</f>
        <v>#N/A</v>
      </c>
      <c r="CK78" s="32" t="e">
        <f t="array" ref="CK78">INDEX(VI_RTY_Julkinen_talous[],MATCH($A78&amp;CK$6&amp;CK$7&amp;CK$8,dbDATAjul!$G$2:$G$935&amp;dbDATAjul!$D$2:$D$952&amp;dbDATAjul!$C$2:$C$1011&amp;dbDATAjul!$A$2:$A$948,0),MATCH("Arvo",VI_RTY_Julkinen_talous[#Headers],0)+0)</f>
        <v>#N/A</v>
      </c>
      <c r="CL78" s="43" t="e">
        <f t="array" ref="CL78">INDEX(VI_RTY_Julkinen_talous[],MATCH($A78&amp;CL$6&amp;CL$7&amp;CL$8,dbDATAjul!$G$2:$G$935&amp;dbDATAjul!$D$2:$D$952&amp;dbDATAjul!$C$2:$C$1011&amp;dbDATAjul!$A$2:$A$948,0),MATCH("Arvo",VI_RTY_Julkinen_talous[#Headers],0)+0)</f>
        <v>#N/A</v>
      </c>
    </row>
    <row r="79" spans="1:90" x14ac:dyDescent="0.3">
      <c r="A79" s="31">
        <f t="shared" si="7"/>
        <v>2053</v>
      </c>
      <c r="B79" s="94" t="e">
        <f t="array" ref="B79">INDEX(VI_RTY_Reaalitalous[],MATCH($A79&amp;B$6&amp;B$7&amp;B$8&amp;B$9,dbDATA!$A$2:$A$5915&amp;dbDATA!$B$2:$B$5915&amp;dbDATA!$I$2:$I$5907&amp;dbDATA!$D$2:$D$5915&amp;dbDATA!$F$2:$F$5907,0),MATCH("Arvo",VI_RTY_ReaalitalousOTSIKOT,0)+0)</f>
        <v>#N/A</v>
      </c>
      <c r="C79" s="93" t="e">
        <f t="array" ref="C79">INDEX(VI_RTY_Reaalitalous[],MATCH($A79&amp;C$6&amp;C$7&amp;C$8&amp;C$9,dbDATA!$A$2:$A$5915&amp;dbDATA!$B$2:$B$5915&amp;dbDATA!$I$2:$I$5907&amp;dbDATA!$D$2:$D$5915&amp;dbDATA!$F$2:$F$5907,0),MATCH("Arvo",VI_RTY_ReaalitalousOTSIKOT,0)+0)</f>
        <v>#N/A</v>
      </c>
      <c r="D79" s="94" t="e">
        <f t="array" ref="D79">INDEX(VI_RTY_Reaalitalous[],MATCH($A79&amp;D$6&amp;D$7&amp;D$8&amp;D$9,dbDATA!$A$2:$A$5915&amp;dbDATA!$B$2:$B$5915&amp;dbDATA!$I$2:$I$5907&amp;dbDATA!$D$2:$D$5915&amp;dbDATA!$F$2:$F$5907,0),MATCH("Arvo",VI_RTY_ReaalitalousOTSIKOT,0)+0)</f>
        <v>#N/A</v>
      </c>
      <c r="E79" s="32" t="e">
        <f t="array" ref="E79">INDEX(VI_RTY_Reaalitalous[],MATCH($A79&amp;E$6&amp;E$7&amp;E$8&amp;E$9,dbDATA!$A$2:$A$5915&amp;dbDATA!$B$2:$B$5915&amp;dbDATA!$I$2:$I$5907&amp;dbDATA!$D$2:$D$5915&amp;dbDATA!$F$2:$F$5907,0),MATCH("Arvo",VI_RTY_ReaalitalousOTSIKOT,0)+0)/1000</f>
        <v>#N/A</v>
      </c>
      <c r="F79" s="32" t="e">
        <f t="array" ref="F79">INDEX(VI_RTY_Reaalitalous[],MATCH($A79&amp;F$6&amp;F$7&amp;F$8&amp;F$9,dbDATA!$A$2:$A$5915&amp;dbDATA!$B$2:$B$5915&amp;dbDATA!$I$2:$I$5907&amp;dbDATA!$D$2:$D$5915&amp;dbDATA!$F$2:$F$5907,0),MATCH("Arvo",VI_RTY_ReaalitalousOTSIKOT,0)+0)/1000</f>
        <v>#N/A</v>
      </c>
      <c r="G79" s="35" t="e">
        <f t="array" ref="G79">INDEX(VI_RTY_Reaalitalous[],MATCH($A79&amp;G$6&amp;G$7&amp;G$8&amp;G$9,dbDATA!$A$2:$A$5915&amp;dbDATA!$B$2:$B$5915&amp;dbDATA!$I$2:$I$5907&amp;dbDATA!$D$2:$D$5915&amp;dbDATA!$F$2:$F$5907,0),MATCH("Arvo",VI_RTY_ReaalitalousOTSIKOT,0)+0)/1000</f>
        <v>#N/A</v>
      </c>
      <c r="H79" s="35" t="e">
        <f t="array" ref="H79">INDEX(VI_RTY_Reaalitalous[],MATCH($A79&amp;H$6&amp;H$7&amp;H$8&amp;H$9,dbDATA!$A$2:$A$5915&amp;dbDATA!$B$2:$B$5915&amp;dbDATA!$I$2:$I$5907&amp;dbDATA!$D$2:$D$5915&amp;dbDATA!$F$2:$F$5907,0),MATCH("Arvo",VI_RTY_ReaalitalousOTSIKOT,0)+0)/1000</f>
        <v>#N/A</v>
      </c>
      <c r="I79" s="38" t="e">
        <f t="array" ref="I79">INDEX(VI_RTY_Reaalitalous[],MATCH($A79&amp;I$6&amp;I$7&amp;I$8&amp;I$9,dbDATA!$A$2:$A$5915&amp;dbDATA!$B$2:$B$5915&amp;dbDATA!$I$2:$I$5907&amp;dbDATA!$D$2:$D$5915&amp;dbDATA!$F$2:$F$5907,0),MATCH("Arvo",VI_RTY_ReaalitalousOTSIKOT,0)+0)/1000</f>
        <v>#N/A</v>
      </c>
      <c r="J79" s="38" t="e">
        <f t="array" ref="J79">INDEX(VI_RTY_Reaalitalous[],MATCH($A79&amp;J$6&amp;J$7&amp;J$8&amp;J$9,dbDATA!$A$2:$A$5915&amp;dbDATA!$B$2:$B$5915&amp;dbDATA!$I$2:$I$5907&amp;dbDATA!$D$2:$D$5915&amp;dbDATA!$F$2:$F$5907,0),MATCH("Arvo",VI_RTY_ReaalitalousOTSIKOT,0)+0)/1000</f>
        <v>#N/A</v>
      </c>
      <c r="K79" s="37" t="e">
        <f t="array" ref="K79">INDEX(VI_RTY_Reaalitalous[],MATCH($A79&amp;K$6&amp;K$7&amp;K$8&amp;K$9,dbDATA!$A$2:$A$5915&amp;dbDATA!$B$2:$B$5915&amp;dbDATA!$I$2:$I$5907&amp;dbDATA!$D$2:$D$5915&amp;dbDATA!$F$2:$F$5907,0),MATCH("Arvo",VI_RTY_ReaalitalousOTSIKOT,0)+0)/1000</f>
        <v>#N/A</v>
      </c>
      <c r="L79" s="37" t="e">
        <f t="array" ref="L79">INDEX(VI_RTY_Reaalitalous[],MATCH($A79&amp;L$6&amp;L$7&amp;L$8&amp;L$9,dbDATA!$A$2:$A$5915&amp;dbDATA!$B$2:$B$5915&amp;dbDATA!$I$2:$I$5907&amp;dbDATA!$D$2:$D$5915&amp;dbDATA!$F$2:$F$5907,0),MATCH("Arvo",VI_RTY_ReaalitalousOTSIKOT,0)+0)/1000</f>
        <v>#N/A</v>
      </c>
      <c r="M79" s="37" t="e">
        <f t="array" ref="M79">INDEX(VI_RTY_Reaalitalous[],MATCH($A79&amp;M$6&amp;M$7&amp;M$8&amp;M$9,dbDATA!$A$2:$A$5915&amp;dbDATA!$B$2:$B$5915&amp;dbDATA!$I$2:$I$5907&amp;dbDATA!$D$2:$D$5915&amp;dbDATA!$F$2:$F$5907,0),MATCH("Arvo",VI_RTY_ReaalitalousOTSIKOT,0)+0)/1000</f>
        <v>#N/A</v>
      </c>
      <c r="N79" s="37" t="e">
        <f t="array" ref="N79">INDEX(VI_RTY_Reaalitalous[],MATCH($A79&amp;N$6&amp;N$7&amp;N$8&amp;N$9,dbDATA!$A$2:$A$5915&amp;dbDATA!$B$2:$B$5915&amp;dbDATA!$I$2:$I$5907&amp;dbDATA!$D$2:$D$5915&amp;dbDATA!$F$2:$F$5907,0),MATCH("Arvo",VI_RTY_ReaalitalousOTSIKOT,0)+0)/1000</f>
        <v>#N/A</v>
      </c>
      <c r="O79" s="37" t="e">
        <f t="array" ref="O79">INDEX(VI_RTY_Reaalitalous[],MATCH($A79&amp;O$6&amp;O$7&amp;O$8&amp;O$9,dbDATA!$A$2:$A$5915&amp;dbDATA!$B$2:$B$5915&amp;dbDATA!$I$2:$I$5907&amp;dbDATA!$D$2:$D$5915&amp;dbDATA!$F$2:$F$5907,0),MATCH("Arvo",VI_RTY_ReaalitalousOTSIKOT,0)+0)/1000</f>
        <v>#N/A</v>
      </c>
      <c r="P79" s="37" t="e">
        <f t="array" ref="P79">INDEX(VI_RTY_Reaalitalous[],MATCH($A79&amp;P$6&amp;P$7&amp;P$8&amp;P$9,dbDATA!$A$2:$A$5915&amp;dbDATA!$B$2:$B$5915&amp;dbDATA!$I$2:$I$5907&amp;dbDATA!$D$2:$D$5915&amp;dbDATA!$F$2:$F$5907,0),MATCH("Arvo",VI_RTY_ReaalitalousOTSIKOT,0)+0)/1000</f>
        <v>#N/A</v>
      </c>
      <c r="Q79" s="32" t="e">
        <f t="array" ref="Q79">INDEX(VI_RTY_Reaalitalous[],MATCH($A79&amp;Q$6&amp;Q$7&amp;Q$8&amp;Q$9,dbDATA!$A$2:$A$5915&amp;dbDATA!$B$2:$B$5915&amp;dbDATA!$I$2:$I$5907&amp;dbDATA!$D$2:$D$5915&amp;dbDATA!$F$2:$F$5907,0),MATCH("Arvo",VI_RTY_ReaalitalousOTSIKOT,0)+0)/1000</f>
        <v>#N/A</v>
      </c>
      <c r="R79" s="32" t="e">
        <f t="array" ref="R79">INDEX(VI_RTY_Reaalitalous[],MATCH($A79&amp;R$6&amp;R$7&amp;R$8&amp;R$9,dbDATA!$A$2:$A$5915&amp;dbDATA!$B$2:$B$5915&amp;dbDATA!$I$2:$I$5907&amp;dbDATA!$D$2:$D$5915&amp;dbDATA!$F$2:$F$5907,0),MATCH("Arvo",VI_RTY_ReaalitalousOTSIKOT,0)+0)/1000</f>
        <v>#N/A</v>
      </c>
      <c r="S79" s="32" t="e">
        <f t="array" ref="S79">INDEX(VI_RTY_Reaalitalous[],MATCH($A79&amp;S$6&amp;S$7&amp;S$8&amp;S$9,dbDATA!$A$2:$A$5915&amp;dbDATA!$B$2:$B$5915&amp;dbDATA!$I$2:$I$5907&amp;dbDATA!$D$2:$D$5915&amp;dbDATA!$F$2:$F$5907,0),MATCH("Arvo",VI_RTY_ReaalitalousOTSIKOT,0)+0)/1000</f>
        <v>#N/A</v>
      </c>
      <c r="T79" s="32" t="e">
        <f t="array" ref="T79">INDEX(VI_RTY_Reaalitalous[],MATCH($A79&amp;T$6&amp;T$7&amp;T$8&amp;T$9,dbDATA!$A$2:$A$5915&amp;dbDATA!$B$2:$B$5915&amp;dbDATA!$I$2:$I$5907&amp;dbDATA!$D$2:$D$5915&amp;dbDATA!$F$2:$F$5907,0),MATCH("Arvo",VI_RTY_ReaalitalousOTSIKOT,0)+0)/1000</f>
        <v>#N/A</v>
      </c>
      <c r="U79" s="32" t="e">
        <f t="array" ref="U79">INDEX(VI_RTY_Reaalitalous[],MATCH($A79&amp;U$6&amp;U$7&amp;U$8&amp;U$9,dbDATA!$A$2:$A$5915&amp;dbDATA!$B$2:$B$5915&amp;dbDATA!$I$2:$I$5907&amp;dbDATA!$D$2:$D$5915&amp;dbDATA!$F$2:$F$5907,0),MATCH("Arvo",VI_RTY_ReaalitalousOTSIKOT,0)+0)/1000</f>
        <v>#N/A</v>
      </c>
      <c r="V79" s="32" t="e">
        <f t="array" ref="V79">INDEX(VI_RTY_Reaalitalous[],MATCH($A79&amp;V$6&amp;V$7&amp;V$8&amp;V$9,dbDATA!$A$2:$A$5915&amp;dbDATA!$B$2:$B$5915&amp;dbDATA!$I$2:$I$5907&amp;dbDATA!$D$2:$D$5915&amp;dbDATA!$F$2:$F$5907,0),MATCH("Arvo",VI_RTY_ReaalitalousOTSIKOT,0)+0)/1000</f>
        <v>#N/A</v>
      </c>
      <c r="W79" s="38" t="e">
        <f t="array" ref="W79">INDEX(VI_RTY_Reaalitalous[],MATCH($A79&amp;W$6&amp;W$7&amp;W$8&amp;W$9,dbDATA!$A$2:$A$5915&amp;dbDATA!$B$2:$B$5915&amp;dbDATA!$I$2:$I$5907&amp;dbDATA!$D$2:$D$5915&amp;dbDATA!$F$2:$F$5907,0),MATCH("Arvo",VI_RTY_ReaalitalousOTSIKOT,0)+0)/1000</f>
        <v>#N/A</v>
      </c>
      <c r="X79" s="38" t="e">
        <f t="array" ref="X79">INDEX(VI_RTY_Reaalitalous[],MATCH($A79&amp;X$6&amp;X$7&amp;X$8&amp;X$9,dbDATA!$A$2:$A$5915&amp;dbDATA!$B$2:$B$5915&amp;dbDATA!$I$2:$I$5907&amp;dbDATA!$D$2:$D$5915&amp;dbDATA!$F$2:$F$5907,0),MATCH("Arvo",VI_RTY_ReaalitalousOTSIKOT,0)+0)/1000</f>
        <v>#N/A</v>
      </c>
      <c r="Y79" s="38" t="e">
        <f t="array" ref="Y79">INDEX(VI_RTY_Reaalitalous[],MATCH($A79&amp;Y$6&amp;Y$7&amp;Y$8&amp;Y$9,dbDATA!$A$2:$A$5915&amp;dbDATA!$B$2:$B$5915&amp;dbDATA!$I$2:$I$5907&amp;dbDATA!$D$2:$D$5915&amp;dbDATA!$F$2:$F$5907,0),MATCH("Arvo",VI_RTY_ReaalitalousOTSIKOT,0)+0)/1000</f>
        <v>#N/A</v>
      </c>
      <c r="Z79" s="38" t="e">
        <f t="array" ref="Z79">INDEX(VI_RTY_Reaalitalous[],MATCH($A79&amp;Z$6&amp;Z$7&amp;Z$8&amp;Z$9,dbDATA!$A$2:$A$5915&amp;dbDATA!$B$2:$B$5915&amp;dbDATA!$I$2:$I$5907&amp;dbDATA!$D$2:$D$5915&amp;dbDATA!$F$2:$F$5907,0),MATCH("Arvo",VI_RTY_ReaalitalousOTSIKOT,0)+0)/1000</f>
        <v>#N/A</v>
      </c>
      <c r="AA79" s="49" t="e">
        <f t="shared" si="8"/>
        <v>#N/A</v>
      </c>
      <c r="AB79" s="32" t="e">
        <f t="array" ref="AB79">INDEX(VI_RTY_Reaalitalous[],MATCH($A79&amp;AB$6&amp;AB$7&amp;AB$8&amp;AB$9,dbDATA!$A$2:$A$5915&amp;dbDATA!$B$2:$B$5915&amp;dbDATA!$I$2:$I$5907&amp;dbDATA!$D$2:$D$5915&amp;dbDATA!$F$2:$F$5907,0),MATCH("Arvo",VI_RTY_ReaalitalousOTSIKOT,0)+0)</f>
        <v>#N/A</v>
      </c>
      <c r="AC79" s="43" t="e">
        <f t="array" ref="AC79">INDEX(VI_RTY_Reaalitalous[],MATCH($A79&amp;AC$6&amp;AC$7&amp;AC$8&amp;AC$9,dbDATA!$A$2:$A$5915&amp;dbDATA!$B$2:$B$5915&amp;dbDATA!$I$2:$I$5907&amp;dbDATA!$D$2:$D$5915&amp;dbDATA!$F$2:$F$5907,0),MATCH("Arvo",VI_RTY_ReaalitalousOTSIKOT,0)+0)</f>
        <v>#N/A</v>
      </c>
      <c r="AD79" s="38" t="e">
        <f t="array" ref="AD79">INDEX(VI_RTY_Reaalitalous[],MATCH($A79&amp;AD$6&amp;AD$7&amp;AD$8&amp;AD$9,dbDATA!$A$2:$A$5915&amp;dbDATA!$B$2:$B$5915&amp;dbDATA!$I$2:$I$5907&amp;dbDATA!$D$2:$D$5915&amp;dbDATA!$F$2:$F$5907,0),MATCH("Arvo",VI_RTY_ReaalitalousOTSIKOT,0)+0)</f>
        <v>#N/A</v>
      </c>
      <c r="AE79" s="35" t="e">
        <f t="array" ref="AE79">INDEX(VI_RTY_Reaalitalous[],MATCH($A79&amp;AE$6&amp;AE$7&amp;AE$8&amp;AE$9,dbDATA!$A$2:$A$5915&amp;dbDATA!$B$2:$B$5915&amp;dbDATA!$I$2:$I$5907&amp;dbDATA!$D$2:$D$5915&amp;dbDATA!$F$2:$F$5907,0),MATCH("Arvo",VI_RTY_ReaalitalousOTSIKOT,0)+0)</f>
        <v>#N/A</v>
      </c>
      <c r="AF79" s="49" t="e">
        <f t="array" ref="AF79">INDEX(VI_RTY_Reaalitalous[],MATCH($A79&amp;AF$6&amp;AF$7&amp;AF$8&amp;AF$9,dbDATA!$A$2:$A$5915&amp;dbDATA!$B$2:$B$5915&amp;dbDATA!$I$2:$I$5907&amp;dbDATA!$D$2:$D$5915&amp;dbDATA!$F$2:$F$5907,0),MATCH("Arvo",VI_RTY_ReaalitalousOTSIKOT,0)+0)/1000</f>
        <v>#N/A</v>
      </c>
      <c r="AG79" s="32" t="e">
        <f t="array" ref="AG79">INDEX(VI_RTY_Reaalitalous[],MATCH($A79&amp;AG$6&amp;AG$7&amp;AG$8&amp;AG$9,dbDATA!$A$2:$A$5915&amp;dbDATA!$B$2:$B$5915&amp;dbDATA!$I$2:$I$5907&amp;dbDATA!$D$2:$D$5915&amp;dbDATA!$F$2:$F$5907,0),MATCH("Arvo",VI_RTY_ReaalitalousOTSIKOT,0)+0)</f>
        <v>#N/A</v>
      </c>
      <c r="AH79" s="43" t="e">
        <f t="array" ref="AH79">INDEX(VI_RTY_Reaalitalous[],MATCH($A79&amp;AH$6&amp;AH$7&amp;AH$8&amp;AH$9,dbDATA!$A$2:$A$5915&amp;dbDATA!$B$2:$B$5915&amp;dbDATA!$I$2:$I$5907&amp;dbDATA!$D$2:$D$5915&amp;dbDATA!$F$2:$F$5907,0),MATCH("Arvo",VI_RTY_ReaalitalousOTSIKOT,0)+0)</f>
        <v>#N/A</v>
      </c>
      <c r="AI79" s="38" t="e">
        <f t="shared" si="3"/>
        <v>#N/A</v>
      </c>
      <c r="AJ79" s="32" t="e">
        <f t="array" ref="AJ79">INDEX(VI_RTY_Reaalitalous[],MATCH($A79&amp;AJ$6&amp;AJ$7&amp;AJ$8&amp;AJ$9,dbDATA!$A$2:$A$5915&amp;dbDATA!$B$2:$B$5915&amp;dbDATA!$I$2:$I$5907&amp;dbDATA!$D$2:$D$5915&amp;dbDATA!$F$2:$F$5907,0),MATCH("Arvo",VI_RTY_ReaalitalousOTSIKOT,0)+0)</f>
        <v>#N/A</v>
      </c>
      <c r="AK79" s="49" t="e">
        <f t="array" ref="AK79">INDEX(VI_RTY_Reaalitalous[],MATCH($A79&amp;AK$6&amp;AK$7&amp;AK$8&amp;AK$9,dbDATA!$A$2:$A$5915&amp;dbDATA!$B$2:$B$5915&amp;dbDATA!$I$2:$I$5907&amp;dbDATA!$D$2:$D$5915&amp;dbDATA!$F$2:$F$5907,0),MATCH("Arvo",VI_RTY_ReaalitalousOTSIKOT,0)+0)</f>
        <v>#N/A</v>
      </c>
      <c r="AL79" s="43" t="e">
        <f t="shared" si="2"/>
        <v>#N/A</v>
      </c>
      <c r="AM79" s="32" t="e">
        <f t="array" ref="AM79">INDEX(VI_RTY_Reaalitalous[],MATCH($A79&amp;AM$6&amp;AM$7&amp;AM$8&amp;AM$9,dbDATA!$A$2:$A$5915&amp;dbDATA!$B$2:$B$5915&amp;dbDATA!$I$2:$I$5907&amp;dbDATA!$D$2:$D$5915&amp;dbDATA!$F$2:$F$5907,0),MATCH("Arvo",VI_RTY_ReaalitalousOTSIKOT,0)+0)</f>
        <v>#N/A</v>
      </c>
      <c r="AN79" s="38" t="e">
        <f t="array" ref="AN79">INDEX(VI_RTY_Reaalitalous[],MATCH($A79&amp;AN$6&amp;AN$7&amp;AN$8&amp;AN$9,dbDATA!$A$2:$A$5915&amp;dbDATA!$B$2:$B$5915&amp;dbDATA!$I$2:$I$5907&amp;dbDATA!$D$2:$D$5915&amp;dbDATA!$F$2:$F$5907,0),MATCH("Arvo",VI_RTY_ReaalitalousOTSIKOT,0)+0)</f>
        <v>#N/A</v>
      </c>
      <c r="AO79" s="32" t="e">
        <f t="array" ref="AO79">INDEX(VI_RTY_Reaalitalous[],MATCH($A79&amp;AO$6&amp;AO$7&amp;AO$8&amp;AO$9,dbDATA!$A$2:$A$5915&amp;dbDATA!$B$2:$B$5915&amp;dbDATA!$I$2:$I$5907&amp;dbDATA!$D$2:$D$5915&amp;dbDATA!$F$2:$F$5907,0),MATCH("Arvo",VI_RTY_ReaalitalousOTSIKOT,0)+0)</f>
        <v>#N/A</v>
      </c>
      <c r="AP79" s="32" t="e">
        <f t="array" ref="AP79">INDEX(VI_RTY_Reaalitalous[],MATCH($A79&amp;AP$6&amp;AP$7&amp;AP$8&amp;AP$9,dbDATA!$A$2:$A$5915&amp;dbDATA!$B$2:$B$5915&amp;dbDATA!$I$2:$I$5907&amp;dbDATA!$D$2:$D$5915&amp;dbDATA!$F$2:$F$5907,0),MATCH("Arvo",VI_RTY_ReaalitalousOTSIKOT,0)+0)</f>
        <v>#N/A</v>
      </c>
      <c r="AQ79" s="43" t="e">
        <f t="array" ref="AQ79">INDEX(VI_RTY_Reaalitalous[],MATCH($A79&amp;AQ$6&amp;AQ$7&amp;AQ$8&amp;AQ$9,dbDATA!$A$2:$A$5915&amp;dbDATA!$B$2:$B$5915&amp;dbDATA!$I$2:$I$5907&amp;dbDATA!$D$2:$D$5915&amp;dbDATA!$F$2:$F$5907,0),MATCH("Arvo",VI_RTY_ReaalitalousOTSIKOT,0)+0)</f>
        <v>#N/A</v>
      </c>
      <c r="AR79" s="38" t="e">
        <f t="array" ref="AR79">INDEX(VI_RTY_Reaalitalous[],MATCH($A79&amp;AR$6&amp;AR$7&amp;AR$8&amp;AR$9,dbDATA!$A$2:$A$5915&amp;dbDATA!$B$2:$B$5915&amp;dbDATA!$I$2:$I$5907&amp;dbDATA!$D$2:$D$5915&amp;dbDATA!$F$2:$F$5907,0),MATCH("Arvo",VI_RTY_ReaalitalousOTSIKOT,0)+0)</f>
        <v>#N/A</v>
      </c>
      <c r="AS79" s="35" t="e">
        <f t="array" ref="AS79">INDEX(VI_RTY_Reaalitalous[],MATCH($A79&amp;AS$6&amp;AS$7&amp;AS$8&amp;AS$9,dbDATA!$A$2:$A$5915&amp;dbDATA!$B$2:$B$5915&amp;dbDATA!$I$2:$I$5907&amp;dbDATA!$D$2:$D$5915&amp;dbDATA!$F$2:$F$5907,0),MATCH("Arvo",VI_RTY_ReaalitalousOTSIKOT,0)+0)</f>
        <v>#N/A</v>
      </c>
      <c r="AT79" s="49" t="e">
        <f t="array" ref="AT79">INDEX(VI_RTY_Reaalitalous[],MATCH($A79&amp;AT$6&amp;AT$7&amp;AT$8&amp;AT$9,dbDATA!$A$2:$A$5915&amp;dbDATA!$B$2:$B$5915&amp;dbDATA!$I$2:$I$5907&amp;dbDATA!$D$2:$D$5915&amp;dbDATA!$F$2:$F$5907,0),MATCH("Arvo",VI_RTY_ReaalitalousOTSIKOT,0)+0)</f>
        <v>#N/A</v>
      </c>
      <c r="AU79" s="49" t="e">
        <f t="array" ref="AU79">INDEX(VI_RTY_Reaalitalous[],MATCH($A79&amp;AU$6&amp;AU$7&amp;AU$8&amp;AU$9,dbDATA!$A$2:$A$5915&amp;dbDATA!$B$2:$B$5915&amp;dbDATA!$I$2:$I$5907&amp;dbDATA!$D$2:$D$5915&amp;dbDATA!$F$2:$F$5907,0),MATCH("Arvo",VI_RTY_ReaalitalousOTSIKOT,0)+0)</f>
        <v>#N/A</v>
      </c>
      <c r="AV79" s="32" t="e">
        <f t="array" ref="AV79">INDEX(VI_RTY_Reaalitalous[],MATCH($A79&amp;AV$6&amp;AV$7&amp;AV$8&amp;AV$9,dbDATA!$A$2:$A$5915&amp;dbDATA!$B$2:$B$5915&amp;dbDATA!$I$2:$I$5907&amp;dbDATA!$D$2:$D$5915&amp;dbDATA!$F$2:$F$5907,0),MATCH("Arvo",VI_RTY_ReaalitalousOTSIKOT,0)+0)</f>
        <v>#N/A</v>
      </c>
      <c r="AW79" s="43" t="e">
        <f t="array" ref="AW79">INDEX(VI_RTY_Reaalitalous[],MATCH($A79&amp;AW$6&amp;AW$7&amp;AW$8&amp;AW$9,dbDATA!$A$2:$A$5915&amp;dbDATA!$B$2:$B$5915&amp;dbDATA!$I$2:$I$5907&amp;dbDATA!$D$2:$D$5915&amp;dbDATA!$F$2:$F$5907,0),MATCH("Arvo",VI_RTY_ReaalitalousOTSIKOT,0)+0)</f>
        <v>#N/A</v>
      </c>
      <c r="AX79" s="38" t="e">
        <f t="array" ref="AX79">INDEX(VI_RTY_Reaalitalous[],MATCH($A79&amp;AX$6&amp;AX$7&amp;AX$8&amp;AX$9,dbDATA!$A$2:$A$5915&amp;dbDATA!$B$2:$B$5915&amp;dbDATA!$I$2:$I$5907&amp;dbDATA!$D$2:$D$5915&amp;dbDATA!$F$2:$F$5907,0),MATCH("Arvo",VI_RTY_ReaalitalousOTSIKOT,0)+0)</f>
        <v>#N/A</v>
      </c>
      <c r="AY79" s="35" t="e">
        <f t="array" ref="AY79">INDEX(VI_RTY_Reaalitalous[],MATCH($A79&amp;AY$6&amp;AY$7&amp;AY$8&amp;AY$9,dbDATA!$A$2:$A$5915&amp;dbDATA!$B$2:$B$5915&amp;dbDATA!$I$2:$I$5907&amp;dbDATA!$D$2:$D$5915&amp;dbDATA!$F$2:$F$5907,0),MATCH("Arvo",VI_RTY_ReaalitalousOTSIKOT,0)+0)</f>
        <v>#N/A</v>
      </c>
      <c r="AZ79" s="49" t="e">
        <f t="array" ref="AZ79">INDEX(VI_RTY_Reaalitalous[],MATCH($A79&amp;AZ$6&amp;AZ$7&amp;AZ$8&amp;AZ$9,dbDATA!$A$2:$A$5915&amp;dbDATA!$B$2:$B$5915&amp;dbDATA!$I$2:$I$5907&amp;dbDATA!$D$2:$D$5915&amp;dbDATA!$F$2:$F$5907,0),MATCH("Arvo",VI_RTY_ReaalitalousOTSIKOT,0)+0)</f>
        <v>#N/A</v>
      </c>
      <c r="BA79" s="32" t="e">
        <f t="array" ref="BA79">INDEX(VI_RTY_Reaalitalous[],MATCH($A79&amp;BA$6&amp;BA$7&amp;BA$8&amp;BA$9,dbDATA!$A$2:$A$5915&amp;dbDATA!$B$2:$B$5915&amp;dbDATA!$I$2:$I$5907&amp;dbDATA!$D$2:$D$5915&amp;dbDATA!$F$2:$F$5907,0),MATCH("Arvo",VI_RTY_ReaalitalousOTSIKOT,0)+0)</f>
        <v>#N/A</v>
      </c>
      <c r="BB79" s="43" t="e">
        <f t="array" ref="BB79">INDEX(VI_RTY_Reaalitalous[],MATCH($A79&amp;BB$6&amp;BB$7&amp;BB$8&amp;BB$9,dbDATA!$A$2:$A$5915&amp;dbDATA!$B$2:$B$5915&amp;dbDATA!$I$2:$I$5907&amp;dbDATA!$D$2:$D$5915&amp;dbDATA!$F$2:$F$5907,0),MATCH("Arvo",VI_RTY_ReaalitalousOTSIKOT,0)+0)</f>
        <v>#N/A</v>
      </c>
      <c r="BC79" s="38" t="e">
        <f t="array" ref="BC79">INDEX(VI_RTY_Reaalitalous[],MATCH($A79&amp;BC$6&amp;BC$7&amp;BC$8&amp;BC$9,dbDATA!$A$2:$A$5915&amp;dbDATA!$B$2:$B$5915&amp;dbDATA!$I$2:$I$5907&amp;dbDATA!$D$2:$D$5915&amp;dbDATA!$F$2:$F$5907,0),MATCH("Arvo",VI_RTY_ReaalitalousOTSIKOT,0)+0)</f>
        <v>#N/A</v>
      </c>
      <c r="BD79" s="35" t="e">
        <f t="array" ref="BD79">INDEX(VI_RTY_Reaalitalous[],MATCH($A79&amp;BD$6&amp;BD$7&amp;BD$8&amp;BD$9,dbDATA!$A$2:$A$5915&amp;dbDATA!$B$2:$B$5915&amp;dbDATA!$I$2:$I$5907&amp;dbDATA!$D$2:$D$5915&amp;dbDATA!$F$2:$F$5907,0),MATCH("Arvo",VI_RTY_ReaalitalousOTSIKOT,0)+0)</f>
        <v>#N/A</v>
      </c>
      <c r="BE79" s="49" t="e">
        <f t="array" ref="BE79">INDEX(VI_RTY_Reaalitalous[],MATCH($A79&amp;BE$6&amp;BE$7&amp;BE$8&amp;BE$9,dbDATA!$A$2:$A$5915&amp;dbDATA!$B$2:$B$5915&amp;dbDATA!$I$2:$I$5907&amp;dbDATA!$D$2:$D$5915&amp;dbDATA!$F$2:$F$5907,0),MATCH("Arvo",VI_RTY_ReaalitalousOTSIKOT,0)+0)</f>
        <v>#N/A</v>
      </c>
      <c r="BF79" s="32" t="e">
        <f t="array" ref="BF79">INDEX(VI_RTY_Reaalitalous[],MATCH($A79&amp;BF$6&amp;BF$7&amp;BF$8&amp;BF$9,dbDATA!$A$2:$A$5915&amp;dbDATA!$B$2:$B$5915&amp;dbDATA!$I$2:$I$5907&amp;dbDATA!$D$2:$D$5915&amp;dbDATA!$F$2:$F$5907,0),MATCH("Arvo",VI_RTY_ReaalitalousOTSIKOT,0)+0)</f>
        <v>#N/A</v>
      </c>
      <c r="BG79" s="43" t="e">
        <f t="array" ref="BG79">INDEX(VI_RTY_Reaalitalous[],MATCH($A79&amp;BG$6&amp;BG$7&amp;BG$8&amp;BG$9,dbDATA!$A$2:$A$5915&amp;dbDATA!$B$2:$B$5915&amp;dbDATA!$I$2:$I$5907&amp;dbDATA!$D$2:$D$5915&amp;dbDATA!$F$2:$F$5907,0),MATCH("Arvo",VI_RTY_ReaalitalousOTSIKOT,0)+0)</f>
        <v>#N/A</v>
      </c>
      <c r="BH79" s="38" t="e">
        <f t="array" ref="BH79">INDEX(VI_RTY_Reaalitalous[],MATCH($A79&amp;BH$6&amp;BH$7&amp;BH$8&amp;BH$9,dbDATA!$A$2:$A$5915&amp;dbDATA!$B$2:$B$5915&amp;dbDATA!$I$2:$I$5907&amp;dbDATA!$D$2:$D$5915&amp;dbDATA!$F$2:$F$5907,0),MATCH("Arvo",VI_RTY_ReaalitalousOTSIKOT,0)+0)</f>
        <v>#N/A</v>
      </c>
      <c r="BI79" s="35" t="e">
        <f t="array" ref="BI79">INDEX(VI_RTY_Reaalitalous[],MATCH($A79&amp;BI$6&amp;BI$7&amp;BI$8&amp;BI$9,dbDATA!$A$2:$A$5915&amp;dbDATA!$B$2:$B$5915&amp;dbDATA!$I$2:$I$5907&amp;dbDATA!$D$2:$D$5915&amp;dbDATA!$F$2:$F$5907,0),MATCH("Arvo",VI_RTY_ReaalitalousOTSIKOT,0)+0)</f>
        <v>#N/A</v>
      </c>
      <c r="BJ79" s="49" t="e">
        <f t="array" ref="BJ79">INDEX(VI_RTY_Reaalitalous[],MATCH($A79&amp;BJ$6&amp;BJ$7&amp;BJ$8&amp;BJ$9,dbDATA!$A$2:$A$5915&amp;dbDATA!$B$2:$B$5915&amp;dbDATA!$I$2:$I$5907&amp;dbDATA!$D$2:$D$5915&amp;dbDATA!$F$2:$F$5907,0),MATCH("Arvo",VI_RTY_ReaalitalousOTSIKOT,0)+0)</f>
        <v>#N/A</v>
      </c>
      <c r="BK79" s="32" t="e">
        <f t="array" ref="BK79">INDEX(VI_RTY_Reaalitalous[],MATCH($A79&amp;BK$6&amp;BK$7&amp;BK$8&amp;BK$9,dbDATA!$A$2:$A$5915&amp;dbDATA!$B$2:$B$5915&amp;dbDATA!$I$2:$I$5907&amp;dbDATA!$D$2:$D$5915&amp;dbDATA!$F$2:$F$5907,0),MATCH("Arvo",VI_RTY_ReaalitalousOTSIKOT,0)+0)</f>
        <v>#N/A</v>
      </c>
      <c r="BL79" s="43" t="e">
        <f t="array" ref="BL79">INDEX(VI_RTY_Reaalitalous[],MATCH($A79&amp;BL$6&amp;BL$7&amp;BL$8&amp;BL$9,dbDATA!$A$2:$A$5915&amp;dbDATA!$B$2:$B$5915&amp;dbDATA!$I$2:$I$5907&amp;dbDATA!$D$2:$D$5915&amp;dbDATA!$F$2:$F$5907,0),MATCH("Arvo",VI_RTY_ReaalitalousOTSIKOT,0)+0)</f>
        <v>#N/A</v>
      </c>
      <c r="BM79" s="38" t="e">
        <f t="array" ref="BM79">INDEX(VI_RTY_Reaalitalous[],MATCH($A79&amp;BM$6&amp;BM$7&amp;BM$8&amp;BM$9,dbDATA!$A$2:$A$5915&amp;dbDATA!$B$2:$B$5915&amp;dbDATA!$I$2:$I$5907&amp;dbDATA!$D$2:$D$5915&amp;dbDATA!$F$2:$F$5907,0),MATCH("Arvo",VI_RTY_ReaalitalousOTSIKOT,0)+0)</f>
        <v>#N/A</v>
      </c>
      <c r="BN79" s="35" t="e">
        <f t="array" ref="BN79">INDEX(VI_RTY_Reaalitalous[],MATCH($A79&amp;BN$6&amp;BN$7&amp;BN$8&amp;BN$9,dbDATA!$A$2:$A$5915&amp;dbDATA!$B$2:$B$5915&amp;dbDATA!$I$2:$I$5907&amp;dbDATA!$D$2:$D$5915&amp;dbDATA!$F$2:$F$5907,0),MATCH("Arvo",VI_RTY_ReaalitalousOTSIKOT,0)+0)</f>
        <v>#N/A</v>
      </c>
      <c r="BO79" s="49" t="e">
        <f t="array" ref="BO79">INDEX(VI_RTY_Reaalitalous[],MATCH($A79&amp;BO$6&amp;BO$7&amp;BO$8&amp;BO$9,dbDATA!$A$2:$A$5915&amp;dbDATA!$B$2:$B$5915&amp;dbDATA!$I$2:$I$5907&amp;dbDATA!$D$2:$D$5915&amp;dbDATA!$F$2:$F$5907,0),MATCH("Arvo",VI_RTY_ReaalitalousOTSIKOT,0)+0)</f>
        <v>#N/A</v>
      </c>
      <c r="CG79" s="38" t="e">
        <f t="array" ref="CG79">INDEX(VI_RTY_Julkinen_talous[],MATCH($A79&amp;CG$6&amp;CG$7&amp;CG$8,dbDATAjul!$G$2:$G$935&amp;dbDATAjul!$D$2:$D$952&amp;dbDATAjul!$C$2:$C$1011&amp;dbDATAjul!$A$2:$A$948,0),MATCH("Arvo",VI_RTY_Julkinen_talous[#Headers],0)+0)</f>
        <v>#N/A</v>
      </c>
      <c r="CH79" s="35" t="e">
        <f t="array" ref="CH79">INDEX(VI_RTY_Julkinen_talous[],MATCH($A79&amp;CH$6&amp;CH$7&amp;CH$8,dbDATAjul!$G$2:$G$935&amp;dbDATAjul!$D$2:$D$952&amp;dbDATAjul!$C$2:$C$1011&amp;dbDATAjul!$A$2:$A$948,0),MATCH("Arvo",VI_RTY_Julkinen_talous[#Headers],0)+0)</f>
        <v>#N/A</v>
      </c>
      <c r="CI79" s="49" t="e">
        <f t="array" ref="CI79">INDEX(VI_RTY_Julkinen_talous[],MATCH($A79&amp;CI$6&amp;CI$7&amp;CI$8,dbDATAjul!$G$2:$G$935&amp;dbDATAjul!$D$2:$D$952&amp;dbDATAjul!$C$2:$C$1011&amp;dbDATAjul!$A$2:$A$948,0),MATCH("Arvo",VI_RTY_Julkinen_talous[#Headers],0)+0)</f>
        <v>#N/A</v>
      </c>
      <c r="CJ79" s="35" t="e">
        <f t="array" ref="CJ79">INDEX(VI_RTY_Julkinen_talous[],MATCH($A79&amp;CJ$6&amp;CJ$7&amp;CJ$8,dbDATAjul!$G$2:$G$935&amp;dbDATAjul!$D$2:$D$952&amp;dbDATAjul!$C$2:$C$1011&amp;dbDATAjul!$A$2:$A$948,0),MATCH("Arvo",VI_RTY_Julkinen_talous[#Headers],0)+0)</f>
        <v>#N/A</v>
      </c>
      <c r="CK79" s="32" t="e">
        <f t="array" ref="CK79">INDEX(VI_RTY_Julkinen_talous[],MATCH($A79&amp;CK$6&amp;CK$7&amp;CK$8,dbDATAjul!$G$2:$G$935&amp;dbDATAjul!$D$2:$D$952&amp;dbDATAjul!$C$2:$C$1011&amp;dbDATAjul!$A$2:$A$948,0),MATCH("Arvo",VI_RTY_Julkinen_talous[#Headers],0)+0)</f>
        <v>#N/A</v>
      </c>
      <c r="CL79" s="43" t="e">
        <f t="array" ref="CL79">INDEX(VI_RTY_Julkinen_talous[],MATCH($A79&amp;CL$6&amp;CL$7&amp;CL$8,dbDATAjul!$G$2:$G$935&amp;dbDATAjul!$D$2:$D$952&amp;dbDATAjul!$C$2:$C$1011&amp;dbDATAjul!$A$2:$A$948,0),MATCH("Arvo",VI_RTY_Julkinen_talous[#Headers],0)+0)</f>
        <v>#N/A</v>
      </c>
    </row>
    <row r="80" spans="1:90" x14ac:dyDescent="0.3">
      <c r="A80" s="31">
        <f t="shared" si="7"/>
        <v>2054</v>
      </c>
      <c r="B80" s="94" t="e">
        <f t="array" ref="B80">INDEX(VI_RTY_Reaalitalous[],MATCH($A80&amp;B$6&amp;B$7&amp;B$8&amp;B$9,dbDATA!$A$2:$A$5915&amp;dbDATA!$B$2:$B$5915&amp;dbDATA!$I$2:$I$5907&amp;dbDATA!$D$2:$D$5915&amp;dbDATA!$F$2:$F$5907,0),MATCH("Arvo",VI_RTY_ReaalitalousOTSIKOT,0)+0)</f>
        <v>#N/A</v>
      </c>
      <c r="C80" s="93" t="e">
        <f t="array" ref="C80">INDEX(VI_RTY_Reaalitalous[],MATCH($A80&amp;C$6&amp;C$7&amp;C$8&amp;C$9,dbDATA!$A$2:$A$5915&amp;dbDATA!$B$2:$B$5915&amp;dbDATA!$I$2:$I$5907&amp;dbDATA!$D$2:$D$5915&amp;dbDATA!$F$2:$F$5907,0),MATCH("Arvo",VI_RTY_ReaalitalousOTSIKOT,0)+0)</f>
        <v>#N/A</v>
      </c>
      <c r="D80" s="94" t="e">
        <f t="array" ref="D80">INDEX(VI_RTY_Reaalitalous[],MATCH($A80&amp;D$6&amp;D$7&amp;D$8&amp;D$9,dbDATA!$A$2:$A$5915&amp;dbDATA!$B$2:$B$5915&amp;dbDATA!$I$2:$I$5907&amp;dbDATA!$D$2:$D$5915&amp;dbDATA!$F$2:$F$5907,0),MATCH("Arvo",VI_RTY_ReaalitalousOTSIKOT,0)+0)</f>
        <v>#N/A</v>
      </c>
      <c r="E80" s="32" t="e">
        <f t="array" ref="E80">INDEX(VI_RTY_Reaalitalous[],MATCH($A80&amp;E$6&amp;E$7&amp;E$8&amp;E$9,dbDATA!$A$2:$A$5915&amp;dbDATA!$B$2:$B$5915&amp;dbDATA!$I$2:$I$5907&amp;dbDATA!$D$2:$D$5915&amp;dbDATA!$F$2:$F$5907,0),MATCH("Arvo",VI_RTY_ReaalitalousOTSIKOT,0)+0)/1000</f>
        <v>#N/A</v>
      </c>
      <c r="F80" s="32" t="e">
        <f t="array" ref="F80">INDEX(VI_RTY_Reaalitalous[],MATCH($A80&amp;F$6&amp;F$7&amp;F$8&amp;F$9,dbDATA!$A$2:$A$5915&amp;dbDATA!$B$2:$B$5915&amp;dbDATA!$I$2:$I$5907&amp;dbDATA!$D$2:$D$5915&amp;dbDATA!$F$2:$F$5907,0),MATCH("Arvo",VI_RTY_ReaalitalousOTSIKOT,0)+0)/1000</f>
        <v>#N/A</v>
      </c>
      <c r="G80" s="35" t="e">
        <f t="array" ref="G80">INDEX(VI_RTY_Reaalitalous[],MATCH($A80&amp;G$6&amp;G$7&amp;G$8&amp;G$9,dbDATA!$A$2:$A$5915&amp;dbDATA!$B$2:$B$5915&amp;dbDATA!$I$2:$I$5907&amp;dbDATA!$D$2:$D$5915&amp;dbDATA!$F$2:$F$5907,0),MATCH("Arvo",VI_RTY_ReaalitalousOTSIKOT,0)+0)/1000</f>
        <v>#N/A</v>
      </c>
      <c r="H80" s="35" t="e">
        <f t="array" ref="H80">INDEX(VI_RTY_Reaalitalous[],MATCH($A80&amp;H$6&amp;H$7&amp;H$8&amp;H$9,dbDATA!$A$2:$A$5915&amp;dbDATA!$B$2:$B$5915&amp;dbDATA!$I$2:$I$5907&amp;dbDATA!$D$2:$D$5915&amp;dbDATA!$F$2:$F$5907,0),MATCH("Arvo",VI_RTY_ReaalitalousOTSIKOT,0)+0)/1000</f>
        <v>#N/A</v>
      </c>
      <c r="I80" s="38" t="e">
        <f t="array" ref="I80">INDEX(VI_RTY_Reaalitalous[],MATCH($A80&amp;I$6&amp;I$7&amp;I$8&amp;I$9,dbDATA!$A$2:$A$5915&amp;dbDATA!$B$2:$B$5915&amp;dbDATA!$I$2:$I$5907&amp;dbDATA!$D$2:$D$5915&amp;dbDATA!$F$2:$F$5907,0),MATCH("Arvo",VI_RTY_ReaalitalousOTSIKOT,0)+0)/1000</f>
        <v>#N/A</v>
      </c>
      <c r="J80" s="38" t="e">
        <f t="array" ref="J80">INDEX(VI_RTY_Reaalitalous[],MATCH($A80&amp;J$6&amp;J$7&amp;J$8&amp;J$9,dbDATA!$A$2:$A$5915&amp;dbDATA!$B$2:$B$5915&amp;dbDATA!$I$2:$I$5907&amp;dbDATA!$D$2:$D$5915&amp;dbDATA!$F$2:$F$5907,0),MATCH("Arvo",VI_RTY_ReaalitalousOTSIKOT,0)+0)/1000</f>
        <v>#N/A</v>
      </c>
      <c r="K80" s="37" t="e">
        <f t="array" ref="K80">INDEX(VI_RTY_Reaalitalous[],MATCH($A80&amp;K$6&amp;K$7&amp;K$8&amp;K$9,dbDATA!$A$2:$A$5915&amp;dbDATA!$B$2:$B$5915&amp;dbDATA!$I$2:$I$5907&amp;dbDATA!$D$2:$D$5915&amp;dbDATA!$F$2:$F$5907,0),MATCH("Arvo",VI_RTY_ReaalitalousOTSIKOT,0)+0)/1000</f>
        <v>#N/A</v>
      </c>
      <c r="L80" s="37" t="e">
        <f t="array" ref="L80">INDEX(VI_RTY_Reaalitalous[],MATCH($A80&amp;L$6&amp;L$7&amp;L$8&amp;L$9,dbDATA!$A$2:$A$5915&amp;dbDATA!$B$2:$B$5915&amp;dbDATA!$I$2:$I$5907&amp;dbDATA!$D$2:$D$5915&amp;dbDATA!$F$2:$F$5907,0),MATCH("Arvo",VI_RTY_ReaalitalousOTSIKOT,0)+0)/1000</f>
        <v>#N/A</v>
      </c>
      <c r="M80" s="37" t="e">
        <f t="array" ref="M80">INDEX(VI_RTY_Reaalitalous[],MATCH($A80&amp;M$6&amp;M$7&amp;M$8&amp;M$9,dbDATA!$A$2:$A$5915&amp;dbDATA!$B$2:$B$5915&amp;dbDATA!$I$2:$I$5907&amp;dbDATA!$D$2:$D$5915&amp;dbDATA!$F$2:$F$5907,0),MATCH("Arvo",VI_RTY_ReaalitalousOTSIKOT,0)+0)/1000</f>
        <v>#N/A</v>
      </c>
      <c r="N80" s="37" t="e">
        <f t="array" ref="N80">INDEX(VI_RTY_Reaalitalous[],MATCH($A80&amp;N$6&amp;N$7&amp;N$8&amp;N$9,dbDATA!$A$2:$A$5915&amp;dbDATA!$B$2:$B$5915&amp;dbDATA!$I$2:$I$5907&amp;dbDATA!$D$2:$D$5915&amp;dbDATA!$F$2:$F$5907,0),MATCH("Arvo",VI_RTY_ReaalitalousOTSIKOT,0)+0)/1000</f>
        <v>#N/A</v>
      </c>
      <c r="O80" s="37" t="e">
        <f t="array" ref="O80">INDEX(VI_RTY_Reaalitalous[],MATCH($A80&amp;O$6&amp;O$7&amp;O$8&amp;O$9,dbDATA!$A$2:$A$5915&amp;dbDATA!$B$2:$B$5915&amp;dbDATA!$I$2:$I$5907&amp;dbDATA!$D$2:$D$5915&amp;dbDATA!$F$2:$F$5907,0),MATCH("Arvo",VI_RTY_ReaalitalousOTSIKOT,0)+0)/1000</f>
        <v>#N/A</v>
      </c>
      <c r="P80" s="37" t="e">
        <f t="array" ref="P80">INDEX(VI_RTY_Reaalitalous[],MATCH($A80&amp;P$6&amp;P$7&amp;P$8&amp;P$9,dbDATA!$A$2:$A$5915&amp;dbDATA!$B$2:$B$5915&amp;dbDATA!$I$2:$I$5907&amp;dbDATA!$D$2:$D$5915&amp;dbDATA!$F$2:$F$5907,0),MATCH("Arvo",VI_RTY_ReaalitalousOTSIKOT,0)+0)/1000</f>
        <v>#N/A</v>
      </c>
      <c r="Q80" s="32" t="e">
        <f t="array" ref="Q80">INDEX(VI_RTY_Reaalitalous[],MATCH($A80&amp;Q$6&amp;Q$7&amp;Q$8&amp;Q$9,dbDATA!$A$2:$A$5915&amp;dbDATA!$B$2:$B$5915&amp;dbDATA!$I$2:$I$5907&amp;dbDATA!$D$2:$D$5915&amp;dbDATA!$F$2:$F$5907,0),MATCH("Arvo",VI_RTY_ReaalitalousOTSIKOT,0)+0)/1000</f>
        <v>#N/A</v>
      </c>
      <c r="R80" s="32" t="e">
        <f t="array" ref="R80">INDEX(VI_RTY_Reaalitalous[],MATCH($A80&amp;R$6&amp;R$7&amp;R$8&amp;R$9,dbDATA!$A$2:$A$5915&amp;dbDATA!$B$2:$B$5915&amp;dbDATA!$I$2:$I$5907&amp;dbDATA!$D$2:$D$5915&amp;dbDATA!$F$2:$F$5907,0),MATCH("Arvo",VI_RTY_ReaalitalousOTSIKOT,0)+0)/1000</f>
        <v>#N/A</v>
      </c>
      <c r="S80" s="32" t="e">
        <f t="array" ref="S80">INDEX(VI_RTY_Reaalitalous[],MATCH($A80&amp;S$6&amp;S$7&amp;S$8&amp;S$9,dbDATA!$A$2:$A$5915&amp;dbDATA!$B$2:$B$5915&amp;dbDATA!$I$2:$I$5907&amp;dbDATA!$D$2:$D$5915&amp;dbDATA!$F$2:$F$5907,0),MATCH("Arvo",VI_RTY_ReaalitalousOTSIKOT,0)+0)/1000</f>
        <v>#N/A</v>
      </c>
      <c r="T80" s="32" t="e">
        <f t="array" ref="T80">INDEX(VI_RTY_Reaalitalous[],MATCH($A80&amp;T$6&amp;T$7&amp;T$8&amp;T$9,dbDATA!$A$2:$A$5915&amp;dbDATA!$B$2:$B$5915&amp;dbDATA!$I$2:$I$5907&amp;dbDATA!$D$2:$D$5915&amp;dbDATA!$F$2:$F$5907,0),MATCH("Arvo",VI_RTY_ReaalitalousOTSIKOT,0)+0)/1000</f>
        <v>#N/A</v>
      </c>
      <c r="U80" s="32" t="e">
        <f t="array" ref="U80">INDEX(VI_RTY_Reaalitalous[],MATCH($A80&amp;U$6&amp;U$7&amp;U$8&amp;U$9,dbDATA!$A$2:$A$5915&amp;dbDATA!$B$2:$B$5915&amp;dbDATA!$I$2:$I$5907&amp;dbDATA!$D$2:$D$5915&amp;dbDATA!$F$2:$F$5907,0),MATCH("Arvo",VI_RTY_ReaalitalousOTSIKOT,0)+0)/1000</f>
        <v>#N/A</v>
      </c>
      <c r="V80" s="32" t="e">
        <f t="array" ref="V80">INDEX(VI_RTY_Reaalitalous[],MATCH($A80&amp;V$6&amp;V$7&amp;V$8&amp;V$9,dbDATA!$A$2:$A$5915&amp;dbDATA!$B$2:$B$5915&amp;dbDATA!$I$2:$I$5907&amp;dbDATA!$D$2:$D$5915&amp;dbDATA!$F$2:$F$5907,0),MATCH("Arvo",VI_RTY_ReaalitalousOTSIKOT,0)+0)/1000</f>
        <v>#N/A</v>
      </c>
      <c r="W80" s="38" t="e">
        <f t="array" ref="W80">INDEX(VI_RTY_Reaalitalous[],MATCH($A80&amp;W$6&amp;W$7&amp;W$8&amp;W$9,dbDATA!$A$2:$A$5915&amp;dbDATA!$B$2:$B$5915&amp;dbDATA!$I$2:$I$5907&amp;dbDATA!$D$2:$D$5915&amp;dbDATA!$F$2:$F$5907,0),MATCH("Arvo",VI_RTY_ReaalitalousOTSIKOT,0)+0)/1000</f>
        <v>#N/A</v>
      </c>
      <c r="X80" s="38" t="e">
        <f t="array" ref="X80">INDEX(VI_RTY_Reaalitalous[],MATCH($A80&amp;X$6&amp;X$7&amp;X$8&amp;X$9,dbDATA!$A$2:$A$5915&amp;dbDATA!$B$2:$B$5915&amp;dbDATA!$I$2:$I$5907&amp;dbDATA!$D$2:$D$5915&amp;dbDATA!$F$2:$F$5907,0),MATCH("Arvo",VI_RTY_ReaalitalousOTSIKOT,0)+0)/1000</f>
        <v>#N/A</v>
      </c>
      <c r="Y80" s="38" t="e">
        <f t="array" ref="Y80">INDEX(VI_RTY_Reaalitalous[],MATCH($A80&amp;Y$6&amp;Y$7&amp;Y$8&amp;Y$9,dbDATA!$A$2:$A$5915&amp;dbDATA!$B$2:$B$5915&amp;dbDATA!$I$2:$I$5907&amp;dbDATA!$D$2:$D$5915&amp;dbDATA!$F$2:$F$5907,0),MATCH("Arvo",VI_RTY_ReaalitalousOTSIKOT,0)+0)/1000</f>
        <v>#N/A</v>
      </c>
      <c r="Z80" s="38" t="e">
        <f t="array" ref="Z80">INDEX(VI_RTY_Reaalitalous[],MATCH($A80&amp;Z$6&amp;Z$7&amp;Z$8&amp;Z$9,dbDATA!$A$2:$A$5915&amp;dbDATA!$B$2:$B$5915&amp;dbDATA!$I$2:$I$5907&amp;dbDATA!$D$2:$D$5915&amp;dbDATA!$F$2:$F$5907,0),MATCH("Arvo",VI_RTY_ReaalitalousOTSIKOT,0)+0)/1000</f>
        <v>#N/A</v>
      </c>
      <c r="AA80" s="49" t="e">
        <f t="shared" si="8"/>
        <v>#N/A</v>
      </c>
      <c r="AB80" s="32" t="e">
        <f t="array" ref="AB80">INDEX(VI_RTY_Reaalitalous[],MATCH($A80&amp;AB$6&amp;AB$7&amp;AB$8&amp;AB$9,dbDATA!$A$2:$A$5915&amp;dbDATA!$B$2:$B$5915&amp;dbDATA!$I$2:$I$5907&amp;dbDATA!$D$2:$D$5915&amp;dbDATA!$F$2:$F$5907,0),MATCH("Arvo",VI_RTY_ReaalitalousOTSIKOT,0)+0)</f>
        <v>#N/A</v>
      </c>
      <c r="AC80" s="43" t="e">
        <f t="array" ref="AC80">INDEX(VI_RTY_Reaalitalous[],MATCH($A80&amp;AC$6&amp;AC$7&amp;AC$8&amp;AC$9,dbDATA!$A$2:$A$5915&amp;dbDATA!$B$2:$B$5915&amp;dbDATA!$I$2:$I$5907&amp;dbDATA!$D$2:$D$5915&amp;dbDATA!$F$2:$F$5907,0),MATCH("Arvo",VI_RTY_ReaalitalousOTSIKOT,0)+0)</f>
        <v>#N/A</v>
      </c>
      <c r="AD80" s="38" t="e">
        <f t="array" ref="AD80">INDEX(VI_RTY_Reaalitalous[],MATCH($A80&amp;AD$6&amp;AD$7&amp;AD$8&amp;AD$9,dbDATA!$A$2:$A$5915&amp;dbDATA!$B$2:$B$5915&amp;dbDATA!$I$2:$I$5907&amp;dbDATA!$D$2:$D$5915&amp;dbDATA!$F$2:$F$5907,0),MATCH("Arvo",VI_RTY_ReaalitalousOTSIKOT,0)+0)</f>
        <v>#N/A</v>
      </c>
      <c r="AE80" s="35" t="e">
        <f t="array" ref="AE80">INDEX(VI_RTY_Reaalitalous[],MATCH($A80&amp;AE$6&amp;AE$7&amp;AE$8&amp;AE$9,dbDATA!$A$2:$A$5915&amp;dbDATA!$B$2:$B$5915&amp;dbDATA!$I$2:$I$5907&amp;dbDATA!$D$2:$D$5915&amp;dbDATA!$F$2:$F$5907,0),MATCH("Arvo",VI_RTY_ReaalitalousOTSIKOT,0)+0)</f>
        <v>#N/A</v>
      </c>
      <c r="AF80" s="49" t="e">
        <f t="array" ref="AF80">INDEX(VI_RTY_Reaalitalous[],MATCH($A80&amp;AF$6&amp;AF$7&amp;AF$8&amp;AF$9,dbDATA!$A$2:$A$5915&amp;dbDATA!$B$2:$B$5915&amp;dbDATA!$I$2:$I$5907&amp;dbDATA!$D$2:$D$5915&amp;dbDATA!$F$2:$F$5907,0),MATCH("Arvo",VI_RTY_ReaalitalousOTSIKOT,0)+0)/1000</f>
        <v>#N/A</v>
      </c>
      <c r="AG80" s="32" t="e">
        <f t="array" ref="AG80">INDEX(VI_RTY_Reaalitalous[],MATCH($A80&amp;AG$6&amp;AG$7&amp;AG$8&amp;AG$9,dbDATA!$A$2:$A$5915&amp;dbDATA!$B$2:$B$5915&amp;dbDATA!$I$2:$I$5907&amp;dbDATA!$D$2:$D$5915&amp;dbDATA!$F$2:$F$5907,0),MATCH("Arvo",VI_RTY_ReaalitalousOTSIKOT,0)+0)</f>
        <v>#N/A</v>
      </c>
      <c r="AH80" s="43" t="e">
        <f t="array" ref="AH80">INDEX(VI_RTY_Reaalitalous[],MATCH($A80&amp;AH$6&amp;AH$7&amp;AH$8&amp;AH$9,dbDATA!$A$2:$A$5915&amp;dbDATA!$B$2:$B$5915&amp;dbDATA!$I$2:$I$5907&amp;dbDATA!$D$2:$D$5915&amp;dbDATA!$F$2:$F$5907,0),MATCH("Arvo",VI_RTY_ReaalitalousOTSIKOT,0)+0)</f>
        <v>#N/A</v>
      </c>
      <c r="AI80" s="38" t="e">
        <f t="shared" si="3"/>
        <v>#N/A</v>
      </c>
      <c r="AJ80" s="32" t="e">
        <f t="array" ref="AJ80">INDEX(VI_RTY_Reaalitalous[],MATCH($A80&amp;AJ$6&amp;AJ$7&amp;AJ$8&amp;AJ$9,dbDATA!$A$2:$A$5915&amp;dbDATA!$B$2:$B$5915&amp;dbDATA!$I$2:$I$5907&amp;dbDATA!$D$2:$D$5915&amp;dbDATA!$F$2:$F$5907,0),MATCH("Arvo",VI_RTY_ReaalitalousOTSIKOT,0)+0)</f>
        <v>#N/A</v>
      </c>
      <c r="AK80" s="49" t="e">
        <f t="array" ref="AK80">INDEX(VI_RTY_Reaalitalous[],MATCH($A80&amp;AK$6&amp;AK$7&amp;AK$8&amp;AK$9,dbDATA!$A$2:$A$5915&amp;dbDATA!$B$2:$B$5915&amp;dbDATA!$I$2:$I$5907&amp;dbDATA!$D$2:$D$5915&amp;dbDATA!$F$2:$F$5907,0),MATCH("Arvo",VI_RTY_ReaalitalousOTSIKOT,0)+0)</f>
        <v>#N/A</v>
      </c>
      <c r="AL80" s="43" t="e">
        <f t="shared" si="2"/>
        <v>#N/A</v>
      </c>
      <c r="AM80" s="32" t="e">
        <f t="array" ref="AM80">INDEX(VI_RTY_Reaalitalous[],MATCH($A80&amp;AM$6&amp;AM$7&amp;AM$8&amp;AM$9,dbDATA!$A$2:$A$5915&amp;dbDATA!$B$2:$B$5915&amp;dbDATA!$I$2:$I$5907&amp;dbDATA!$D$2:$D$5915&amp;dbDATA!$F$2:$F$5907,0),MATCH("Arvo",VI_RTY_ReaalitalousOTSIKOT,0)+0)</f>
        <v>#N/A</v>
      </c>
      <c r="AN80" s="38" t="e">
        <f t="array" ref="AN80">INDEX(VI_RTY_Reaalitalous[],MATCH($A80&amp;AN$6&amp;AN$7&amp;AN$8&amp;AN$9,dbDATA!$A$2:$A$5915&amp;dbDATA!$B$2:$B$5915&amp;dbDATA!$I$2:$I$5907&amp;dbDATA!$D$2:$D$5915&amp;dbDATA!$F$2:$F$5907,0),MATCH("Arvo",VI_RTY_ReaalitalousOTSIKOT,0)+0)</f>
        <v>#N/A</v>
      </c>
      <c r="AO80" s="32" t="e">
        <f t="array" ref="AO80">INDEX(VI_RTY_Reaalitalous[],MATCH($A80&amp;AO$6&amp;AO$7&amp;AO$8&amp;AO$9,dbDATA!$A$2:$A$5915&amp;dbDATA!$B$2:$B$5915&amp;dbDATA!$I$2:$I$5907&amp;dbDATA!$D$2:$D$5915&amp;dbDATA!$F$2:$F$5907,0),MATCH("Arvo",VI_RTY_ReaalitalousOTSIKOT,0)+0)</f>
        <v>#N/A</v>
      </c>
      <c r="AP80" s="32" t="e">
        <f t="array" ref="AP80">INDEX(VI_RTY_Reaalitalous[],MATCH($A80&amp;AP$6&amp;AP$7&amp;AP$8&amp;AP$9,dbDATA!$A$2:$A$5915&amp;dbDATA!$B$2:$B$5915&amp;dbDATA!$I$2:$I$5907&amp;dbDATA!$D$2:$D$5915&amp;dbDATA!$F$2:$F$5907,0),MATCH("Arvo",VI_RTY_ReaalitalousOTSIKOT,0)+0)</f>
        <v>#N/A</v>
      </c>
      <c r="AQ80" s="43" t="e">
        <f t="array" ref="AQ80">INDEX(VI_RTY_Reaalitalous[],MATCH($A80&amp;AQ$6&amp;AQ$7&amp;AQ$8&amp;AQ$9,dbDATA!$A$2:$A$5915&amp;dbDATA!$B$2:$B$5915&amp;dbDATA!$I$2:$I$5907&amp;dbDATA!$D$2:$D$5915&amp;dbDATA!$F$2:$F$5907,0),MATCH("Arvo",VI_RTY_ReaalitalousOTSIKOT,0)+0)</f>
        <v>#N/A</v>
      </c>
      <c r="AR80" s="38" t="e">
        <f t="array" ref="AR80">INDEX(VI_RTY_Reaalitalous[],MATCH($A80&amp;AR$6&amp;AR$7&amp;AR$8&amp;AR$9,dbDATA!$A$2:$A$5915&amp;dbDATA!$B$2:$B$5915&amp;dbDATA!$I$2:$I$5907&amp;dbDATA!$D$2:$D$5915&amp;dbDATA!$F$2:$F$5907,0),MATCH("Arvo",VI_RTY_ReaalitalousOTSIKOT,0)+0)</f>
        <v>#N/A</v>
      </c>
      <c r="AS80" s="35" t="e">
        <f t="array" ref="AS80">INDEX(VI_RTY_Reaalitalous[],MATCH($A80&amp;AS$6&amp;AS$7&amp;AS$8&amp;AS$9,dbDATA!$A$2:$A$5915&amp;dbDATA!$B$2:$B$5915&amp;dbDATA!$I$2:$I$5907&amp;dbDATA!$D$2:$D$5915&amp;dbDATA!$F$2:$F$5907,0),MATCH("Arvo",VI_RTY_ReaalitalousOTSIKOT,0)+0)</f>
        <v>#N/A</v>
      </c>
      <c r="AT80" s="49" t="e">
        <f t="array" ref="AT80">INDEX(VI_RTY_Reaalitalous[],MATCH($A80&amp;AT$6&amp;AT$7&amp;AT$8&amp;AT$9,dbDATA!$A$2:$A$5915&amp;dbDATA!$B$2:$B$5915&amp;dbDATA!$I$2:$I$5907&amp;dbDATA!$D$2:$D$5915&amp;dbDATA!$F$2:$F$5907,0),MATCH("Arvo",VI_RTY_ReaalitalousOTSIKOT,0)+0)</f>
        <v>#N/A</v>
      </c>
      <c r="AU80" s="49" t="e">
        <f t="array" ref="AU80">INDEX(VI_RTY_Reaalitalous[],MATCH($A80&amp;AU$6&amp;AU$7&amp;AU$8&amp;AU$9,dbDATA!$A$2:$A$5915&amp;dbDATA!$B$2:$B$5915&amp;dbDATA!$I$2:$I$5907&amp;dbDATA!$D$2:$D$5915&amp;dbDATA!$F$2:$F$5907,0),MATCH("Arvo",VI_RTY_ReaalitalousOTSIKOT,0)+0)</f>
        <v>#N/A</v>
      </c>
      <c r="AV80" s="32" t="e">
        <f t="array" ref="AV80">INDEX(VI_RTY_Reaalitalous[],MATCH($A80&amp;AV$6&amp;AV$7&amp;AV$8&amp;AV$9,dbDATA!$A$2:$A$5915&amp;dbDATA!$B$2:$B$5915&amp;dbDATA!$I$2:$I$5907&amp;dbDATA!$D$2:$D$5915&amp;dbDATA!$F$2:$F$5907,0),MATCH("Arvo",VI_RTY_ReaalitalousOTSIKOT,0)+0)</f>
        <v>#N/A</v>
      </c>
      <c r="AW80" s="43" t="e">
        <f t="array" ref="AW80">INDEX(VI_RTY_Reaalitalous[],MATCH($A80&amp;AW$6&amp;AW$7&amp;AW$8&amp;AW$9,dbDATA!$A$2:$A$5915&amp;dbDATA!$B$2:$B$5915&amp;dbDATA!$I$2:$I$5907&amp;dbDATA!$D$2:$D$5915&amp;dbDATA!$F$2:$F$5907,0),MATCH("Arvo",VI_RTY_ReaalitalousOTSIKOT,0)+0)</f>
        <v>#N/A</v>
      </c>
      <c r="AX80" s="38" t="e">
        <f t="array" ref="AX80">INDEX(VI_RTY_Reaalitalous[],MATCH($A80&amp;AX$6&amp;AX$7&amp;AX$8&amp;AX$9,dbDATA!$A$2:$A$5915&amp;dbDATA!$B$2:$B$5915&amp;dbDATA!$I$2:$I$5907&amp;dbDATA!$D$2:$D$5915&amp;dbDATA!$F$2:$F$5907,0),MATCH("Arvo",VI_RTY_ReaalitalousOTSIKOT,0)+0)</f>
        <v>#N/A</v>
      </c>
      <c r="AY80" s="35" t="e">
        <f t="array" ref="AY80">INDEX(VI_RTY_Reaalitalous[],MATCH($A80&amp;AY$6&amp;AY$7&amp;AY$8&amp;AY$9,dbDATA!$A$2:$A$5915&amp;dbDATA!$B$2:$B$5915&amp;dbDATA!$I$2:$I$5907&amp;dbDATA!$D$2:$D$5915&amp;dbDATA!$F$2:$F$5907,0),MATCH("Arvo",VI_RTY_ReaalitalousOTSIKOT,0)+0)</f>
        <v>#N/A</v>
      </c>
      <c r="AZ80" s="49" t="e">
        <f t="array" ref="AZ80">INDEX(VI_RTY_Reaalitalous[],MATCH($A80&amp;AZ$6&amp;AZ$7&amp;AZ$8&amp;AZ$9,dbDATA!$A$2:$A$5915&amp;dbDATA!$B$2:$B$5915&amp;dbDATA!$I$2:$I$5907&amp;dbDATA!$D$2:$D$5915&amp;dbDATA!$F$2:$F$5907,0),MATCH("Arvo",VI_RTY_ReaalitalousOTSIKOT,0)+0)</f>
        <v>#N/A</v>
      </c>
      <c r="BA80" s="32" t="e">
        <f t="array" ref="BA80">INDEX(VI_RTY_Reaalitalous[],MATCH($A80&amp;BA$6&amp;BA$7&amp;BA$8&amp;BA$9,dbDATA!$A$2:$A$5915&amp;dbDATA!$B$2:$B$5915&amp;dbDATA!$I$2:$I$5907&amp;dbDATA!$D$2:$D$5915&amp;dbDATA!$F$2:$F$5907,0),MATCH("Arvo",VI_RTY_ReaalitalousOTSIKOT,0)+0)</f>
        <v>#N/A</v>
      </c>
      <c r="BB80" s="43" t="e">
        <f t="array" ref="BB80">INDEX(VI_RTY_Reaalitalous[],MATCH($A80&amp;BB$6&amp;BB$7&amp;BB$8&amp;BB$9,dbDATA!$A$2:$A$5915&amp;dbDATA!$B$2:$B$5915&amp;dbDATA!$I$2:$I$5907&amp;dbDATA!$D$2:$D$5915&amp;dbDATA!$F$2:$F$5907,0),MATCH("Arvo",VI_RTY_ReaalitalousOTSIKOT,0)+0)</f>
        <v>#N/A</v>
      </c>
      <c r="BC80" s="38" t="e">
        <f t="array" ref="BC80">INDEX(VI_RTY_Reaalitalous[],MATCH($A80&amp;BC$6&amp;BC$7&amp;BC$8&amp;BC$9,dbDATA!$A$2:$A$5915&amp;dbDATA!$B$2:$B$5915&amp;dbDATA!$I$2:$I$5907&amp;dbDATA!$D$2:$D$5915&amp;dbDATA!$F$2:$F$5907,0),MATCH("Arvo",VI_RTY_ReaalitalousOTSIKOT,0)+0)</f>
        <v>#N/A</v>
      </c>
      <c r="BD80" s="35" t="e">
        <f t="array" ref="BD80">INDEX(VI_RTY_Reaalitalous[],MATCH($A80&amp;BD$6&amp;BD$7&amp;BD$8&amp;BD$9,dbDATA!$A$2:$A$5915&amp;dbDATA!$B$2:$B$5915&amp;dbDATA!$I$2:$I$5907&amp;dbDATA!$D$2:$D$5915&amp;dbDATA!$F$2:$F$5907,0),MATCH("Arvo",VI_RTY_ReaalitalousOTSIKOT,0)+0)</f>
        <v>#N/A</v>
      </c>
      <c r="BE80" s="49" t="e">
        <f t="array" ref="BE80">INDEX(VI_RTY_Reaalitalous[],MATCH($A80&amp;BE$6&amp;BE$7&amp;BE$8&amp;BE$9,dbDATA!$A$2:$A$5915&amp;dbDATA!$B$2:$B$5915&amp;dbDATA!$I$2:$I$5907&amp;dbDATA!$D$2:$D$5915&amp;dbDATA!$F$2:$F$5907,0),MATCH("Arvo",VI_RTY_ReaalitalousOTSIKOT,0)+0)</f>
        <v>#N/A</v>
      </c>
      <c r="BF80" s="32" t="e">
        <f t="array" ref="BF80">INDEX(VI_RTY_Reaalitalous[],MATCH($A80&amp;BF$6&amp;BF$7&amp;BF$8&amp;BF$9,dbDATA!$A$2:$A$5915&amp;dbDATA!$B$2:$B$5915&amp;dbDATA!$I$2:$I$5907&amp;dbDATA!$D$2:$D$5915&amp;dbDATA!$F$2:$F$5907,0),MATCH("Arvo",VI_RTY_ReaalitalousOTSIKOT,0)+0)</f>
        <v>#N/A</v>
      </c>
      <c r="BG80" s="43" t="e">
        <f t="array" ref="BG80">INDEX(VI_RTY_Reaalitalous[],MATCH($A80&amp;BG$6&amp;BG$7&amp;BG$8&amp;BG$9,dbDATA!$A$2:$A$5915&amp;dbDATA!$B$2:$B$5915&amp;dbDATA!$I$2:$I$5907&amp;dbDATA!$D$2:$D$5915&amp;dbDATA!$F$2:$F$5907,0),MATCH("Arvo",VI_RTY_ReaalitalousOTSIKOT,0)+0)</f>
        <v>#N/A</v>
      </c>
      <c r="BH80" s="38" t="e">
        <f t="array" ref="BH80">INDEX(VI_RTY_Reaalitalous[],MATCH($A80&amp;BH$6&amp;BH$7&amp;BH$8&amp;BH$9,dbDATA!$A$2:$A$5915&amp;dbDATA!$B$2:$B$5915&amp;dbDATA!$I$2:$I$5907&amp;dbDATA!$D$2:$D$5915&amp;dbDATA!$F$2:$F$5907,0),MATCH("Arvo",VI_RTY_ReaalitalousOTSIKOT,0)+0)</f>
        <v>#N/A</v>
      </c>
      <c r="BI80" s="35" t="e">
        <f t="array" ref="BI80">INDEX(VI_RTY_Reaalitalous[],MATCH($A80&amp;BI$6&amp;BI$7&amp;BI$8&amp;BI$9,dbDATA!$A$2:$A$5915&amp;dbDATA!$B$2:$B$5915&amp;dbDATA!$I$2:$I$5907&amp;dbDATA!$D$2:$D$5915&amp;dbDATA!$F$2:$F$5907,0),MATCH("Arvo",VI_RTY_ReaalitalousOTSIKOT,0)+0)</f>
        <v>#N/A</v>
      </c>
      <c r="BJ80" s="49" t="e">
        <f t="array" ref="BJ80">INDEX(VI_RTY_Reaalitalous[],MATCH($A80&amp;BJ$6&amp;BJ$7&amp;BJ$8&amp;BJ$9,dbDATA!$A$2:$A$5915&amp;dbDATA!$B$2:$B$5915&amp;dbDATA!$I$2:$I$5907&amp;dbDATA!$D$2:$D$5915&amp;dbDATA!$F$2:$F$5907,0),MATCH("Arvo",VI_RTY_ReaalitalousOTSIKOT,0)+0)</f>
        <v>#N/A</v>
      </c>
      <c r="BK80" s="32" t="e">
        <f t="array" ref="BK80">INDEX(VI_RTY_Reaalitalous[],MATCH($A80&amp;BK$6&amp;BK$7&amp;BK$8&amp;BK$9,dbDATA!$A$2:$A$5915&amp;dbDATA!$B$2:$B$5915&amp;dbDATA!$I$2:$I$5907&amp;dbDATA!$D$2:$D$5915&amp;dbDATA!$F$2:$F$5907,0),MATCH("Arvo",VI_RTY_ReaalitalousOTSIKOT,0)+0)</f>
        <v>#N/A</v>
      </c>
      <c r="BL80" s="43" t="e">
        <f t="array" ref="BL80">INDEX(VI_RTY_Reaalitalous[],MATCH($A80&amp;BL$6&amp;BL$7&amp;BL$8&amp;BL$9,dbDATA!$A$2:$A$5915&amp;dbDATA!$B$2:$B$5915&amp;dbDATA!$I$2:$I$5907&amp;dbDATA!$D$2:$D$5915&amp;dbDATA!$F$2:$F$5907,0),MATCH("Arvo",VI_RTY_ReaalitalousOTSIKOT,0)+0)</f>
        <v>#N/A</v>
      </c>
      <c r="BM80" s="38" t="e">
        <f t="array" ref="BM80">INDEX(VI_RTY_Reaalitalous[],MATCH($A80&amp;BM$6&amp;BM$7&amp;BM$8&amp;BM$9,dbDATA!$A$2:$A$5915&amp;dbDATA!$B$2:$B$5915&amp;dbDATA!$I$2:$I$5907&amp;dbDATA!$D$2:$D$5915&amp;dbDATA!$F$2:$F$5907,0),MATCH("Arvo",VI_RTY_ReaalitalousOTSIKOT,0)+0)</f>
        <v>#N/A</v>
      </c>
      <c r="BN80" s="35" t="e">
        <f t="array" ref="BN80">INDEX(VI_RTY_Reaalitalous[],MATCH($A80&amp;BN$6&amp;BN$7&amp;BN$8&amp;BN$9,dbDATA!$A$2:$A$5915&amp;dbDATA!$B$2:$B$5915&amp;dbDATA!$I$2:$I$5907&amp;dbDATA!$D$2:$D$5915&amp;dbDATA!$F$2:$F$5907,0),MATCH("Arvo",VI_RTY_ReaalitalousOTSIKOT,0)+0)</f>
        <v>#N/A</v>
      </c>
      <c r="BO80" s="49" t="e">
        <f t="array" ref="BO80">INDEX(VI_RTY_Reaalitalous[],MATCH($A80&amp;BO$6&amp;BO$7&amp;BO$8&amp;BO$9,dbDATA!$A$2:$A$5915&amp;dbDATA!$B$2:$B$5915&amp;dbDATA!$I$2:$I$5907&amp;dbDATA!$D$2:$D$5915&amp;dbDATA!$F$2:$F$5907,0),MATCH("Arvo",VI_RTY_ReaalitalousOTSIKOT,0)+0)</f>
        <v>#N/A</v>
      </c>
      <c r="CG80" s="38" t="e">
        <f t="array" ref="CG80">INDEX(VI_RTY_Julkinen_talous[],MATCH($A80&amp;CG$6&amp;CG$7&amp;CG$8,dbDATAjul!$G$2:$G$935&amp;dbDATAjul!$D$2:$D$952&amp;dbDATAjul!$C$2:$C$1011&amp;dbDATAjul!$A$2:$A$948,0),MATCH("Arvo",VI_RTY_Julkinen_talous[#Headers],0)+0)</f>
        <v>#N/A</v>
      </c>
      <c r="CH80" s="35" t="e">
        <f t="array" ref="CH80">INDEX(VI_RTY_Julkinen_talous[],MATCH($A80&amp;CH$6&amp;CH$7&amp;CH$8,dbDATAjul!$G$2:$G$935&amp;dbDATAjul!$D$2:$D$952&amp;dbDATAjul!$C$2:$C$1011&amp;dbDATAjul!$A$2:$A$948,0),MATCH("Arvo",VI_RTY_Julkinen_talous[#Headers],0)+0)</f>
        <v>#N/A</v>
      </c>
      <c r="CI80" s="49" t="e">
        <f t="array" ref="CI80">INDEX(VI_RTY_Julkinen_talous[],MATCH($A80&amp;CI$6&amp;CI$7&amp;CI$8,dbDATAjul!$G$2:$G$935&amp;dbDATAjul!$D$2:$D$952&amp;dbDATAjul!$C$2:$C$1011&amp;dbDATAjul!$A$2:$A$948,0),MATCH("Arvo",VI_RTY_Julkinen_talous[#Headers],0)+0)</f>
        <v>#N/A</v>
      </c>
      <c r="CJ80" s="35" t="e">
        <f t="array" ref="CJ80">INDEX(VI_RTY_Julkinen_talous[],MATCH($A80&amp;CJ$6&amp;CJ$7&amp;CJ$8,dbDATAjul!$G$2:$G$935&amp;dbDATAjul!$D$2:$D$952&amp;dbDATAjul!$C$2:$C$1011&amp;dbDATAjul!$A$2:$A$948,0),MATCH("Arvo",VI_RTY_Julkinen_talous[#Headers],0)+0)</f>
        <v>#N/A</v>
      </c>
      <c r="CK80" s="32" t="e">
        <f t="array" ref="CK80">INDEX(VI_RTY_Julkinen_talous[],MATCH($A80&amp;CK$6&amp;CK$7&amp;CK$8,dbDATAjul!$G$2:$G$935&amp;dbDATAjul!$D$2:$D$952&amp;dbDATAjul!$C$2:$C$1011&amp;dbDATAjul!$A$2:$A$948,0),MATCH("Arvo",VI_RTY_Julkinen_talous[#Headers],0)+0)</f>
        <v>#N/A</v>
      </c>
      <c r="CL80" s="43" t="e">
        <f t="array" ref="CL80">INDEX(VI_RTY_Julkinen_talous[],MATCH($A80&amp;CL$6&amp;CL$7&amp;CL$8,dbDATAjul!$G$2:$G$935&amp;dbDATAjul!$D$2:$D$952&amp;dbDATAjul!$C$2:$C$1011&amp;dbDATAjul!$A$2:$A$948,0),MATCH("Arvo",VI_RTY_Julkinen_talous[#Headers],0)+0)</f>
        <v>#N/A</v>
      </c>
    </row>
    <row r="81" spans="1:90" x14ac:dyDescent="0.3">
      <c r="A81" s="31">
        <f t="shared" si="7"/>
        <v>2055</v>
      </c>
      <c r="B81" s="94" t="e">
        <f t="array" ref="B81">INDEX(VI_RTY_Reaalitalous[],MATCH($A81&amp;B$6&amp;B$7&amp;B$8&amp;B$9,dbDATA!$A$2:$A$5915&amp;dbDATA!$B$2:$B$5915&amp;dbDATA!$I$2:$I$5907&amp;dbDATA!$D$2:$D$5915&amp;dbDATA!$F$2:$F$5907,0),MATCH("Arvo",VI_RTY_ReaalitalousOTSIKOT,0)+0)</f>
        <v>#N/A</v>
      </c>
      <c r="C81" s="93" t="e">
        <f t="array" ref="C81">INDEX(VI_RTY_Reaalitalous[],MATCH($A81&amp;C$6&amp;C$7&amp;C$8&amp;C$9,dbDATA!$A$2:$A$5915&amp;dbDATA!$B$2:$B$5915&amp;dbDATA!$I$2:$I$5907&amp;dbDATA!$D$2:$D$5915&amp;dbDATA!$F$2:$F$5907,0),MATCH("Arvo",VI_RTY_ReaalitalousOTSIKOT,0)+0)</f>
        <v>#N/A</v>
      </c>
      <c r="D81" s="94" t="e">
        <f t="array" ref="D81">INDEX(VI_RTY_Reaalitalous[],MATCH($A81&amp;D$6&amp;D$7&amp;D$8&amp;D$9,dbDATA!$A$2:$A$5915&amp;dbDATA!$B$2:$B$5915&amp;dbDATA!$I$2:$I$5907&amp;dbDATA!$D$2:$D$5915&amp;dbDATA!$F$2:$F$5907,0),MATCH("Arvo",VI_RTY_ReaalitalousOTSIKOT,0)+0)</f>
        <v>#N/A</v>
      </c>
      <c r="E81" s="32" t="e">
        <f t="array" ref="E81">INDEX(VI_RTY_Reaalitalous[],MATCH($A81&amp;E$6&amp;E$7&amp;E$8&amp;E$9,dbDATA!$A$2:$A$5915&amp;dbDATA!$B$2:$B$5915&amp;dbDATA!$I$2:$I$5907&amp;dbDATA!$D$2:$D$5915&amp;dbDATA!$F$2:$F$5907,0),MATCH("Arvo",VI_RTY_ReaalitalousOTSIKOT,0)+0)/1000</f>
        <v>#N/A</v>
      </c>
      <c r="F81" s="32" t="e">
        <f t="array" ref="F81">INDEX(VI_RTY_Reaalitalous[],MATCH($A81&amp;F$6&amp;F$7&amp;F$8&amp;F$9,dbDATA!$A$2:$A$5915&amp;dbDATA!$B$2:$B$5915&amp;dbDATA!$I$2:$I$5907&amp;dbDATA!$D$2:$D$5915&amp;dbDATA!$F$2:$F$5907,0),MATCH("Arvo",VI_RTY_ReaalitalousOTSIKOT,0)+0)/1000</f>
        <v>#N/A</v>
      </c>
      <c r="G81" s="35" t="e">
        <f t="array" ref="G81">INDEX(VI_RTY_Reaalitalous[],MATCH($A81&amp;G$6&amp;G$7&amp;G$8&amp;G$9,dbDATA!$A$2:$A$5915&amp;dbDATA!$B$2:$B$5915&amp;dbDATA!$I$2:$I$5907&amp;dbDATA!$D$2:$D$5915&amp;dbDATA!$F$2:$F$5907,0),MATCH("Arvo",VI_RTY_ReaalitalousOTSIKOT,0)+0)/1000</f>
        <v>#N/A</v>
      </c>
      <c r="H81" s="35" t="e">
        <f t="array" ref="H81">INDEX(VI_RTY_Reaalitalous[],MATCH($A81&amp;H$6&amp;H$7&amp;H$8&amp;H$9,dbDATA!$A$2:$A$5915&amp;dbDATA!$B$2:$B$5915&amp;dbDATA!$I$2:$I$5907&amp;dbDATA!$D$2:$D$5915&amp;dbDATA!$F$2:$F$5907,0),MATCH("Arvo",VI_RTY_ReaalitalousOTSIKOT,0)+0)/1000</f>
        <v>#N/A</v>
      </c>
      <c r="I81" s="38" t="e">
        <f t="array" ref="I81">INDEX(VI_RTY_Reaalitalous[],MATCH($A81&amp;I$6&amp;I$7&amp;I$8&amp;I$9,dbDATA!$A$2:$A$5915&amp;dbDATA!$B$2:$B$5915&amp;dbDATA!$I$2:$I$5907&amp;dbDATA!$D$2:$D$5915&amp;dbDATA!$F$2:$F$5907,0),MATCH("Arvo",VI_RTY_ReaalitalousOTSIKOT,0)+0)/1000</f>
        <v>#N/A</v>
      </c>
      <c r="J81" s="38" t="e">
        <f t="array" ref="J81">INDEX(VI_RTY_Reaalitalous[],MATCH($A81&amp;J$6&amp;J$7&amp;J$8&amp;J$9,dbDATA!$A$2:$A$5915&amp;dbDATA!$B$2:$B$5915&amp;dbDATA!$I$2:$I$5907&amp;dbDATA!$D$2:$D$5915&amp;dbDATA!$F$2:$F$5907,0),MATCH("Arvo",VI_RTY_ReaalitalousOTSIKOT,0)+0)/1000</f>
        <v>#N/A</v>
      </c>
      <c r="K81" s="37" t="e">
        <f t="array" ref="K81">INDEX(VI_RTY_Reaalitalous[],MATCH($A81&amp;K$6&amp;K$7&amp;K$8&amp;K$9,dbDATA!$A$2:$A$5915&amp;dbDATA!$B$2:$B$5915&amp;dbDATA!$I$2:$I$5907&amp;dbDATA!$D$2:$D$5915&amp;dbDATA!$F$2:$F$5907,0),MATCH("Arvo",VI_RTY_ReaalitalousOTSIKOT,0)+0)/1000</f>
        <v>#N/A</v>
      </c>
      <c r="L81" s="37" t="e">
        <f t="array" ref="L81">INDEX(VI_RTY_Reaalitalous[],MATCH($A81&amp;L$6&amp;L$7&amp;L$8&amp;L$9,dbDATA!$A$2:$A$5915&amp;dbDATA!$B$2:$B$5915&amp;dbDATA!$I$2:$I$5907&amp;dbDATA!$D$2:$D$5915&amp;dbDATA!$F$2:$F$5907,0),MATCH("Arvo",VI_RTY_ReaalitalousOTSIKOT,0)+0)/1000</f>
        <v>#N/A</v>
      </c>
      <c r="M81" s="37" t="e">
        <f t="array" ref="M81">INDEX(VI_RTY_Reaalitalous[],MATCH($A81&amp;M$6&amp;M$7&amp;M$8&amp;M$9,dbDATA!$A$2:$A$5915&amp;dbDATA!$B$2:$B$5915&amp;dbDATA!$I$2:$I$5907&amp;dbDATA!$D$2:$D$5915&amp;dbDATA!$F$2:$F$5907,0),MATCH("Arvo",VI_RTY_ReaalitalousOTSIKOT,0)+0)/1000</f>
        <v>#N/A</v>
      </c>
      <c r="N81" s="37" t="e">
        <f t="array" ref="N81">INDEX(VI_RTY_Reaalitalous[],MATCH($A81&amp;N$6&amp;N$7&amp;N$8&amp;N$9,dbDATA!$A$2:$A$5915&amp;dbDATA!$B$2:$B$5915&amp;dbDATA!$I$2:$I$5907&amp;dbDATA!$D$2:$D$5915&amp;dbDATA!$F$2:$F$5907,0),MATCH("Arvo",VI_RTY_ReaalitalousOTSIKOT,0)+0)/1000</f>
        <v>#N/A</v>
      </c>
      <c r="O81" s="37" t="e">
        <f t="array" ref="O81">INDEX(VI_RTY_Reaalitalous[],MATCH($A81&amp;O$6&amp;O$7&amp;O$8&amp;O$9,dbDATA!$A$2:$A$5915&amp;dbDATA!$B$2:$B$5915&amp;dbDATA!$I$2:$I$5907&amp;dbDATA!$D$2:$D$5915&amp;dbDATA!$F$2:$F$5907,0),MATCH("Arvo",VI_RTY_ReaalitalousOTSIKOT,0)+0)/1000</f>
        <v>#N/A</v>
      </c>
      <c r="P81" s="37" t="e">
        <f t="array" ref="P81">INDEX(VI_RTY_Reaalitalous[],MATCH($A81&amp;P$6&amp;P$7&amp;P$8&amp;P$9,dbDATA!$A$2:$A$5915&amp;dbDATA!$B$2:$B$5915&amp;dbDATA!$I$2:$I$5907&amp;dbDATA!$D$2:$D$5915&amp;dbDATA!$F$2:$F$5907,0),MATCH("Arvo",VI_RTY_ReaalitalousOTSIKOT,0)+0)/1000</f>
        <v>#N/A</v>
      </c>
      <c r="Q81" s="32" t="e">
        <f t="array" ref="Q81">INDEX(VI_RTY_Reaalitalous[],MATCH($A81&amp;Q$6&amp;Q$7&amp;Q$8&amp;Q$9,dbDATA!$A$2:$A$5915&amp;dbDATA!$B$2:$B$5915&amp;dbDATA!$I$2:$I$5907&amp;dbDATA!$D$2:$D$5915&amp;dbDATA!$F$2:$F$5907,0),MATCH("Arvo",VI_RTY_ReaalitalousOTSIKOT,0)+0)/1000</f>
        <v>#N/A</v>
      </c>
      <c r="R81" s="32" t="e">
        <f t="array" ref="R81">INDEX(VI_RTY_Reaalitalous[],MATCH($A81&amp;R$6&amp;R$7&amp;R$8&amp;R$9,dbDATA!$A$2:$A$5915&amp;dbDATA!$B$2:$B$5915&amp;dbDATA!$I$2:$I$5907&amp;dbDATA!$D$2:$D$5915&amp;dbDATA!$F$2:$F$5907,0),MATCH("Arvo",VI_RTY_ReaalitalousOTSIKOT,0)+0)/1000</f>
        <v>#N/A</v>
      </c>
      <c r="S81" s="32" t="e">
        <f t="array" ref="S81">INDEX(VI_RTY_Reaalitalous[],MATCH($A81&amp;S$6&amp;S$7&amp;S$8&amp;S$9,dbDATA!$A$2:$A$5915&amp;dbDATA!$B$2:$B$5915&amp;dbDATA!$I$2:$I$5907&amp;dbDATA!$D$2:$D$5915&amp;dbDATA!$F$2:$F$5907,0),MATCH("Arvo",VI_RTY_ReaalitalousOTSIKOT,0)+0)/1000</f>
        <v>#N/A</v>
      </c>
      <c r="T81" s="32" t="e">
        <f t="array" ref="T81">INDEX(VI_RTY_Reaalitalous[],MATCH($A81&amp;T$6&amp;T$7&amp;T$8&amp;T$9,dbDATA!$A$2:$A$5915&amp;dbDATA!$B$2:$B$5915&amp;dbDATA!$I$2:$I$5907&amp;dbDATA!$D$2:$D$5915&amp;dbDATA!$F$2:$F$5907,0),MATCH("Arvo",VI_RTY_ReaalitalousOTSIKOT,0)+0)/1000</f>
        <v>#N/A</v>
      </c>
      <c r="U81" s="32" t="e">
        <f t="array" ref="U81">INDEX(VI_RTY_Reaalitalous[],MATCH($A81&amp;U$6&amp;U$7&amp;U$8&amp;U$9,dbDATA!$A$2:$A$5915&amp;dbDATA!$B$2:$B$5915&amp;dbDATA!$I$2:$I$5907&amp;dbDATA!$D$2:$D$5915&amp;dbDATA!$F$2:$F$5907,0),MATCH("Arvo",VI_RTY_ReaalitalousOTSIKOT,0)+0)/1000</f>
        <v>#N/A</v>
      </c>
      <c r="V81" s="32" t="e">
        <f t="array" ref="V81">INDEX(VI_RTY_Reaalitalous[],MATCH($A81&amp;V$6&amp;V$7&amp;V$8&amp;V$9,dbDATA!$A$2:$A$5915&amp;dbDATA!$B$2:$B$5915&amp;dbDATA!$I$2:$I$5907&amp;dbDATA!$D$2:$D$5915&amp;dbDATA!$F$2:$F$5907,0),MATCH("Arvo",VI_RTY_ReaalitalousOTSIKOT,0)+0)/1000</f>
        <v>#N/A</v>
      </c>
      <c r="W81" s="38" t="e">
        <f t="array" ref="W81">INDEX(VI_RTY_Reaalitalous[],MATCH($A81&amp;W$6&amp;W$7&amp;W$8&amp;W$9,dbDATA!$A$2:$A$5915&amp;dbDATA!$B$2:$B$5915&amp;dbDATA!$I$2:$I$5907&amp;dbDATA!$D$2:$D$5915&amp;dbDATA!$F$2:$F$5907,0),MATCH("Arvo",VI_RTY_ReaalitalousOTSIKOT,0)+0)/1000</f>
        <v>#N/A</v>
      </c>
      <c r="X81" s="38" t="e">
        <f t="array" ref="X81">INDEX(VI_RTY_Reaalitalous[],MATCH($A81&amp;X$6&amp;X$7&amp;X$8&amp;X$9,dbDATA!$A$2:$A$5915&amp;dbDATA!$B$2:$B$5915&amp;dbDATA!$I$2:$I$5907&amp;dbDATA!$D$2:$D$5915&amp;dbDATA!$F$2:$F$5907,0),MATCH("Arvo",VI_RTY_ReaalitalousOTSIKOT,0)+0)/1000</f>
        <v>#N/A</v>
      </c>
      <c r="Y81" s="38" t="e">
        <f t="array" ref="Y81">INDEX(VI_RTY_Reaalitalous[],MATCH($A81&amp;Y$6&amp;Y$7&amp;Y$8&amp;Y$9,dbDATA!$A$2:$A$5915&amp;dbDATA!$B$2:$B$5915&amp;dbDATA!$I$2:$I$5907&amp;dbDATA!$D$2:$D$5915&amp;dbDATA!$F$2:$F$5907,0),MATCH("Arvo",VI_RTY_ReaalitalousOTSIKOT,0)+0)/1000</f>
        <v>#N/A</v>
      </c>
      <c r="Z81" s="38" t="e">
        <f t="array" ref="Z81">INDEX(VI_RTY_Reaalitalous[],MATCH($A81&amp;Z$6&amp;Z$7&amp;Z$8&amp;Z$9,dbDATA!$A$2:$A$5915&amp;dbDATA!$B$2:$B$5915&amp;dbDATA!$I$2:$I$5907&amp;dbDATA!$D$2:$D$5915&amp;dbDATA!$F$2:$F$5907,0),MATCH("Arvo",VI_RTY_ReaalitalousOTSIKOT,0)+0)/1000</f>
        <v>#N/A</v>
      </c>
      <c r="AA81" s="49" t="e">
        <f t="shared" si="8"/>
        <v>#N/A</v>
      </c>
      <c r="AB81" s="32" t="e">
        <f t="array" ref="AB81">INDEX(VI_RTY_Reaalitalous[],MATCH($A81&amp;AB$6&amp;AB$7&amp;AB$8&amp;AB$9,dbDATA!$A$2:$A$5915&amp;dbDATA!$B$2:$B$5915&amp;dbDATA!$I$2:$I$5907&amp;dbDATA!$D$2:$D$5915&amp;dbDATA!$F$2:$F$5907,0),MATCH("Arvo",VI_RTY_ReaalitalousOTSIKOT,0)+0)</f>
        <v>#N/A</v>
      </c>
      <c r="AC81" s="43" t="e">
        <f t="array" ref="AC81">INDEX(VI_RTY_Reaalitalous[],MATCH($A81&amp;AC$6&amp;AC$7&amp;AC$8&amp;AC$9,dbDATA!$A$2:$A$5915&amp;dbDATA!$B$2:$B$5915&amp;dbDATA!$I$2:$I$5907&amp;dbDATA!$D$2:$D$5915&amp;dbDATA!$F$2:$F$5907,0),MATCH("Arvo",VI_RTY_ReaalitalousOTSIKOT,0)+0)</f>
        <v>#N/A</v>
      </c>
      <c r="AD81" s="38" t="e">
        <f t="array" ref="AD81">INDEX(VI_RTY_Reaalitalous[],MATCH($A81&amp;AD$6&amp;AD$7&amp;AD$8&amp;AD$9,dbDATA!$A$2:$A$5915&amp;dbDATA!$B$2:$B$5915&amp;dbDATA!$I$2:$I$5907&amp;dbDATA!$D$2:$D$5915&amp;dbDATA!$F$2:$F$5907,0),MATCH("Arvo",VI_RTY_ReaalitalousOTSIKOT,0)+0)</f>
        <v>#N/A</v>
      </c>
      <c r="AE81" s="35" t="e">
        <f t="array" ref="AE81">INDEX(VI_RTY_Reaalitalous[],MATCH($A81&amp;AE$6&amp;AE$7&amp;AE$8&amp;AE$9,dbDATA!$A$2:$A$5915&amp;dbDATA!$B$2:$B$5915&amp;dbDATA!$I$2:$I$5907&amp;dbDATA!$D$2:$D$5915&amp;dbDATA!$F$2:$F$5907,0),MATCH("Arvo",VI_RTY_ReaalitalousOTSIKOT,0)+0)</f>
        <v>#N/A</v>
      </c>
      <c r="AF81" s="49" t="e">
        <f t="array" ref="AF81">INDEX(VI_RTY_Reaalitalous[],MATCH($A81&amp;AF$6&amp;AF$7&amp;AF$8&amp;AF$9,dbDATA!$A$2:$A$5915&amp;dbDATA!$B$2:$B$5915&amp;dbDATA!$I$2:$I$5907&amp;dbDATA!$D$2:$D$5915&amp;dbDATA!$F$2:$F$5907,0),MATCH("Arvo",VI_RTY_ReaalitalousOTSIKOT,0)+0)/1000</f>
        <v>#N/A</v>
      </c>
      <c r="AG81" s="32" t="e">
        <f t="array" ref="AG81">INDEX(VI_RTY_Reaalitalous[],MATCH($A81&amp;AG$6&amp;AG$7&amp;AG$8&amp;AG$9,dbDATA!$A$2:$A$5915&amp;dbDATA!$B$2:$B$5915&amp;dbDATA!$I$2:$I$5907&amp;dbDATA!$D$2:$D$5915&amp;dbDATA!$F$2:$F$5907,0),MATCH("Arvo",VI_RTY_ReaalitalousOTSIKOT,0)+0)</f>
        <v>#N/A</v>
      </c>
      <c r="AH81" s="43" t="e">
        <f t="array" ref="AH81">INDEX(VI_RTY_Reaalitalous[],MATCH($A81&amp;AH$6&amp;AH$7&amp;AH$8&amp;AH$9,dbDATA!$A$2:$A$5915&amp;dbDATA!$B$2:$B$5915&amp;dbDATA!$I$2:$I$5907&amp;dbDATA!$D$2:$D$5915&amp;dbDATA!$F$2:$F$5907,0),MATCH("Arvo",VI_RTY_ReaalitalousOTSIKOT,0)+0)</f>
        <v>#N/A</v>
      </c>
      <c r="AI81" s="38" t="e">
        <f t="shared" si="3"/>
        <v>#N/A</v>
      </c>
      <c r="AJ81" s="32" t="e">
        <f t="array" ref="AJ81">INDEX(VI_RTY_Reaalitalous[],MATCH($A81&amp;AJ$6&amp;AJ$7&amp;AJ$8&amp;AJ$9,dbDATA!$A$2:$A$5915&amp;dbDATA!$B$2:$B$5915&amp;dbDATA!$I$2:$I$5907&amp;dbDATA!$D$2:$D$5915&amp;dbDATA!$F$2:$F$5907,0),MATCH("Arvo",VI_RTY_ReaalitalousOTSIKOT,0)+0)</f>
        <v>#N/A</v>
      </c>
      <c r="AK81" s="49" t="e">
        <f t="array" ref="AK81">INDEX(VI_RTY_Reaalitalous[],MATCH($A81&amp;AK$6&amp;AK$7&amp;AK$8&amp;AK$9,dbDATA!$A$2:$A$5915&amp;dbDATA!$B$2:$B$5915&amp;dbDATA!$I$2:$I$5907&amp;dbDATA!$D$2:$D$5915&amp;dbDATA!$F$2:$F$5907,0),MATCH("Arvo",VI_RTY_ReaalitalousOTSIKOT,0)+0)</f>
        <v>#N/A</v>
      </c>
      <c r="AL81" s="43" t="e">
        <f t="shared" si="2"/>
        <v>#N/A</v>
      </c>
      <c r="AM81" s="32" t="e">
        <f t="array" ref="AM81">INDEX(VI_RTY_Reaalitalous[],MATCH($A81&amp;AM$6&amp;AM$7&amp;AM$8&amp;AM$9,dbDATA!$A$2:$A$5915&amp;dbDATA!$B$2:$B$5915&amp;dbDATA!$I$2:$I$5907&amp;dbDATA!$D$2:$D$5915&amp;dbDATA!$F$2:$F$5907,0),MATCH("Arvo",VI_RTY_ReaalitalousOTSIKOT,0)+0)</f>
        <v>#N/A</v>
      </c>
      <c r="AN81" s="38" t="e">
        <f t="array" ref="AN81">INDEX(VI_RTY_Reaalitalous[],MATCH($A81&amp;AN$6&amp;AN$7&amp;AN$8&amp;AN$9,dbDATA!$A$2:$A$5915&amp;dbDATA!$B$2:$B$5915&amp;dbDATA!$I$2:$I$5907&amp;dbDATA!$D$2:$D$5915&amp;dbDATA!$F$2:$F$5907,0),MATCH("Arvo",VI_RTY_ReaalitalousOTSIKOT,0)+0)</f>
        <v>#N/A</v>
      </c>
      <c r="AO81" s="32" t="e">
        <f t="array" ref="AO81">INDEX(VI_RTY_Reaalitalous[],MATCH($A81&amp;AO$6&amp;AO$7&amp;AO$8&amp;AO$9,dbDATA!$A$2:$A$5915&amp;dbDATA!$B$2:$B$5915&amp;dbDATA!$I$2:$I$5907&amp;dbDATA!$D$2:$D$5915&amp;dbDATA!$F$2:$F$5907,0),MATCH("Arvo",VI_RTY_ReaalitalousOTSIKOT,0)+0)</f>
        <v>#N/A</v>
      </c>
      <c r="AP81" s="32" t="e">
        <f t="array" ref="AP81">INDEX(VI_RTY_Reaalitalous[],MATCH($A81&amp;AP$6&amp;AP$7&amp;AP$8&amp;AP$9,dbDATA!$A$2:$A$5915&amp;dbDATA!$B$2:$B$5915&amp;dbDATA!$I$2:$I$5907&amp;dbDATA!$D$2:$D$5915&amp;dbDATA!$F$2:$F$5907,0),MATCH("Arvo",VI_RTY_ReaalitalousOTSIKOT,0)+0)</f>
        <v>#N/A</v>
      </c>
      <c r="AQ81" s="43" t="e">
        <f t="array" ref="AQ81">INDEX(VI_RTY_Reaalitalous[],MATCH($A81&amp;AQ$6&amp;AQ$7&amp;AQ$8&amp;AQ$9,dbDATA!$A$2:$A$5915&amp;dbDATA!$B$2:$B$5915&amp;dbDATA!$I$2:$I$5907&amp;dbDATA!$D$2:$D$5915&amp;dbDATA!$F$2:$F$5907,0),MATCH("Arvo",VI_RTY_ReaalitalousOTSIKOT,0)+0)</f>
        <v>#N/A</v>
      </c>
      <c r="AR81" s="38" t="e">
        <f t="array" ref="AR81">INDEX(VI_RTY_Reaalitalous[],MATCH($A81&amp;AR$6&amp;AR$7&amp;AR$8&amp;AR$9,dbDATA!$A$2:$A$5915&amp;dbDATA!$B$2:$B$5915&amp;dbDATA!$I$2:$I$5907&amp;dbDATA!$D$2:$D$5915&amp;dbDATA!$F$2:$F$5907,0),MATCH("Arvo",VI_RTY_ReaalitalousOTSIKOT,0)+0)</f>
        <v>#N/A</v>
      </c>
      <c r="AS81" s="35" t="e">
        <f t="array" ref="AS81">INDEX(VI_RTY_Reaalitalous[],MATCH($A81&amp;AS$6&amp;AS$7&amp;AS$8&amp;AS$9,dbDATA!$A$2:$A$5915&amp;dbDATA!$B$2:$B$5915&amp;dbDATA!$I$2:$I$5907&amp;dbDATA!$D$2:$D$5915&amp;dbDATA!$F$2:$F$5907,0),MATCH("Arvo",VI_RTY_ReaalitalousOTSIKOT,0)+0)</f>
        <v>#N/A</v>
      </c>
      <c r="AT81" s="49" t="e">
        <f t="array" ref="AT81">INDEX(VI_RTY_Reaalitalous[],MATCH($A81&amp;AT$6&amp;AT$7&amp;AT$8&amp;AT$9,dbDATA!$A$2:$A$5915&amp;dbDATA!$B$2:$B$5915&amp;dbDATA!$I$2:$I$5907&amp;dbDATA!$D$2:$D$5915&amp;dbDATA!$F$2:$F$5907,0),MATCH("Arvo",VI_RTY_ReaalitalousOTSIKOT,0)+0)</f>
        <v>#N/A</v>
      </c>
      <c r="AU81" s="49" t="e">
        <f t="array" ref="AU81">INDEX(VI_RTY_Reaalitalous[],MATCH($A81&amp;AU$6&amp;AU$7&amp;AU$8&amp;AU$9,dbDATA!$A$2:$A$5915&amp;dbDATA!$B$2:$B$5915&amp;dbDATA!$I$2:$I$5907&amp;dbDATA!$D$2:$D$5915&amp;dbDATA!$F$2:$F$5907,0),MATCH("Arvo",VI_RTY_ReaalitalousOTSIKOT,0)+0)</f>
        <v>#N/A</v>
      </c>
      <c r="AV81" s="32" t="e">
        <f t="array" ref="AV81">INDEX(VI_RTY_Reaalitalous[],MATCH($A81&amp;AV$6&amp;AV$7&amp;AV$8&amp;AV$9,dbDATA!$A$2:$A$5915&amp;dbDATA!$B$2:$B$5915&amp;dbDATA!$I$2:$I$5907&amp;dbDATA!$D$2:$D$5915&amp;dbDATA!$F$2:$F$5907,0),MATCH("Arvo",VI_RTY_ReaalitalousOTSIKOT,0)+0)</f>
        <v>#N/A</v>
      </c>
      <c r="AW81" s="43" t="e">
        <f t="array" ref="AW81">INDEX(VI_RTY_Reaalitalous[],MATCH($A81&amp;AW$6&amp;AW$7&amp;AW$8&amp;AW$9,dbDATA!$A$2:$A$5915&amp;dbDATA!$B$2:$B$5915&amp;dbDATA!$I$2:$I$5907&amp;dbDATA!$D$2:$D$5915&amp;dbDATA!$F$2:$F$5907,0),MATCH("Arvo",VI_RTY_ReaalitalousOTSIKOT,0)+0)</f>
        <v>#N/A</v>
      </c>
      <c r="AX81" s="38" t="e">
        <f t="array" ref="AX81">INDEX(VI_RTY_Reaalitalous[],MATCH($A81&amp;AX$6&amp;AX$7&amp;AX$8&amp;AX$9,dbDATA!$A$2:$A$5915&amp;dbDATA!$B$2:$B$5915&amp;dbDATA!$I$2:$I$5907&amp;dbDATA!$D$2:$D$5915&amp;dbDATA!$F$2:$F$5907,0),MATCH("Arvo",VI_RTY_ReaalitalousOTSIKOT,0)+0)</f>
        <v>#N/A</v>
      </c>
      <c r="AY81" s="35" t="e">
        <f t="array" ref="AY81">INDEX(VI_RTY_Reaalitalous[],MATCH($A81&amp;AY$6&amp;AY$7&amp;AY$8&amp;AY$9,dbDATA!$A$2:$A$5915&amp;dbDATA!$B$2:$B$5915&amp;dbDATA!$I$2:$I$5907&amp;dbDATA!$D$2:$D$5915&amp;dbDATA!$F$2:$F$5907,0),MATCH("Arvo",VI_RTY_ReaalitalousOTSIKOT,0)+0)</f>
        <v>#N/A</v>
      </c>
      <c r="AZ81" s="49" t="e">
        <f t="array" ref="AZ81">INDEX(VI_RTY_Reaalitalous[],MATCH($A81&amp;AZ$6&amp;AZ$7&amp;AZ$8&amp;AZ$9,dbDATA!$A$2:$A$5915&amp;dbDATA!$B$2:$B$5915&amp;dbDATA!$I$2:$I$5907&amp;dbDATA!$D$2:$D$5915&amp;dbDATA!$F$2:$F$5907,0),MATCH("Arvo",VI_RTY_ReaalitalousOTSIKOT,0)+0)</f>
        <v>#N/A</v>
      </c>
      <c r="BA81" s="32" t="e">
        <f t="array" ref="BA81">INDEX(VI_RTY_Reaalitalous[],MATCH($A81&amp;BA$6&amp;BA$7&amp;BA$8&amp;BA$9,dbDATA!$A$2:$A$5915&amp;dbDATA!$B$2:$B$5915&amp;dbDATA!$I$2:$I$5907&amp;dbDATA!$D$2:$D$5915&amp;dbDATA!$F$2:$F$5907,0),MATCH("Arvo",VI_RTY_ReaalitalousOTSIKOT,0)+0)</f>
        <v>#N/A</v>
      </c>
      <c r="BB81" s="43" t="e">
        <f t="array" ref="BB81">INDEX(VI_RTY_Reaalitalous[],MATCH($A81&amp;BB$6&amp;BB$7&amp;BB$8&amp;BB$9,dbDATA!$A$2:$A$5915&amp;dbDATA!$B$2:$B$5915&amp;dbDATA!$I$2:$I$5907&amp;dbDATA!$D$2:$D$5915&amp;dbDATA!$F$2:$F$5907,0),MATCH("Arvo",VI_RTY_ReaalitalousOTSIKOT,0)+0)</f>
        <v>#N/A</v>
      </c>
      <c r="BC81" s="38" t="e">
        <f t="array" ref="BC81">INDEX(VI_RTY_Reaalitalous[],MATCH($A81&amp;BC$6&amp;BC$7&amp;BC$8&amp;BC$9,dbDATA!$A$2:$A$5915&amp;dbDATA!$B$2:$B$5915&amp;dbDATA!$I$2:$I$5907&amp;dbDATA!$D$2:$D$5915&amp;dbDATA!$F$2:$F$5907,0),MATCH("Arvo",VI_RTY_ReaalitalousOTSIKOT,0)+0)</f>
        <v>#N/A</v>
      </c>
      <c r="BD81" s="35" t="e">
        <f t="array" ref="BD81">INDEX(VI_RTY_Reaalitalous[],MATCH($A81&amp;BD$6&amp;BD$7&amp;BD$8&amp;BD$9,dbDATA!$A$2:$A$5915&amp;dbDATA!$B$2:$B$5915&amp;dbDATA!$I$2:$I$5907&amp;dbDATA!$D$2:$D$5915&amp;dbDATA!$F$2:$F$5907,0),MATCH("Arvo",VI_RTY_ReaalitalousOTSIKOT,0)+0)</f>
        <v>#N/A</v>
      </c>
      <c r="BE81" s="49" t="e">
        <f t="array" ref="BE81">INDEX(VI_RTY_Reaalitalous[],MATCH($A81&amp;BE$6&amp;BE$7&amp;BE$8&amp;BE$9,dbDATA!$A$2:$A$5915&amp;dbDATA!$B$2:$B$5915&amp;dbDATA!$I$2:$I$5907&amp;dbDATA!$D$2:$D$5915&amp;dbDATA!$F$2:$F$5907,0),MATCH("Arvo",VI_RTY_ReaalitalousOTSIKOT,0)+0)</f>
        <v>#N/A</v>
      </c>
      <c r="BF81" s="32" t="e">
        <f t="array" ref="BF81">INDEX(VI_RTY_Reaalitalous[],MATCH($A81&amp;BF$6&amp;BF$7&amp;BF$8&amp;BF$9,dbDATA!$A$2:$A$5915&amp;dbDATA!$B$2:$B$5915&amp;dbDATA!$I$2:$I$5907&amp;dbDATA!$D$2:$D$5915&amp;dbDATA!$F$2:$F$5907,0),MATCH("Arvo",VI_RTY_ReaalitalousOTSIKOT,0)+0)</f>
        <v>#N/A</v>
      </c>
      <c r="BG81" s="43" t="e">
        <f t="array" ref="BG81">INDEX(VI_RTY_Reaalitalous[],MATCH($A81&amp;BG$6&amp;BG$7&amp;BG$8&amp;BG$9,dbDATA!$A$2:$A$5915&amp;dbDATA!$B$2:$B$5915&amp;dbDATA!$I$2:$I$5907&amp;dbDATA!$D$2:$D$5915&amp;dbDATA!$F$2:$F$5907,0),MATCH("Arvo",VI_RTY_ReaalitalousOTSIKOT,0)+0)</f>
        <v>#N/A</v>
      </c>
      <c r="BH81" s="38" t="e">
        <f t="array" ref="BH81">INDEX(VI_RTY_Reaalitalous[],MATCH($A81&amp;BH$6&amp;BH$7&amp;BH$8&amp;BH$9,dbDATA!$A$2:$A$5915&amp;dbDATA!$B$2:$B$5915&amp;dbDATA!$I$2:$I$5907&amp;dbDATA!$D$2:$D$5915&amp;dbDATA!$F$2:$F$5907,0),MATCH("Arvo",VI_RTY_ReaalitalousOTSIKOT,0)+0)</f>
        <v>#N/A</v>
      </c>
      <c r="BI81" s="35" t="e">
        <f t="array" ref="BI81">INDEX(VI_RTY_Reaalitalous[],MATCH($A81&amp;BI$6&amp;BI$7&amp;BI$8&amp;BI$9,dbDATA!$A$2:$A$5915&amp;dbDATA!$B$2:$B$5915&amp;dbDATA!$I$2:$I$5907&amp;dbDATA!$D$2:$D$5915&amp;dbDATA!$F$2:$F$5907,0),MATCH("Arvo",VI_RTY_ReaalitalousOTSIKOT,0)+0)</f>
        <v>#N/A</v>
      </c>
      <c r="BJ81" s="49" t="e">
        <f t="array" ref="BJ81">INDEX(VI_RTY_Reaalitalous[],MATCH($A81&amp;BJ$6&amp;BJ$7&amp;BJ$8&amp;BJ$9,dbDATA!$A$2:$A$5915&amp;dbDATA!$B$2:$B$5915&amp;dbDATA!$I$2:$I$5907&amp;dbDATA!$D$2:$D$5915&amp;dbDATA!$F$2:$F$5907,0),MATCH("Arvo",VI_RTY_ReaalitalousOTSIKOT,0)+0)</f>
        <v>#N/A</v>
      </c>
      <c r="BK81" s="32" t="e">
        <f t="array" ref="BK81">INDEX(VI_RTY_Reaalitalous[],MATCH($A81&amp;BK$6&amp;BK$7&amp;BK$8&amp;BK$9,dbDATA!$A$2:$A$5915&amp;dbDATA!$B$2:$B$5915&amp;dbDATA!$I$2:$I$5907&amp;dbDATA!$D$2:$D$5915&amp;dbDATA!$F$2:$F$5907,0),MATCH("Arvo",VI_RTY_ReaalitalousOTSIKOT,0)+0)</f>
        <v>#N/A</v>
      </c>
      <c r="BL81" s="43" t="e">
        <f t="array" ref="BL81">INDEX(VI_RTY_Reaalitalous[],MATCH($A81&amp;BL$6&amp;BL$7&amp;BL$8&amp;BL$9,dbDATA!$A$2:$A$5915&amp;dbDATA!$B$2:$B$5915&amp;dbDATA!$I$2:$I$5907&amp;dbDATA!$D$2:$D$5915&amp;dbDATA!$F$2:$F$5907,0),MATCH("Arvo",VI_RTY_ReaalitalousOTSIKOT,0)+0)</f>
        <v>#N/A</v>
      </c>
      <c r="BM81" s="38" t="e">
        <f t="array" ref="BM81">INDEX(VI_RTY_Reaalitalous[],MATCH($A81&amp;BM$6&amp;BM$7&amp;BM$8&amp;BM$9,dbDATA!$A$2:$A$5915&amp;dbDATA!$B$2:$B$5915&amp;dbDATA!$I$2:$I$5907&amp;dbDATA!$D$2:$D$5915&amp;dbDATA!$F$2:$F$5907,0),MATCH("Arvo",VI_RTY_ReaalitalousOTSIKOT,0)+0)</f>
        <v>#N/A</v>
      </c>
      <c r="BN81" s="35" t="e">
        <f t="array" ref="BN81">INDEX(VI_RTY_Reaalitalous[],MATCH($A81&amp;BN$6&amp;BN$7&amp;BN$8&amp;BN$9,dbDATA!$A$2:$A$5915&amp;dbDATA!$B$2:$B$5915&amp;dbDATA!$I$2:$I$5907&amp;dbDATA!$D$2:$D$5915&amp;dbDATA!$F$2:$F$5907,0),MATCH("Arvo",VI_RTY_ReaalitalousOTSIKOT,0)+0)</f>
        <v>#N/A</v>
      </c>
      <c r="BO81" s="49" t="e">
        <f t="array" ref="BO81">INDEX(VI_RTY_Reaalitalous[],MATCH($A81&amp;BO$6&amp;BO$7&amp;BO$8&amp;BO$9,dbDATA!$A$2:$A$5915&amp;dbDATA!$B$2:$B$5915&amp;dbDATA!$I$2:$I$5907&amp;dbDATA!$D$2:$D$5915&amp;dbDATA!$F$2:$F$5907,0),MATCH("Arvo",VI_RTY_ReaalitalousOTSIKOT,0)+0)</f>
        <v>#N/A</v>
      </c>
      <c r="CG81" s="38" t="e">
        <f t="array" ref="CG81">INDEX(VI_RTY_Julkinen_talous[],MATCH($A81&amp;CG$6&amp;CG$7&amp;CG$8,dbDATAjul!$G$2:$G$935&amp;dbDATAjul!$D$2:$D$952&amp;dbDATAjul!$C$2:$C$1011&amp;dbDATAjul!$A$2:$A$948,0),MATCH("Arvo",VI_RTY_Julkinen_talous[#Headers],0)+0)</f>
        <v>#N/A</v>
      </c>
      <c r="CH81" s="35" t="e">
        <f t="array" ref="CH81">INDEX(VI_RTY_Julkinen_talous[],MATCH($A81&amp;CH$6&amp;CH$7&amp;CH$8,dbDATAjul!$G$2:$G$935&amp;dbDATAjul!$D$2:$D$952&amp;dbDATAjul!$C$2:$C$1011&amp;dbDATAjul!$A$2:$A$948,0),MATCH("Arvo",VI_RTY_Julkinen_talous[#Headers],0)+0)</f>
        <v>#N/A</v>
      </c>
      <c r="CI81" s="49" t="e">
        <f t="array" ref="CI81">INDEX(VI_RTY_Julkinen_talous[],MATCH($A81&amp;CI$6&amp;CI$7&amp;CI$8,dbDATAjul!$G$2:$G$935&amp;dbDATAjul!$D$2:$D$952&amp;dbDATAjul!$C$2:$C$1011&amp;dbDATAjul!$A$2:$A$948,0),MATCH("Arvo",VI_RTY_Julkinen_talous[#Headers],0)+0)</f>
        <v>#N/A</v>
      </c>
      <c r="CJ81" s="35" t="e">
        <f t="array" ref="CJ81">INDEX(VI_RTY_Julkinen_talous[],MATCH($A81&amp;CJ$6&amp;CJ$7&amp;CJ$8,dbDATAjul!$G$2:$G$935&amp;dbDATAjul!$D$2:$D$952&amp;dbDATAjul!$C$2:$C$1011&amp;dbDATAjul!$A$2:$A$948,0),MATCH("Arvo",VI_RTY_Julkinen_talous[#Headers],0)+0)</f>
        <v>#N/A</v>
      </c>
      <c r="CK81" s="32" t="e">
        <f t="array" ref="CK81">INDEX(VI_RTY_Julkinen_talous[],MATCH($A81&amp;CK$6&amp;CK$7&amp;CK$8,dbDATAjul!$G$2:$G$935&amp;dbDATAjul!$D$2:$D$952&amp;dbDATAjul!$C$2:$C$1011&amp;dbDATAjul!$A$2:$A$948,0),MATCH("Arvo",VI_RTY_Julkinen_talous[#Headers],0)+0)</f>
        <v>#N/A</v>
      </c>
      <c r="CL81" s="43" t="e">
        <f t="array" ref="CL81">INDEX(VI_RTY_Julkinen_talous[],MATCH($A81&amp;CL$6&amp;CL$7&amp;CL$8,dbDATAjul!$G$2:$G$935&amp;dbDATAjul!$D$2:$D$952&amp;dbDATAjul!$C$2:$C$1011&amp;dbDATAjul!$A$2:$A$948,0),MATCH("Arvo",VI_RTY_Julkinen_talous[#Headers],0)+0)</f>
        <v>#N/A</v>
      </c>
    </row>
    <row r="82" spans="1:90" x14ac:dyDescent="0.3">
      <c r="A82" s="31">
        <f t="shared" si="7"/>
        <v>2056</v>
      </c>
      <c r="C82" s="93"/>
      <c r="E82" s="32"/>
      <c r="F82" s="32"/>
      <c r="G82" s="35"/>
      <c r="H82" s="35"/>
      <c r="I82" s="38"/>
      <c r="J82" s="38"/>
      <c r="K82" s="37" t="e">
        <f t="array" ref="K82">INDEX(VI_RTY_Reaalitalous[],MATCH($A82&amp;K$6&amp;K$7&amp;K$8&amp;K$9,dbDATA!$A$2:$A$5915&amp;dbDATA!$B$2:$B$5915&amp;dbDATA!$I$2:$I$5907&amp;dbDATA!$D$2:$D$5915&amp;dbDATA!$F$2:$F$5907,0),MATCH("Arvo",VI_RTY_ReaalitalousOTSIKOT,0)+0)/1000</f>
        <v>#N/A</v>
      </c>
      <c r="L82" s="37" t="e">
        <f t="array" ref="L82">INDEX(VI_RTY_Reaalitalous[],MATCH($A82&amp;L$6&amp;L$7&amp;L$8&amp;L$9,dbDATA!$A$2:$A$5915&amp;dbDATA!$B$2:$B$5915&amp;dbDATA!$I$2:$I$5907&amp;dbDATA!$D$2:$D$5915&amp;dbDATA!$F$2:$F$5907,0),MATCH("Arvo",VI_RTY_ReaalitalousOTSIKOT,0)+0)/1000</f>
        <v>#N/A</v>
      </c>
      <c r="M82" s="37" t="e">
        <f t="array" ref="M82">INDEX(VI_RTY_Reaalitalous[],MATCH($A82&amp;M$6&amp;M$7&amp;M$8&amp;M$9,dbDATA!$A$2:$A$5915&amp;dbDATA!$B$2:$B$5915&amp;dbDATA!$I$2:$I$5907&amp;dbDATA!$D$2:$D$5915&amp;dbDATA!$F$2:$F$5907,0),MATCH("Arvo",VI_RTY_ReaalitalousOTSIKOT,0)+0)/1000</f>
        <v>#N/A</v>
      </c>
      <c r="N82" s="37" t="e">
        <f t="array" ref="N82">INDEX(VI_RTY_Reaalitalous[],MATCH($A82&amp;N$6&amp;N$7&amp;N$8&amp;N$9,dbDATA!$A$2:$A$5915&amp;dbDATA!$B$2:$B$5915&amp;dbDATA!$I$2:$I$5907&amp;dbDATA!$D$2:$D$5915&amp;dbDATA!$F$2:$F$5907,0),MATCH("Arvo",VI_RTY_ReaalitalousOTSIKOT,0)+0)/1000</f>
        <v>#N/A</v>
      </c>
      <c r="O82" s="37" t="e">
        <f t="array" ref="O82">INDEX(VI_RTY_Reaalitalous[],MATCH($A82&amp;O$6&amp;O$7&amp;O$8&amp;O$9,dbDATA!$A$2:$A$5915&amp;dbDATA!$B$2:$B$5915&amp;dbDATA!$I$2:$I$5907&amp;dbDATA!$D$2:$D$5915&amp;dbDATA!$F$2:$F$5907,0),MATCH("Arvo",VI_RTY_ReaalitalousOTSIKOT,0)+0)/1000</f>
        <v>#N/A</v>
      </c>
      <c r="P82" s="37" t="e">
        <f t="array" ref="P82">INDEX(VI_RTY_Reaalitalous[],MATCH($A82&amp;P$6&amp;P$7&amp;P$8&amp;P$9,dbDATA!$A$2:$A$5915&amp;dbDATA!$B$2:$B$5915&amp;dbDATA!$I$2:$I$5907&amp;dbDATA!$D$2:$D$5915&amp;dbDATA!$F$2:$F$5907,0),MATCH("Arvo",VI_RTY_ReaalitalousOTSIKOT,0)+0)/1000</f>
        <v>#N/A</v>
      </c>
      <c r="Q82" s="32" t="e">
        <f t="array" ref="Q82">INDEX(VI_RTY_Reaalitalous[],MATCH($A82&amp;Q$6&amp;Q$7&amp;Q$8&amp;Q$9,dbDATA!$A$2:$A$5915&amp;dbDATA!$B$2:$B$5915&amp;dbDATA!$I$2:$I$5907&amp;dbDATA!$D$2:$D$5915&amp;dbDATA!$F$2:$F$5907,0),MATCH("Arvo",VI_RTY_ReaalitalousOTSIKOT,0)+0)/1000</f>
        <v>#N/A</v>
      </c>
      <c r="R82" s="32" t="e">
        <f t="array" ref="R82">INDEX(VI_RTY_Reaalitalous[],MATCH($A82&amp;R$6&amp;R$7&amp;R$8&amp;R$9,dbDATA!$A$2:$A$5915&amp;dbDATA!$B$2:$B$5915&amp;dbDATA!$I$2:$I$5907&amp;dbDATA!$D$2:$D$5915&amp;dbDATA!$F$2:$F$5907,0),MATCH("Arvo",VI_RTY_ReaalitalousOTSIKOT,0)+0)/1000</f>
        <v>#N/A</v>
      </c>
      <c r="S82" s="32" t="e">
        <f t="array" ref="S82">INDEX(VI_RTY_Reaalitalous[],MATCH($A82&amp;S$6&amp;S$7&amp;S$8&amp;S$9,dbDATA!$A$2:$A$5915&amp;dbDATA!$B$2:$B$5915&amp;dbDATA!$I$2:$I$5907&amp;dbDATA!$D$2:$D$5915&amp;dbDATA!$F$2:$F$5907,0),MATCH("Arvo",VI_RTY_ReaalitalousOTSIKOT,0)+0)/1000</f>
        <v>#N/A</v>
      </c>
      <c r="T82" s="32" t="e">
        <f t="array" ref="T82">INDEX(VI_RTY_Reaalitalous[],MATCH($A82&amp;T$6&amp;T$7&amp;T$8&amp;T$9,dbDATA!$A$2:$A$5915&amp;dbDATA!$B$2:$B$5915&amp;dbDATA!$I$2:$I$5907&amp;dbDATA!$D$2:$D$5915&amp;dbDATA!$F$2:$F$5907,0),MATCH("Arvo",VI_RTY_ReaalitalousOTSIKOT,0)+0)/1000</f>
        <v>#N/A</v>
      </c>
      <c r="U82" s="32" t="e">
        <f t="array" ref="U82">INDEX(VI_RTY_Reaalitalous[],MATCH($A82&amp;U$6&amp;U$7&amp;U$8&amp;U$9,dbDATA!$A$2:$A$5915&amp;dbDATA!$B$2:$B$5915&amp;dbDATA!$I$2:$I$5907&amp;dbDATA!$D$2:$D$5915&amp;dbDATA!$F$2:$F$5907,0),MATCH("Arvo",VI_RTY_ReaalitalousOTSIKOT,0)+0)/1000</f>
        <v>#N/A</v>
      </c>
      <c r="V82" s="32" t="e">
        <f t="array" ref="V82">INDEX(VI_RTY_Reaalitalous[],MATCH($A82&amp;V$6&amp;V$7&amp;V$8&amp;V$9,dbDATA!$A$2:$A$5915&amp;dbDATA!$B$2:$B$5915&amp;dbDATA!$I$2:$I$5907&amp;dbDATA!$D$2:$D$5915&amp;dbDATA!$F$2:$F$5907,0),MATCH("Arvo",VI_RTY_ReaalitalousOTSIKOT,0)+0)/1000</f>
        <v>#N/A</v>
      </c>
      <c r="W82" s="38" t="e">
        <f t="array" ref="W82">INDEX(VI_RTY_Reaalitalous[],MATCH($A82&amp;W$6&amp;W$7&amp;W$8&amp;W$9,dbDATA!$A$2:$A$5915&amp;dbDATA!$B$2:$B$5915&amp;dbDATA!$I$2:$I$5907&amp;dbDATA!$D$2:$D$5915&amp;dbDATA!$F$2:$F$5907,0),MATCH("Arvo",VI_RTY_ReaalitalousOTSIKOT,0)+0)/1000</f>
        <v>#N/A</v>
      </c>
      <c r="X82" s="38" t="e">
        <f t="array" ref="X82">INDEX(VI_RTY_Reaalitalous[],MATCH($A82&amp;X$6&amp;X$7&amp;X$8&amp;X$9,dbDATA!$A$2:$A$5915&amp;dbDATA!$B$2:$B$5915&amp;dbDATA!$I$2:$I$5907&amp;dbDATA!$D$2:$D$5915&amp;dbDATA!$F$2:$F$5907,0),MATCH("Arvo",VI_RTY_ReaalitalousOTSIKOT,0)+0)/1000</f>
        <v>#N/A</v>
      </c>
      <c r="Y82" s="38" t="e">
        <f t="array" ref="Y82">INDEX(VI_RTY_Reaalitalous[],MATCH($A82&amp;Y$6&amp;Y$7&amp;Y$8&amp;Y$9,dbDATA!$A$2:$A$5915&amp;dbDATA!$B$2:$B$5915&amp;dbDATA!$I$2:$I$5907&amp;dbDATA!$D$2:$D$5915&amp;dbDATA!$F$2:$F$5907,0),MATCH("Arvo",VI_RTY_ReaalitalousOTSIKOT,0)+0)/1000</f>
        <v>#N/A</v>
      </c>
      <c r="Z82" s="38" t="e">
        <f t="array" ref="Z82">INDEX(VI_RTY_Reaalitalous[],MATCH($A82&amp;Z$6&amp;Z$7&amp;Z$8&amp;Z$9,dbDATA!$A$2:$A$5915&amp;dbDATA!$B$2:$B$5915&amp;dbDATA!$I$2:$I$5907&amp;dbDATA!$D$2:$D$5915&amp;dbDATA!$F$2:$F$5907,0),MATCH("Arvo",VI_RTY_ReaalitalousOTSIKOT,0)+0)/1000</f>
        <v>#N/A</v>
      </c>
      <c r="AA82" s="49" t="e">
        <f t="shared" si="8"/>
        <v>#N/A</v>
      </c>
      <c r="AB82" s="32" t="e">
        <f t="array" ref="AB82">INDEX(VI_RTY_Reaalitalous[],MATCH($A82&amp;AB$6&amp;AB$7&amp;AB$8&amp;AB$9,dbDATA!$A$2:$A$5915&amp;dbDATA!$B$2:$B$5915&amp;dbDATA!$I$2:$I$5907&amp;dbDATA!$D$2:$D$5915&amp;dbDATA!$F$2:$F$5907,0),MATCH("Arvo",VI_RTY_ReaalitalousOTSIKOT,0)+0)</f>
        <v>#N/A</v>
      </c>
      <c r="AC82" s="43" t="e">
        <f t="array" ref="AC82">INDEX(VI_RTY_Reaalitalous[],MATCH($A82&amp;AC$6&amp;AC$7&amp;AC$8&amp;AC$9,dbDATA!$A$2:$A$5915&amp;dbDATA!$B$2:$B$5915&amp;dbDATA!$I$2:$I$5907&amp;dbDATA!$D$2:$D$5915&amp;dbDATA!$F$2:$F$5907,0),MATCH("Arvo",VI_RTY_ReaalitalousOTSIKOT,0)+0)</f>
        <v>#N/A</v>
      </c>
      <c r="AD82" s="38" t="e">
        <f t="array" ref="AD82">INDEX(VI_RTY_Reaalitalous[],MATCH($A82&amp;AD$6&amp;AD$7&amp;AD$8&amp;AD$9,dbDATA!$A$2:$A$5915&amp;dbDATA!$B$2:$B$5915&amp;dbDATA!$I$2:$I$5907&amp;dbDATA!$D$2:$D$5915&amp;dbDATA!$F$2:$F$5907,0),MATCH("Arvo",VI_RTY_ReaalitalousOTSIKOT,0)+0)</f>
        <v>#N/A</v>
      </c>
      <c r="AE82" s="35" t="e">
        <f t="array" ref="AE82">INDEX(VI_RTY_Reaalitalous[],MATCH($A82&amp;AE$6&amp;AE$7&amp;AE$8&amp;AE$9,dbDATA!$A$2:$A$5915&amp;dbDATA!$B$2:$B$5915&amp;dbDATA!$I$2:$I$5907&amp;dbDATA!$D$2:$D$5915&amp;dbDATA!$F$2:$F$5907,0),MATCH("Arvo",VI_RTY_ReaalitalousOTSIKOT,0)+0)</f>
        <v>#N/A</v>
      </c>
      <c r="AF82" s="49" t="e">
        <f t="array" ref="AF82">INDEX(VI_RTY_Reaalitalous[],MATCH($A82&amp;AF$6&amp;AF$7&amp;AF$8&amp;AF$9,dbDATA!$A$2:$A$5915&amp;dbDATA!$B$2:$B$5915&amp;dbDATA!$I$2:$I$5907&amp;dbDATA!$D$2:$D$5915&amp;dbDATA!$F$2:$F$5907,0),MATCH("Arvo",VI_RTY_ReaalitalousOTSIKOT,0)+0)/1000</f>
        <v>#N/A</v>
      </c>
      <c r="AG82" s="32" t="e">
        <f t="array" ref="AG82">INDEX(VI_RTY_Reaalitalous[],MATCH($A82&amp;AG$6&amp;AG$7&amp;AG$8&amp;AG$9,dbDATA!$A$2:$A$5915&amp;dbDATA!$B$2:$B$5915&amp;dbDATA!$I$2:$I$5907&amp;dbDATA!$D$2:$D$5915&amp;dbDATA!$F$2:$F$5907,0),MATCH("Arvo",VI_RTY_ReaalitalousOTSIKOT,0)+0)</f>
        <v>#N/A</v>
      </c>
      <c r="AH82" s="43" t="e">
        <f t="array" ref="AH82">INDEX(VI_RTY_Reaalitalous[],MATCH($A82&amp;AH$6&amp;AH$7&amp;AH$8&amp;AH$9,dbDATA!$A$2:$A$5915&amp;dbDATA!$B$2:$B$5915&amp;dbDATA!$I$2:$I$5907&amp;dbDATA!$D$2:$D$5915&amp;dbDATA!$F$2:$F$5907,0),MATCH("Arvo",VI_RTY_ReaalitalousOTSIKOT,0)+0)</f>
        <v>#N/A</v>
      </c>
      <c r="AI82" s="38" t="e">
        <f t="shared" si="3"/>
        <v>#N/A</v>
      </c>
      <c r="AJ82" s="32" t="e">
        <f t="array" ref="AJ82">INDEX(VI_RTY_Reaalitalous[],MATCH($A82&amp;AJ$6&amp;AJ$7&amp;AJ$8&amp;AJ$9,dbDATA!$A$2:$A$5915&amp;dbDATA!$B$2:$B$5915&amp;dbDATA!$I$2:$I$5907&amp;dbDATA!$D$2:$D$5915&amp;dbDATA!$F$2:$F$5907,0),MATCH("Arvo",VI_RTY_ReaalitalousOTSIKOT,0)+0)</f>
        <v>#N/A</v>
      </c>
      <c r="AK82" s="49" t="e">
        <f t="array" ref="AK82">INDEX(VI_RTY_Reaalitalous[],MATCH($A82&amp;AK$6&amp;AK$7&amp;AK$8&amp;AK$9,dbDATA!$A$2:$A$5915&amp;dbDATA!$B$2:$B$5915&amp;dbDATA!$I$2:$I$5907&amp;dbDATA!$D$2:$D$5915&amp;dbDATA!$F$2:$F$5907,0),MATCH("Arvo",VI_RTY_ReaalitalousOTSIKOT,0)+0)</f>
        <v>#N/A</v>
      </c>
      <c r="AL82" s="43" t="e">
        <f t="shared" si="2"/>
        <v>#N/A</v>
      </c>
      <c r="AM82" s="32" t="e">
        <f t="array" ref="AM82">INDEX(VI_RTY_Reaalitalous[],MATCH($A82&amp;AM$6&amp;AM$7&amp;AM$8&amp;AM$9,dbDATA!$A$2:$A$5915&amp;dbDATA!$B$2:$B$5915&amp;dbDATA!$I$2:$I$5907&amp;dbDATA!$D$2:$D$5915&amp;dbDATA!$F$2:$F$5907,0),MATCH("Arvo",VI_RTY_ReaalitalousOTSIKOT,0)+0)</f>
        <v>#N/A</v>
      </c>
      <c r="AN82" s="38" t="e">
        <f t="array" ref="AN82">INDEX(VI_RTY_Reaalitalous[],MATCH($A82&amp;AN$6&amp;AN$7&amp;AN$8&amp;AN$9,dbDATA!$A$2:$A$5915&amp;dbDATA!$B$2:$B$5915&amp;dbDATA!$I$2:$I$5907&amp;dbDATA!$D$2:$D$5915&amp;dbDATA!$F$2:$F$5907,0),MATCH("Arvo",VI_RTY_ReaalitalousOTSIKOT,0)+0)</f>
        <v>#N/A</v>
      </c>
      <c r="AO82" s="32" t="e">
        <f t="array" ref="AO82">INDEX(VI_RTY_Reaalitalous[],MATCH($A82&amp;AO$6&amp;AO$7&amp;AO$8&amp;AO$9,dbDATA!$A$2:$A$5915&amp;dbDATA!$B$2:$B$5915&amp;dbDATA!$I$2:$I$5907&amp;dbDATA!$D$2:$D$5915&amp;dbDATA!$F$2:$F$5907,0),MATCH("Arvo",VI_RTY_ReaalitalousOTSIKOT,0)+0)</f>
        <v>#N/A</v>
      </c>
      <c r="AP82" s="32" t="e">
        <f t="array" ref="AP82">INDEX(VI_RTY_Reaalitalous[],MATCH($A82&amp;AP$6&amp;AP$7&amp;AP$8&amp;AP$9,dbDATA!$A$2:$A$5915&amp;dbDATA!$B$2:$B$5915&amp;dbDATA!$I$2:$I$5907&amp;dbDATA!$D$2:$D$5915&amp;dbDATA!$F$2:$F$5907,0),MATCH("Arvo",VI_RTY_ReaalitalousOTSIKOT,0)+0)</f>
        <v>#N/A</v>
      </c>
      <c r="AQ82" s="43" t="e">
        <f t="array" ref="AQ82">INDEX(VI_RTY_Reaalitalous[],MATCH($A82&amp;AQ$6&amp;AQ$7&amp;AQ$8&amp;AQ$9,dbDATA!$A$2:$A$5915&amp;dbDATA!$B$2:$B$5915&amp;dbDATA!$I$2:$I$5907&amp;dbDATA!$D$2:$D$5915&amp;dbDATA!$F$2:$F$5907,0),MATCH("Arvo",VI_RTY_ReaalitalousOTSIKOT,0)+0)</f>
        <v>#N/A</v>
      </c>
      <c r="AR82" s="38" t="e">
        <f t="array" ref="AR82">INDEX(VI_RTY_Reaalitalous[],MATCH($A82&amp;AR$6&amp;AR$7&amp;AR$8&amp;AR$9,dbDATA!$A$2:$A$5915&amp;dbDATA!$B$2:$B$5915&amp;dbDATA!$I$2:$I$5907&amp;dbDATA!$D$2:$D$5915&amp;dbDATA!$F$2:$F$5907,0),MATCH("Arvo",VI_RTY_ReaalitalousOTSIKOT,0)+0)</f>
        <v>#N/A</v>
      </c>
      <c r="AS82" s="35" t="e">
        <f t="array" ref="AS82">INDEX(VI_RTY_Reaalitalous[],MATCH($A82&amp;AS$6&amp;AS$7&amp;AS$8&amp;AS$9,dbDATA!$A$2:$A$5915&amp;dbDATA!$B$2:$B$5915&amp;dbDATA!$I$2:$I$5907&amp;dbDATA!$D$2:$D$5915&amp;dbDATA!$F$2:$F$5907,0),MATCH("Arvo",VI_RTY_ReaalitalousOTSIKOT,0)+0)</f>
        <v>#N/A</v>
      </c>
      <c r="AT82" s="49" t="e">
        <f t="array" ref="AT82">INDEX(VI_RTY_Reaalitalous[],MATCH($A82&amp;AT$6&amp;AT$7&amp;AT$8&amp;AT$9,dbDATA!$A$2:$A$5915&amp;dbDATA!$B$2:$B$5915&amp;dbDATA!$I$2:$I$5907&amp;dbDATA!$D$2:$D$5915&amp;dbDATA!$F$2:$F$5907,0),MATCH("Arvo",VI_RTY_ReaalitalousOTSIKOT,0)+0)</f>
        <v>#N/A</v>
      </c>
      <c r="AU82" s="49" t="e">
        <f t="array" ref="AU82">INDEX(VI_RTY_Reaalitalous[],MATCH($A82&amp;AU$6&amp;AU$7&amp;AU$8&amp;AU$9,dbDATA!$A$2:$A$5915&amp;dbDATA!$B$2:$B$5915&amp;dbDATA!$I$2:$I$5907&amp;dbDATA!$D$2:$D$5915&amp;dbDATA!$F$2:$F$5907,0),MATCH("Arvo",VI_RTY_ReaalitalousOTSIKOT,0)+0)</f>
        <v>#N/A</v>
      </c>
      <c r="AV82" s="32" t="e">
        <f t="array" ref="AV82">INDEX(VI_RTY_Reaalitalous[],MATCH($A82&amp;AV$6&amp;AV$7&amp;AV$8&amp;AV$9,dbDATA!$A$2:$A$5915&amp;dbDATA!$B$2:$B$5915&amp;dbDATA!$I$2:$I$5907&amp;dbDATA!$D$2:$D$5915&amp;dbDATA!$F$2:$F$5907,0),MATCH("Arvo",VI_RTY_ReaalitalousOTSIKOT,0)+0)</f>
        <v>#N/A</v>
      </c>
      <c r="AW82" s="43" t="e">
        <f t="array" ref="AW82">INDEX(VI_RTY_Reaalitalous[],MATCH($A82&amp;AW$6&amp;AW$7&amp;AW$8&amp;AW$9,dbDATA!$A$2:$A$5915&amp;dbDATA!$B$2:$B$5915&amp;dbDATA!$I$2:$I$5907&amp;dbDATA!$D$2:$D$5915&amp;dbDATA!$F$2:$F$5907,0),MATCH("Arvo",VI_RTY_ReaalitalousOTSIKOT,0)+0)</f>
        <v>#N/A</v>
      </c>
      <c r="AX82" s="38" t="e">
        <f t="array" ref="AX82">INDEX(VI_RTY_Reaalitalous[],MATCH($A82&amp;AX$6&amp;AX$7&amp;AX$8&amp;AX$9,dbDATA!$A$2:$A$5915&amp;dbDATA!$B$2:$B$5915&amp;dbDATA!$I$2:$I$5907&amp;dbDATA!$D$2:$D$5915&amp;dbDATA!$F$2:$F$5907,0),MATCH("Arvo",VI_RTY_ReaalitalousOTSIKOT,0)+0)</f>
        <v>#N/A</v>
      </c>
      <c r="AY82" s="35" t="e">
        <f t="array" ref="AY82">INDEX(VI_RTY_Reaalitalous[],MATCH($A82&amp;AY$6&amp;AY$7&amp;AY$8&amp;AY$9,dbDATA!$A$2:$A$5915&amp;dbDATA!$B$2:$B$5915&amp;dbDATA!$I$2:$I$5907&amp;dbDATA!$D$2:$D$5915&amp;dbDATA!$F$2:$F$5907,0),MATCH("Arvo",VI_RTY_ReaalitalousOTSIKOT,0)+0)</f>
        <v>#N/A</v>
      </c>
      <c r="AZ82" s="49" t="e">
        <f t="array" ref="AZ82">INDEX(VI_RTY_Reaalitalous[],MATCH($A82&amp;AZ$6&amp;AZ$7&amp;AZ$8&amp;AZ$9,dbDATA!$A$2:$A$5915&amp;dbDATA!$B$2:$B$5915&amp;dbDATA!$I$2:$I$5907&amp;dbDATA!$D$2:$D$5915&amp;dbDATA!$F$2:$F$5907,0),MATCH("Arvo",VI_RTY_ReaalitalousOTSIKOT,0)+0)</f>
        <v>#N/A</v>
      </c>
      <c r="BA82" s="32" t="e">
        <f t="array" ref="BA82">INDEX(VI_RTY_Reaalitalous[],MATCH($A82&amp;BA$6&amp;BA$7&amp;BA$8&amp;BA$9,dbDATA!$A$2:$A$5915&amp;dbDATA!$B$2:$B$5915&amp;dbDATA!$I$2:$I$5907&amp;dbDATA!$D$2:$D$5915&amp;dbDATA!$F$2:$F$5907,0),MATCH("Arvo",VI_RTY_ReaalitalousOTSIKOT,0)+0)</f>
        <v>#N/A</v>
      </c>
      <c r="BB82" s="43" t="e">
        <f t="array" ref="BB82">INDEX(VI_RTY_Reaalitalous[],MATCH($A82&amp;BB$6&amp;BB$7&amp;BB$8&amp;BB$9,dbDATA!$A$2:$A$5915&amp;dbDATA!$B$2:$B$5915&amp;dbDATA!$I$2:$I$5907&amp;dbDATA!$D$2:$D$5915&amp;dbDATA!$F$2:$F$5907,0),MATCH("Arvo",VI_RTY_ReaalitalousOTSIKOT,0)+0)</f>
        <v>#N/A</v>
      </c>
      <c r="BC82" s="38" t="e">
        <f t="array" ref="BC82">INDEX(VI_RTY_Reaalitalous[],MATCH($A82&amp;BC$6&amp;BC$7&amp;BC$8&amp;BC$9,dbDATA!$A$2:$A$5915&amp;dbDATA!$B$2:$B$5915&amp;dbDATA!$I$2:$I$5907&amp;dbDATA!$D$2:$D$5915&amp;dbDATA!$F$2:$F$5907,0),MATCH("Arvo",VI_RTY_ReaalitalousOTSIKOT,0)+0)</f>
        <v>#N/A</v>
      </c>
      <c r="BD82" s="35" t="e">
        <f t="array" ref="BD82">INDEX(VI_RTY_Reaalitalous[],MATCH($A82&amp;BD$6&amp;BD$7&amp;BD$8&amp;BD$9,dbDATA!$A$2:$A$5915&amp;dbDATA!$B$2:$B$5915&amp;dbDATA!$I$2:$I$5907&amp;dbDATA!$D$2:$D$5915&amp;dbDATA!$F$2:$F$5907,0),MATCH("Arvo",VI_RTY_ReaalitalousOTSIKOT,0)+0)</f>
        <v>#N/A</v>
      </c>
      <c r="BE82" s="49" t="e">
        <f t="array" ref="BE82">INDEX(VI_RTY_Reaalitalous[],MATCH($A82&amp;BE$6&amp;BE$7&amp;BE$8&amp;BE$9,dbDATA!$A$2:$A$5915&amp;dbDATA!$B$2:$B$5915&amp;dbDATA!$I$2:$I$5907&amp;dbDATA!$D$2:$D$5915&amp;dbDATA!$F$2:$F$5907,0),MATCH("Arvo",VI_RTY_ReaalitalousOTSIKOT,0)+0)</f>
        <v>#N/A</v>
      </c>
      <c r="BF82" s="32" t="e">
        <f t="array" ref="BF82">INDEX(VI_RTY_Reaalitalous[],MATCH($A82&amp;BF$6&amp;BF$7&amp;BF$8&amp;BF$9,dbDATA!$A$2:$A$5915&amp;dbDATA!$B$2:$B$5915&amp;dbDATA!$I$2:$I$5907&amp;dbDATA!$D$2:$D$5915&amp;dbDATA!$F$2:$F$5907,0),MATCH("Arvo",VI_RTY_ReaalitalousOTSIKOT,0)+0)</f>
        <v>#N/A</v>
      </c>
      <c r="BG82" s="43" t="e">
        <f t="array" ref="BG82">INDEX(VI_RTY_Reaalitalous[],MATCH($A82&amp;BG$6&amp;BG$7&amp;BG$8&amp;BG$9,dbDATA!$A$2:$A$5915&amp;dbDATA!$B$2:$B$5915&amp;dbDATA!$I$2:$I$5907&amp;dbDATA!$D$2:$D$5915&amp;dbDATA!$F$2:$F$5907,0),MATCH("Arvo",VI_RTY_ReaalitalousOTSIKOT,0)+0)</f>
        <v>#N/A</v>
      </c>
      <c r="BH82" s="38" t="e">
        <f t="array" ref="BH82">INDEX(VI_RTY_Reaalitalous[],MATCH($A82&amp;BH$6&amp;BH$7&amp;BH$8&amp;BH$9,dbDATA!$A$2:$A$5915&amp;dbDATA!$B$2:$B$5915&amp;dbDATA!$I$2:$I$5907&amp;dbDATA!$D$2:$D$5915&amp;dbDATA!$F$2:$F$5907,0),MATCH("Arvo",VI_RTY_ReaalitalousOTSIKOT,0)+0)</f>
        <v>#N/A</v>
      </c>
      <c r="BI82" s="35" t="e">
        <f t="array" ref="BI82">INDEX(VI_RTY_Reaalitalous[],MATCH($A82&amp;BI$6&amp;BI$7&amp;BI$8&amp;BI$9,dbDATA!$A$2:$A$5915&amp;dbDATA!$B$2:$B$5915&amp;dbDATA!$I$2:$I$5907&amp;dbDATA!$D$2:$D$5915&amp;dbDATA!$F$2:$F$5907,0),MATCH("Arvo",VI_RTY_ReaalitalousOTSIKOT,0)+0)</f>
        <v>#N/A</v>
      </c>
      <c r="BJ82" s="49" t="e">
        <f t="array" ref="BJ82">INDEX(VI_RTY_Reaalitalous[],MATCH($A82&amp;BJ$6&amp;BJ$7&amp;BJ$8&amp;BJ$9,dbDATA!$A$2:$A$5915&amp;dbDATA!$B$2:$B$5915&amp;dbDATA!$I$2:$I$5907&amp;dbDATA!$D$2:$D$5915&amp;dbDATA!$F$2:$F$5907,0),MATCH("Arvo",VI_RTY_ReaalitalousOTSIKOT,0)+0)</f>
        <v>#N/A</v>
      </c>
      <c r="BK82" s="32" t="e">
        <f t="array" ref="BK82">INDEX(VI_RTY_Reaalitalous[],MATCH($A82&amp;BK$6&amp;BK$7&amp;BK$8&amp;BK$9,dbDATA!$A$2:$A$5915&amp;dbDATA!$B$2:$B$5915&amp;dbDATA!$I$2:$I$5907&amp;dbDATA!$D$2:$D$5915&amp;dbDATA!$F$2:$F$5907,0),MATCH("Arvo",VI_RTY_ReaalitalousOTSIKOT,0)+0)</f>
        <v>#N/A</v>
      </c>
      <c r="BL82" s="43" t="e">
        <f t="array" ref="BL82">INDEX(VI_RTY_Reaalitalous[],MATCH($A82&amp;BL$6&amp;BL$7&amp;BL$8&amp;BL$9,dbDATA!$A$2:$A$5915&amp;dbDATA!$B$2:$B$5915&amp;dbDATA!$I$2:$I$5907&amp;dbDATA!$D$2:$D$5915&amp;dbDATA!$F$2:$F$5907,0),MATCH("Arvo",VI_RTY_ReaalitalousOTSIKOT,0)+0)</f>
        <v>#N/A</v>
      </c>
      <c r="BM82" s="38" t="e">
        <f t="array" ref="BM82">INDEX(VI_RTY_Reaalitalous[],MATCH($A82&amp;BM$6&amp;BM$7&amp;BM$8&amp;BM$9,dbDATA!$A$2:$A$5915&amp;dbDATA!$B$2:$B$5915&amp;dbDATA!$I$2:$I$5907&amp;dbDATA!$D$2:$D$5915&amp;dbDATA!$F$2:$F$5907,0),MATCH("Arvo",VI_RTY_ReaalitalousOTSIKOT,0)+0)</f>
        <v>#N/A</v>
      </c>
      <c r="BN82" s="35" t="e">
        <f t="array" ref="BN82">INDEX(VI_RTY_Reaalitalous[],MATCH($A82&amp;BN$6&amp;BN$7&amp;BN$8&amp;BN$9,dbDATA!$A$2:$A$5915&amp;dbDATA!$B$2:$B$5915&amp;dbDATA!$I$2:$I$5907&amp;dbDATA!$D$2:$D$5915&amp;dbDATA!$F$2:$F$5907,0),MATCH("Arvo",VI_RTY_ReaalitalousOTSIKOT,0)+0)</f>
        <v>#N/A</v>
      </c>
      <c r="BO82" s="49" t="e">
        <f t="array" ref="BO82">INDEX(VI_RTY_Reaalitalous[],MATCH($A82&amp;BO$6&amp;BO$7&amp;BO$8&amp;BO$9,dbDATA!$A$2:$A$5915&amp;dbDATA!$B$2:$B$5915&amp;dbDATA!$I$2:$I$5907&amp;dbDATA!$D$2:$D$5915&amp;dbDATA!$F$2:$F$5907,0),MATCH("Arvo",VI_RTY_ReaalitalousOTSIKOT,0)+0)</f>
        <v>#N/A</v>
      </c>
      <c r="CG82" s="38" t="e">
        <f t="array" ref="CG82">INDEX(VI_RTY_Julkinen_talous[],MATCH($A82&amp;CG$6&amp;CG$7&amp;CG$8,dbDATAjul!$G$2:$G$935&amp;dbDATAjul!$D$2:$D$952&amp;dbDATAjul!$C$2:$C$1011&amp;dbDATAjul!$A$2:$A$948,0),MATCH("Arvo",VI_RTY_Julkinen_talous[#Headers],0)+0)</f>
        <v>#N/A</v>
      </c>
      <c r="CH82" s="35" t="e">
        <f t="array" ref="CH82">INDEX(VI_RTY_Julkinen_talous[],MATCH($A82&amp;CH$6&amp;CH$7&amp;CH$8,dbDATAjul!$G$2:$G$935&amp;dbDATAjul!$D$2:$D$952&amp;dbDATAjul!$C$2:$C$1011&amp;dbDATAjul!$A$2:$A$948,0),MATCH("Arvo",VI_RTY_Julkinen_talous[#Headers],0)+0)</f>
        <v>#N/A</v>
      </c>
      <c r="CI82" s="49" t="e">
        <f t="array" ref="CI82">INDEX(VI_RTY_Julkinen_talous[],MATCH($A82&amp;CI$6&amp;CI$7&amp;CI$8,dbDATAjul!$G$2:$G$935&amp;dbDATAjul!$D$2:$D$952&amp;dbDATAjul!$C$2:$C$1011&amp;dbDATAjul!$A$2:$A$948,0),MATCH("Arvo",VI_RTY_Julkinen_talous[#Headers],0)+0)</f>
        <v>#N/A</v>
      </c>
      <c r="CJ82" s="35" t="e">
        <f t="array" ref="CJ82">INDEX(VI_RTY_Julkinen_talous[],MATCH($A82&amp;CJ$6&amp;CJ$7&amp;CJ$8,dbDATAjul!$G$2:$G$935&amp;dbDATAjul!$D$2:$D$952&amp;dbDATAjul!$C$2:$C$1011&amp;dbDATAjul!$A$2:$A$948,0),MATCH("Arvo",VI_RTY_Julkinen_talous[#Headers],0)+0)</f>
        <v>#N/A</v>
      </c>
      <c r="CK82" s="32" t="e">
        <f t="array" ref="CK82">INDEX(VI_RTY_Julkinen_talous[],MATCH($A82&amp;CK$6&amp;CK$7&amp;CK$8,dbDATAjul!$G$2:$G$935&amp;dbDATAjul!$D$2:$D$952&amp;dbDATAjul!$C$2:$C$1011&amp;dbDATAjul!$A$2:$A$948,0),MATCH("Arvo",VI_RTY_Julkinen_talous[#Headers],0)+0)</f>
        <v>#N/A</v>
      </c>
      <c r="CL82" s="43" t="e">
        <f t="array" ref="CL82">INDEX(VI_RTY_Julkinen_talous[],MATCH($A82&amp;CL$6&amp;CL$7&amp;CL$8,dbDATAjul!$G$2:$G$935&amp;dbDATAjul!$D$2:$D$952&amp;dbDATAjul!$C$2:$C$1011&amp;dbDATAjul!$A$2:$A$948,0),MATCH("Arvo",VI_RTY_Julkinen_talous[#Headers],0)+0)</f>
        <v>#N/A</v>
      </c>
    </row>
    <row r="83" spans="1:90" x14ac:dyDescent="0.3">
      <c r="A83" s="31">
        <f t="shared" si="7"/>
        <v>2057</v>
      </c>
      <c r="C83" s="93"/>
      <c r="E83" s="32"/>
      <c r="F83" s="32"/>
      <c r="G83" s="35"/>
      <c r="H83" s="35"/>
      <c r="I83" s="38"/>
      <c r="J83" s="38"/>
      <c r="K83" s="37"/>
      <c r="L83" s="37"/>
      <c r="M83" s="37"/>
      <c r="N83" s="37"/>
      <c r="O83" s="37"/>
      <c r="P83" s="37"/>
      <c r="Q83" s="32"/>
      <c r="R83" s="32"/>
      <c r="S83" s="32"/>
      <c r="T83" s="32"/>
      <c r="U83" s="32"/>
      <c r="V83" s="32"/>
      <c r="W83" s="38"/>
      <c r="X83" s="38"/>
      <c r="Y83" s="38"/>
      <c r="Z83" s="38"/>
      <c r="AA83" s="49" t="e">
        <f t="shared" si="8"/>
        <v>#DIV/0!</v>
      </c>
      <c r="AC83" s="43" t="e">
        <f t="array" ref="AC83">INDEX(VI_RTY_Reaalitalous[],MATCH($A83&amp;AC$6&amp;AC$7&amp;AC$8&amp;AC$9,dbDATA!$A$2:$A$5915&amp;dbDATA!$B$2:$B$5915&amp;dbDATA!$I$2:$I$5907&amp;dbDATA!$D$2:$D$5915&amp;dbDATA!$F$2:$F$5907,0),MATCH("Arvo",VI_RTY_ReaalitalousOTSIKOT,0)+0)</f>
        <v>#N/A</v>
      </c>
      <c r="AD83" s="38" t="e">
        <f t="array" ref="AD83">INDEX(VI_RTY_Reaalitalous[],MATCH($A83&amp;AD$6&amp;AD$7&amp;AD$8&amp;AD$9,dbDATA!$A$2:$A$5915&amp;dbDATA!$B$2:$B$5915&amp;dbDATA!$I$2:$I$5907&amp;dbDATA!$D$2:$D$5915&amp;dbDATA!$F$2:$F$5907,0),MATCH("Arvo",VI_RTY_ReaalitalousOTSIKOT,0)+0)</f>
        <v>#N/A</v>
      </c>
      <c r="AE83" s="35" t="e">
        <f t="array" ref="AE83">INDEX(VI_RTY_Reaalitalous[],MATCH($A83&amp;AE$6&amp;AE$7&amp;AE$8&amp;AE$9,dbDATA!$A$2:$A$5915&amp;dbDATA!$B$2:$B$5915&amp;dbDATA!$I$2:$I$5907&amp;dbDATA!$D$2:$D$5915&amp;dbDATA!$F$2:$F$5907,0),MATCH("Arvo",VI_RTY_ReaalitalousOTSIKOT,0)+0)</f>
        <v>#N/A</v>
      </c>
      <c r="AF83" s="49" t="e">
        <f t="array" ref="AF83">INDEX(VI_RTY_Reaalitalous[],MATCH($A83&amp;AF$6&amp;AF$7&amp;AF$8&amp;AF$9,dbDATA!$A$2:$A$5915&amp;dbDATA!$B$2:$B$5915&amp;dbDATA!$I$2:$I$5907&amp;dbDATA!$D$2:$D$5915&amp;dbDATA!$F$2:$F$5907,0),MATCH("Arvo",VI_RTY_ReaalitalousOTSIKOT,0)+0)/1000</f>
        <v>#N/A</v>
      </c>
      <c r="AG83" s="32" t="e">
        <f t="array" ref="AG83">INDEX(VI_RTY_Reaalitalous[],MATCH($A83&amp;AG$6&amp;AG$7&amp;AG$8&amp;AG$9,dbDATA!$A$2:$A$5915&amp;dbDATA!$B$2:$B$5915&amp;dbDATA!$I$2:$I$5907&amp;dbDATA!$D$2:$D$5915&amp;dbDATA!$F$2:$F$5907,0),MATCH("Arvo",VI_RTY_ReaalitalousOTSIKOT,0)+0)</f>
        <v>#N/A</v>
      </c>
      <c r="AH83" s="43" t="e">
        <f t="array" ref="AH83">INDEX(VI_RTY_Reaalitalous[],MATCH($A83&amp;AH$6&amp;AH$7&amp;AH$8&amp;AH$9,dbDATA!$A$2:$A$5915&amp;dbDATA!$B$2:$B$5915&amp;dbDATA!$I$2:$I$5907&amp;dbDATA!$D$2:$D$5915&amp;dbDATA!$F$2:$F$5907,0),MATCH("Arvo",VI_RTY_ReaalitalousOTSIKOT,0)+0)</f>
        <v>#N/A</v>
      </c>
      <c r="AI83" s="38" t="e">
        <f t="shared" si="3"/>
        <v>#N/A</v>
      </c>
      <c r="AJ83" s="32" t="e">
        <f t="array" ref="AJ83">INDEX(VI_RTY_Reaalitalous[],MATCH($A83&amp;AJ$6&amp;AJ$7&amp;AJ$8&amp;AJ$9,dbDATA!$A$2:$A$5915&amp;dbDATA!$B$2:$B$5915&amp;dbDATA!$I$2:$I$5907&amp;dbDATA!$D$2:$D$5915&amp;dbDATA!$F$2:$F$5907,0),MATCH("Arvo",VI_RTY_ReaalitalousOTSIKOT,0)+0)</f>
        <v>#N/A</v>
      </c>
      <c r="AK83" s="49" t="e">
        <f t="array" ref="AK83">INDEX(VI_RTY_Reaalitalous[],MATCH($A83&amp;AK$6&amp;AK$7&amp;AK$8&amp;AK$9,dbDATA!$A$2:$A$5915&amp;dbDATA!$B$2:$B$5915&amp;dbDATA!$I$2:$I$5907&amp;dbDATA!$D$2:$D$5915&amp;dbDATA!$F$2:$F$5907,0),MATCH("Arvo",VI_RTY_ReaalitalousOTSIKOT,0)+0)</f>
        <v>#N/A</v>
      </c>
      <c r="AL83" s="43" t="e">
        <f t="shared" si="2"/>
        <v>#N/A</v>
      </c>
      <c r="AM83" s="32" t="e">
        <f t="array" ref="AM83">INDEX(VI_RTY_Reaalitalous[],MATCH($A83&amp;AM$6&amp;AM$7&amp;AM$8&amp;AM$9,dbDATA!$A$2:$A$5915&amp;dbDATA!$B$2:$B$5915&amp;dbDATA!$I$2:$I$5907&amp;dbDATA!$D$2:$D$5915&amp;dbDATA!$F$2:$F$5907,0),MATCH("Arvo",VI_RTY_ReaalitalousOTSIKOT,0)+0)</f>
        <v>#N/A</v>
      </c>
      <c r="AN83" s="38" t="e">
        <f t="array" ref="AN83">INDEX(VI_RTY_Reaalitalous[],MATCH($A83&amp;AN$6&amp;AN$7&amp;AN$8&amp;AN$9,dbDATA!$A$2:$A$5915&amp;dbDATA!$B$2:$B$5915&amp;dbDATA!$I$2:$I$5907&amp;dbDATA!$D$2:$D$5915&amp;dbDATA!$F$2:$F$5907,0),MATCH("Arvo",VI_RTY_ReaalitalousOTSIKOT,0)+0)</f>
        <v>#N/A</v>
      </c>
      <c r="AO83" s="32" t="e">
        <f t="array" ref="AO83">INDEX(VI_RTY_Reaalitalous[],MATCH($A83&amp;AO$6&amp;AO$7&amp;AO$8&amp;AO$9,dbDATA!$A$2:$A$5915&amp;dbDATA!$B$2:$B$5915&amp;dbDATA!$I$2:$I$5907&amp;dbDATA!$D$2:$D$5915&amp;dbDATA!$F$2:$F$5907,0),MATCH("Arvo",VI_RTY_ReaalitalousOTSIKOT,0)+0)</f>
        <v>#N/A</v>
      </c>
      <c r="AP83" s="32" t="e">
        <f t="array" ref="AP83">INDEX(VI_RTY_Reaalitalous[],MATCH($A83&amp;AP$6&amp;AP$7&amp;AP$8&amp;AP$9,dbDATA!$A$2:$A$5915&amp;dbDATA!$B$2:$B$5915&amp;dbDATA!$I$2:$I$5907&amp;dbDATA!$D$2:$D$5915&amp;dbDATA!$F$2:$F$5907,0),MATCH("Arvo",VI_RTY_ReaalitalousOTSIKOT,0)+0)</f>
        <v>#N/A</v>
      </c>
      <c r="AQ83" s="43" t="e">
        <f t="array" ref="AQ83">INDEX(VI_RTY_Reaalitalous[],MATCH($A83&amp;AQ$6&amp;AQ$7&amp;AQ$8&amp;AQ$9,dbDATA!$A$2:$A$5915&amp;dbDATA!$B$2:$B$5915&amp;dbDATA!$I$2:$I$5907&amp;dbDATA!$D$2:$D$5915&amp;dbDATA!$F$2:$F$5907,0),MATCH("Arvo",VI_RTY_ReaalitalousOTSIKOT,0)+0)</f>
        <v>#N/A</v>
      </c>
      <c r="AR83" s="38" t="e">
        <f t="array" ref="AR83">INDEX(VI_RTY_Reaalitalous[],MATCH($A83&amp;AR$6&amp;AR$7&amp;AR$8&amp;AR$9,dbDATA!$A$2:$A$5915&amp;dbDATA!$B$2:$B$5915&amp;dbDATA!$I$2:$I$5907&amp;dbDATA!$D$2:$D$5915&amp;dbDATA!$F$2:$F$5907,0),MATCH("Arvo",VI_RTY_ReaalitalousOTSIKOT,0)+0)</f>
        <v>#N/A</v>
      </c>
      <c r="AS83" s="35" t="e">
        <f t="array" ref="AS83">INDEX(VI_RTY_Reaalitalous[],MATCH($A83&amp;AS$6&amp;AS$7&amp;AS$8&amp;AS$9,dbDATA!$A$2:$A$5915&amp;dbDATA!$B$2:$B$5915&amp;dbDATA!$I$2:$I$5907&amp;dbDATA!$D$2:$D$5915&amp;dbDATA!$F$2:$F$5907,0),MATCH("Arvo",VI_RTY_ReaalitalousOTSIKOT,0)+0)</f>
        <v>#N/A</v>
      </c>
      <c r="AT83" s="49" t="e">
        <f t="array" ref="AT83">INDEX(VI_RTY_Reaalitalous[],MATCH($A83&amp;AT$6&amp;AT$7&amp;AT$8&amp;AT$9,dbDATA!$A$2:$A$5915&amp;dbDATA!$B$2:$B$5915&amp;dbDATA!$I$2:$I$5907&amp;dbDATA!$D$2:$D$5915&amp;dbDATA!$F$2:$F$5907,0),MATCH("Arvo",VI_RTY_ReaalitalousOTSIKOT,0)+0)</f>
        <v>#N/A</v>
      </c>
      <c r="AU83" s="49" t="e">
        <f t="array" ref="AU83">INDEX(VI_RTY_Reaalitalous[],MATCH($A83&amp;AU$6&amp;AU$7&amp;AU$8&amp;AU$9,dbDATA!$A$2:$A$5915&amp;dbDATA!$B$2:$B$5915&amp;dbDATA!$I$2:$I$5907&amp;dbDATA!$D$2:$D$5915&amp;dbDATA!$F$2:$F$5907,0),MATCH("Arvo",VI_RTY_ReaalitalousOTSIKOT,0)+0)</f>
        <v>#N/A</v>
      </c>
      <c r="AV83" s="32" t="e">
        <f t="array" ref="AV83">INDEX(VI_RTY_Reaalitalous[],MATCH($A83&amp;AV$6&amp;AV$7&amp;AV$8&amp;AV$9,dbDATA!$A$2:$A$5915&amp;dbDATA!$B$2:$B$5915&amp;dbDATA!$I$2:$I$5907&amp;dbDATA!$D$2:$D$5915&amp;dbDATA!$F$2:$F$5907,0),MATCH("Arvo",VI_RTY_ReaalitalousOTSIKOT,0)+0)</f>
        <v>#N/A</v>
      </c>
      <c r="AW83" s="43" t="e">
        <f t="array" ref="AW83">INDEX(VI_RTY_Reaalitalous[],MATCH($A83&amp;AW$6&amp;AW$7&amp;AW$8&amp;AW$9,dbDATA!$A$2:$A$5915&amp;dbDATA!$B$2:$B$5915&amp;dbDATA!$I$2:$I$5907&amp;dbDATA!$D$2:$D$5915&amp;dbDATA!$F$2:$F$5907,0),MATCH("Arvo",VI_RTY_ReaalitalousOTSIKOT,0)+0)</f>
        <v>#N/A</v>
      </c>
      <c r="AX83" s="38" t="e">
        <f t="array" ref="AX83">INDEX(VI_RTY_Reaalitalous[],MATCH($A83&amp;AX$6&amp;AX$7&amp;AX$8&amp;AX$9,dbDATA!$A$2:$A$5915&amp;dbDATA!$B$2:$B$5915&amp;dbDATA!$I$2:$I$5907&amp;dbDATA!$D$2:$D$5915&amp;dbDATA!$F$2:$F$5907,0),MATCH("Arvo",VI_RTY_ReaalitalousOTSIKOT,0)+0)</f>
        <v>#N/A</v>
      </c>
      <c r="AY83" s="35" t="e">
        <f t="array" ref="AY83">INDEX(VI_RTY_Reaalitalous[],MATCH($A83&amp;AY$6&amp;AY$7&amp;AY$8&amp;AY$9,dbDATA!$A$2:$A$5915&amp;dbDATA!$B$2:$B$5915&amp;dbDATA!$I$2:$I$5907&amp;dbDATA!$D$2:$D$5915&amp;dbDATA!$F$2:$F$5907,0),MATCH("Arvo",VI_RTY_ReaalitalousOTSIKOT,0)+0)</f>
        <v>#N/A</v>
      </c>
      <c r="AZ83" s="49" t="e">
        <f t="array" ref="AZ83">INDEX(VI_RTY_Reaalitalous[],MATCH($A83&amp;AZ$6&amp;AZ$7&amp;AZ$8&amp;AZ$9,dbDATA!$A$2:$A$5915&amp;dbDATA!$B$2:$B$5915&amp;dbDATA!$I$2:$I$5907&amp;dbDATA!$D$2:$D$5915&amp;dbDATA!$F$2:$F$5907,0),MATCH("Arvo",VI_RTY_ReaalitalousOTSIKOT,0)+0)</f>
        <v>#N/A</v>
      </c>
      <c r="BA83" s="32" t="e">
        <f t="array" ref="BA83">INDEX(VI_RTY_Reaalitalous[],MATCH($A83&amp;BA$6&amp;BA$7&amp;BA$8&amp;BA$9,dbDATA!$A$2:$A$5915&amp;dbDATA!$B$2:$B$5915&amp;dbDATA!$I$2:$I$5907&amp;dbDATA!$D$2:$D$5915&amp;dbDATA!$F$2:$F$5907,0),MATCH("Arvo",VI_RTY_ReaalitalousOTSIKOT,0)+0)</f>
        <v>#N/A</v>
      </c>
      <c r="BB83" s="43" t="e">
        <f t="array" ref="BB83">INDEX(VI_RTY_Reaalitalous[],MATCH($A83&amp;BB$6&amp;BB$7&amp;BB$8&amp;BB$9,dbDATA!$A$2:$A$5915&amp;dbDATA!$B$2:$B$5915&amp;dbDATA!$I$2:$I$5907&amp;dbDATA!$D$2:$D$5915&amp;dbDATA!$F$2:$F$5907,0),MATCH("Arvo",VI_RTY_ReaalitalousOTSIKOT,0)+0)</f>
        <v>#N/A</v>
      </c>
      <c r="BC83" s="38" t="e">
        <f t="array" ref="BC83">INDEX(VI_RTY_Reaalitalous[],MATCH($A83&amp;BC$6&amp;BC$7&amp;BC$8&amp;BC$9,dbDATA!$A$2:$A$5915&amp;dbDATA!$B$2:$B$5915&amp;dbDATA!$I$2:$I$5907&amp;dbDATA!$D$2:$D$5915&amp;dbDATA!$F$2:$F$5907,0),MATCH("Arvo",VI_RTY_ReaalitalousOTSIKOT,0)+0)</f>
        <v>#N/A</v>
      </c>
      <c r="BD83" s="35" t="e">
        <f t="array" ref="BD83">INDEX(VI_RTY_Reaalitalous[],MATCH($A83&amp;BD$6&amp;BD$7&amp;BD$8&amp;BD$9,dbDATA!$A$2:$A$5915&amp;dbDATA!$B$2:$B$5915&amp;dbDATA!$I$2:$I$5907&amp;dbDATA!$D$2:$D$5915&amp;dbDATA!$F$2:$F$5907,0),MATCH("Arvo",VI_RTY_ReaalitalousOTSIKOT,0)+0)</f>
        <v>#N/A</v>
      </c>
      <c r="BE83" s="49" t="e">
        <f t="array" ref="BE83">INDEX(VI_RTY_Reaalitalous[],MATCH($A83&amp;BE$6&amp;BE$7&amp;BE$8&amp;BE$9,dbDATA!$A$2:$A$5915&amp;dbDATA!$B$2:$B$5915&amp;dbDATA!$I$2:$I$5907&amp;dbDATA!$D$2:$D$5915&amp;dbDATA!$F$2:$F$5907,0),MATCH("Arvo",VI_RTY_ReaalitalousOTSIKOT,0)+0)</f>
        <v>#N/A</v>
      </c>
      <c r="BF83" s="32" t="e">
        <f t="array" ref="BF83">INDEX(VI_RTY_Reaalitalous[],MATCH($A83&amp;BF$6&amp;BF$7&amp;BF$8&amp;BF$9,dbDATA!$A$2:$A$5915&amp;dbDATA!$B$2:$B$5915&amp;dbDATA!$I$2:$I$5907&amp;dbDATA!$D$2:$D$5915&amp;dbDATA!$F$2:$F$5907,0),MATCH("Arvo",VI_RTY_ReaalitalousOTSIKOT,0)+0)</f>
        <v>#N/A</v>
      </c>
      <c r="BG83" s="43" t="e">
        <f t="array" ref="BG83">INDEX(VI_RTY_Reaalitalous[],MATCH($A83&amp;BG$6&amp;BG$7&amp;BG$8&amp;BG$9,dbDATA!$A$2:$A$5915&amp;dbDATA!$B$2:$B$5915&amp;dbDATA!$I$2:$I$5907&amp;dbDATA!$D$2:$D$5915&amp;dbDATA!$F$2:$F$5907,0),MATCH("Arvo",VI_RTY_ReaalitalousOTSIKOT,0)+0)</f>
        <v>#N/A</v>
      </c>
      <c r="BH83" s="38" t="e">
        <f t="array" ref="BH83">INDEX(VI_RTY_Reaalitalous[],MATCH($A83&amp;BH$6&amp;BH$7&amp;BH$8&amp;BH$9,dbDATA!$A$2:$A$5915&amp;dbDATA!$B$2:$B$5915&amp;dbDATA!$I$2:$I$5907&amp;dbDATA!$D$2:$D$5915&amp;dbDATA!$F$2:$F$5907,0),MATCH("Arvo",VI_RTY_ReaalitalousOTSIKOT,0)+0)</f>
        <v>#N/A</v>
      </c>
      <c r="BI83" s="35" t="e">
        <f t="array" ref="BI83">INDEX(VI_RTY_Reaalitalous[],MATCH($A83&amp;BI$6&amp;BI$7&amp;BI$8&amp;BI$9,dbDATA!$A$2:$A$5915&amp;dbDATA!$B$2:$B$5915&amp;dbDATA!$I$2:$I$5907&amp;dbDATA!$D$2:$D$5915&amp;dbDATA!$F$2:$F$5907,0),MATCH("Arvo",VI_RTY_ReaalitalousOTSIKOT,0)+0)</f>
        <v>#N/A</v>
      </c>
      <c r="BJ83" s="49" t="e">
        <f t="array" ref="BJ83">INDEX(VI_RTY_Reaalitalous[],MATCH($A83&amp;BJ$6&amp;BJ$7&amp;BJ$8&amp;BJ$9,dbDATA!$A$2:$A$5915&amp;dbDATA!$B$2:$B$5915&amp;dbDATA!$I$2:$I$5907&amp;dbDATA!$D$2:$D$5915&amp;dbDATA!$F$2:$F$5907,0),MATCH("Arvo",VI_RTY_ReaalitalousOTSIKOT,0)+0)</f>
        <v>#N/A</v>
      </c>
      <c r="BK83" s="32" t="e">
        <f t="array" ref="BK83">INDEX(VI_RTY_Reaalitalous[],MATCH($A83&amp;BK$6&amp;BK$7&amp;BK$8&amp;BK$9,dbDATA!$A$2:$A$5915&amp;dbDATA!$B$2:$B$5915&amp;dbDATA!$I$2:$I$5907&amp;dbDATA!$D$2:$D$5915&amp;dbDATA!$F$2:$F$5907,0),MATCH("Arvo",VI_RTY_ReaalitalousOTSIKOT,0)+0)</f>
        <v>#N/A</v>
      </c>
      <c r="BL83" s="43" t="e">
        <f t="array" ref="BL83">INDEX(VI_RTY_Reaalitalous[],MATCH($A83&amp;BL$6&amp;BL$7&amp;BL$8&amp;BL$9,dbDATA!$A$2:$A$5915&amp;dbDATA!$B$2:$B$5915&amp;dbDATA!$I$2:$I$5907&amp;dbDATA!$D$2:$D$5915&amp;dbDATA!$F$2:$F$5907,0),MATCH("Arvo",VI_RTY_ReaalitalousOTSIKOT,0)+0)</f>
        <v>#N/A</v>
      </c>
      <c r="BM83" s="38" t="e">
        <f t="array" ref="BM83">INDEX(VI_RTY_Reaalitalous[],MATCH($A83&amp;BM$6&amp;BM$7&amp;BM$8&amp;BM$9,dbDATA!$A$2:$A$5915&amp;dbDATA!$B$2:$B$5915&amp;dbDATA!$I$2:$I$5907&amp;dbDATA!$D$2:$D$5915&amp;dbDATA!$F$2:$F$5907,0),MATCH("Arvo",VI_RTY_ReaalitalousOTSIKOT,0)+0)</f>
        <v>#N/A</v>
      </c>
      <c r="BN83" s="35" t="e">
        <f t="array" ref="BN83">INDEX(VI_RTY_Reaalitalous[],MATCH($A83&amp;BN$6&amp;BN$7&amp;BN$8&amp;BN$9,dbDATA!$A$2:$A$5915&amp;dbDATA!$B$2:$B$5915&amp;dbDATA!$I$2:$I$5907&amp;dbDATA!$D$2:$D$5915&amp;dbDATA!$F$2:$F$5907,0),MATCH("Arvo",VI_RTY_ReaalitalousOTSIKOT,0)+0)</f>
        <v>#N/A</v>
      </c>
      <c r="BO83" s="49" t="e">
        <f t="array" ref="BO83">INDEX(VI_RTY_Reaalitalous[],MATCH($A83&amp;BO$6&amp;BO$7&amp;BO$8&amp;BO$9,dbDATA!$A$2:$A$5915&amp;dbDATA!$B$2:$B$5915&amp;dbDATA!$I$2:$I$5907&amp;dbDATA!$D$2:$D$5915&amp;dbDATA!$F$2:$F$5907,0),MATCH("Arvo",VI_RTY_ReaalitalousOTSIKOT,0)+0)</f>
        <v>#N/A</v>
      </c>
      <c r="CG83" s="38" t="e">
        <f t="array" ref="CG83">INDEX(VI_RTY_Julkinen_talous[],MATCH($A83&amp;CG$6&amp;CG$7&amp;CG$8,dbDATAjul!$G$2:$G$935&amp;dbDATAjul!$D$2:$D$952&amp;dbDATAjul!$C$2:$C$1011&amp;dbDATAjul!$A$2:$A$948,0),MATCH("Arvo",VI_RTY_Julkinen_talous[#Headers],0)+0)</f>
        <v>#N/A</v>
      </c>
      <c r="CH83" s="35" t="e">
        <f t="array" ref="CH83">INDEX(VI_RTY_Julkinen_talous[],MATCH($A83&amp;CH$6&amp;CH$7&amp;CH$8,dbDATAjul!$G$2:$G$935&amp;dbDATAjul!$D$2:$D$952&amp;dbDATAjul!$C$2:$C$1011&amp;dbDATAjul!$A$2:$A$948,0),MATCH("Arvo",VI_RTY_Julkinen_talous[#Headers],0)+0)</f>
        <v>#N/A</v>
      </c>
      <c r="CI83" s="49" t="e">
        <f t="array" ref="CI83">INDEX(VI_RTY_Julkinen_talous[],MATCH($A83&amp;CI$6&amp;CI$7&amp;CI$8,dbDATAjul!$G$2:$G$935&amp;dbDATAjul!$D$2:$D$952&amp;dbDATAjul!$C$2:$C$1011&amp;dbDATAjul!$A$2:$A$948,0),MATCH("Arvo",VI_RTY_Julkinen_talous[#Headers],0)+0)</f>
        <v>#N/A</v>
      </c>
      <c r="CJ83" s="35" t="e">
        <f t="array" ref="CJ83">INDEX(VI_RTY_Julkinen_talous[],MATCH($A83&amp;CJ$6&amp;CJ$7&amp;CJ$8,dbDATAjul!$G$2:$G$935&amp;dbDATAjul!$D$2:$D$952&amp;dbDATAjul!$C$2:$C$1011&amp;dbDATAjul!$A$2:$A$948,0),MATCH("Arvo",VI_RTY_Julkinen_talous[#Headers],0)+0)</f>
        <v>#N/A</v>
      </c>
      <c r="CK83" s="32" t="e">
        <f t="array" ref="CK83">INDEX(VI_RTY_Julkinen_talous[],MATCH($A83&amp;CK$6&amp;CK$7&amp;CK$8,dbDATAjul!$G$2:$G$935&amp;dbDATAjul!$D$2:$D$952&amp;dbDATAjul!$C$2:$C$1011&amp;dbDATAjul!$A$2:$A$948,0),MATCH("Arvo",VI_RTY_Julkinen_talous[#Headers],0)+0)</f>
        <v>#N/A</v>
      </c>
    </row>
    <row r="84" spans="1:90" x14ac:dyDescent="0.3">
      <c r="A84" s="31">
        <f t="shared" si="7"/>
        <v>2058</v>
      </c>
      <c r="C84" s="93"/>
      <c r="E84" s="32"/>
      <c r="F84" s="32"/>
      <c r="G84" s="35"/>
      <c r="H84" s="35"/>
      <c r="I84" s="38"/>
      <c r="J84" s="38"/>
      <c r="K84" s="37"/>
      <c r="L84" s="37"/>
      <c r="M84" s="37"/>
      <c r="N84" s="37"/>
      <c r="O84" s="37"/>
      <c r="P84" s="37"/>
      <c r="Q84" s="32"/>
      <c r="R84" s="32"/>
      <c r="S84" s="32"/>
      <c r="T84" s="32"/>
      <c r="U84" s="32"/>
      <c r="V84" s="32"/>
      <c r="W84" s="38"/>
      <c r="X84" s="38"/>
      <c r="Y84" s="38"/>
      <c r="Z84" s="38"/>
      <c r="AJ84" s="32" t="e">
        <f t="array" ref="AJ84">INDEX(VI_RTY_Reaalitalous[],MATCH($A84&amp;AJ$6&amp;AJ$7&amp;AJ$8&amp;AJ$9,dbDATA!$A$2:$A$5915&amp;dbDATA!$B$2:$B$5915&amp;dbDATA!$I$2:$I$5907&amp;dbDATA!$D$2:$D$5915&amp;dbDATA!$F$2:$F$5907,0),MATCH("Arvo",VI_RTY_ReaalitalousOTSIKOT,0)+0)</f>
        <v>#N/A</v>
      </c>
      <c r="AK84" s="49" t="e">
        <f t="array" ref="AK84">INDEX(VI_RTY_Reaalitalous[],MATCH($A84&amp;AK$6&amp;AK$7&amp;AK$8&amp;AK$9,dbDATA!$A$2:$A$5915&amp;dbDATA!$B$2:$B$5915&amp;dbDATA!$I$2:$I$5907&amp;dbDATA!$D$2:$D$5915&amp;dbDATA!$F$2:$F$5907,0),MATCH("Arvo",VI_RTY_ReaalitalousOTSIKOT,0)+0)</f>
        <v>#N/A</v>
      </c>
      <c r="AL84" s="43" t="e">
        <f t="shared" si="2"/>
        <v>#N/A</v>
      </c>
      <c r="AM84" s="32" t="e">
        <f t="array" ref="AM84">INDEX(VI_RTY_Reaalitalous[],MATCH($A84&amp;AM$6&amp;AM$7&amp;AM$8&amp;AM$9,dbDATA!$A$2:$A$5915&amp;dbDATA!$B$2:$B$5915&amp;dbDATA!$I$2:$I$5907&amp;dbDATA!$D$2:$D$5915&amp;dbDATA!$F$2:$F$5907,0),MATCH("Arvo",VI_RTY_ReaalitalousOTSIKOT,0)+0)</f>
        <v>#N/A</v>
      </c>
      <c r="AN84" s="38" t="e">
        <f t="array" ref="AN84">INDEX(VI_RTY_Reaalitalous[],MATCH($A84&amp;AN$6&amp;AN$7&amp;AN$8&amp;AN$9,dbDATA!$A$2:$A$5915&amp;dbDATA!$B$2:$B$5915&amp;dbDATA!$I$2:$I$5907&amp;dbDATA!$D$2:$D$5915&amp;dbDATA!$F$2:$F$5907,0),MATCH("Arvo",VI_RTY_ReaalitalousOTSIKOT,0)+0)</f>
        <v>#N/A</v>
      </c>
      <c r="AO84" s="32" t="e">
        <f t="array" ref="AO84">INDEX(VI_RTY_Reaalitalous[],MATCH($A84&amp;AO$6&amp;AO$7&amp;AO$8&amp;AO$9,dbDATA!$A$2:$A$5915&amp;dbDATA!$B$2:$B$5915&amp;dbDATA!$I$2:$I$5907&amp;dbDATA!$D$2:$D$5915&amp;dbDATA!$F$2:$F$5907,0),MATCH("Arvo",VI_RTY_ReaalitalousOTSIKOT,0)+0)</f>
        <v>#N/A</v>
      </c>
      <c r="AP84" s="32" t="e">
        <f t="array" ref="AP84">INDEX(VI_RTY_Reaalitalous[],MATCH($A84&amp;AP$6&amp;AP$7&amp;AP$8&amp;AP$9,dbDATA!$A$2:$A$5915&amp;dbDATA!$B$2:$B$5915&amp;dbDATA!$I$2:$I$5907&amp;dbDATA!$D$2:$D$5915&amp;dbDATA!$F$2:$F$5907,0),MATCH("Arvo",VI_RTY_ReaalitalousOTSIKOT,0)+0)</f>
        <v>#N/A</v>
      </c>
      <c r="AQ84" s="43" t="e">
        <f t="array" ref="AQ84">INDEX(VI_RTY_Reaalitalous[],MATCH($A84&amp;AQ$6&amp;AQ$7&amp;AQ$8&amp;AQ$9,dbDATA!$A$2:$A$5915&amp;dbDATA!$B$2:$B$5915&amp;dbDATA!$I$2:$I$5907&amp;dbDATA!$D$2:$D$5915&amp;dbDATA!$F$2:$F$5907,0),MATCH("Arvo",VI_RTY_ReaalitalousOTSIKOT,0)+0)</f>
        <v>#N/A</v>
      </c>
      <c r="AR84" s="38" t="e">
        <f t="array" ref="AR84">INDEX(VI_RTY_Reaalitalous[],MATCH($A84&amp;AR$6&amp;AR$7&amp;AR$8&amp;AR$9,dbDATA!$A$2:$A$5915&amp;dbDATA!$B$2:$B$5915&amp;dbDATA!$I$2:$I$5907&amp;dbDATA!$D$2:$D$5915&amp;dbDATA!$F$2:$F$5907,0),MATCH("Arvo",VI_RTY_ReaalitalousOTSIKOT,0)+0)</f>
        <v>#N/A</v>
      </c>
      <c r="AS84" s="35" t="e">
        <f t="array" ref="AS84">INDEX(VI_RTY_Reaalitalous[],MATCH($A84&amp;AS$6&amp;AS$7&amp;AS$8&amp;AS$9,dbDATA!$A$2:$A$5915&amp;dbDATA!$B$2:$B$5915&amp;dbDATA!$I$2:$I$5907&amp;dbDATA!$D$2:$D$5915&amp;dbDATA!$F$2:$F$5907,0),MATCH("Arvo",VI_RTY_ReaalitalousOTSIKOT,0)+0)</f>
        <v>#N/A</v>
      </c>
      <c r="AT84" s="49" t="e">
        <f t="array" ref="AT84">INDEX(VI_RTY_Reaalitalous[],MATCH($A84&amp;AT$6&amp;AT$7&amp;AT$8&amp;AT$9,dbDATA!$A$2:$A$5915&amp;dbDATA!$B$2:$B$5915&amp;dbDATA!$I$2:$I$5907&amp;dbDATA!$D$2:$D$5915&amp;dbDATA!$F$2:$F$5907,0),MATCH("Arvo",VI_RTY_ReaalitalousOTSIKOT,0)+0)</f>
        <v>#N/A</v>
      </c>
      <c r="AU84" s="49" t="e">
        <f t="array" ref="AU84">INDEX(VI_RTY_Reaalitalous[],MATCH($A84&amp;AU$6&amp;AU$7&amp;AU$8&amp;AU$9,dbDATA!$A$2:$A$5915&amp;dbDATA!$B$2:$B$5915&amp;dbDATA!$I$2:$I$5907&amp;dbDATA!$D$2:$D$5915&amp;dbDATA!$F$2:$F$5907,0),MATCH("Arvo",VI_RTY_ReaalitalousOTSIKOT,0)+0)</f>
        <v>#N/A</v>
      </c>
      <c r="AV84" s="32" t="e">
        <f t="array" ref="AV84">INDEX(VI_RTY_Reaalitalous[],MATCH($A84&amp;AV$6&amp;AV$7&amp;AV$8&amp;AV$9,dbDATA!$A$2:$A$5915&amp;dbDATA!$B$2:$B$5915&amp;dbDATA!$I$2:$I$5907&amp;dbDATA!$D$2:$D$5915&amp;dbDATA!$F$2:$F$5907,0),MATCH("Arvo",VI_RTY_ReaalitalousOTSIKOT,0)+0)</f>
        <v>#N/A</v>
      </c>
      <c r="AW84" s="43" t="e">
        <f t="array" ref="AW84">INDEX(VI_RTY_Reaalitalous[],MATCH($A84&amp;AW$6&amp;AW$7&amp;AW$8&amp;AW$9,dbDATA!$A$2:$A$5915&amp;dbDATA!$B$2:$B$5915&amp;dbDATA!$I$2:$I$5907&amp;dbDATA!$D$2:$D$5915&amp;dbDATA!$F$2:$F$5907,0),MATCH("Arvo",VI_RTY_ReaalitalousOTSIKOT,0)+0)</f>
        <v>#N/A</v>
      </c>
      <c r="AX84" s="38" t="e">
        <f t="array" ref="AX84">INDEX(VI_RTY_Reaalitalous[],MATCH($A84&amp;AX$6&amp;AX$7&amp;AX$8&amp;AX$9,dbDATA!$A$2:$A$5915&amp;dbDATA!$B$2:$B$5915&amp;dbDATA!$I$2:$I$5907&amp;dbDATA!$D$2:$D$5915&amp;dbDATA!$F$2:$F$5907,0),MATCH("Arvo",VI_RTY_ReaalitalousOTSIKOT,0)+0)</f>
        <v>#N/A</v>
      </c>
      <c r="AY84" s="35" t="e">
        <f t="array" ref="AY84">INDEX(VI_RTY_Reaalitalous[],MATCH($A84&amp;AY$6&amp;AY$7&amp;AY$8&amp;AY$9,dbDATA!$A$2:$A$5915&amp;dbDATA!$B$2:$B$5915&amp;dbDATA!$I$2:$I$5907&amp;dbDATA!$D$2:$D$5915&amp;dbDATA!$F$2:$F$5907,0),MATCH("Arvo",VI_RTY_ReaalitalousOTSIKOT,0)+0)</f>
        <v>#N/A</v>
      </c>
      <c r="AZ84" s="49" t="e">
        <f t="array" ref="AZ84">INDEX(VI_RTY_Reaalitalous[],MATCH($A84&amp;AZ$6&amp;AZ$7&amp;AZ$8&amp;AZ$9,dbDATA!$A$2:$A$5915&amp;dbDATA!$B$2:$B$5915&amp;dbDATA!$I$2:$I$5907&amp;dbDATA!$D$2:$D$5915&amp;dbDATA!$F$2:$F$5907,0),MATCH("Arvo",VI_RTY_ReaalitalousOTSIKOT,0)+0)</f>
        <v>#N/A</v>
      </c>
      <c r="BA84" s="32" t="e">
        <f t="array" ref="BA84">INDEX(VI_RTY_Reaalitalous[],MATCH($A84&amp;BA$6&amp;BA$7&amp;BA$8&amp;BA$9,dbDATA!$A$2:$A$5915&amp;dbDATA!$B$2:$B$5915&amp;dbDATA!$I$2:$I$5907&amp;dbDATA!$D$2:$D$5915&amp;dbDATA!$F$2:$F$5907,0),MATCH("Arvo",VI_RTY_ReaalitalousOTSIKOT,0)+0)</f>
        <v>#N/A</v>
      </c>
      <c r="BB84" s="43" t="e">
        <f t="array" ref="BB84">INDEX(VI_RTY_Reaalitalous[],MATCH($A84&amp;BB$6&amp;BB$7&amp;BB$8&amp;BB$9,dbDATA!$A$2:$A$5915&amp;dbDATA!$B$2:$B$5915&amp;dbDATA!$I$2:$I$5907&amp;dbDATA!$D$2:$D$5915&amp;dbDATA!$F$2:$F$5907,0),MATCH("Arvo",VI_RTY_ReaalitalousOTSIKOT,0)+0)</f>
        <v>#N/A</v>
      </c>
      <c r="BC84" s="38" t="e">
        <f t="array" ref="BC84">INDEX(VI_RTY_Reaalitalous[],MATCH($A84&amp;BC$6&amp;BC$7&amp;BC$8&amp;BC$9,dbDATA!$A$2:$A$5915&amp;dbDATA!$B$2:$B$5915&amp;dbDATA!$I$2:$I$5907&amp;dbDATA!$D$2:$D$5915&amp;dbDATA!$F$2:$F$5907,0),MATCH("Arvo",VI_RTY_ReaalitalousOTSIKOT,0)+0)</f>
        <v>#N/A</v>
      </c>
      <c r="BD84" s="35" t="e">
        <f t="array" ref="BD84">INDEX(VI_RTY_Reaalitalous[],MATCH($A84&amp;BD$6&amp;BD$7&amp;BD$8&amp;BD$9,dbDATA!$A$2:$A$5915&amp;dbDATA!$B$2:$B$5915&amp;dbDATA!$I$2:$I$5907&amp;dbDATA!$D$2:$D$5915&amp;dbDATA!$F$2:$F$5907,0),MATCH("Arvo",VI_RTY_ReaalitalousOTSIKOT,0)+0)</f>
        <v>#N/A</v>
      </c>
      <c r="BE84" s="49" t="e">
        <f t="array" ref="BE84">INDEX(VI_RTY_Reaalitalous[],MATCH($A84&amp;BE$6&amp;BE$7&amp;BE$8&amp;BE$9,dbDATA!$A$2:$A$5915&amp;dbDATA!$B$2:$B$5915&amp;dbDATA!$I$2:$I$5907&amp;dbDATA!$D$2:$D$5915&amp;dbDATA!$F$2:$F$5907,0),MATCH("Arvo",VI_RTY_ReaalitalousOTSIKOT,0)+0)</f>
        <v>#N/A</v>
      </c>
      <c r="BF84" s="32" t="e">
        <f t="array" ref="BF84">INDEX(VI_RTY_Reaalitalous[],MATCH($A84&amp;BF$6&amp;BF$7&amp;BF$8&amp;BF$9,dbDATA!$A$2:$A$5915&amp;dbDATA!$B$2:$B$5915&amp;dbDATA!$I$2:$I$5907&amp;dbDATA!$D$2:$D$5915&amp;dbDATA!$F$2:$F$5907,0),MATCH("Arvo",VI_RTY_ReaalitalousOTSIKOT,0)+0)</f>
        <v>#N/A</v>
      </c>
      <c r="BG84" s="43" t="e">
        <f t="array" ref="BG84">INDEX(VI_RTY_Reaalitalous[],MATCH($A84&amp;BG$6&amp;BG$7&amp;BG$8&amp;BG$9,dbDATA!$A$2:$A$5915&amp;dbDATA!$B$2:$B$5915&amp;dbDATA!$I$2:$I$5907&amp;dbDATA!$D$2:$D$5915&amp;dbDATA!$F$2:$F$5907,0),MATCH("Arvo",VI_RTY_ReaalitalousOTSIKOT,0)+0)</f>
        <v>#N/A</v>
      </c>
      <c r="BH84" s="38" t="e">
        <f t="array" ref="BH84">INDEX(VI_RTY_Reaalitalous[],MATCH($A84&amp;BH$6&amp;BH$7&amp;BH$8&amp;BH$9,dbDATA!$A$2:$A$5915&amp;dbDATA!$B$2:$B$5915&amp;dbDATA!$I$2:$I$5907&amp;dbDATA!$D$2:$D$5915&amp;dbDATA!$F$2:$F$5907,0),MATCH("Arvo",VI_RTY_ReaalitalousOTSIKOT,0)+0)</f>
        <v>#N/A</v>
      </c>
      <c r="BI84" s="35" t="e">
        <f t="array" ref="BI84">INDEX(VI_RTY_Reaalitalous[],MATCH($A84&amp;BI$6&amp;BI$7&amp;BI$8&amp;BI$9,dbDATA!$A$2:$A$5915&amp;dbDATA!$B$2:$B$5915&amp;dbDATA!$I$2:$I$5907&amp;dbDATA!$D$2:$D$5915&amp;dbDATA!$F$2:$F$5907,0),MATCH("Arvo",VI_RTY_ReaalitalousOTSIKOT,0)+0)</f>
        <v>#N/A</v>
      </c>
      <c r="BJ84" s="49" t="e">
        <f t="array" ref="BJ84">INDEX(VI_RTY_Reaalitalous[],MATCH($A84&amp;BJ$6&amp;BJ$7&amp;BJ$8&amp;BJ$9,dbDATA!$A$2:$A$5915&amp;dbDATA!$B$2:$B$5915&amp;dbDATA!$I$2:$I$5907&amp;dbDATA!$D$2:$D$5915&amp;dbDATA!$F$2:$F$5907,0),MATCH("Arvo",VI_RTY_ReaalitalousOTSIKOT,0)+0)</f>
        <v>#N/A</v>
      </c>
      <c r="BK84" s="32" t="e">
        <f t="array" ref="BK84">INDEX(VI_RTY_Reaalitalous[],MATCH($A84&amp;BK$6&amp;BK$7&amp;BK$8&amp;BK$9,dbDATA!$A$2:$A$5915&amp;dbDATA!$B$2:$B$5915&amp;dbDATA!$I$2:$I$5907&amp;dbDATA!$D$2:$D$5915&amp;dbDATA!$F$2:$F$5907,0),MATCH("Arvo",VI_RTY_ReaalitalousOTSIKOT,0)+0)</f>
        <v>#N/A</v>
      </c>
      <c r="BL84" s="43" t="e">
        <f t="array" ref="BL84">INDEX(VI_RTY_Reaalitalous[],MATCH($A84&amp;BL$6&amp;BL$7&amp;BL$8&amp;BL$9,dbDATA!$A$2:$A$5915&amp;dbDATA!$B$2:$B$5915&amp;dbDATA!$I$2:$I$5907&amp;dbDATA!$D$2:$D$5915&amp;dbDATA!$F$2:$F$5907,0),MATCH("Arvo",VI_RTY_ReaalitalousOTSIKOT,0)+0)</f>
        <v>#N/A</v>
      </c>
      <c r="BM84" s="38" t="e">
        <f t="array" ref="BM84">INDEX(VI_RTY_Reaalitalous[],MATCH($A84&amp;BM$6&amp;BM$7&amp;BM$8&amp;BM$9,dbDATA!$A$2:$A$5915&amp;dbDATA!$B$2:$B$5915&amp;dbDATA!$I$2:$I$5907&amp;dbDATA!$D$2:$D$5915&amp;dbDATA!$F$2:$F$5907,0),MATCH("Arvo",VI_RTY_ReaalitalousOTSIKOT,0)+0)</f>
        <v>#N/A</v>
      </c>
      <c r="BN84" s="35" t="e">
        <f t="array" ref="BN84">INDEX(VI_RTY_Reaalitalous[],MATCH($A84&amp;BN$6&amp;BN$7&amp;BN$8&amp;BN$9,dbDATA!$A$2:$A$5915&amp;dbDATA!$B$2:$B$5915&amp;dbDATA!$I$2:$I$5907&amp;dbDATA!$D$2:$D$5915&amp;dbDATA!$F$2:$F$5907,0),MATCH("Arvo",VI_RTY_ReaalitalousOTSIKOT,0)+0)</f>
        <v>#N/A</v>
      </c>
      <c r="BO84" s="49" t="e">
        <f t="array" ref="BO84">INDEX(VI_RTY_Reaalitalous[],MATCH($A84&amp;BO$6&amp;BO$7&amp;BO$8&amp;BO$9,dbDATA!$A$2:$A$5915&amp;dbDATA!$B$2:$B$5915&amp;dbDATA!$I$2:$I$5907&amp;dbDATA!$D$2:$D$5915&amp;dbDATA!$F$2:$F$5907,0),MATCH("Arvo",VI_RTY_ReaalitalousOTSIKOT,0)+0)</f>
        <v>#N/A</v>
      </c>
      <c r="CG84" s="38" t="e">
        <f t="array" ref="CG84">INDEX(VI_RTY_Julkinen_talous[],MATCH($A84&amp;CG$6&amp;CG$7&amp;CG$8,dbDATAjul!$G$2:$G$935&amp;dbDATAjul!$D$2:$D$952&amp;dbDATAjul!$C$2:$C$1011&amp;dbDATAjul!$A$2:$A$948,0),MATCH("Arvo",VI_RTY_Julkinen_talous[#Headers],0)+0)</f>
        <v>#N/A</v>
      </c>
      <c r="CH84" s="35" t="e">
        <f t="array" ref="CH84">INDEX(VI_RTY_Julkinen_talous[],MATCH($A84&amp;CH$6&amp;CH$7&amp;CH$8,dbDATAjul!$G$2:$G$935&amp;dbDATAjul!$D$2:$D$952&amp;dbDATAjul!$C$2:$C$1011&amp;dbDATAjul!$A$2:$A$948,0),MATCH("Arvo",VI_RTY_Julkinen_talous[#Headers],0)+0)</f>
        <v>#N/A</v>
      </c>
      <c r="CI84" s="49" t="e">
        <f t="array" ref="CI84">INDEX(VI_RTY_Julkinen_talous[],MATCH($A84&amp;CI$6&amp;CI$7&amp;CI$8,dbDATAjul!$G$2:$G$935&amp;dbDATAjul!$D$2:$D$952&amp;dbDATAjul!$C$2:$C$1011&amp;dbDATAjul!$A$2:$A$948,0),MATCH("Arvo",VI_RTY_Julkinen_talous[#Headers],0)+0)</f>
        <v>#N/A</v>
      </c>
    </row>
    <row r="85" spans="1:90" x14ac:dyDescent="0.3">
      <c r="A85" s="31">
        <f t="shared" si="7"/>
        <v>2059</v>
      </c>
      <c r="C85" s="93"/>
      <c r="E85" s="32"/>
      <c r="F85" s="32"/>
      <c r="G85" s="35"/>
      <c r="H85" s="35"/>
      <c r="I85" s="38"/>
      <c r="J85" s="38"/>
      <c r="K85" s="37"/>
      <c r="L85" s="37"/>
      <c r="M85" s="37"/>
      <c r="N85" s="37"/>
      <c r="O85" s="37"/>
      <c r="P85" s="37"/>
      <c r="Q85" s="32"/>
      <c r="R85" s="32"/>
      <c r="S85" s="32"/>
      <c r="T85" s="32"/>
      <c r="U85" s="32"/>
      <c r="V85" s="32"/>
      <c r="W85" s="38"/>
      <c r="X85" s="38"/>
      <c r="Y85" s="38"/>
      <c r="Z85" s="38"/>
      <c r="AN85" s="38" t="e">
        <f t="array" ref="AN85">INDEX(VI_RTY_Reaalitalous[],MATCH($A85&amp;AN$6&amp;AN$7&amp;AN$8&amp;AN$9,dbDATA!$A$2:$A$5915&amp;dbDATA!$B$2:$B$5915&amp;dbDATA!$I$2:$I$5907&amp;dbDATA!$D$2:$D$5915&amp;dbDATA!$F$2:$F$5907,0),MATCH("Arvo",VI_RTY_ReaalitalousOTSIKOT,0)+0)</f>
        <v>#N/A</v>
      </c>
      <c r="AW85" s="43" t="e">
        <f t="array" ref="AW85">INDEX(VI_RTY_Reaalitalous[],MATCH($A85&amp;AW$6&amp;AW$7&amp;AW$8&amp;AW$9,dbDATA!$A$2:$A$5915&amp;dbDATA!$B$2:$B$5915&amp;dbDATA!$I$2:$I$5907&amp;dbDATA!$D$2:$D$5915&amp;dbDATA!$F$2:$F$5907,0),MATCH("Arvo",VI_RTY_ReaalitalousOTSIKOT,0)+0)</f>
        <v>#N/A</v>
      </c>
      <c r="AX85" s="38" t="e">
        <f t="array" ref="AX85">INDEX(VI_RTY_Reaalitalous[],MATCH($A85&amp;AX$6&amp;AX$7&amp;AX$8&amp;AX$9,dbDATA!$A$2:$A$5915&amp;dbDATA!$B$2:$B$5915&amp;dbDATA!$I$2:$I$5907&amp;dbDATA!$D$2:$D$5915&amp;dbDATA!$F$2:$F$5907,0),MATCH("Arvo",VI_RTY_ReaalitalousOTSIKOT,0)+0)</f>
        <v>#N/A</v>
      </c>
      <c r="AY85" s="35" t="e">
        <f t="array" ref="AY85">INDEX(VI_RTY_Reaalitalous[],MATCH($A85&amp;AY$6&amp;AY$7&amp;AY$8&amp;AY$9,dbDATA!$A$2:$A$5915&amp;dbDATA!$B$2:$B$5915&amp;dbDATA!$I$2:$I$5907&amp;dbDATA!$D$2:$D$5915&amp;dbDATA!$F$2:$F$5907,0),MATCH("Arvo",VI_RTY_ReaalitalousOTSIKOT,0)+0)</f>
        <v>#N/A</v>
      </c>
      <c r="BA85" s="32" t="e">
        <f t="array" ref="BA85">INDEX(VI_RTY_Reaalitalous[],MATCH($A85&amp;BA$6&amp;BA$7&amp;BA$8&amp;BA$9,dbDATA!$A$2:$A$5915&amp;dbDATA!$B$2:$B$5915&amp;dbDATA!$I$2:$I$5907&amp;dbDATA!$D$2:$D$5915&amp;dbDATA!$F$2:$F$5907,0),MATCH("Arvo",VI_RTY_ReaalitalousOTSIKOT,0)+0)</f>
        <v>#N/A</v>
      </c>
      <c r="BB85" s="43" t="e">
        <f t="array" ref="BB85">INDEX(VI_RTY_Reaalitalous[],MATCH($A85&amp;BB$6&amp;BB$7&amp;BB$8&amp;BB$9,dbDATA!$A$2:$A$5915&amp;dbDATA!$B$2:$B$5915&amp;dbDATA!$I$2:$I$5907&amp;dbDATA!$D$2:$D$5915&amp;dbDATA!$F$2:$F$5907,0),MATCH("Arvo",VI_RTY_ReaalitalousOTSIKOT,0)+0)</f>
        <v>#N/A</v>
      </c>
      <c r="BC85" s="38" t="e">
        <f t="array" ref="BC85">INDEX(VI_RTY_Reaalitalous[],MATCH($A85&amp;BC$6&amp;BC$7&amp;BC$8&amp;BC$9,dbDATA!$A$2:$A$5915&amp;dbDATA!$B$2:$B$5915&amp;dbDATA!$I$2:$I$5907&amp;dbDATA!$D$2:$D$5915&amp;dbDATA!$F$2:$F$5907,0),MATCH("Arvo",VI_RTY_ReaalitalousOTSIKOT,0)+0)</f>
        <v>#N/A</v>
      </c>
      <c r="BD85" s="35" t="e">
        <f t="array" ref="BD85">INDEX(VI_RTY_Reaalitalous[],MATCH($A85&amp;BD$6&amp;BD$7&amp;BD$8&amp;BD$9,dbDATA!$A$2:$A$5915&amp;dbDATA!$B$2:$B$5915&amp;dbDATA!$I$2:$I$5907&amp;dbDATA!$D$2:$D$5915&amp;dbDATA!$F$2:$F$5907,0),MATCH("Arvo",VI_RTY_ReaalitalousOTSIKOT,0)+0)</f>
        <v>#N/A</v>
      </c>
      <c r="BE85" s="49" t="e">
        <f t="array" ref="BE85">INDEX(VI_RTY_Reaalitalous[],MATCH($A85&amp;BE$6&amp;BE$7&amp;BE$8&amp;BE$9,dbDATA!$A$2:$A$5915&amp;dbDATA!$B$2:$B$5915&amp;dbDATA!$I$2:$I$5907&amp;dbDATA!$D$2:$D$5915&amp;dbDATA!$F$2:$F$5907,0),MATCH("Arvo",VI_RTY_ReaalitalousOTSIKOT,0)+0)</f>
        <v>#N/A</v>
      </c>
      <c r="BF85" s="32" t="e">
        <f t="array" ref="BF85">INDEX(VI_RTY_Reaalitalous[],MATCH($A85&amp;BF$6&amp;BF$7&amp;BF$8&amp;BF$9,dbDATA!$A$2:$A$5915&amp;dbDATA!$B$2:$B$5915&amp;dbDATA!$I$2:$I$5907&amp;dbDATA!$D$2:$D$5915&amp;dbDATA!$F$2:$F$5907,0),MATCH("Arvo",VI_RTY_ReaalitalousOTSIKOT,0)+0)</f>
        <v>#N/A</v>
      </c>
      <c r="BH85" s="38" t="e">
        <f t="array" ref="BH85">INDEX(VI_RTY_Reaalitalous[],MATCH($A85&amp;BH$6&amp;BH$7&amp;BH$8&amp;BH$9,dbDATA!$A$2:$A$5915&amp;dbDATA!$B$2:$B$5915&amp;dbDATA!$I$2:$I$5907&amp;dbDATA!$D$2:$D$5915&amp;dbDATA!$F$2:$F$5907,0),MATCH("Arvo",VI_RTY_ReaalitalousOTSIKOT,0)+0)</f>
        <v>#N/A</v>
      </c>
      <c r="BI85" s="35" t="e">
        <f t="array" ref="BI85">INDEX(VI_RTY_Reaalitalous[],MATCH($A85&amp;BI$6&amp;BI$7&amp;BI$8&amp;BI$9,dbDATA!$A$2:$A$5915&amp;dbDATA!$B$2:$B$5915&amp;dbDATA!$I$2:$I$5907&amp;dbDATA!$D$2:$D$5915&amp;dbDATA!$F$2:$F$5907,0),MATCH("Arvo",VI_RTY_ReaalitalousOTSIKOT,0)+0)</f>
        <v>#N/A</v>
      </c>
      <c r="BJ85" s="49" t="e">
        <f t="array" ref="BJ85">INDEX(VI_RTY_Reaalitalous[],MATCH($A85&amp;BJ$6&amp;BJ$7&amp;BJ$8&amp;BJ$9,dbDATA!$A$2:$A$5915&amp;dbDATA!$B$2:$B$5915&amp;dbDATA!$I$2:$I$5907&amp;dbDATA!$D$2:$D$5915&amp;dbDATA!$F$2:$F$5907,0),MATCH("Arvo",VI_RTY_ReaalitalousOTSIKOT,0)+0)</f>
        <v>#N/A</v>
      </c>
      <c r="BK85" s="32" t="e">
        <f t="array" ref="BK85">INDEX(VI_RTY_Reaalitalous[],MATCH($A85&amp;BK$6&amp;BK$7&amp;BK$8&amp;BK$9,dbDATA!$A$2:$A$5915&amp;dbDATA!$B$2:$B$5915&amp;dbDATA!$I$2:$I$5907&amp;dbDATA!$D$2:$D$5915&amp;dbDATA!$F$2:$F$5907,0),MATCH("Arvo",VI_RTY_ReaalitalousOTSIKOT,0)+0)</f>
        <v>#N/A</v>
      </c>
      <c r="BL85" s="43" t="e">
        <f t="array" ref="BL85">INDEX(VI_RTY_Reaalitalous[],MATCH($A85&amp;BL$6&amp;BL$7&amp;BL$8&amp;BL$9,dbDATA!$A$2:$A$5915&amp;dbDATA!$B$2:$B$5915&amp;dbDATA!$I$2:$I$5907&amp;dbDATA!$D$2:$D$5915&amp;dbDATA!$F$2:$F$5907,0),MATCH("Arvo",VI_RTY_ReaalitalousOTSIKOT,0)+0)</f>
        <v>#N/A</v>
      </c>
      <c r="BM85" s="38" t="e">
        <f t="array" ref="BM85">INDEX(VI_RTY_Reaalitalous[],MATCH($A85&amp;BM$6&amp;BM$7&amp;BM$8&amp;BM$9,dbDATA!$A$2:$A$5915&amp;dbDATA!$B$2:$B$5915&amp;dbDATA!$I$2:$I$5907&amp;dbDATA!$D$2:$D$5915&amp;dbDATA!$F$2:$F$5907,0),MATCH("Arvo",VI_RTY_ReaalitalousOTSIKOT,0)+0)</f>
        <v>#N/A</v>
      </c>
      <c r="BN85" s="35" t="e">
        <f t="array" ref="BN85">INDEX(VI_RTY_Reaalitalous[],MATCH($A85&amp;BN$6&amp;BN$7&amp;BN$8&amp;BN$9,dbDATA!$A$2:$A$5915&amp;dbDATA!$B$2:$B$5915&amp;dbDATA!$I$2:$I$5907&amp;dbDATA!$D$2:$D$5915&amp;dbDATA!$F$2:$F$5907,0),MATCH("Arvo",VI_RTY_ReaalitalousOTSIKOT,0)+0)</f>
        <v>#N/A</v>
      </c>
      <c r="BO85" s="49" t="e">
        <f t="array" ref="BO85">INDEX(VI_RTY_Reaalitalous[],MATCH($A85&amp;BO$6&amp;BO$7&amp;BO$8&amp;BO$9,dbDATA!$A$2:$A$5915&amp;dbDATA!$B$2:$B$5915&amp;dbDATA!$I$2:$I$5907&amp;dbDATA!$D$2:$D$5915&amp;dbDATA!$F$2:$F$5907,0),MATCH("Arvo",VI_RTY_ReaalitalousOTSIKOT,0)+0)</f>
        <v>#N/A</v>
      </c>
    </row>
    <row r="86" spans="1:90" x14ac:dyDescent="0.3">
      <c r="A86" s="31">
        <f t="shared" si="7"/>
        <v>2060</v>
      </c>
      <c r="C86" s="93"/>
      <c r="E86" s="32"/>
      <c r="F86" s="32"/>
      <c r="G86" s="35"/>
      <c r="H86" s="35"/>
      <c r="I86" s="38"/>
      <c r="J86" s="38"/>
      <c r="K86" s="37"/>
      <c r="L86" s="37"/>
      <c r="M86" s="37"/>
      <c r="N86" s="37"/>
      <c r="O86" s="37"/>
      <c r="P86" s="37"/>
      <c r="Q86" s="32"/>
      <c r="R86" s="32"/>
      <c r="S86" s="32"/>
      <c r="T86" s="32"/>
      <c r="U86" s="32"/>
      <c r="V86" s="32"/>
      <c r="W86" s="38"/>
      <c r="X86" s="38"/>
      <c r="Y86" s="38"/>
      <c r="Z86" s="38"/>
      <c r="BC86" s="38" t="e">
        <f t="array" ref="BC86">INDEX(VI_RTY_Reaalitalous[],MATCH($A86&amp;BC$6&amp;BC$7&amp;BC$8&amp;BC$9,dbDATA!$A$2:$A$5915&amp;dbDATA!$B$2:$B$5915&amp;dbDATA!$I$2:$I$5907&amp;dbDATA!$D$2:$D$5915&amp;dbDATA!$F$2:$F$5907,0),MATCH("Arvo",VI_RTY_ReaalitalousOTSIKOT,0)+0)</f>
        <v>#N/A</v>
      </c>
      <c r="BD86" s="35" t="e">
        <f t="array" ref="BD86">INDEX(VI_RTY_Reaalitalous[],MATCH($A86&amp;BD$6&amp;BD$7&amp;BD$8&amp;BD$9,dbDATA!$A$2:$A$5915&amp;dbDATA!$B$2:$B$5915&amp;dbDATA!$I$2:$I$5907&amp;dbDATA!$D$2:$D$5915&amp;dbDATA!$F$2:$F$5907,0),MATCH("Arvo",VI_RTY_ReaalitalousOTSIKOT,0)+0)</f>
        <v>#N/A</v>
      </c>
      <c r="BE86" s="49" t="e">
        <f t="array" ref="BE86">INDEX(VI_RTY_Reaalitalous[],MATCH($A86&amp;BE$6&amp;BE$7&amp;BE$8&amp;BE$9,dbDATA!$A$2:$A$5915&amp;dbDATA!$B$2:$B$5915&amp;dbDATA!$I$2:$I$5907&amp;dbDATA!$D$2:$D$5915&amp;dbDATA!$F$2:$F$5907,0),MATCH("Arvo",VI_RTY_ReaalitalousOTSIKOT,0)+0)</f>
        <v>#N/A</v>
      </c>
      <c r="BF86" s="32" t="e">
        <f t="array" ref="BF86">INDEX(VI_RTY_Reaalitalous[],MATCH($A86&amp;BF$6&amp;BF$7&amp;BF$8&amp;BF$9,dbDATA!$A$2:$A$5915&amp;dbDATA!$B$2:$B$5915&amp;dbDATA!$I$2:$I$5907&amp;dbDATA!$D$2:$D$5915&amp;dbDATA!$F$2:$F$5907,0),MATCH("Arvo",VI_RTY_ReaalitalousOTSIKOT,0)+0)</f>
        <v>#N/A</v>
      </c>
      <c r="BH86" s="38" t="e">
        <f t="array" ref="BH86">INDEX(VI_RTY_Reaalitalous[],MATCH($A86&amp;BH$6&amp;BH$7&amp;BH$8&amp;BH$9,dbDATA!$A$2:$A$5915&amp;dbDATA!$B$2:$B$5915&amp;dbDATA!$I$2:$I$5907&amp;dbDATA!$D$2:$D$5915&amp;dbDATA!$F$2:$F$5907,0),MATCH("Arvo",VI_RTY_ReaalitalousOTSIKOT,0)+0)</f>
        <v>#N/A</v>
      </c>
      <c r="BI86" s="35" t="e">
        <f t="array" ref="BI86">INDEX(VI_RTY_Reaalitalous[],MATCH($A86&amp;BI$6&amp;BI$7&amp;BI$8&amp;BI$9,dbDATA!$A$2:$A$5915&amp;dbDATA!$B$2:$B$5915&amp;dbDATA!$I$2:$I$5907&amp;dbDATA!$D$2:$D$5915&amp;dbDATA!$F$2:$F$5907,0),MATCH("Arvo",VI_RTY_ReaalitalousOTSIKOT,0)+0)</f>
        <v>#N/A</v>
      </c>
      <c r="BM86" s="38" t="e">
        <f t="array" ref="BM86">INDEX(VI_RTY_Reaalitalous[],MATCH($A86&amp;BM$6&amp;BM$7&amp;BM$8&amp;BM$9,dbDATA!$A$2:$A$5915&amp;dbDATA!$B$2:$B$5915&amp;dbDATA!$I$2:$I$5907&amp;dbDATA!$D$2:$D$5915&amp;dbDATA!$F$2:$F$5907,0),MATCH("Arvo",VI_RTY_ReaalitalousOTSIKOT,0)+0)</f>
        <v>#N/A</v>
      </c>
      <c r="BN86" s="35" t="e">
        <f t="array" ref="BN86">INDEX(VI_RTY_Reaalitalous[],MATCH($A86&amp;BN$6&amp;BN$7&amp;BN$8&amp;BN$9,dbDATA!$A$2:$A$5915&amp;dbDATA!$B$2:$B$5915&amp;dbDATA!$I$2:$I$5907&amp;dbDATA!$D$2:$D$5915&amp;dbDATA!$F$2:$F$5907,0),MATCH("Arvo",VI_RTY_ReaalitalousOTSIKOT,0)+0)</f>
        <v>#N/A</v>
      </c>
      <c r="BO86" s="49" t="e">
        <f t="array" ref="BO86">INDEX(VI_RTY_Reaalitalous[],MATCH($A86&amp;BO$6&amp;BO$7&amp;BO$8&amp;BO$9,dbDATA!$A$2:$A$5915&amp;dbDATA!$B$2:$B$5915&amp;dbDATA!$I$2:$I$5907&amp;dbDATA!$D$2:$D$5915&amp;dbDATA!$F$2:$F$5907,0),MATCH("Arvo",VI_RTY_ReaalitalousOTSIKOT,0)+0)</f>
        <v>#N/A</v>
      </c>
    </row>
    <row r="87" spans="1:90" x14ac:dyDescent="0.3">
      <c r="A87" s="31">
        <f t="shared" si="7"/>
        <v>2061</v>
      </c>
      <c r="C87" s="93"/>
      <c r="E87" s="32"/>
      <c r="F87" s="32"/>
      <c r="G87" s="35"/>
      <c r="H87" s="35"/>
      <c r="I87" s="38"/>
      <c r="J87" s="38"/>
      <c r="K87" s="37"/>
      <c r="L87" s="37"/>
      <c r="M87" s="37"/>
      <c r="N87" s="37"/>
      <c r="O87" s="37"/>
      <c r="P87" s="37"/>
      <c r="Q87" s="32"/>
      <c r="R87" s="32"/>
      <c r="S87" s="32"/>
      <c r="T87" s="32"/>
      <c r="U87" s="32"/>
      <c r="V87" s="32"/>
      <c r="W87" s="38"/>
      <c r="X87" s="38"/>
      <c r="Y87" s="38"/>
      <c r="Z87" s="38"/>
      <c r="BE87" s="49" t="e">
        <f t="array" ref="BE87">INDEX(VI_RTY_Reaalitalous[],MATCH($A87&amp;BE$6&amp;BE$7&amp;BE$8&amp;BE$9,dbDATA!$A$2:$A$5915&amp;dbDATA!$B$2:$B$5915&amp;dbDATA!$I$2:$I$5907&amp;dbDATA!$D$2:$D$5915&amp;dbDATA!$F$2:$F$5907,0),MATCH("Arvo",VI_RTY_ReaalitalousOTSIKOT,0)+0)</f>
        <v>#N/A</v>
      </c>
      <c r="BF87" s="32" t="e">
        <f t="array" ref="BF87">INDEX(VI_RTY_Reaalitalous[],MATCH($A87&amp;BF$6&amp;BF$7&amp;BF$8&amp;BF$9,dbDATA!$A$2:$A$5915&amp;dbDATA!$B$2:$B$5915&amp;dbDATA!$I$2:$I$5907&amp;dbDATA!$D$2:$D$5915&amp;dbDATA!$F$2:$F$5907,0),MATCH("Arvo",VI_RTY_ReaalitalousOTSIKOT,0)+0)</f>
        <v>#N/A</v>
      </c>
      <c r="BH87" s="38" t="e">
        <f t="array" ref="BH87">INDEX(VI_RTY_Reaalitalous[],MATCH($A87&amp;BH$6&amp;BH$7&amp;BH$8&amp;BH$9,dbDATA!$A$2:$A$5915&amp;dbDATA!$B$2:$B$5915&amp;dbDATA!$I$2:$I$5907&amp;dbDATA!$D$2:$D$5915&amp;dbDATA!$F$2:$F$5907,0),MATCH("Arvo",VI_RTY_ReaalitalousOTSIKOT,0)+0)</f>
        <v>#N/A</v>
      </c>
      <c r="BM87" s="38" t="e">
        <f t="array" ref="BM87">INDEX(VI_RTY_Reaalitalous[],MATCH($A87&amp;BM$6&amp;BM$7&amp;BM$8&amp;BM$9,dbDATA!$A$2:$A$5915&amp;dbDATA!$B$2:$B$5915&amp;dbDATA!$I$2:$I$5907&amp;dbDATA!$D$2:$D$5915&amp;dbDATA!$F$2:$F$5907,0),MATCH("Arvo",VI_RTY_ReaalitalousOTSIKOT,0)+0)</f>
        <v>#N/A</v>
      </c>
      <c r="BN87" s="35" t="e">
        <f t="array" ref="BN87">INDEX(VI_RTY_Reaalitalous[],MATCH($A87&amp;BN$6&amp;BN$7&amp;BN$8&amp;BN$9,dbDATA!$A$2:$A$5915&amp;dbDATA!$B$2:$B$5915&amp;dbDATA!$I$2:$I$5907&amp;dbDATA!$D$2:$D$5915&amp;dbDATA!$F$2:$F$5907,0),MATCH("Arvo",VI_RTY_ReaalitalousOTSIKOT,0)+0)</f>
        <v>#N/A</v>
      </c>
      <c r="BO87" s="49" t="e">
        <f t="array" ref="BO87">INDEX(VI_RTY_Reaalitalous[],MATCH($A87&amp;BO$6&amp;BO$7&amp;BO$8&amp;BO$9,dbDATA!$A$2:$A$5915&amp;dbDATA!$B$2:$B$5915&amp;dbDATA!$I$2:$I$5907&amp;dbDATA!$D$2:$D$5915&amp;dbDATA!$F$2:$F$5907,0),MATCH("Arvo",VI_RTY_ReaalitalousOTSIKOT,0)+0)</f>
        <v>#N/A</v>
      </c>
    </row>
    <row r="88" spans="1:90" x14ac:dyDescent="0.3">
      <c r="A88" s="31">
        <f t="shared" si="7"/>
        <v>2062</v>
      </c>
      <c r="C88" s="93"/>
      <c r="E88" s="32"/>
      <c r="F88" s="32"/>
      <c r="G88" s="35"/>
      <c r="H88" s="35"/>
      <c r="I88" s="38"/>
      <c r="J88" s="38"/>
      <c r="K88" s="37"/>
      <c r="L88" s="37"/>
      <c r="M88" s="37"/>
      <c r="N88" s="37"/>
      <c r="O88" s="37"/>
      <c r="P88" s="37"/>
      <c r="Q88" s="32"/>
      <c r="R88" s="32"/>
      <c r="S88" s="32"/>
      <c r="T88" s="32"/>
      <c r="U88" s="32"/>
      <c r="V88" s="32"/>
      <c r="W88" s="38"/>
      <c r="X88" s="38"/>
      <c r="Y88" s="38"/>
      <c r="Z88" s="38"/>
      <c r="BF88" s="32" t="e">
        <f t="array" ref="BF88">INDEX(VI_RTY_Reaalitalous[],MATCH($A88&amp;BF$6&amp;BF$7&amp;BF$8&amp;BF$9,dbDATA!$A$2:$A$5915&amp;dbDATA!$B$2:$B$5915&amp;dbDATA!$I$2:$I$5907&amp;dbDATA!$D$2:$D$5915&amp;dbDATA!$F$2:$F$5907,0),MATCH("Arvo",VI_RTY_ReaalitalousOTSIKOT,0)+0)</f>
        <v>#N/A</v>
      </c>
      <c r="BH88" s="38" t="e">
        <f t="array" ref="BH88">INDEX(VI_RTY_Reaalitalous[],MATCH($A88&amp;BH$6&amp;BH$7&amp;BH$8&amp;BH$9,dbDATA!$A$2:$A$5915&amp;dbDATA!$B$2:$B$5915&amp;dbDATA!$I$2:$I$5907&amp;dbDATA!$D$2:$D$5915&amp;dbDATA!$F$2:$F$5907,0),MATCH("Arvo",VI_RTY_ReaalitalousOTSIKOT,0)+0)</f>
        <v>#N/A</v>
      </c>
    </row>
    <row r="89" spans="1:90" x14ac:dyDescent="0.3">
      <c r="A89" s="31">
        <f t="shared" si="7"/>
        <v>2063</v>
      </c>
      <c r="C89" s="93"/>
      <c r="E89" s="32"/>
      <c r="F89" s="32"/>
      <c r="G89" s="35"/>
      <c r="H89" s="35"/>
      <c r="I89" s="38"/>
      <c r="J89" s="38"/>
      <c r="K89" s="37"/>
      <c r="L89" s="37"/>
      <c r="M89" s="37"/>
      <c r="N89" s="37"/>
      <c r="O89" s="37"/>
      <c r="P89" s="37"/>
      <c r="Q89" s="32"/>
      <c r="R89" s="32"/>
      <c r="S89" s="32"/>
      <c r="T89" s="32"/>
      <c r="U89" s="32"/>
      <c r="V89" s="32"/>
      <c r="W89" s="38"/>
      <c r="X89" s="38"/>
      <c r="Y89" s="38"/>
      <c r="Z89" s="38"/>
      <c r="BF89" s="32" t="e">
        <f t="array" ref="BF89">INDEX(VI_RTY_Reaalitalous[],MATCH($A89&amp;BF$6&amp;BF$7&amp;BF$8&amp;BF$9,dbDATA!$A$2:$A$5915&amp;dbDATA!$B$2:$B$5915&amp;dbDATA!$I$2:$I$5907&amp;dbDATA!$D$2:$D$5915&amp;dbDATA!$F$2:$F$5907,0),MATCH("Arvo",VI_RTY_ReaalitalousOTSIKOT,0)+0)</f>
        <v>#N/A</v>
      </c>
    </row>
    <row r="90" spans="1:90" x14ac:dyDescent="0.3">
      <c r="A90" s="31">
        <f t="shared" si="7"/>
        <v>2064</v>
      </c>
      <c r="C90" s="93"/>
      <c r="E90" s="32"/>
      <c r="F90" s="32"/>
      <c r="G90" s="35"/>
      <c r="H90" s="35"/>
      <c r="I90" s="38"/>
      <c r="J90" s="38"/>
      <c r="K90" s="37"/>
      <c r="L90" s="37"/>
      <c r="M90" s="37"/>
      <c r="N90" s="37"/>
      <c r="O90" s="37"/>
      <c r="P90" s="37"/>
      <c r="Q90" s="32"/>
      <c r="R90" s="32"/>
      <c r="S90" s="32"/>
      <c r="T90" s="32"/>
      <c r="U90" s="32"/>
      <c r="V90" s="32"/>
      <c r="W90" s="38"/>
      <c r="X90" s="38"/>
      <c r="Y90" s="38"/>
      <c r="Z90" s="38"/>
    </row>
    <row r="91" spans="1:90" x14ac:dyDescent="0.3">
      <c r="A91" s="31">
        <f t="shared" si="7"/>
        <v>2065</v>
      </c>
      <c r="C91" s="93"/>
      <c r="E91" s="32"/>
      <c r="F91" s="32"/>
      <c r="G91" s="35"/>
      <c r="H91" s="35"/>
      <c r="I91" s="38"/>
      <c r="J91" s="38"/>
      <c r="K91" s="37"/>
      <c r="L91" s="37"/>
      <c r="M91" s="37"/>
      <c r="N91" s="37"/>
      <c r="O91" s="37"/>
      <c r="P91" s="37"/>
      <c r="Q91" s="32"/>
      <c r="R91" s="32"/>
      <c r="S91" s="32"/>
      <c r="T91" s="32"/>
      <c r="U91" s="32"/>
      <c r="V91" s="32"/>
      <c r="W91" s="38"/>
      <c r="X91" s="38"/>
      <c r="Y91" s="38"/>
      <c r="Z91" s="38"/>
    </row>
    <row r="92" spans="1:90" x14ac:dyDescent="0.3">
      <c r="A92" s="31">
        <f t="shared" si="7"/>
        <v>2066</v>
      </c>
      <c r="C92" s="93"/>
      <c r="E92" s="32"/>
      <c r="F92" s="32"/>
      <c r="G92" s="35"/>
      <c r="H92" s="35"/>
      <c r="I92" s="38"/>
      <c r="J92" s="38"/>
      <c r="K92" s="37"/>
      <c r="L92" s="37"/>
      <c r="M92" s="37"/>
      <c r="N92" s="37"/>
      <c r="O92" s="37"/>
      <c r="P92" s="37"/>
      <c r="Q92" s="32"/>
      <c r="R92" s="32"/>
      <c r="S92" s="32"/>
      <c r="T92" s="32"/>
      <c r="U92" s="32"/>
      <c r="V92" s="32"/>
      <c r="W92" s="38"/>
      <c r="X92" s="38"/>
      <c r="Y92" s="38"/>
      <c r="Z92" s="38"/>
    </row>
    <row r="93" spans="1:90" x14ac:dyDescent="0.3">
      <c r="A93" s="31">
        <f t="shared" si="7"/>
        <v>2067</v>
      </c>
      <c r="C93" s="93"/>
      <c r="E93" s="32"/>
      <c r="F93" s="32"/>
      <c r="G93" s="35"/>
      <c r="H93" s="35"/>
      <c r="I93" s="38"/>
      <c r="J93" s="38"/>
      <c r="K93" s="37"/>
      <c r="L93" s="37"/>
      <c r="M93" s="37"/>
      <c r="N93" s="37"/>
      <c r="O93" s="37"/>
      <c r="P93" s="37"/>
      <c r="Q93" s="32"/>
      <c r="R93" s="32"/>
      <c r="S93" s="32"/>
      <c r="T93" s="32"/>
      <c r="U93" s="32"/>
      <c r="V93" s="32"/>
      <c r="W93" s="38"/>
      <c r="X93" s="38"/>
      <c r="Y93" s="38"/>
      <c r="Z93" s="38"/>
    </row>
    <row r="94" spans="1:90" x14ac:dyDescent="0.3">
      <c r="A94" s="31">
        <f t="shared" si="7"/>
        <v>2068</v>
      </c>
      <c r="C94" s="93"/>
      <c r="E94" s="32"/>
      <c r="F94" s="32"/>
      <c r="G94" s="35"/>
      <c r="H94" s="35"/>
      <c r="I94" s="38"/>
      <c r="J94" s="38"/>
      <c r="K94" s="37"/>
      <c r="L94" s="37"/>
      <c r="M94" s="37"/>
      <c r="N94" s="37"/>
      <c r="O94" s="37"/>
      <c r="P94" s="37"/>
      <c r="Q94" s="32"/>
      <c r="R94" s="32"/>
      <c r="S94" s="32"/>
      <c r="T94" s="32"/>
      <c r="U94" s="32"/>
      <c r="V94" s="32"/>
      <c r="W94" s="38"/>
      <c r="X94" s="38"/>
      <c r="Y94" s="38"/>
      <c r="Z94" s="38"/>
    </row>
    <row r="95" spans="1:90" x14ac:dyDescent="0.3">
      <c r="A95" s="31">
        <f t="shared" si="7"/>
        <v>2069</v>
      </c>
      <c r="C95" s="93"/>
      <c r="E95" s="32"/>
      <c r="F95" s="32"/>
      <c r="G95" s="35"/>
      <c r="H95" s="35"/>
      <c r="I95" s="38"/>
      <c r="J95" s="38"/>
      <c r="K95" s="37"/>
      <c r="L95" s="37"/>
      <c r="M95" s="37"/>
      <c r="N95" s="37"/>
      <c r="O95" s="37"/>
      <c r="P95" s="37"/>
      <c r="Q95" s="32"/>
      <c r="R95" s="32"/>
      <c r="S95" s="32"/>
      <c r="T95" s="32"/>
      <c r="U95" s="32"/>
      <c r="V95" s="32"/>
      <c r="W95" s="38"/>
      <c r="X95" s="38"/>
      <c r="Y95" s="38"/>
      <c r="Z95" s="38"/>
    </row>
    <row r="96" spans="1:90" x14ac:dyDescent="0.3">
      <c r="A96" s="31">
        <f t="shared" si="7"/>
        <v>2070</v>
      </c>
      <c r="C96" s="93"/>
      <c r="E96" s="32"/>
      <c r="F96" s="32"/>
      <c r="G96" s="35"/>
      <c r="H96" s="35"/>
      <c r="I96" s="38"/>
      <c r="J96" s="38"/>
      <c r="K96" s="37"/>
      <c r="L96" s="37"/>
      <c r="M96" s="37"/>
      <c r="N96" s="37"/>
      <c r="O96" s="37"/>
      <c r="P96" s="37"/>
      <c r="Q96" s="32"/>
      <c r="R96" s="32"/>
      <c r="S96" s="32"/>
      <c r="T96" s="32"/>
      <c r="U96" s="32"/>
      <c r="V96" s="32"/>
      <c r="W96" s="38"/>
      <c r="X96" s="38"/>
      <c r="Y96" s="38"/>
      <c r="Z96" s="38"/>
    </row>
    <row r="97" spans="1:26" x14ac:dyDescent="0.3">
      <c r="A97" s="31">
        <f t="shared" si="7"/>
        <v>2071</v>
      </c>
      <c r="C97" s="93"/>
      <c r="E97" s="32"/>
      <c r="F97" s="32"/>
      <c r="G97" s="35"/>
      <c r="H97" s="35"/>
      <c r="I97" s="38"/>
      <c r="J97" s="38"/>
      <c r="K97" s="37"/>
      <c r="L97" s="37"/>
      <c r="M97" s="37"/>
      <c r="N97" s="37"/>
      <c r="O97" s="37"/>
      <c r="P97" s="37"/>
      <c r="Q97" s="32"/>
      <c r="R97" s="32"/>
      <c r="S97" s="32"/>
      <c r="T97" s="32"/>
      <c r="U97" s="32"/>
      <c r="V97" s="32"/>
      <c r="W97" s="38"/>
      <c r="X97" s="38"/>
      <c r="Y97" s="38"/>
      <c r="Z97" s="38"/>
    </row>
    <row r="98" spans="1:26" x14ac:dyDescent="0.3">
      <c r="A98" s="31">
        <f t="shared" si="7"/>
        <v>2072</v>
      </c>
      <c r="C98" s="93"/>
      <c r="E98" s="32"/>
      <c r="F98" s="32"/>
      <c r="G98" s="35"/>
      <c r="H98" s="35"/>
      <c r="I98" s="38"/>
      <c r="J98" s="38"/>
      <c r="K98" s="37"/>
      <c r="L98" s="37"/>
      <c r="M98" s="37"/>
      <c r="N98" s="37"/>
      <c r="O98" s="37"/>
      <c r="P98" s="37"/>
      <c r="Q98" s="32"/>
      <c r="R98" s="32"/>
      <c r="S98" s="32"/>
      <c r="T98" s="32"/>
      <c r="U98" s="32"/>
      <c r="V98" s="32"/>
      <c r="W98" s="38"/>
      <c r="X98" s="38"/>
      <c r="Y98" s="38"/>
      <c r="Z98" s="38"/>
    </row>
    <row r="99" spans="1:26" x14ac:dyDescent="0.3">
      <c r="A99" s="31">
        <f t="shared" si="7"/>
        <v>2073</v>
      </c>
      <c r="C99" s="93"/>
      <c r="E99" s="32"/>
      <c r="F99" s="32"/>
      <c r="G99" s="35"/>
      <c r="H99" s="35"/>
      <c r="I99" s="38"/>
      <c r="J99" s="38"/>
      <c r="K99" s="37"/>
      <c r="L99" s="37"/>
      <c r="M99" s="37"/>
      <c r="N99" s="37"/>
      <c r="O99" s="37"/>
      <c r="P99" s="37"/>
      <c r="Q99" s="32"/>
      <c r="R99" s="32"/>
      <c r="S99" s="32"/>
      <c r="T99" s="32"/>
      <c r="U99" s="32"/>
      <c r="V99" s="32"/>
      <c r="W99" s="38"/>
      <c r="X99" s="38"/>
      <c r="Y99" s="38"/>
      <c r="Z99" s="38"/>
    </row>
    <row r="100" spans="1:26" x14ac:dyDescent="0.3">
      <c r="A100" s="31">
        <f t="shared" si="7"/>
        <v>2074</v>
      </c>
      <c r="C100" s="93"/>
      <c r="E100" s="32"/>
      <c r="F100" s="32"/>
      <c r="G100" s="35"/>
      <c r="H100" s="35"/>
      <c r="I100" s="38"/>
      <c r="J100" s="38"/>
      <c r="K100" s="37"/>
      <c r="L100" s="37"/>
      <c r="M100" s="37"/>
      <c r="N100" s="37"/>
      <c r="O100" s="37"/>
      <c r="P100" s="37"/>
      <c r="Q100" s="32"/>
      <c r="R100" s="32"/>
      <c r="S100" s="32"/>
      <c r="T100" s="32"/>
      <c r="U100" s="32"/>
      <c r="V100" s="32"/>
      <c r="W100" s="38"/>
      <c r="X100" s="38"/>
      <c r="Y100" s="38"/>
      <c r="Z100" s="38"/>
    </row>
    <row r="101" spans="1:26" x14ac:dyDescent="0.3">
      <c r="A101" s="31">
        <f t="shared" si="7"/>
        <v>2075</v>
      </c>
      <c r="C101" s="93"/>
      <c r="E101" s="32"/>
      <c r="F101" s="32"/>
      <c r="G101" s="35"/>
      <c r="H101" s="35"/>
      <c r="I101" s="38"/>
      <c r="J101" s="38"/>
      <c r="K101" s="37"/>
      <c r="L101" s="37"/>
      <c r="M101" s="37"/>
      <c r="N101" s="37"/>
      <c r="O101" s="37"/>
      <c r="P101" s="37"/>
      <c r="Q101" s="32"/>
      <c r="R101" s="32"/>
      <c r="S101" s="32"/>
      <c r="T101" s="32"/>
      <c r="U101" s="32"/>
      <c r="V101" s="32"/>
      <c r="W101" s="38"/>
      <c r="X101" s="38"/>
      <c r="Y101" s="38"/>
      <c r="Z101" s="38"/>
    </row>
    <row r="102" spans="1:26" x14ac:dyDescent="0.3">
      <c r="A102" s="31">
        <f t="shared" si="7"/>
        <v>2076</v>
      </c>
      <c r="C102" s="93"/>
      <c r="E102" s="32"/>
      <c r="F102" s="32"/>
      <c r="G102" s="35"/>
      <c r="H102" s="35"/>
      <c r="I102" s="38"/>
      <c r="J102" s="38"/>
      <c r="K102" s="37"/>
      <c r="L102" s="37"/>
      <c r="M102" s="37"/>
      <c r="N102" s="37"/>
      <c r="O102" s="37"/>
      <c r="P102" s="37"/>
      <c r="Q102" s="32"/>
      <c r="R102" s="32"/>
      <c r="S102" s="32"/>
      <c r="T102" s="32"/>
      <c r="U102" s="32"/>
      <c r="V102" s="32"/>
      <c r="W102" s="38"/>
      <c r="X102" s="38"/>
      <c r="Y102" s="38"/>
      <c r="Z102" s="38"/>
    </row>
    <row r="103" spans="1:26" x14ac:dyDescent="0.3">
      <c r="A103" s="31">
        <f t="shared" si="7"/>
        <v>2077</v>
      </c>
      <c r="C103" s="93"/>
      <c r="E103" s="32"/>
      <c r="F103" s="32"/>
      <c r="G103" s="35"/>
      <c r="H103" s="35"/>
      <c r="I103" s="38"/>
      <c r="J103" s="38"/>
      <c r="K103" s="37"/>
      <c r="L103" s="37"/>
      <c r="M103" s="37"/>
      <c r="N103" s="37"/>
      <c r="O103" s="37"/>
      <c r="P103" s="37"/>
      <c r="Q103" s="32"/>
      <c r="R103" s="32"/>
      <c r="S103" s="32"/>
      <c r="T103" s="32"/>
      <c r="U103" s="32"/>
      <c r="V103" s="32"/>
      <c r="W103" s="38"/>
      <c r="X103" s="38"/>
      <c r="Y103" s="38"/>
      <c r="Z103" s="38"/>
    </row>
    <row r="104" spans="1:26" x14ac:dyDescent="0.3">
      <c r="A104" s="31">
        <f t="shared" si="7"/>
        <v>2078</v>
      </c>
      <c r="C104" s="93"/>
      <c r="E104" s="32"/>
      <c r="F104" s="32"/>
      <c r="G104" s="35"/>
      <c r="H104" s="35"/>
      <c r="I104" s="38"/>
      <c r="J104" s="38"/>
      <c r="K104" s="37"/>
      <c r="L104" s="37"/>
      <c r="M104" s="37"/>
      <c r="N104" s="37"/>
      <c r="O104" s="37"/>
      <c r="P104" s="37"/>
      <c r="Q104" s="32"/>
      <c r="R104" s="32"/>
      <c r="S104" s="32"/>
      <c r="T104" s="32"/>
      <c r="U104" s="32"/>
      <c r="V104" s="32"/>
      <c r="W104" s="38"/>
      <c r="X104" s="38"/>
      <c r="Y104" s="38"/>
      <c r="Z104" s="38"/>
    </row>
    <row r="105" spans="1:26" x14ac:dyDescent="0.3">
      <c r="A105" s="31">
        <f t="shared" si="7"/>
        <v>2079</v>
      </c>
      <c r="C105" s="93"/>
      <c r="E105" s="32"/>
      <c r="F105" s="32"/>
      <c r="G105" s="35"/>
      <c r="H105" s="35"/>
      <c r="I105" s="38"/>
      <c r="J105" s="38"/>
      <c r="K105" s="37"/>
      <c r="L105" s="37"/>
      <c r="M105" s="37"/>
      <c r="N105" s="37"/>
      <c r="O105" s="37"/>
      <c r="P105" s="37"/>
      <c r="Q105" s="32"/>
      <c r="R105" s="32"/>
      <c r="S105" s="32"/>
      <c r="T105" s="32"/>
      <c r="U105" s="32"/>
      <c r="V105" s="32"/>
      <c r="W105" s="38"/>
      <c r="X105" s="38"/>
      <c r="Y105" s="38"/>
      <c r="Z105" s="38"/>
    </row>
    <row r="106" spans="1:26" x14ac:dyDescent="0.3">
      <c r="A106" s="31">
        <f t="shared" si="7"/>
        <v>2080</v>
      </c>
      <c r="C106" s="93"/>
      <c r="E106" s="32"/>
      <c r="F106" s="32"/>
      <c r="G106" s="35"/>
      <c r="H106" s="35"/>
      <c r="I106" s="38"/>
      <c r="J106" s="38"/>
      <c r="K106" s="37"/>
      <c r="L106" s="37"/>
      <c r="M106" s="37"/>
      <c r="N106" s="37"/>
      <c r="O106" s="37"/>
      <c r="P106" s="37"/>
      <c r="Q106" s="32"/>
      <c r="R106" s="32"/>
      <c r="S106" s="32"/>
      <c r="T106" s="32"/>
      <c r="U106" s="32"/>
      <c r="V106" s="32"/>
      <c r="W106" s="38"/>
      <c r="X106" s="38"/>
      <c r="Y106" s="38"/>
      <c r="Z106" s="38"/>
    </row>
    <row r="107" spans="1:26" x14ac:dyDescent="0.3">
      <c r="A107" s="31">
        <f t="shared" si="7"/>
        <v>2081</v>
      </c>
      <c r="C107" s="93"/>
      <c r="E107" s="32"/>
      <c r="F107" s="32"/>
      <c r="G107" s="35"/>
      <c r="H107" s="35"/>
      <c r="I107" s="38"/>
      <c r="J107" s="38"/>
      <c r="K107" s="37"/>
      <c r="L107" s="37"/>
      <c r="M107" s="37"/>
      <c r="N107" s="37"/>
      <c r="O107" s="37"/>
      <c r="P107" s="37"/>
      <c r="Q107" s="32"/>
      <c r="R107" s="32"/>
      <c r="S107" s="32"/>
      <c r="T107" s="32"/>
      <c r="U107" s="32"/>
      <c r="V107" s="32"/>
      <c r="W107" s="38"/>
      <c r="X107" s="38"/>
      <c r="Y107" s="38"/>
      <c r="Z107" s="38"/>
    </row>
    <row r="108" spans="1:26" x14ac:dyDescent="0.3">
      <c r="A108" s="31">
        <f t="shared" si="7"/>
        <v>2082</v>
      </c>
      <c r="C108" s="93"/>
      <c r="E108" s="32"/>
      <c r="F108" s="32"/>
      <c r="G108" s="35"/>
      <c r="H108" s="35"/>
      <c r="I108" s="38"/>
      <c r="J108" s="38"/>
      <c r="K108" s="37"/>
      <c r="L108" s="37"/>
      <c r="M108" s="37"/>
      <c r="N108" s="37"/>
      <c r="O108" s="37"/>
      <c r="P108" s="37"/>
      <c r="Q108" s="32"/>
      <c r="R108" s="32"/>
      <c r="S108" s="32"/>
      <c r="T108" s="32"/>
      <c r="U108" s="32"/>
      <c r="V108" s="32"/>
      <c r="W108" s="38"/>
      <c r="X108" s="38"/>
      <c r="Y108" s="38"/>
      <c r="Z108" s="38"/>
    </row>
    <row r="109" spans="1:26" x14ac:dyDescent="0.3">
      <c r="A109" s="31">
        <f t="shared" si="7"/>
        <v>2083</v>
      </c>
      <c r="C109" s="93"/>
      <c r="E109" s="32"/>
      <c r="F109" s="32"/>
      <c r="G109" s="35"/>
      <c r="H109" s="35"/>
      <c r="I109" s="38"/>
      <c r="J109" s="38"/>
      <c r="K109" s="37"/>
      <c r="L109" s="37"/>
      <c r="M109" s="37"/>
      <c r="N109" s="37"/>
      <c r="O109" s="37"/>
      <c r="P109" s="37"/>
      <c r="Q109" s="32"/>
      <c r="R109" s="32"/>
      <c r="S109" s="32"/>
      <c r="T109" s="32"/>
      <c r="U109" s="32"/>
      <c r="V109" s="32"/>
      <c r="W109" s="38"/>
      <c r="X109" s="38"/>
      <c r="Y109" s="38"/>
      <c r="Z109" s="38"/>
    </row>
    <row r="110" spans="1:26" x14ac:dyDescent="0.3">
      <c r="A110" s="31">
        <f t="shared" si="7"/>
        <v>2084</v>
      </c>
      <c r="C110" s="93"/>
      <c r="E110" s="32"/>
      <c r="F110" s="32"/>
      <c r="G110" s="35"/>
      <c r="H110" s="35"/>
      <c r="I110" s="38"/>
      <c r="J110" s="38"/>
      <c r="K110" s="37"/>
      <c r="L110" s="37"/>
      <c r="M110" s="37"/>
      <c r="N110" s="37"/>
      <c r="O110" s="37"/>
      <c r="P110" s="37"/>
      <c r="Q110" s="32"/>
      <c r="R110" s="32"/>
      <c r="S110" s="32"/>
      <c r="T110" s="32"/>
      <c r="U110" s="32"/>
      <c r="V110" s="32"/>
      <c r="W110" s="38"/>
      <c r="X110" s="38"/>
      <c r="Y110" s="38"/>
      <c r="Z110" s="38"/>
    </row>
    <row r="111" spans="1:26" x14ac:dyDescent="0.3">
      <c r="A111" s="31">
        <f t="shared" si="7"/>
        <v>2085</v>
      </c>
      <c r="C111" s="93"/>
      <c r="E111" s="32"/>
      <c r="F111" s="32"/>
      <c r="G111" s="35"/>
      <c r="H111" s="35"/>
      <c r="I111" s="38"/>
      <c r="J111" s="38"/>
      <c r="K111" s="37"/>
      <c r="L111" s="37"/>
      <c r="M111" s="37"/>
      <c r="N111" s="37"/>
      <c r="O111" s="37"/>
      <c r="P111" s="37"/>
      <c r="Q111" s="32"/>
      <c r="R111" s="32"/>
      <c r="S111" s="32"/>
      <c r="T111" s="32"/>
      <c r="U111" s="32"/>
      <c r="V111" s="32"/>
      <c r="W111" s="38"/>
      <c r="X111" s="38"/>
      <c r="Y111" s="38"/>
      <c r="Z111" s="38"/>
    </row>
    <row r="112" spans="1:26" x14ac:dyDescent="0.3">
      <c r="A112" s="31">
        <f t="shared" si="7"/>
        <v>2086</v>
      </c>
      <c r="C112" s="93"/>
      <c r="E112" s="32"/>
      <c r="F112" s="32"/>
      <c r="G112" s="35"/>
      <c r="H112" s="35"/>
      <c r="I112" s="38"/>
      <c r="J112" s="38"/>
      <c r="K112" s="37"/>
      <c r="L112" s="37"/>
      <c r="M112" s="37"/>
      <c r="N112" s="37"/>
      <c r="O112" s="37"/>
      <c r="P112" s="37"/>
      <c r="Q112" s="32"/>
      <c r="R112" s="32"/>
      <c r="S112" s="32"/>
      <c r="T112" s="32"/>
      <c r="U112" s="32"/>
      <c r="V112" s="32"/>
      <c r="W112" s="38"/>
      <c r="X112" s="38"/>
      <c r="Y112" s="38"/>
      <c r="Z112" s="38"/>
    </row>
    <row r="113" spans="1:26" x14ac:dyDescent="0.3">
      <c r="A113" s="31">
        <f t="shared" si="7"/>
        <v>2087</v>
      </c>
      <c r="C113" s="93"/>
      <c r="E113" s="32"/>
      <c r="F113" s="32"/>
      <c r="G113" s="35"/>
      <c r="H113" s="35"/>
      <c r="I113" s="38"/>
      <c r="J113" s="38"/>
      <c r="K113" s="37"/>
      <c r="L113" s="37"/>
      <c r="M113" s="37"/>
      <c r="N113" s="37"/>
      <c r="O113" s="37"/>
      <c r="P113" s="37"/>
      <c r="Q113" s="32"/>
      <c r="R113" s="32"/>
      <c r="S113" s="32"/>
      <c r="T113" s="32"/>
      <c r="U113" s="32"/>
      <c r="V113" s="32"/>
      <c r="W113" s="38"/>
      <c r="X113" s="38"/>
      <c r="Y113" s="38"/>
      <c r="Z113" s="38"/>
    </row>
    <row r="114" spans="1:26" x14ac:dyDescent="0.3">
      <c r="A114" s="31">
        <f t="shared" si="7"/>
        <v>2088</v>
      </c>
      <c r="C114" s="93"/>
      <c r="E114" s="32"/>
      <c r="F114" s="32"/>
      <c r="G114" s="35"/>
      <c r="H114" s="35"/>
      <c r="I114" s="38"/>
      <c r="J114" s="38"/>
      <c r="K114" s="37"/>
      <c r="L114" s="37"/>
      <c r="M114" s="37"/>
      <c r="N114" s="37"/>
      <c r="O114" s="37"/>
      <c r="P114" s="37"/>
      <c r="Q114" s="32"/>
      <c r="R114" s="32"/>
      <c r="S114" s="32"/>
      <c r="T114" s="32"/>
      <c r="U114" s="32"/>
      <c r="V114" s="32"/>
      <c r="W114" s="38"/>
      <c r="X114" s="38"/>
      <c r="Y114" s="38"/>
      <c r="Z114" s="38"/>
    </row>
    <row r="115" spans="1:26" x14ac:dyDescent="0.3">
      <c r="A115" s="31">
        <f t="shared" si="7"/>
        <v>2089</v>
      </c>
      <c r="C115" s="93"/>
      <c r="E115" s="32"/>
      <c r="F115" s="32"/>
      <c r="G115" s="35"/>
      <c r="H115" s="35"/>
      <c r="I115" s="38"/>
      <c r="J115" s="38"/>
      <c r="K115" s="37"/>
      <c r="L115" s="37"/>
      <c r="M115" s="37"/>
      <c r="N115" s="37"/>
      <c r="O115" s="37"/>
      <c r="P115" s="37"/>
      <c r="Q115" s="32"/>
      <c r="R115" s="32"/>
      <c r="S115" s="32"/>
      <c r="T115" s="32"/>
      <c r="U115" s="32"/>
      <c r="V115" s="32"/>
      <c r="W115" s="38"/>
      <c r="X115" s="38"/>
      <c r="Y115" s="38"/>
      <c r="Z115" s="38"/>
    </row>
    <row r="116" spans="1:26" x14ac:dyDescent="0.3">
      <c r="A116" s="31">
        <f t="shared" si="7"/>
        <v>2090</v>
      </c>
      <c r="C116" s="93"/>
      <c r="E116" s="32"/>
      <c r="F116" s="32"/>
      <c r="G116" s="35"/>
      <c r="H116" s="35"/>
      <c r="I116" s="38"/>
      <c r="J116" s="38"/>
      <c r="K116" s="37"/>
      <c r="L116" s="37"/>
      <c r="M116" s="37"/>
      <c r="N116" s="37"/>
      <c r="O116" s="37"/>
      <c r="P116" s="37"/>
      <c r="Q116" s="32"/>
      <c r="R116" s="32"/>
      <c r="S116" s="32"/>
      <c r="T116" s="32"/>
      <c r="U116" s="32"/>
      <c r="V116" s="32"/>
      <c r="W116" s="38"/>
      <c r="X116" s="38"/>
      <c r="Y116" s="38"/>
      <c r="Z116" s="38"/>
    </row>
    <row r="117" spans="1:26" x14ac:dyDescent="0.3">
      <c r="A117" s="31">
        <f t="shared" si="7"/>
        <v>2091</v>
      </c>
      <c r="C117" s="93"/>
      <c r="E117" s="32"/>
      <c r="F117" s="32"/>
      <c r="G117" s="35"/>
      <c r="H117" s="35"/>
      <c r="I117" s="38"/>
      <c r="J117" s="38"/>
      <c r="K117" s="37"/>
      <c r="L117" s="37"/>
      <c r="M117" s="37"/>
      <c r="N117" s="37"/>
      <c r="O117" s="37"/>
      <c r="P117" s="37"/>
      <c r="Q117" s="32"/>
      <c r="R117" s="32"/>
      <c r="S117" s="32"/>
      <c r="T117" s="32"/>
      <c r="U117" s="32"/>
      <c r="V117" s="32"/>
      <c r="W117" s="38"/>
      <c r="X117" s="38"/>
      <c r="Y117" s="38"/>
      <c r="Z117" s="38"/>
    </row>
    <row r="118" spans="1:26" x14ac:dyDescent="0.3">
      <c r="A118" s="31">
        <f t="shared" si="7"/>
        <v>2092</v>
      </c>
      <c r="C118" s="93"/>
      <c r="E118" s="32"/>
      <c r="F118" s="32"/>
      <c r="G118" s="35"/>
      <c r="H118" s="35"/>
      <c r="I118" s="38"/>
      <c r="J118" s="38"/>
      <c r="K118" s="37"/>
      <c r="L118" s="37"/>
      <c r="M118" s="37"/>
      <c r="N118" s="37"/>
      <c r="O118" s="37"/>
      <c r="P118" s="37"/>
      <c r="Q118" s="32"/>
      <c r="R118" s="32"/>
      <c r="S118" s="32"/>
      <c r="T118" s="32"/>
      <c r="U118" s="32"/>
      <c r="V118" s="32"/>
      <c r="W118" s="38"/>
      <c r="X118" s="38"/>
      <c r="Y118" s="38"/>
      <c r="Z118" s="38"/>
    </row>
    <row r="119" spans="1:26" x14ac:dyDescent="0.3">
      <c r="A119" s="31">
        <f t="shared" si="7"/>
        <v>2093</v>
      </c>
      <c r="C119" s="93"/>
      <c r="E119" s="32"/>
      <c r="F119" s="32"/>
      <c r="G119" s="35"/>
      <c r="H119" s="35"/>
      <c r="I119" s="38"/>
      <c r="J119" s="38"/>
      <c r="K119" s="37"/>
      <c r="L119" s="37"/>
      <c r="M119" s="37"/>
      <c r="N119" s="37"/>
      <c r="O119" s="37"/>
      <c r="P119" s="37"/>
      <c r="Q119" s="32"/>
      <c r="R119" s="32"/>
      <c r="S119" s="32"/>
      <c r="T119" s="32"/>
      <c r="U119" s="32"/>
      <c r="V119" s="32"/>
      <c r="W119" s="38"/>
      <c r="X119" s="38"/>
      <c r="Y119" s="38"/>
      <c r="Z119" s="38"/>
    </row>
    <row r="120" spans="1:26" x14ac:dyDescent="0.3">
      <c r="A120" s="31">
        <f t="shared" si="7"/>
        <v>2094</v>
      </c>
      <c r="C120" s="93"/>
      <c r="E120" s="32"/>
      <c r="F120" s="32"/>
      <c r="G120" s="35"/>
      <c r="H120" s="35"/>
      <c r="I120" s="38"/>
      <c r="J120" s="38"/>
      <c r="K120" s="37"/>
      <c r="L120" s="37"/>
      <c r="M120" s="37"/>
      <c r="N120" s="37"/>
      <c r="O120" s="37"/>
      <c r="P120" s="37"/>
      <c r="Q120" s="32"/>
      <c r="R120" s="32"/>
      <c r="S120" s="32"/>
      <c r="T120" s="32"/>
      <c r="U120" s="32"/>
      <c r="V120" s="32"/>
      <c r="W120" s="38"/>
      <c r="X120" s="38"/>
      <c r="Y120" s="38"/>
      <c r="Z120" s="38"/>
    </row>
    <row r="121" spans="1:26" x14ac:dyDescent="0.3">
      <c r="A121" s="31">
        <f t="shared" si="7"/>
        <v>2095</v>
      </c>
      <c r="C121" s="93"/>
      <c r="E121" s="32"/>
      <c r="F121" s="32"/>
      <c r="G121" s="35"/>
      <c r="H121" s="35"/>
      <c r="I121" s="38"/>
      <c r="J121" s="38"/>
      <c r="K121" s="37"/>
      <c r="L121" s="37"/>
      <c r="M121" s="37"/>
      <c r="N121" s="37"/>
      <c r="O121" s="37"/>
      <c r="P121" s="37"/>
      <c r="Q121" s="32"/>
      <c r="R121" s="32"/>
      <c r="S121" s="32"/>
      <c r="T121" s="32"/>
      <c r="U121" s="32"/>
      <c r="V121" s="32"/>
      <c r="W121" s="38"/>
      <c r="X121" s="38"/>
      <c r="Y121" s="38"/>
      <c r="Z121" s="38"/>
    </row>
    <row r="122" spans="1:26" x14ac:dyDescent="0.3">
      <c r="A122" s="31">
        <f t="shared" si="7"/>
        <v>2096</v>
      </c>
      <c r="C122" s="93"/>
      <c r="E122" s="32"/>
      <c r="F122" s="32"/>
      <c r="G122" s="35"/>
      <c r="H122" s="35"/>
      <c r="I122" s="38"/>
      <c r="J122" s="38"/>
      <c r="K122" s="37"/>
      <c r="L122" s="37"/>
      <c r="M122" s="37"/>
      <c r="N122" s="37"/>
      <c r="O122" s="37"/>
      <c r="P122" s="37"/>
      <c r="Q122" s="32"/>
      <c r="R122" s="32"/>
      <c r="S122" s="32"/>
      <c r="T122" s="32"/>
      <c r="U122" s="32"/>
      <c r="V122" s="32"/>
      <c r="W122" s="38"/>
      <c r="X122" s="38"/>
      <c r="Y122" s="38"/>
      <c r="Z122" s="38"/>
    </row>
    <row r="123" spans="1:26" x14ac:dyDescent="0.3">
      <c r="A123" s="31">
        <f t="shared" si="7"/>
        <v>2097</v>
      </c>
      <c r="C123" s="93"/>
      <c r="E123" s="32"/>
      <c r="F123" s="32"/>
      <c r="G123" s="35"/>
      <c r="H123" s="35"/>
      <c r="I123" s="38"/>
      <c r="J123" s="38"/>
      <c r="K123" s="37"/>
      <c r="L123" s="37"/>
      <c r="M123" s="37"/>
      <c r="N123" s="37"/>
      <c r="O123" s="37"/>
      <c r="P123" s="37"/>
      <c r="Q123" s="32"/>
      <c r="R123" s="32"/>
      <c r="S123" s="32"/>
      <c r="T123" s="32"/>
      <c r="U123" s="32"/>
      <c r="V123" s="32"/>
      <c r="W123" s="38"/>
      <c r="X123" s="38"/>
      <c r="Y123" s="38"/>
      <c r="Z123" s="38"/>
    </row>
    <row r="124" spans="1:26" x14ac:dyDescent="0.3">
      <c r="A124" s="31">
        <f t="shared" si="7"/>
        <v>2098</v>
      </c>
      <c r="C124" s="93"/>
      <c r="E124" s="32"/>
      <c r="F124" s="32"/>
      <c r="G124" s="35"/>
      <c r="H124" s="35"/>
      <c r="I124" s="38"/>
      <c r="J124" s="38"/>
      <c r="K124" s="37"/>
      <c r="L124" s="37"/>
      <c r="M124" s="37"/>
      <c r="N124" s="37"/>
      <c r="O124" s="37"/>
      <c r="P124" s="37"/>
      <c r="Q124" s="32"/>
      <c r="R124" s="32"/>
      <c r="S124" s="32"/>
      <c r="T124" s="32"/>
      <c r="U124" s="32"/>
      <c r="V124" s="32"/>
      <c r="W124" s="38"/>
      <c r="X124" s="38"/>
      <c r="Y124" s="38"/>
      <c r="Z124" s="38"/>
    </row>
    <row r="125" spans="1:26" x14ac:dyDescent="0.3">
      <c r="A125" s="31">
        <f t="shared" si="7"/>
        <v>2099</v>
      </c>
      <c r="C125" s="93"/>
      <c r="E125" s="32"/>
      <c r="F125" s="32"/>
      <c r="G125" s="35"/>
      <c r="H125" s="35"/>
      <c r="I125" s="38"/>
      <c r="J125" s="38"/>
      <c r="K125" s="37"/>
      <c r="L125" s="37"/>
      <c r="M125" s="37"/>
      <c r="N125" s="37"/>
      <c r="O125" s="37"/>
      <c r="P125" s="37"/>
      <c r="Q125" s="32"/>
      <c r="R125" s="32"/>
      <c r="S125" s="32"/>
      <c r="T125" s="32"/>
      <c r="U125" s="32"/>
      <c r="V125" s="32"/>
      <c r="W125" s="38"/>
      <c r="X125" s="38"/>
      <c r="Y125" s="38"/>
      <c r="Z125" s="38"/>
    </row>
    <row r="126" spans="1:26" x14ac:dyDescent="0.3">
      <c r="A126" s="31">
        <f t="shared" si="7"/>
        <v>2100</v>
      </c>
      <c r="C126" s="93"/>
      <c r="E126" s="32"/>
      <c r="F126" s="32"/>
      <c r="G126" s="35"/>
      <c r="H126" s="35"/>
      <c r="I126" s="38"/>
      <c r="J126" s="38"/>
      <c r="K126" s="37"/>
      <c r="L126" s="37"/>
      <c r="M126" s="37"/>
      <c r="N126" s="37"/>
      <c r="O126" s="37"/>
      <c r="P126" s="37"/>
      <c r="Q126" s="32"/>
      <c r="R126" s="32"/>
      <c r="S126" s="32"/>
      <c r="T126" s="32"/>
      <c r="U126" s="32"/>
      <c r="V126" s="32"/>
      <c r="W126" s="38"/>
      <c r="X126" s="38"/>
      <c r="Y126" s="38"/>
      <c r="Z126" s="38"/>
    </row>
    <row r="127" spans="1:26" x14ac:dyDescent="0.3">
      <c r="A127" s="31">
        <f t="shared" ref="A127:A190" si="9">A126+1</f>
        <v>2101</v>
      </c>
      <c r="C127" s="93"/>
      <c r="E127" s="32"/>
      <c r="F127" s="32"/>
      <c r="G127" s="35"/>
      <c r="H127" s="35"/>
      <c r="I127" s="38"/>
      <c r="J127" s="38"/>
      <c r="K127" s="37"/>
      <c r="L127" s="37"/>
      <c r="M127" s="37"/>
      <c r="N127" s="37"/>
      <c r="O127" s="37"/>
      <c r="P127" s="37"/>
      <c r="Q127" s="32"/>
      <c r="R127" s="32"/>
      <c r="S127" s="32"/>
      <c r="T127" s="32"/>
      <c r="U127" s="32"/>
      <c r="V127" s="32"/>
      <c r="W127" s="38"/>
      <c r="X127" s="38"/>
      <c r="Y127" s="38"/>
      <c r="Z127" s="38"/>
    </row>
    <row r="128" spans="1:26" x14ac:dyDescent="0.3">
      <c r="A128" s="31">
        <f t="shared" si="9"/>
        <v>2102</v>
      </c>
      <c r="C128" s="93"/>
      <c r="E128" s="32"/>
      <c r="F128" s="32"/>
      <c r="G128" s="35"/>
      <c r="H128" s="35"/>
      <c r="I128" s="38"/>
      <c r="J128" s="38"/>
      <c r="K128" s="37"/>
      <c r="L128" s="37"/>
      <c r="M128" s="37"/>
      <c r="N128" s="37"/>
      <c r="O128" s="37"/>
      <c r="P128" s="37"/>
      <c r="Q128" s="32"/>
      <c r="R128" s="32"/>
      <c r="S128" s="32"/>
      <c r="T128" s="32"/>
      <c r="U128" s="32"/>
      <c r="V128" s="32"/>
      <c r="W128" s="38"/>
      <c r="X128" s="38"/>
      <c r="Y128" s="38"/>
      <c r="Z128" s="38"/>
    </row>
    <row r="129" spans="1:26" x14ac:dyDescent="0.3">
      <c r="A129" s="31">
        <f t="shared" si="9"/>
        <v>2103</v>
      </c>
      <c r="C129" s="93"/>
      <c r="E129" s="32"/>
      <c r="F129" s="32"/>
      <c r="G129" s="35"/>
      <c r="H129" s="35"/>
      <c r="I129" s="38"/>
      <c r="J129" s="38"/>
      <c r="K129" s="37"/>
      <c r="L129" s="37"/>
      <c r="M129" s="37"/>
      <c r="N129" s="37"/>
      <c r="O129" s="37"/>
      <c r="P129" s="37"/>
      <c r="Q129" s="32"/>
      <c r="R129" s="32"/>
      <c r="S129" s="32"/>
      <c r="T129" s="32"/>
      <c r="U129" s="32"/>
      <c r="V129" s="32"/>
      <c r="W129" s="38"/>
      <c r="X129" s="38"/>
      <c r="Y129" s="38"/>
      <c r="Z129" s="38"/>
    </row>
    <row r="130" spans="1:26" x14ac:dyDescent="0.3">
      <c r="A130" s="31">
        <f t="shared" si="9"/>
        <v>2104</v>
      </c>
      <c r="C130" s="93"/>
      <c r="E130" s="32"/>
      <c r="F130" s="32"/>
      <c r="G130" s="35"/>
      <c r="H130" s="35"/>
      <c r="I130" s="38"/>
      <c r="J130" s="38"/>
      <c r="K130" s="37"/>
      <c r="L130" s="37"/>
      <c r="M130" s="37"/>
      <c r="N130" s="37"/>
      <c r="O130" s="37"/>
      <c r="P130" s="37"/>
      <c r="Q130" s="32"/>
      <c r="R130" s="32"/>
      <c r="S130" s="32"/>
      <c r="T130" s="32"/>
      <c r="U130" s="32"/>
      <c r="V130" s="32"/>
      <c r="W130" s="38"/>
      <c r="X130" s="38"/>
      <c r="Y130" s="38"/>
      <c r="Z130" s="38"/>
    </row>
    <row r="131" spans="1:26" x14ac:dyDescent="0.3">
      <c r="A131" s="31">
        <f t="shared" si="9"/>
        <v>2105</v>
      </c>
      <c r="C131" s="93"/>
      <c r="E131" s="32"/>
      <c r="F131" s="32"/>
      <c r="G131" s="35"/>
      <c r="H131" s="35"/>
      <c r="I131" s="38"/>
      <c r="J131" s="38"/>
      <c r="K131" s="37"/>
      <c r="L131" s="37"/>
      <c r="M131" s="37"/>
      <c r="N131" s="37"/>
      <c r="O131" s="37"/>
      <c r="P131" s="37"/>
      <c r="Q131" s="32"/>
      <c r="R131" s="32"/>
      <c r="S131" s="32"/>
      <c r="T131" s="32"/>
      <c r="U131" s="32"/>
      <c r="V131" s="32"/>
      <c r="W131" s="38"/>
      <c r="X131" s="38"/>
      <c r="Y131" s="38"/>
      <c r="Z131" s="38"/>
    </row>
    <row r="132" spans="1:26" x14ac:dyDescent="0.3">
      <c r="A132" s="31">
        <f t="shared" si="9"/>
        <v>2106</v>
      </c>
      <c r="C132" s="93"/>
      <c r="E132" s="32"/>
      <c r="F132" s="32"/>
      <c r="G132" s="35"/>
      <c r="H132" s="35"/>
      <c r="I132" s="38"/>
      <c r="J132" s="38"/>
      <c r="K132" s="37"/>
      <c r="L132" s="37"/>
      <c r="M132" s="37"/>
      <c r="N132" s="37"/>
      <c r="O132" s="37"/>
      <c r="P132" s="37"/>
      <c r="Q132" s="32"/>
      <c r="R132" s="32"/>
      <c r="S132" s="32"/>
      <c r="T132" s="32"/>
      <c r="U132" s="32"/>
      <c r="V132" s="32"/>
      <c r="W132" s="38"/>
      <c r="X132" s="38"/>
      <c r="Y132" s="38"/>
      <c r="Z132" s="38"/>
    </row>
    <row r="133" spans="1:26" x14ac:dyDescent="0.3">
      <c r="A133" s="31">
        <f t="shared" si="9"/>
        <v>2107</v>
      </c>
      <c r="C133" s="93"/>
      <c r="E133" s="32"/>
      <c r="F133" s="32"/>
      <c r="G133" s="35"/>
      <c r="H133" s="35"/>
      <c r="I133" s="38"/>
      <c r="J133" s="38"/>
      <c r="K133" s="37"/>
      <c r="L133" s="37"/>
      <c r="M133" s="37"/>
      <c r="N133" s="37"/>
      <c r="O133" s="37"/>
      <c r="P133" s="37"/>
      <c r="Q133" s="32"/>
      <c r="R133" s="32"/>
      <c r="S133" s="32"/>
      <c r="T133" s="32"/>
      <c r="U133" s="32"/>
      <c r="V133" s="32"/>
      <c r="W133" s="38"/>
      <c r="X133" s="38"/>
      <c r="Y133" s="38"/>
      <c r="Z133" s="38"/>
    </row>
    <row r="134" spans="1:26" x14ac:dyDescent="0.3">
      <c r="A134" s="31">
        <f t="shared" si="9"/>
        <v>2108</v>
      </c>
      <c r="C134" s="93"/>
      <c r="E134" s="32"/>
      <c r="F134" s="32"/>
      <c r="G134" s="35"/>
      <c r="H134" s="35"/>
      <c r="I134" s="38"/>
      <c r="J134" s="38"/>
      <c r="K134" s="37"/>
      <c r="L134" s="37"/>
      <c r="M134" s="37"/>
      <c r="N134" s="37"/>
      <c r="O134" s="37"/>
      <c r="P134" s="37"/>
      <c r="Q134" s="32"/>
      <c r="R134" s="32"/>
      <c r="S134" s="32"/>
      <c r="T134" s="32"/>
      <c r="U134" s="32"/>
      <c r="V134" s="32"/>
      <c r="W134" s="38"/>
      <c r="X134" s="38"/>
      <c r="Y134" s="38"/>
      <c r="Z134" s="38"/>
    </row>
    <row r="135" spans="1:26" x14ac:dyDescent="0.3">
      <c r="A135" s="31">
        <f t="shared" si="9"/>
        <v>2109</v>
      </c>
      <c r="C135" s="93"/>
      <c r="E135" s="32"/>
      <c r="F135" s="32"/>
      <c r="G135" s="35"/>
      <c r="H135" s="35"/>
      <c r="I135" s="38"/>
      <c r="J135" s="38"/>
      <c r="K135" s="37"/>
      <c r="L135" s="37"/>
      <c r="M135" s="37"/>
      <c r="N135" s="37"/>
      <c r="O135" s="37"/>
      <c r="P135" s="37"/>
      <c r="Q135" s="32"/>
      <c r="R135" s="32"/>
      <c r="S135" s="32"/>
      <c r="T135" s="32"/>
      <c r="U135" s="32"/>
      <c r="V135" s="32"/>
      <c r="W135" s="38"/>
      <c r="X135" s="38"/>
      <c r="Y135" s="38"/>
      <c r="Z135" s="38"/>
    </row>
    <row r="136" spans="1:26" x14ac:dyDescent="0.3">
      <c r="A136" s="31">
        <f t="shared" si="9"/>
        <v>2110</v>
      </c>
      <c r="C136" s="93"/>
      <c r="E136" s="32"/>
      <c r="F136" s="32"/>
      <c r="G136" s="35"/>
      <c r="H136" s="35"/>
      <c r="I136" s="38"/>
      <c r="J136" s="38"/>
      <c r="K136" s="37"/>
      <c r="L136" s="37"/>
      <c r="M136" s="37"/>
      <c r="N136" s="37"/>
      <c r="O136" s="37"/>
      <c r="P136" s="37"/>
      <c r="Q136" s="32"/>
      <c r="R136" s="32"/>
      <c r="S136" s="32"/>
      <c r="T136" s="32"/>
      <c r="U136" s="32"/>
      <c r="V136" s="32"/>
      <c r="W136" s="38"/>
      <c r="X136" s="38"/>
      <c r="Y136" s="38"/>
      <c r="Z136" s="38"/>
    </row>
    <row r="137" spans="1:26" x14ac:dyDescent="0.3">
      <c r="A137" s="31">
        <f t="shared" si="9"/>
        <v>2111</v>
      </c>
      <c r="C137" s="93"/>
      <c r="E137" s="32"/>
      <c r="F137" s="32"/>
      <c r="G137" s="35"/>
      <c r="H137" s="35"/>
      <c r="I137" s="38"/>
      <c r="J137" s="38"/>
      <c r="K137" s="37"/>
      <c r="L137" s="37"/>
      <c r="M137" s="37"/>
      <c r="N137" s="37"/>
      <c r="O137" s="37"/>
      <c r="P137" s="37"/>
      <c r="Q137" s="32"/>
      <c r="R137" s="32"/>
      <c r="S137" s="32"/>
      <c r="T137" s="32"/>
      <c r="U137" s="32"/>
      <c r="V137" s="32"/>
      <c r="W137" s="38"/>
      <c r="X137" s="38"/>
      <c r="Y137" s="38"/>
      <c r="Z137" s="38"/>
    </row>
    <row r="138" spans="1:26" x14ac:dyDescent="0.3">
      <c r="A138" s="31">
        <f t="shared" si="9"/>
        <v>2112</v>
      </c>
      <c r="C138" s="93"/>
      <c r="E138" s="32"/>
      <c r="F138" s="32"/>
      <c r="G138" s="35"/>
      <c r="H138" s="35"/>
      <c r="I138" s="38"/>
      <c r="J138" s="38"/>
      <c r="K138" s="37"/>
      <c r="L138" s="37"/>
      <c r="M138" s="37"/>
      <c r="N138" s="37"/>
      <c r="O138" s="37"/>
      <c r="P138" s="37"/>
      <c r="Q138" s="32"/>
      <c r="R138" s="32"/>
      <c r="S138" s="32"/>
      <c r="T138" s="32"/>
      <c r="U138" s="32"/>
      <c r="V138" s="32"/>
      <c r="W138" s="38"/>
      <c r="X138" s="38"/>
      <c r="Y138" s="38"/>
      <c r="Z138" s="38"/>
    </row>
    <row r="139" spans="1:26" x14ac:dyDescent="0.3">
      <c r="A139" s="31">
        <f t="shared" si="9"/>
        <v>2113</v>
      </c>
      <c r="C139" s="93"/>
      <c r="E139" s="32"/>
      <c r="F139" s="32"/>
      <c r="G139" s="35"/>
      <c r="H139" s="35"/>
      <c r="I139" s="38"/>
      <c r="J139" s="38"/>
      <c r="K139" s="37"/>
      <c r="L139" s="37"/>
      <c r="M139" s="37"/>
      <c r="N139" s="37"/>
      <c r="O139" s="37"/>
      <c r="P139" s="37"/>
      <c r="Q139" s="32"/>
      <c r="R139" s="32"/>
      <c r="S139" s="32"/>
      <c r="T139" s="32"/>
      <c r="U139" s="32"/>
      <c r="V139" s="32"/>
      <c r="W139" s="38"/>
      <c r="X139" s="38"/>
      <c r="Y139" s="38"/>
      <c r="Z139" s="38"/>
    </row>
    <row r="140" spans="1:26" x14ac:dyDescent="0.3">
      <c r="A140" s="31">
        <f t="shared" si="9"/>
        <v>2114</v>
      </c>
      <c r="C140" s="93"/>
      <c r="E140" s="32"/>
      <c r="F140" s="32"/>
      <c r="G140" s="35"/>
      <c r="H140" s="35"/>
      <c r="I140" s="38"/>
      <c r="J140" s="38"/>
      <c r="K140" s="37"/>
      <c r="L140" s="37"/>
      <c r="M140" s="37"/>
      <c r="N140" s="37"/>
      <c r="O140" s="37"/>
      <c r="P140" s="37"/>
      <c r="Q140" s="32"/>
      <c r="R140" s="32"/>
      <c r="S140" s="32"/>
      <c r="T140" s="32"/>
      <c r="U140" s="32"/>
      <c r="V140" s="32"/>
      <c r="W140" s="38"/>
      <c r="X140" s="38"/>
      <c r="Y140" s="38"/>
      <c r="Z140" s="38"/>
    </row>
    <row r="141" spans="1:26" x14ac:dyDescent="0.3">
      <c r="A141" s="31">
        <f t="shared" si="9"/>
        <v>2115</v>
      </c>
      <c r="C141" s="93"/>
      <c r="E141" s="32"/>
      <c r="F141" s="32"/>
      <c r="G141" s="35"/>
      <c r="H141" s="35"/>
      <c r="I141" s="38"/>
      <c r="J141" s="38"/>
      <c r="K141" s="37"/>
      <c r="L141" s="37"/>
      <c r="M141" s="37"/>
      <c r="N141" s="37"/>
      <c r="O141" s="37"/>
      <c r="P141" s="37"/>
      <c r="Q141" s="32"/>
      <c r="R141" s="32"/>
      <c r="S141" s="32"/>
      <c r="T141" s="32"/>
      <c r="U141" s="32"/>
      <c r="V141" s="32"/>
      <c r="W141" s="38"/>
      <c r="X141" s="38"/>
      <c r="Y141" s="38"/>
      <c r="Z141" s="38"/>
    </row>
    <row r="142" spans="1:26" x14ac:dyDescent="0.3">
      <c r="A142" s="31">
        <f t="shared" si="9"/>
        <v>2116</v>
      </c>
      <c r="C142" s="93"/>
      <c r="E142" s="32"/>
      <c r="F142" s="32"/>
      <c r="G142" s="35"/>
      <c r="H142" s="35"/>
      <c r="I142" s="38"/>
      <c r="J142" s="38"/>
      <c r="K142" s="37"/>
      <c r="L142" s="37"/>
      <c r="M142" s="37"/>
      <c r="N142" s="37"/>
      <c r="O142" s="37"/>
      <c r="P142" s="37"/>
      <c r="Q142" s="32"/>
      <c r="R142" s="32"/>
      <c r="S142" s="32"/>
      <c r="T142" s="32"/>
      <c r="U142" s="32"/>
      <c r="V142" s="32"/>
      <c r="W142" s="38"/>
      <c r="X142" s="38"/>
      <c r="Y142" s="38"/>
      <c r="Z142" s="38"/>
    </row>
    <row r="143" spans="1:26" x14ac:dyDescent="0.3">
      <c r="A143" s="31">
        <f t="shared" si="9"/>
        <v>2117</v>
      </c>
      <c r="C143" s="93"/>
      <c r="E143" s="32"/>
      <c r="F143" s="32"/>
      <c r="G143" s="35"/>
      <c r="H143" s="35"/>
      <c r="I143" s="38"/>
      <c r="J143" s="38"/>
      <c r="K143" s="37"/>
      <c r="L143" s="37"/>
      <c r="M143" s="37"/>
      <c r="N143" s="37"/>
      <c r="O143" s="37"/>
      <c r="P143" s="37"/>
      <c r="Q143" s="32"/>
      <c r="R143" s="32"/>
      <c r="S143" s="32"/>
      <c r="T143" s="32"/>
      <c r="U143" s="32"/>
      <c r="V143" s="32"/>
      <c r="W143" s="38"/>
      <c r="X143" s="38"/>
      <c r="Y143" s="38"/>
      <c r="Z143" s="38"/>
    </row>
    <row r="144" spans="1:26" x14ac:dyDescent="0.3">
      <c r="A144" s="31">
        <f t="shared" si="9"/>
        <v>2118</v>
      </c>
      <c r="C144" s="93"/>
      <c r="E144" s="32"/>
      <c r="F144" s="32"/>
      <c r="G144" s="35"/>
      <c r="H144" s="35"/>
      <c r="I144" s="38"/>
      <c r="J144" s="38"/>
      <c r="K144" s="37"/>
      <c r="L144" s="37"/>
      <c r="M144" s="37"/>
      <c r="N144" s="37"/>
      <c r="O144" s="37"/>
      <c r="P144" s="37"/>
      <c r="Q144" s="32"/>
      <c r="R144" s="32"/>
      <c r="S144" s="32"/>
      <c r="T144" s="32"/>
      <c r="U144" s="32"/>
      <c r="V144" s="32"/>
      <c r="W144" s="38"/>
      <c r="X144" s="38"/>
      <c r="Y144" s="38"/>
      <c r="Z144" s="38"/>
    </row>
    <row r="145" spans="1:26" x14ac:dyDescent="0.3">
      <c r="A145" s="31">
        <f t="shared" si="9"/>
        <v>2119</v>
      </c>
      <c r="C145" s="93"/>
      <c r="E145" s="32"/>
      <c r="F145" s="32"/>
      <c r="G145" s="35"/>
      <c r="H145" s="35"/>
      <c r="I145" s="38"/>
      <c r="J145" s="38"/>
      <c r="K145" s="37"/>
      <c r="L145" s="37"/>
      <c r="M145" s="37"/>
      <c r="N145" s="37"/>
      <c r="O145" s="37"/>
      <c r="P145" s="37"/>
      <c r="Q145" s="32"/>
      <c r="R145" s="32"/>
      <c r="S145" s="32"/>
      <c r="T145" s="32"/>
      <c r="U145" s="32"/>
      <c r="V145" s="32"/>
      <c r="W145" s="38"/>
      <c r="X145" s="38"/>
      <c r="Y145" s="38"/>
      <c r="Z145" s="38"/>
    </row>
    <row r="146" spans="1:26" x14ac:dyDescent="0.3">
      <c r="A146" s="31">
        <f t="shared" si="9"/>
        <v>2120</v>
      </c>
      <c r="C146" s="93"/>
      <c r="E146" s="32"/>
      <c r="F146" s="32"/>
      <c r="G146" s="35"/>
      <c r="H146" s="35"/>
      <c r="I146" s="38"/>
      <c r="J146" s="38"/>
      <c r="K146" s="37"/>
      <c r="L146" s="37"/>
      <c r="M146" s="37"/>
      <c r="N146" s="37"/>
      <c r="O146" s="37"/>
      <c r="P146" s="37"/>
      <c r="Q146" s="32"/>
      <c r="R146" s="32"/>
      <c r="S146" s="32"/>
      <c r="T146" s="32"/>
      <c r="U146" s="32"/>
      <c r="V146" s="32"/>
      <c r="W146" s="38"/>
      <c r="X146" s="38"/>
      <c r="Y146" s="38"/>
      <c r="Z146" s="38"/>
    </row>
    <row r="147" spans="1:26" x14ac:dyDescent="0.3">
      <c r="A147" s="31">
        <f t="shared" si="9"/>
        <v>2121</v>
      </c>
      <c r="C147" s="93"/>
      <c r="E147" s="32"/>
      <c r="F147" s="32"/>
      <c r="G147" s="35"/>
      <c r="H147" s="35"/>
      <c r="I147" s="38"/>
      <c r="J147" s="38"/>
      <c r="K147" s="37"/>
      <c r="L147" s="37"/>
      <c r="M147" s="37"/>
      <c r="N147" s="37"/>
      <c r="O147" s="37"/>
      <c r="P147" s="37"/>
      <c r="Q147" s="32"/>
      <c r="R147" s="32"/>
      <c r="S147" s="32"/>
      <c r="T147" s="32"/>
      <c r="U147" s="32"/>
      <c r="V147" s="32"/>
      <c r="W147" s="38"/>
      <c r="X147" s="38"/>
      <c r="Y147" s="38"/>
      <c r="Z147" s="38"/>
    </row>
    <row r="148" spans="1:26" x14ac:dyDescent="0.3">
      <c r="A148" s="31">
        <f t="shared" si="9"/>
        <v>2122</v>
      </c>
      <c r="C148" s="93"/>
      <c r="E148" s="32"/>
      <c r="F148" s="32"/>
      <c r="G148" s="35"/>
      <c r="H148" s="35"/>
      <c r="I148" s="38"/>
      <c r="J148" s="38"/>
      <c r="K148" s="37"/>
      <c r="L148" s="37"/>
      <c r="M148" s="37"/>
      <c r="N148" s="37"/>
      <c r="O148" s="37"/>
      <c r="P148" s="37"/>
      <c r="Q148" s="32"/>
      <c r="R148" s="32"/>
      <c r="S148" s="32"/>
      <c r="T148" s="32"/>
      <c r="U148" s="32"/>
      <c r="V148" s="32"/>
      <c r="W148" s="38"/>
      <c r="X148" s="38"/>
      <c r="Y148" s="38"/>
      <c r="Z148" s="38"/>
    </row>
    <row r="149" spans="1:26" x14ac:dyDescent="0.3">
      <c r="A149" s="31">
        <f t="shared" si="9"/>
        <v>2123</v>
      </c>
      <c r="C149" s="93"/>
      <c r="E149" s="32"/>
      <c r="F149" s="32"/>
      <c r="G149" s="35"/>
      <c r="H149" s="35"/>
      <c r="I149" s="38"/>
      <c r="J149" s="38"/>
      <c r="K149" s="37"/>
      <c r="L149" s="37"/>
      <c r="M149" s="37"/>
      <c r="N149" s="37"/>
      <c r="O149" s="37"/>
      <c r="P149" s="37"/>
      <c r="Q149" s="32"/>
      <c r="R149" s="32"/>
      <c r="S149" s="32"/>
      <c r="T149" s="32"/>
      <c r="U149" s="32"/>
      <c r="V149" s="32"/>
      <c r="W149" s="38"/>
      <c r="X149" s="38"/>
      <c r="Y149" s="38"/>
      <c r="Z149" s="38"/>
    </row>
    <row r="150" spans="1:26" x14ac:dyDescent="0.3">
      <c r="A150" s="31">
        <f t="shared" si="9"/>
        <v>2124</v>
      </c>
      <c r="C150" s="93"/>
      <c r="E150" s="32"/>
      <c r="F150" s="32"/>
      <c r="G150" s="35"/>
      <c r="H150" s="35"/>
      <c r="I150" s="38"/>
      <c r="J150" s="38"/>
      <c r="K150" s="37"/>
      <c r="L150" s="37"/>
      <c r="M150" s="37"/>
      <c r="N150" s="37"/>
      <c r="O150" s="37"/>
      <c r="P150" s="37"/>
      <c r="Q150" s="32"/>
      <c r="R150" s="32"/>
      <c r="S150" s="32"/>
      <c r="T150" s="32"/>
      <c r="U150" s="32"/>
      <c r="V150" s="32"/>
      <c r="W150" s="38"/>
      <c r="X150" s="38"/>
      <c r="Y150" s="38"/>
      <c r="Z150" s="38"/>
    </row>
    <row r="151" spans="1:26" x14ac:dyDescent="0.3">
      <c r="A151" s="31">
        <f t="shared" si="9"/>
        <v>2125</v>
      </c>
      <c r="C151" s="93"/>
      <c r="E151" s="32"/>
      <c r="F151" s="32"/>
      <c r="G151" s="35"/>
      <c r="H151" s="35"/>
      <c r="I151" s="38"/>
      <c r="J151" s="38"/>
      <c r="K151" s="37"/>
      <c r="L151" s="37"/>
      <c r="M151" s="37"/>
      <c r="N151" s="37"/>
      <c r="O151" s="37"/>
      <c r="P151" s="37"/>
      <c r="Q151" s="32"/>
      <c r="R151" s="32"/>
      <c r="S151" s="32"/>
      <c r="T151" s="32"/>
      <c r="U151" s="32"/>
      <c r="V151" s="32"/>
      <c r="W151" s="38"/>
      <c r="X151" s="38"/>
      <c r="Y151" s="38"/>
      <c r="Z151" s="38"/>
    </row>
    <row r="152" spans="1:26" x14ac:dyDescent="0.3">
      <c r="A152" s="31">
        <f t="shared" si="9"/>
        <v>2126</v>
      </c>
      <c r="C152" s="93"/>
      <c r="E152" s="32"/>
      <c r="F152" s="32"/>
      <c r="G152" s="35"/>
      <c r="H152" s="35"/>
      <c r="I152" s="38"/>
      <c r="J152" s="38"/>
      <c r="K152" s="37"/>
      <c r="L152" s="37"/>
      <c r="M152" s="37"/>
      <c r="N152" s="37"/>
      <c r="O152" s="37"/>
      <c r="P152" s="37"/>
      <c r="Q152" s="32"/>
      <c r="R152" s="32"/>
      <c r="S152" s="32"/>
      <c r="T152" s="32"/>
      <c r="U152" s="32"/>
      <c r="V152" s="32"/>
      <c r="W152" s="38"/>
      <c r="X152" s="38"/>
      <c r="Y152" s="38"/>
      <c r="Z152" s="38"/>
    </row>
    <row r="153" spans="1:26" x14ac:dyDescent="0.3">
      <c r="A153" s="31">
        <f t="shared" si="9"/>
        <v>2127</v>
      </c>
      <c r="C153" s="93"/>
      <c r="E153" s="32"/>
      <c r="F153" s="32"/>
      <c r="G153" s="35"/>
      <c r="H153" s="35"/>
      <c r="I153" s="38"/>
      <c r="J153" s="38"/>
      <c r="K153" s="37"/>
      <c r="L153" s="37"/>
      <c r="M153" s="37"/>
      <c r="N153" s="37"/>
      <c r="O153" s="37"/>
      <c r="P153" s="37"/>
      <c r="Q153" s="32"/>
      <c r="R153" s="32"/>
      <c r="S153" s="32"/>
      <c r="T153" s="32"/>
      <c r="U153" s="32"/>
      <c r="V153" s="32"/>
      <c r="W153" s="38"/>
      <c r="X153" s="38"/>
      <c r="Y153" s="38"/>
      <c r="Z153" s="38"/>
    </row>
    <row r="154" spans="1:26" x14ac:dyDescent="0.3">
      <c r="A154" s="31">
        <f t="shared" si="9"/>
        <v>2128</v>
      </c>
      <c r="C154" s="93"/>
      <c r="E154" s="32"/>
      <c r="F154" s="32"/>
      <c r="G154" s="35"/>
      <c r="H154" s="35"/>
      <c r="I154" s="38"/>
      <c r="J154" s="38"/>
      <c r="K154" s="37"/>
      <c r="L154" s="37"/>
      <c r="M154" s="37"/>
      <c r="N154" s="37"/>
      <c r="O154" s="37"/>
      <c r="P154" s="37"/>
      <c r="Q154" s="32"/>
      <c r="R154" s="32"/>
      <c r="S154" s="32"/>
      <c r="T154" s="32"/>
      <c r="U154" s="32"/>
      <c r="V154" s="32"/>
      <c r="W154" s="38"/>
      <c r="X154" s="38"/>
      <c r="Y154" s="38"/>
      <c r="Z154" s="38"/>
    </row>
    <row r="155" spans="1:26" x14ac:dyDescent="0.3">
      <c r="A155" s="31">
        <f t="shared" si="9"/>
        <v>2129</v>
      </c>
      <c r="C155" s="93"/>
      <c r="E155" s="32"/>
      <c r="F155" s="32"/>
      <c r="G155" s="35"/>
      <c r="H155" s="35"/>
      <c r="I155" s="38"/>
      <c r="J155" s="38"/>
      <c r="K155" s="37"/>
      <c r="L155" s="37"/>
      <c r="M155" s="37"/>
      <c r="N155" s="37"/>
      <c r="O155" s="37"/>
      <c r="P155" s="37"/>
      <c r="Q155" s="32"/>
      <c r="R155" s="32"/>
      <c r="S155" s="32"/>
      <c r="T155" s="32"/>
      <c r="U155" s="32"/>
      <c r="V155" s="32"/>
      <c r="W155" s="38"/>
      <c r="X155" s="38"/>
      <c r="Y155" s="38"/>
      <c r="Z155" s="38"/>
    </row>
    <row r="156" spans="1:26" x14ac:dyDescent="0.3">
      <c r="A156" s="31">
        <f t="shared" si="9"/>
        <v>2130</v>
      </c>
      <c r="C156" s="93"/>
      <c r="E156" s="32"/>
      <c r="F156" s="32"/>
      <c r="G156" s="35"/>
      <c r="H156" s="35"/>
      <c r="I156" s="38"/>
      <c r="J156" s="38"/>
      <c r="K156" s="37"/>
      <c r="L156" s="37"/>
      <c r="M156" s="37"/>
      <c r="N156" s="37"/>
      <c r="O156" s="37"/>
      <c r="P156" s="37"/>
      <c r="Q156" s="32"/>
      <c r="R156" s="32"/>
      <c r="S156" s="32"/>
      <c r="T156" s="32"/>
      <c r="U156" s="32"/>
      <c r="V156" s="32"/>
      <c r="W156" s="38"/>
      <c r="X156" s="38"/>
      <c r="Y156" s="38"/>
      <c r="Z156" s="38"/>
    </row>
    <row r="157" spans="1:26" x14ac:dyDescent="0.3">
      <c r="A157" s="31">
        <f t="shared" si="9"/>
        <v>2131</v>
      </c>
      <c r="C157" s="93"/>
      <c r="E157" s="32"/>
      <c r="F157" s="32"/>
      <c r="G157" s="35"/>
      <c r="H157" s="35"/>
      <c r="I157" s="38"/>
      <c r="J157" s="38"/>
      <c r="K157" s="37"/>
      <c r="L157" s="37"/>
      <c r="M157" s="37"/>
      <c r="N157" s="37"/>
      <c r="O157" s="37"/>
      <c r="P157" s="37"/>
      <c r="Q157" s="32"/>
      <c r="R157" s="32"/>
      <c r="S157" s="32"/>
      <c r="T157" s="32"/>
      <c r="U157" s="32"/>
      <c r="V157" s="32"/>
      <c r="W157" s="38"/>
      <c r="X157" s="38"/>
      <c r="Y157" s="38"/>
      <c r="Z157" s="38"/>
    </row>
    <row r="158" spans="1:26" x14ac:dyDescent="0.3">
      <c r="A158" s="31">
        <f t="shared" si="9"/>
        <v>2132</v>
      </c>
      <c r="C158" s="93"/>
      <c r="E158" s="32"/>
      <c r="F158" s="32"/>
      <c r="G158" s="35"/>
      <c r="H158" s="35"/>
      <c r="I158" s="38"/>
      <c r="J158" s="38"/>
      <c r="K158" s="37"/>
      <c r="L158" s="37"/>
      <c r="M158" s="37"/>
      <c r="N158" s="37"/>
      <c r="O158" s="37"/>
      <c r="P158" s="37"/>
      <c r="Q158" s="32"/>
      <c r="R158" s="32"/>
      <c r="S158" s="32"/>
      <c r="T158" s="32"/>
      <c r="U158" s="32"/>
      <c r="V158" s="32"/>
      <c r="W158" s="38"/>
      <c r="X158" s="38"/>
      <c r="Y158" s="38"/>
      <c r="Z158" s="38"/>
    </row>
    <row r="159" spans="1:26" x14ac:dyDescent="0.3">
      <c r="A159" s="31">
        <f t="shared" si="9"/>
        <v>2133</v>
      </c>
      <c r="C159" s="93"/>
      <c r="E159" s="32"/>
      <c r="F159" s="32"/>
      <c r="G159" s="35"/>
      <c r="H159" s="35"/>
      <c r="I159" s="38"/>
      <c r="J159" s="38"/>
      <c r="K159" s="37"/>
      <c r="L159" s="37"/>
      <c r="M159" s="37"/>
      <c r="N159" s="37"/>
      <c r="O159" s="37"/>
      <c r="P159" s="37"/>
      <c r="Q159" s="32"/>
      <c r="R159" s="32"/>
      <c r="S159" s="32"/>
      <c r="T159" s="32"/>
      <c r="U159" s="32"/>
      <c r="V159" s="32"/>
      <c r="W159" s="38"/>
      <c r="X159" s="38"/>
      <c r="Y159" s="38"/>
      <c r="Z159" s="38"/>
    </row>
    <row r="160" spans="1:26" x14ac:dyDescent="0.3">
      <c r="A160" s="31">
        <f t="shared" si="9"/>
        <v>2134</v>
      </c>
      <c r="C160" s="93"/>
      <c r="E160" s="32"/>
      <c r="F160" s="32"/>
      <c r="G160" s="35"/>
      <c r="H160" s="35"/>
      <c r="I160" s="38"/>
      <c r="J160" s="38"/>
      <c r="K160" s="37"/>
      <c r="L160" s="37"/>
      <c r="M160" s="37"/>
      <c r="N160" s="37"/>
      <c r="O160" s="37"/>
      <c r="P160" s="37"/>
      <c r="Q160" s="32"/>
      <c r="R160" s="32"/>
      <c r="S160" s="32"/>
      <c r="T160" s="32"/>
      <c r="U160" s="32"/>
      <c r="V160" s="32"/>
      <c r="W160" s="38"/>
      <c r="X160" s="38"/>
      <c r="Y160" s="38"/>
      <c r="Z160" s="38"/>
    </row>
    <row r="161" spans="1:26" x14ac:dyDescent="0.3">
      <c r="A161" s="31">
        <f t="shared" si="9"/>
        <v>2135</v>
      </c>
      <c r="C161" s="93"/>
      <c r="E161" s="32"/>
      <c r="F161" s="32"/>
      <c r="G161" s="35"/>
      <c r="H161" s="35"/>
      <c r="I161" s="38"/>
      <c r="J161" s="38"/>
      <c r="K161" s="37"/>
      <c r="L161" s="37"/>
      <c r="M161" s="37"/>
      <c r="N161" s="37"/>
      <c r="O161" s="37"/>
      <c r="P161" s="37"/>
      <c r="Q161" s="32"/>
      <c r="R161" s="32"/>
      <c r="S161" s="32"/>
      <c r="T161" s="32"/>
      <c r="U161" s="32"/>
      <c r="V161" s="32"/>
      <c r="W161" s="38"/>
      <c r="X161" s="38"/>
      <c r="Y161" s="38"/>
      <c r="Z161" s="38"/>
    </row>
    <row r="162" spans="1:26" x14ac:dyDescent="0.3">
      <c r="A162" s="31">
        <f t="shared" si="9"/>
        <v>2136</v>
      </c>
      <c r="C162" s="93"/>
      <c r="E162" s="32"/>
      <c r="F162" s="32"/>
      <c r="G162" s="35"/>
      <c r="H162" s="35"/>
      <c r="I162" s="38"/>
      <c r="J162" s="38"/>
      <c r="K162" s="37"/>
      <c r="L162" s="37"/>
      <c r="M162" s="37"/>
      <c r="N162" s="37"/>
      <c r="O162" s="37"/>
      <c r="P162" s="37"/>
      <c r="Q162" s="32"/>
      <c r="R162" s="32"/>
      <c r="S162" s="32"/>
      <c r="T162" s="32"/>
      <c r="U162" s="32"/>
      <c r="V162" s="32"/>
      <c r="W162" s="38"/>
      <c r="X162" s="38"/>
      <c r="Y162" s="38"/>
      <c r="Z162" s="38"/>
    </row>
    <row r="163" spans="1:26" x14ac:dyDescent="0.3">
      <c r="A163" s="31">
        <f t="shared" si="9"/>
        <v>2137</v>
      </c>
      <c r="E163" s="32"/>
      <c r="F163" s="32"/>
      <c r="G163" s="35"/>
      <c r="H163" s="35"/>
      <c r="I163" s="38"/>
      <c r="J163" s="38"/>
      <c r="K163" s="37"/>
      <c r="L163" s="37"/>
      <c r="M163" s="37"/>
      <c r="N163" s="37"/>
      <c r="O163" s="37"/>
      <c r="P163" s="37"/>
      <c r="Q163" s="32"/>
      <c r="R163" s="32"/>
      <c r="S163" s="32"/>
      <c r="T163" s="32"/>
      <c r="U163" s="32"/>
      <c r="V163" s="32"/>
      <c r="W163" s="38"/>
      <c r="X163" s="38"/>
      <c r="Y163" s="38"/>
      <c r="Z163" s="38"/>
    </row>
    <row r="164" spans="1:26" x14ac:dyDescent="0.3">
      <c r="A164" s="31">
        <f t="shared" si="9"/>
        <v>2138</v>
      </c>
      <c r="E164" s="32"/>
      <c r="F164" s="32"/>
      <c r="G164" s="35"/>
      <c r="H164" s="35"/>
      <c r="I164" s="38"/>
      <c r="J164" s="38"/>
      <c r="K164" s="37"/>
      <c r="L164" s="37"/>
      <c r="M164" s="37"/>
      <c r="N164" s="37"/>
      <c r="O164" s="37"/>
      <c r="P164" s="37"/>
      <c r="Q164" s="32"/>
      <c r="R164" s="32"/>
      <c r="S164" s="32"/>
      <c r="T164" s="32"/>
      <c r="U164" s="32"/>
      <c r="V164" s="32"/>
      <c r="W164" s="38"/>
      <c r="X164" s="38"/>
      <c r="Y164" s="38"/>
      <c r="Z164" s="38"/>
    </row>
    <row r="165" spans="1:26" x14ac:dyDescent="0.3">
      <c r="A165" s="31">
        <f t="shared" si="9"/>
        <v>2139</v>
      </c>
      <c r="E165" s="32"/>
      <c r="F165" s="32"/>
      <c r="G165" s="35"/>
      <c r="H165" s="35"/>
      <c r="I165" s="38"/>
      <c r="J165" s="38"/>
      <c r="K165" s="37"/>
      <c r="L165" s="37"/>
      <c r="M165" s="37"/>
      <c r="N165" s="37"/>
      <c r="O165" s="37"/>
      <c r="P165" s="37"/>
      <c r="Q165" s="32"/>
      <c r="R165" s="32"/>
      <c r="S165" s="32"/>
      <c r="T165" s="32"/>
      <c r="U165" s="32"/>
      <c r="V165" s="32"/>
      <c r="W165" s="38"/>
      <c r="X165" s="38"/>
      <c r="Y165" s="38"/>
      <c r="Z165" s="38"/>
    </row>
    <row r="166" spans="1:26" x14ac:dyDescent="0.3">
      <c r="A166" s="31">
        <f t="shared" si="9"/>
        <v>2140</v>
      </c>
      <c r="E166" s="32"/>
      <c r="F166" s="32"/>
      <c r="G166" s="35"/>
      <c r="H166" s="35"/>
      <c r="I166" s="38"/>
      <c r="J166" s="38"/>
      <c r="K166" s="37"/>
      <c r="L166" s="37"/>
      <c r="M166" s="37"/>
      <c r="N166" s="37"/>
      <c r="O166" s="37"/>
      <c r="P166" s="37"/>
      <c r="Q166" s="32"/>
      <c r="R166" s="32"/>
      <c r="S166" s="32"/>
      <c r="T166" s="32"/>
      <c r="U166" s="32"/>
      <c r="V166" s="32"/>
      <c r="W166" s="38"/>
      <c r="X166" s="38"/>
      <c r="Y166" s="38"/>
      <c r="Z166" s="38"/>
    </row>
    <row r="167" spans="1:26" x14ac:dyDescent="0.3">
      <c r="A167" s="31">
        <f t="shared" si="9"/>
        <v>2141</v>
      </c>
      <c r="E167" s="32"/>
      <c r="F167" s="32"/>
      <c r="G167" s="35"/>
      <c r="H167" s="35"/>
      <c r="I167" s="38"/>
      <c r="J167" s="38"/>
      <c r="K167" s="37"/>
      <c r="L167" s="37"/>
      <c r="M167" s="37"/>
      <c r="N167" s="37"/>
      <c r="O167" s="37"/>
      <c r="P167" s="37"/>
      <c r="Q167" s="32"/>
      <c r="R167" s="32"/>
      <c r="S167" s="32"/>
      <c r="T167" s="32"/>
      <c r="U167" s="32"/>
      <c r="V167" s="32"/>
      <c r="W167" s="38"/>
      <c r="X167" s="38"/>
      <c r="Y167" s="38"/>
      <c r="Z167" s="38"/>
    </row>
    <row r="168" spans="1:26" x14ac:dyDescent="0.3">
      <c r="A168" s="31">
        <f t="shared" si="9"/>
        <v>2142</v>
      </c>
      <c r="E168" s="32"/>
      <c r="F168" s="32"/>
      <c r="G168" s="35"/>
      <c r="H168" s="35"/>
      <c r="I168" s="38"/>
      <c r="J168" s="38"/>
      <c r="K168" s="37"/>
      <c r="L168" s="37"/>
      <c r="M168" s="37"/>
      <c r="N168" s="37"/>
      <c r="O168" s="37"/>
      <c r="P168" s="37"/>
      <c r="Q168" s="32"/>
      <c r="R168" s="32"/>
      <c r="S168" s="32"/>
      <c r="T168" s="32"/>
      <c r="U168" s="32"/>
      <c r="V168" s="32"/>
      <c r="W168" s="38"/>
      <c r="X168" s="38"/>
      <c r="Y168" s="38"/>
      <c r="Z168" s="38"/>
    </row>
    <row r="169" spans="1:26" x14ac:dyDescent="0.3">
      <c r="A169" s="31">
        <f t="shared" si="9"/>
        <v>2143</v>
      </c>
      <c r="E169" s="32"/>
      <c r="F169" s="32"/>
      <c r="G169" s="35"/>
      <c r="H169" s="35"/>
      <c r="I169" s="38"/>
      <c r="J169" s="38"/>
      <c r="K169" s="37"/>
      <c r="L169" s="37"/>
      <c r="M169" s="37"/>
      <c r="N169" s="37"/>
      <c r="O169" s="37"/>
      <c r="P169" s="37"/>
      <c r="Q169" s="32"/>
      <c r="R169" s="32"/>
      <c r="S169" s="32"/>
      <c r="T169" s="32"/>
      <c r="U169" s="32"/>
      <c r="V169" s="32"/>
      <c r="W169" s="38"/>
      <c r="X169" s="38"/>
      <c r="Y169" s="38"/>
      <c r="Z169" s="38"/>
    </row>
    <row r="170" spans="1:26" x14ac:dyDescent="0.3">
      <c r="A170" s="31">
        <f t="shared" si="9"/>
        <v>2144</v>
      </c>
      <c r="E170" s="32"/>
      <c r="F170" s="32"/>
      <c r="G170" s="35"/>
      <c r="H170" s="35"/>
      <c r="I170" s="38"/>
      <c r="J170" s="38"/>
      <c r="K170" s="37"/>
      <c r="L170" s="37"/>
      <c r="M170" s="37"/>
      <c r="N170" s="37"/>
      <c r="O170" s="37"/>
      <c r="P170" s="37"/>
      <c r="Q170" s="32"/>
      <c r="R170" s="32"/>
      <c r="S170" s="32"/>
      <c r="T170" s="32"/>
      <c r="U170" s="32"/>
      <c r="V170" s="32"/>
      <c r="W170" s="38"/>
      <c r="X170" s="38"/>
      <c r="Y170" s="38"/>
      <c r="Z170" s="38"/>
    </row>
    <row r="171" spans="1:26" x14ac:dyDescent="0.3">
      <c r="A171" s="31">
        <f t="shared" si="9"/>
        <v>2145</v>
      </c>
      <c r="E171" s="32"/>
      <c r="F171" s="32"/>
      <c r="G171" s="35"/>
      <c r="H171" s="35"/>
      <c r="I171" s="38"/>
      <c r="J171" s="38"/>
      <c r="K171" s="37"/>
      <c r="L171" s="37"/>
      <c r="M171" s="37"/>
      <c r="N171" s="37"/>
      <c r="O171" s="37"/>
      <c r="P171" s="37"/>
      <c r="Q171" s="32"/>
      <c r="R171" s="32"/>
      <c r="S171" s="32"/>
      <c r="T171" s="32"/>
      <c r="U171" s="32"/>
      <c r="V171" s="32"/>
      <c r="W171" s="38"/>
      <c r="X171" s="38"/>
      <c r="Y171" s="38"/>
      <c r="Z171" s="38"/>
    </row>
    <row r="172" spans="1:26" x14ac:dyDescent="0.3">
      <c r="A172" s="31">
        <f t="shared" si="9"/>
        <v>2146</v>
      </c>
      <c r="E172" s="32"/>
      <c r="F172" s="32"/>
      <c r="G172" s="35"/>
      <c r="H172" s="35"/>
      <c r="I172" s="38"/>
      <c r="J172" s="38"/>
      <c r="K172" s="37"/>
      <c r="L172" s="37"/>
      <c r="M172" s="37"/>
      <c r="N172" s="37"/>
      <c r="O172" s="37"/>
      <c r="P172" s="37"/>
      <c r="Q172" s="32"/>
      <c r="R172" s="32"/>
      <c r="S172" s="32"/>
      <c r="T172" s="32"/>
      <c r="U172" s="32"/>
      <c r="V172" s="32"/>
      <c r="W172" s="38"/>
      <c r="X172" s="38"/>
      <c r="Y172" s="38"/>
      <c r="Z172" s="38"/>
    </row>
    <row r="173" spans="1:26" x14ac:dyDescent="0.3">
      <c r="A173" s="31">
        <f t="shared" si="9"/>
        <v>2147</v>
      </c>
      <c r="E173" s="32"/>
      <c r="F173" s="32"/>
      <c r="G173" s="35"/>
      <c r="H173" s="35"/>
      <c r="I173" s="38"/>
      <c r="J173" s="38"/>
      <c r="K173" s="37"/>
      <c r="L173" s="37"/>
      <c r="M173" s="37"/>
      <c r="N173" s="37"/>
      <c r="O173" s="37"/>
      <c r="P173" s="37"/>
      <c r="Q173" s="32"/>
      <c r="R173" s="32"/>
      <c r="S173" s="32"/>
      <c r="T173" s="32"/>
      <c r="U173" s="32"/>
      <c r="V173" s="32"/>
      <c r="W173" s="38"/>
      <c r="X173" s="38"/>
      <c r="Y173" s="38"/>
      <c r="Z173" s="38"/>
    </row>
    <row r="174" spans="1:26" x14ac:dyDescent="0.3">
      <c r="A174" s="31">
        <f t="shared" si="9"/>
        <v>2148</v>
      </c>
      <c r="E174" s="32"/>
      <c r="F174" s="32"/>
      <c r="G174" s="35"/>
      <c r="H174" s="35"/>
      <c r="I174" s="38"/>
      <c r="J174" s="38"/>
      <c r="K174" s="37"/>
      <c r="L174" s="37"/>
      <c r="M174" s="37"/>
      <c r="N174" s="37"/>
      <c r="O174" s="37"/>
      <c r="P174" s="37"/>
      <c r="Q174" s="32"/>
      <c r="R174" s="32"/>
      <c r="S174" s="32"/>
      <c r="T174" s="32"/>
      <c r="U174" s="32"/>
      <c r="V174" s="32"/>
      <c r="W174" s="38"/>
      <c r="X174" s="38"/>
      <c r="Y174" s="38"/>
      <c r="Z174" s="38"/>
    </row>
    <row r="175" spans="1:26" x14ac:dyDescent="0.3">
      <c r="A175" s="31">
        <f t="shared" si="9"/>
        <v>2149</v>
      </c>
      <c r="E175" s="32"/>
      <c r="F175" s="32"/>
      <c r="G175" s="35"/>
      <c r="H175" s="35"/>
      <c r="I175" s="38"/>
      <c r="J175" s="38"/>
      <c r="K175" s="37"/>
      <c r="L175" s="37"/>
      <c r="M175" s="37"/>
      <c r="N175" s="37"/>
      <c r="O175" s="37"/>
      <c r="P175" s="37"/>
      <c r="Q175" s="32"/>
      <c r="R175" s="32"/>
      <c r="S175" s="32"/>
      <c r="T175" s="32"/>
      <c r="U175" s="32"/>
      <c r="V175" s="32"/>
      <c r="W175" s="38"/>
      <c r="X175" s="38"/>
      <c r="Y175" s="38"/>
      <c r="Z175" s="38"/>
    </row>
    <row r="176" spans="1:26" x14ac:dyDescent="0.3">
      <c r="A176" s="31">
        <f t="shared" si="9"/>
        <v>2150</v>
      </c>
      <c r="E176" s="32"/>
      <c r="F176" s="32"/>
      <c r="G176" s="35"/>
      <c r="H176" s="35"/>
      <c r="I176" s="38"/>
      <c r="J176" s="38"/>
      <c r="K176" s="37"/>
      <c r="L176" s="37"/>
      <c r="M176" s="37"/>
      <c r="N176" s="37"/>
      <c r="O176" s="37"/>
      <c r="P176" s="37"/>
      <c r="Q176" s="32"/>
      <c r="R176" s="32"/>
      <c r="S176" s="32"/>
      <c r="T176" s="32"/>
      <c r="U176" s="32"/>
      <c r="V176" s="32"/>
      <c r="W176" s="38"/>
      <c r="X176" s="38"/>
      <c r="Y176" s="38"/>
      <c r="Z176" s="38"/>
    </row>
    <row r="177" spans="1:26" x14ac:dyDescent="0.3">
      <c r="A177" s="31">
        <f t="shared" si="9"/>
        <v>2151</v>
      </c>
      <c r="E177" s="32"/>
      <c r="F177" s="32"/>
      <c r="G177" s="35"/>
      <c r="H177" s="35"/>
      <c r="I177" s="38"/>
      <c r="J177" s="38"/>
      <c r="K177" s="37"/>
      <c r="L177" s="37"/>
      <c r="M177" s="37"/>
      <c r="N177" s="37"/>
      <c r="O177" s="37"/>
      <c r="P177" s="37"/>
      <c r="Q177" s="32"/>
      <c r="R177" s="32"/>
      <c r="S177" s="32"/>
      <c r="T177" s="32"/>
      <c r="U177" s="32"/>
      <c r="V177" s="32"/>
      <c r="W177" s="38"/>
      <c r="X177" s="38"/>
      <c r="Y177" s="38"/>
      <c r="Z177" s="38"/>
    </row>
    <row r="178" spans="1:26" x14ac:dyDescent="0.3">
      <c r="A178" s="31">
        <f t="shared" si="9"/>
        <v>2152</v>
      </c>
      <c r="E178" s="32"/>
      <c r="F178" s="32"/>
      <c r="G178" s="35"/>
      <c r="H178" s="35"/>
      <c r="I178" s="38"/>
      <c r="J178" s="38"/>
      <c r="K178" s="37"/>
      <c r="L178" s="37"/>
      <c r="M178" s="37"/>
      <c r="N178" s="37"/>
      <c r="O178" s="37"/>
      <c r="P178" s="37"/>
      <c r="Q178" s="32"/>
      <c r="R178" s="32"/>
      <c r="S178" s="32"/>
      <c r="T178" s="32"/>
      <c r="U178" s="32"/>
      <c r="V178" s="32"/>
      <c r="W178" s="38"/>
      <c r="X178" s="38"/>
      <c r="Y178" s="38"/>
      <c r="Z178" s="38"/>
    </row>
    <row r="179" spans="1:26" x14ac:dyDescent="0.3">
      <c r="A179" s="31">
        <f t="shared" si="9"/>
        <v>2153</v>
      </c>
      <c r="E179" s="32"/>
      <c r="F179" s="32"/>
      <c r="G179" s="35"/>
      <c r="H179" s="35"/>
      <c r="I179" s="38"/>
      <c r="J179" s="38"/>
      <c r="K179" s="37"/>
      <c r="L179" s="37"/>
      <c r="M179" s="37"/>
      <c r="N179" s="37"/>
      <c r="O179" s="37"/>
      <c r="P179" s="37"/>
      <c r="Q179" s="32"/>
      <c r="R179" s="32"/>
      <c r="S179" s="32"/>
      <c r="T179" s="32"/>
      <c r="U179" s="32"/>
      <c r="V179" s="32"/>
      <c r="W179" s="38"/>
      <c r="X179" s="38"/>
      <c r="Y179" s="38"/>
      <c r="Z179" s="38"/>
    </row>
    <row r="180" spans="1:26" x14ac:dyDescent="0.3">
      <c r="A180" s="31">
        <f t="shared" si="9"/>
        <v>2154</v>
      </c>
      <c r="E180" s="32"/>
      <c r="F180" s="32"/>
      <c r="G180" s="35"/>
      <c r="H180" s="35"/>
      <c r="I180" s="38"/>
      <c r="J180" s="38"/>
      <c r="K180" s="37"/>
      <c r="L180" s="37"/>
      <c r="M180" s="37"/>
      <c r="N180" s="37"/>
      <c r="O180" s="37"/>
      <c r="P180" s="37"/>
      <c r="Q180" s="32"/>
      <c r="R180" s="32"/>
      <c r="S180" s="32"/>
      <c r="T180" s="32"/>
      <c r="U180" s="32"/>
      <c r="V180" s="32"/>
      <c r="W180" s="38"/>
      <c r="X180" s="38"/>
      <c r="Y180" s="38"/>
      <c r="Z180" s="38"/>
    </row>
    <row r="181" spans="1:26" x14ac:dyDescent="0.3">
      <c r="A181" s="31">
        <f t="shared" si="9"/>
        <v>2155</v>
      </c>
      <c r="E181" s="32"/>
      <c r="F181" s="32"/>
      <c r="G181" s="35"/>
      <c r="H181" s="35"/>
      <c r="I181" s="38"/>
      <c r="J181" s="38"/>
      <c r="K181" s="37"/>
      <c r="L181" s="37"/>
      <c r="M181" s="37"/>
      <c r="N181" s="37"/>
      <c r="O181" s="37"/>
      <c r="P181" s="37"/>
      <c r="Q181" s="32"/>
      <c r="R181" s="32"/>
      <c r="S181" s="32"/>
      <c r="T181" s="32"/>
      <c r="U181" s="32"/>
      <c r="V181" s="32"/>
      <c r="W181" s="38"/>
      <c r="X181" s="38"/>
      <c r="Y181" s="38"/>
      <c r="Z181" s="38"/>
    </row>
    <row r="182" spans="1:26" x14ac:dyDescent="0.3">
      <c r="A182" s="31">
        <f t="shared" si="9"/>
        <v>2156</v>
      </c>
      <c r="E182" s="32"/>
      <c r="F182" s="32"/>
      <c r="G182" s="35"/>
      <c r="H182" s="35"/>
      <c r="I182" s="38"/>
      <c r="J182" s="38"/>
      <c r="K182" s="37"/>
      <c r="L182" s="37"/>
      <c r="M182" s="37"/>
      <c r="N182" s="37"/>
      <c r="O182" s="37"/>
      <c r="P182" s="37"/>
      <c r="Q182" s="32"/>
      <c r="R182" s="32"/>
      <c r="S182" s="32"/>
      <c r="T182" s="32"/>
      <c r="U182" s="32"/>
      <c r="V182" s="32"/>
      <c r="W182" s="38"/>
      <c r="X182" s="38"/>
      <c r="Y182" s="38"/>
      <c r="Z182" s="38"/>
    </row>
    <row r="183" spans="1:26" x14ac:dyDescent="0.3">
      <c r="A183" s="31">
        <f t="shared" si="9"/>
        <v>2157</v>
      </c>
      <c r="E183" s="32"/>
      <c r="F183" s="32"/>
      <c r="G183" s="35"/>
      <c r="H183" s="35"/>
      <c r="I183" s="38"/>
      <c r="J183" s="38"/>
      <c r="K183" s="37"/>
      <c r="L183" s="37"/>
      <c r="M183" s="37"/>
      <c r="N183" s="37"/>
      <c r="O183" s="37"/>
      <c r="P183" s="37"/>
      <c r="Q183" s="32"/>
      <c r="R183" s="32"/>
      <c r="S183" s="32"/>
      <c r="T183" s="32"/>
      <c r="U183" s="32"/>
      <c r="V183" s="32"/>
      <c r="W183" s="38"/>
      <c r="X183" s="38"/>
      <c r="Y183" s="38"/>
      <c r="Z183" s="38"/>
    </row>
    <row r="184" spans="1:26" x14ac:dyDescent="0.3">
      <c r="A184" s="31">
        <f t="shared" si="9"/>
        <v>2158</v>
      </c>
      <c r="E184" s="32"/>
      <c r="F184" s="32"/>
      <c r="G184" s="35"/>
      <c r="H184" s="35"/>
      <c r="I184" s="38"/>
      <c r="J184" s="38"/>
      <c r="K184" s="37"/>
      <c r="L184" s="37"/>
      <c r="M184" s="37"/>
      <c r="N184" s="37"/>
      <c r="O184" s="37"/>
      <c r="P184" s="37"/>
      <c r="Q184" s="32"/>
      <c r="R184" s="32"/>
      <c r="S184" s="32"/>
      <c r="T184" s="32"/>
      <c r="U184" s="32"/>
      <c r="V184" s="32"/>
      <c r="W184" s="38"/>
      <c r="X184" s="38"/>
      <c r="Y184" s="38"/>
      <c r="Z184" s="38"/>
    </row>
    <row r="185" spans="1:26" x14ac:dyDescent="0.3">
      <c r="A185" s="31">
        <f t="shared" si="9"/>
        <v>2159</v>
      </c>
      <c r="E185" s="32"/>
      <c r="F185" s="32"/>
      <c r="G185" s="35"/>
      <c r="H185" s="35"/>
      <c r="I185" s="38"/>
      <c r="J185" s="38"/>
      <c r="K185" s="37"/>
      <c r="L185" s="37"/>
      <c r="M185" s="37"/>
      <c r="N185" s="37"/>
      <c r="O185" s="37"/>
      <c r="P185" s="37"/>
      <c r="Q185" s="32"/>
      <c r="R185" s="32"/>
      <c r="S185" s="32"/>
      <c r="T185" s="32"/>
      <c r="U185" s="32"/>
      <c r="V185" s="32"/>
      <c r="W185" s="38"/>
      <c r="X185" s="38"/>
      <c r="Y185" s="38"/>
      <c r="Z185" s="38"/>
    </row>
    <row r="186" spans="1:26" x14ac:dyDescent="0.3">
      <c r="A186" s="31">
        <f t="shared" si="9"/>
        <v>2160</v>
      </c>
      <c r="E186" s="32"/>
      <c r="F186" s="32"/>
      <c r="G186" s="35"/>
      <c r="H186" s="35"/>
      <c r="I186" s="38"/>
      <c r="J186" s="38"/>
      <c r="K186" s="37"/>
      <c r="L186" s="37"/>
      <c r="M186" s="37"/>
      <c r="N186" s="37"/>
      <c r="O186" s="37"/>
      <c r="P186" s="37"/>
      <c r="Q186" s="32"/>
      <c r="R186" s="32"/>
      <c r="S186" s="32"/>
      <c r="T186" s="32"/>
      <c r="U186" s="32"/>
      <c r="V186" s="32"/>
      <c r="W186" s="38"/>
      <c r="X186" s="38"/>
      <c r="Y186" s="38"/>
      <c r="Z186" s="38"/>
    </row>
    <row r="187" spans="1:26" x14ac:dyDescent="0.3">
      <c r="A187" s="31">
        <f t="shared" si="9"/>
        <v>2161</v>
      </c>
      <c r="E187" s="32"/>
      <c r="F187" s="32"/>
      <c r="G187" s="35"/>
      <c r="H187" s="35"/>
      <c r="I187" s="38"/>
      <c r="J187" s="38"/>
      <c r="K187" s="37"/>
      <c r="L187" s="37"/>
      <c r="M187" s="37"/>
      <c r="N187" s="37"/>
      <c r="O187" s="37"/>
      <c r="P187" s="37"/>
      <c r="Q187" s="32"/>
      <c r="R187" s="32"/>
      <c r="S187" s="32"/>
      <c r="T187" s="32"/>
      <c r="U187" s="32"/>
      <c r="V187" s="32"/>
      <c r="W187" s="38"/>
      <c r="X187" s="38"/>
      <c r="Y187" s="38"/>
      <c r="Z187" s="38"/>
    </row>
    <row r="188" spans="1:26" x14ac:dyDescent="0.3">
      <c r="A188" s="31">
        <f t="shared" si="9"/>
        <v>2162</v>
      </c>
      <c r="E188" s="32"/>
      <c r="F188" s="32"/>
      <c r="G188" s="35"/>
      <c r="H188" s="35"/>
      <c r="I188" s="38"/>
      <c r="J188" s="38"/>
      <c r="K188" s="37"/>
      <c r="L188" s="37"/>
      <c r="M188" s="37"/>
      <c r="N188" s="37"/>
      <c r="O188" s="37"/>
      <c r="P188" s="37"/>
      <c r="Q188" s="32"/>
      <c r="R188" s="32"/>
      <c r="S188" s="32"/>
      <c r="T188" s="32"/>
      <c r="U188" s="32"/>
      <c r="V188" s="32"/>
      <c r="W188" s="38"/>
      <c r="X188" s="38"/>
      <c r="Y188" s="38"/>
      <c r="Z188" s="38"/>
    </row>
    <row r="189" spans="1:26" x14ac:dyDescent="0.3">
      <c r="A189" s="31">
        <f t="shared" si="9"/>
        <v>2163</v>
      </c>
      <c r="E189" s="32"/>
      <c r="F189" s="32"/>
      <c r="G189" s="35"/>
      <c r="H189" s="35"/>
      <c r="I189" s="38"/>
      <c r="J189" s="38"/>
      <c r="K189" s="37"/>
      <c r="L189" s="37"/>
      <c r="M189" s="37"/>
      <c r="N189" s="37"/>
      <c r="O189" s="37"/>
      <c r="P189" s="37"/>
      <c r="Q189" s="32"/>
      <c r="R189" s="32"/>
      <c r="S189" s="32"/>
      <c r="T189" s="32"/>
      <c r="U189" s="32"/>
      <c r="V189" s="32"/>
      <c r="W189" s="38"/>
      <c r="X189" s="38"/>
      <c r="Y189" s="38"/>
      <c r="Z189" s="38"/>
    </row>
    <row r="190" spans="1:26" x14ac:dyDescent="0.3">
      <c r="A190" s="31">
        <f t="shared" si="9"/>
        <v>2164</v>
      </c>
      <c r="E190" s="32"/>
      <c r="F190" s="32"/>
      <c r="G190" s="35"/>
      <c r="H190" s="35"/>
      <c r="I190" s="38"/>
      <c r="J190" s="38"/>
      <c r="K190" s="37"/>
      <c r="L190" s="37"/>
      <c r="M190" s="37"/>
      <c r="N190" s="37"/>
      <c r="O190" s="37"/>
      <c r="P190" s="37"/>
      <c r="Q190" s="32"/>
      <c r="R190" s="32"/>
      <c r="S190" s="32"/>
      <c r="T190" s="32"/>
      <c r="U190" s="32"/>
      <c r="V190" s="32"/>
      <c r="W190" s="38"/>
      <c r="X190" s="38"/>
      <c r="Y190" s="38"/>
      <c r="Z190" s="38"/>
    </row>
    <row r="191" spans="1:26" x14ac:dyDescent="0.3">
      <c r="A191" s="31">
        <f>A190+1</f>
        <v>2165</v>
      </c>
      <c r="E191" s="32"/>
      <c r="F191" s="32"/>
      <c r="G191" s="35"/>
      <c r="H191" s="35"/>
      <c r="I191" s="38"/>
      <c r="J191" s="38"/>
      <c r="K191" s="37"/>
      <c r="L191" s="37"/>
      <c r="M191" s="37"/>
      <c r="N191" s="37"/>
      <c r="O191" s="37"/>
      <c r="P191" s="37"/>
      <c r="Q191" s="32"/>
      <c r="R191" s="32"/>
      <c r="S191" s="32"/>
      <c r="T191" s="32"/>
      <c r="U191" s="32"/>
      <c r="V191" s="32"/>
      <c r="W191" s="38"/>
      <c r="X191" s="38"/>
      <c r="Y191" s="38"/>
      <c r="Z191" s="38"/>
    </row>
    <row r="192" spans="1:26" x14ac:dyDescent="0.3">
      <c r="A192" s="31">
        <f t="shared" ref="A192" si="10">A191+1</f>
        <v>2166</v>
      </c>
      <c r="E192" s="32"/>
      <c r="F192" s="32"/>
      <c r="G192" s="35"/>
      <c r="H192" s="35"/>
      <c r="I192" s="38"/>
      <c r="J192" s="38"/>
      <c r="K192" s="37"/>
      <c r="L192" s="37"/>
      <c r="M192" s="37"/>
      <c r="N192" s="37"/>
      <c r="O192" s="37"/>
      <c r="P192" s="37"/>
      <c r="Q192" s="32"/>
      <c r="R192" s="32"/>
      <c r="S192" s="32"/>
      <c r="T192" s="32"/>
      <c r="U192" s="32"/>
      <c r="V192" s="32"/>
      <c r="W192" s="38"/>
      <c r="X192" s="38"/>
      <c r="Y192" s="38"/>
      <c r="Z192" s="38"/>
    </row>
  </sheetData>
  <mergeCells count="14">
    <mergeCell ref="AT3:AU3"/>
    <mergeCell ref="AO3:AP3"/>
    <mergeCell ref="B3:D3"/>
    <mergeCell ref="E3:F3"/>
    <mergeCell ref="G3:H3"/>
    <mergeCell ref="I3:J3"/>
    <mergeCell ref="K3:L3"/>
    <mergeCell ref="M3:N3"/>
    <mergeCell ref="Y3:Z3"/>
    <mergeCell ref="O3:P3"/>
    <mergeCell ref="Q3:R3"/>
    <mergeCell ref="S3:T3"/>
    <mergeCell ref="U3:V3"/>
    <mergeCell ref="W3:X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ul9"/>
  <dimension ref="A1:L230"/>
  <sheetViews>
    <sheetView workbookViewId="0">
      <selection activeCell="I15" sqref="I15"/>
    </sheetView>
  </sheetViews>
  <sheetFormatPr defaultRowHeight="14.4" x14ac:dyDescent="0.3"/>
  <cols>
    <col min="1" max="1" width="16" bestFit="1" customWidth="1"/>
    <col min="2" max="2" width="17.88671875" bestFit="1" customWidth="1"/>
    <col min="3" max="3" width="80.88671875" bestFit="1" customWidth="1"/>
    <col min="4" max="4" width="27.6640625" bestFit="1" customWidth="1"/>
    <col min="5" max="5" width="7.109375" bestFit="1" customWidth="1"/>
    <col min="6" max="6" width="8.21875" bestFit="1" customWidth="1"/>
    <col min="7" max="7" width="10.109375" customWidth="1"/>
    <col min="8" max="12" width="10.109375" bestFit="1" customWidth="1"/>
  </cols>
  <sheetData>
    <row r="1" spans="1:12" x14ac:dyDescent="0.3">
      <c r="A1" s="17" t="s">
        <v>135</v>
      </c>
      <c r="B1" s="17" t="s">
        <v>136</v>
      </c>
      <c r="C1" s="17" t="s">
        <v>409</v>
      </c>
      <c r="D1" s="17" t="s">
        <v>137</v>
      </c>
      <c r="E1" s="17" t="s">
        <v>138</v>
      </c>
      <c r="F1" s="17" t="s">
        <v>139</v>
      </c>
      <c r="G1" s="17"/>
      <c r="H1" s="17"/>
      <c r="I1" s="17"/>
      <c r="J1" s="17"/>
    </row>
    <row r="2" spans="1:12" x14ac:dyDescent="0.3">
      <c r="A2" s="17" t="s">
        <v>412</v>
      </c>
      <c r="B2" s="17" t="s">
        <v>159</v>
      </c>
      <c r="C2" s="17" t="s">
        <v>141</v>
      </c>
      <c r="D2" s="17" t="s">
        <v>410</v>
      </c>
      <c r="E2" s="17" t="s">
        <v>71</v>
      </c>
      <c r="F2" s="17">
        <v>128.5</v>
      </c>
      <c r="G2" s="17"/>
      <c r="H2" s="17"/>
      <c r="I2" s="17"/>
      <c r="J2" s="17"/>
    </row>
    <row r="3" spans="1:12" x14ac:dyDescent="0.3">
      <c r="A3" s="17" t="s">
        <v>412</v>
      </c>
      <c r="B3" s="17" t="s">
        <v>159</v>
      </c>
      <c r="C3" s="17" t="s">
        <v>141</v>
      </c>
      <c r="D3" s="17" t="s">
        <v>410</v>
      </c>
      <c r="E3" s="17" t="s">
        <v>70</v>
      </c>
      <c r="F3" s="17">
        <v>125.8</v>
      </c>
      <c r="G3" s="17"/>
      <c r="H3" s="17"/>
      <c r="I3" s="17"/>
      <c r="J3" s="17"/>
      <c r="K3" s="17"/>
      <c r="L3" s="18"/>
    </row>
    <row r="4" spans="1:12" x14ac:dyDescent="0.3">
      <c r="A4" s="17" t="s">
        <v>412</v>
      </c>
      <c r="B4" s="17" t="s">
        <v>159</v>
      </c>
      <c r="C4" s="17" t="s">
        <v>141</v>
      </c>
      <c r="D4" s="17" t="s">
        <v>410</v>
      </c>
      <c r="E4" s="17" t="s">
        <v>69</v>
      </c>
      <c r="F4" s="17">
        <v>120.8</v>
      </c>
      <c r="G4" s="17"/>
      <c r="H4" s="17"/>
      <c r="I4" s="17"/>
      <c r="J4" s="17"/>
      <c r="K4" s="17"/>
      <c r="L4" s="18"/>
    </row>
    <row r="5" spans="1:12" x14ac:dyDescent="0.3">
      <c r="A5" s="17" t="s">
        <v>412</v>
      </c>
      <c r="B5" s="17" t="s">
        <v>159</v>
      </c>
      <c r="C5" s="17" t="s">
        <v>141</v>
      </c>
      <c r="D5" s="17" t="s">
        <v>410</v>
      </c>
      <c r="E5" s="17" t="s">
        <v>68</v>
      </c>
      <c r="F5" s="17">
        <v>113.7</v>
      </c>
      <c r="G5" s="17"/>
      <c r="H5" s="17"/>
      <c r="I5" s="17"/>
      <c r="J5" s="17"/>
      <c r="K5" s="17"/>
      <c r="L5" s="18"/>
    </row>
    <row r="6" spans="1:12" x14ac:dyDescent="0.3">
      <c r="A6" s="17" t="s">
        <v>412</v>
      </c>
      <c r="B6" s="17" t="s">
        <v>159</v>
      </c>
      <c r="C6" s="17" t="s">
        <v>141</v>
      </c>
      <c r="D6" s="17" t="s">
        <v>410</v>
      </c>
      <c r="E6" s="17" t="s">
        <v>67</v>
      </c>
      <c r="F6" s="17">
        <v>110.1</v>
      </c>
      <c r="G6" s="17"/>
      <c r="H6" s="17"/>
      <c r="I6" s="17"/>
      <c r="J6" s="17"/>
      <c r="K6" s="17"/>
      <c r="L6" s="18"/>
    </row>
    <row r="7" spans="1:12" x14ac:dyDescent="0.3">
      <c r="A7" s="17" t="s">
        <v>412</v>
      </c>
      <c r="B7" s="17" t="s">
        <v>159</v>
      </c>
      <c r="C7" s="17" t="s">
        <v>141</v>
      </c>
      <c r="D7" s="17" t="s">
        <v>410</v>
      </c>
      <c r="E7" s="17" t="s">
        <v>66</v>
      </c>
      <c r="F7" s="17">
        <v>110.3</v>
      </c>
      <c r="G7" s="17"/>
      <c r="H7" s="17"/>
      <c r="I7" s="17"/>
      <c r="J7" s="17"/>
      <c r="K7" s="17"/>
      <c r="L7" s="18"/>
    </row>
    <row r="8" spans="1:12" x14ac:dyDescent="0.3">
      <c r="A8" s="17" t="s">
        <v>412</v>
      </c>
      <c r="B8" s="17" t="s">
        <v>159</v>
      </c>
      <c r="C8" s="17" t="s">
        <v>141</v>
      </c>
      <c r="D8" s="17" t="s">
        <v>410</v>
      </c>
      <c r="E8" s="17" t="s">
        <v>65</v>
      </c>
      <c r="F8" s="17">
        <v>105.5</v>
      </c>
      <c r="G8" s="17"/>
      <c r="H8" s="17"/>
      <c r="I8" s="17"/>
      <c r="J8" s="17"/>
      <c r="K8" s="17"/>
      <c r="L8" s="18"/>
    </row>
    <row r="9" spans="1:12" x14ac:dyDescent="0.3">
      <c r="A9" s="17" t="s">
        <v>412</v>
      </c>
      <c r="B9" s="17" t="s">
        <v>159</v>
      </c>
      <c r="C9" s="17" t="s">
        <v>141</v>
      </c>
      <c r="D9" s="17" t="s">
        <v>410</v>
      </c>
      <c r="E9" s="17" t="s">
        <v>64</v>
      </c>
      <c r="F9" s="17">
        <v>103.5</v>
      </c>
      <c r="G9" s="17"/>
      <c r="H9" s="17"/>
      <c r="I9" s="17"/>
      <c r="J9" s="17"/>
      <c r="K9" s="17"/>
      <c r="L9" s="18"/>
    </row>
    <row r="10" spans="1:12" x14ac:dyDescent="0.3">
      <c r="A10" s="17" t="s">
        <v>412</v>
      </c>
      <c r="B10" s="17" t="s">
        <v>159</v>
      </c>
      <c r="C10" s="17" t="s">
        <v>141</v>
      </c>
      <c r="D10" s="17" t="s">
        <v>410</v>
      </c>
      <c r="E10" s="17" t="s">
        <v>63</v>
      </c>
      <c r="F10" s="17">
        <v>101.4</v>
      </c>
      <c r="G10" s="17"/>
      <c r="H10" s="17"/>
      <c r="I10" s="17"/>
      <c r="J10" s="17"/>
      <c r="K10" s="17"/>
      <c r="L10" s="18"/>
    </row>
    <row r="11" spans="1:12" x14ac:dyDescent="0.3">
      <c r="A11" s="17" t="s">
        <v>412</v>
      </c>
      <c r="B11" s="17" t="s">
        <v>159</v>
      </c>
      <c r="C11" s="17" t="s">
        <v>141</v>
      </c>
      <c r="D11" s="17" t="s">
        <v>410</v>
      </c>
      <c r="E11" s="17" t="s">
        <v>62</v>
      </c>
      <c r="F11" s="17">
        <v>100.8</v>
      </c>
      <c r="G11" s="17"/>
      <c r="H11" s="17"/>
      <c r="I11" s="17"/>
      <c r="J11" s="17"/>
      <c r="K11" s="17"/>
      <c r="L11" s="18"/>
    </row>
    <row r="12" spans="1:12" x14ac:dyDescent="0.3">
      <c r="A12" s="17" t="s">
        <v>412</v>
      </c>
      <c r="B12" s="17" t="s">
        <v>159</v>
      </c>
      <c r="C12" s="17" t="s">
        <v>141</v>
      </c>
      <c r="D12" s="17" t="s">
        <v>410</v>
      </c>
      <c r="E12" s="17" t="s">
        <v>61</v>
      </c>
      <c r="F12" s="17">
        <v>100</v>
      </c>
      <c r="G12" s="17"/>
      <c r="H12" s="17"/>
      <c r="I12" s="17"/>
      <c r="J12" s="17"/>
      <c r="K12" s="17"/>
      <c r="L12" s="18"/>
    </row>
    <row r="13" spans="1:12" x14ac:dyDescent="0.3">
      <c r="A13" s="17" t="s">
        <v>412</v>
      </c>
      <c r="B13" s="17" t="s">
        <v>159</v>
      </c>
      <c r="C13" s="17" t="s">
        <v>141</v>
      </c>
      <c r="D13" s="17" t="s">
        <v>410</v>
      </c>
      <c r="E13" s="17" t="s">
        <v>60</v>
      </c>
      <c r="F13" s="17">
        <v>99.7</v>
      </c>
      <c r="G13" s="17"/>
      <c r="H13" s="17"/>
      <c r="I13" s="17"/>
      <c r="J13" s="17"/>
      <c r="K13" s="17"/>
      <c r="L13" s="18"/>
    </row>
    <row r="14" spans="1:12" x14ac:dyDescent="0.3">
      <c r="A14" s="17" t="s">
        <v>412</v>
      </c>
      <c r="B14" s="17" t="s">
        <v>159</v>
      </c>
      <c r="C14" s="17" t="s">
        <v>141</v>
      </c>
      <c r="D14" s="17" t="s">
        <v>410</v>
      </c>
      <c r="E14" s="17" t="s">
        <v>59</v>
      </c>
      <c r="F14" s="17">
        <v>99.1</v>
      </c>
      <c r="G14" s="17"/>
      <c r="H14" s="17"/>
      <c r="I14" s="17"/>
      <c r="J14" s="17"/>
      <c r="K14" s="17"/>
      <c r="L14" s="18"/>
    </row>
    <row r="15" spans="1:12" x14ac:dyDescent="0.3">
      <c r="A15" s="17" t="s">
        <v>412</v>
      </c>
      <c r="B15" s="17" t="s">
        <v>159</v>
      </c>
      <c r="C15" s="17" t="s">
        <v>141</v>
      </c>
      <c r="D15" s="17" t="s">
        <v>410</v>
      </c>
      <c r="E15" s="17" t="s">
        <v>121</v>
      </c>
      <c r="F15" s="17">
        <v>97.9</v>
      </c>
      <c r="G15" s="17"/>
      <c r="H15" s="17"/>
      <c r="I15" s="17"/>
      <c r="J15" s="17"/>
      <c r="K15" s="17"/>
      <c r="L15" s="18"/>
    </row>
    <row r="16" spans="1:12" x14ac:dyDescent="0.3">
      <c r="A16" s="17" t="s">
        <v>412</v>
      </c>
      <c r="B16" s="17" t="s">
        <v>159</v>
      </c>
      <c r="C16" s="17" t="s">
        <v>141</v>
      </c>
      <c r="D16" s="17" t="s">
        <v>410</v>
      </c>
      <c r="E16" s="17" t="s">
        <v>158</v>
      </c>
      <c r="F16" s="17">
        <v>96</v>
      </c>
      <c r="G16" s="17"/>
      <c r="H16" s="17"/>
      <c r="I16" s="17"/>
      <c r="J16" s="17"/>
      <c r="K16" s="17"/>
      <c r="L16" s="18"/>
    </row>
    <row r="17" spans="1:12" x14ac:dyDescent="0.3">
      <c r="A17" s="17" t="s">
        <v>412</v>
      </c>
      <c r="B17" s="17" t="s">
        <v>159</v>
      </c>
      <c r="C17" s="17" t="s">
        <v>141</v>
      </c>
      <c r="D17" s="17" t="s">
        <v>410</v>
      </c>
      <c r="E17" s="17" t="s">
        <v>157</v>
      </c>
      <c r="F17" s="17">
        <v>95.5</v>
      </c>
      <c r="G17" s="17"/>
      <c r="H17" s="17"/>
      <c r="I17" s="17"/>
      <c r="J17" s="17"/>
      <c r="K17" s="17"/>
      <c r="L17" s="18"/>
    </row>
    <row r="18" spans="1:12" x14ac:dyDescent="0.3">
      <c r="A18" s="17" t="s">
        <v>412</v>
      </c>
      <c r="B18" s="17" t="s">
        <v>159</v>
      </c>
      <c r="C18" s="17" t="s">
        <v>141</v>
      </c>
      <c r="D18" s="17" t="s">
        <v>410</v>
      </c>
      <c r="E18" s="17" t="s">
        <v>156</v>
      </c>
      <c r="F18" s="17">
        <v>96</v>
      </c>
      <c r="G18" s="17"/>
      <c r="H18" s="17"/>
      <c r="I18" s="17"/>
      <c r="J18" s="17"/>
      <c r="K18" s="17"/>
      <c r="L18" s="18"/>
    </row>
    <row r="19" spans="1:12" x14ac:dyDescent="0.3">
      <c r="A19" s="17" t="s">
        <v>412</v>
      </c>
      <c r="B19" s="17" t="s">
        <v>159</v>
      </c>
      <c r="C19" s="17" t="s">
        <v>141</v>
      </c>
      <c r="D19" s="17" t="s">
        <v>410</v>
      </c>
      <c r="E19" s="17" t="s">
        <v>155</v>
      </c>
      <c r="F19" s="17">
        <v>92</v>
      </c>
      <c r="G19" s="17"/>
      <c r="H19" s="17"/>
      <c r="I19" s="17"/>
      <c r="J19" s="17"/>
      <c r="K19" s="17"/>
      <c r="L19" s="18"/>
    </row>
    <row r="20" spans="1:12" x14ac:dyDescent="0.3">
      <c r="A20" s="17" t="s">
        <v>412</v>
      </c>
      <c r="B20" s="17" t="s">
        <v>159</v>
      </c>
      <c r="C20" s="17" t="s">
        <v>141</v>
      </c>
      <c r="D20" s="17" t="s">
        <v>410</v>
      </c>
      <c r="E20" s="17" t="s">
        <v>154</v>
      </c>
      <c r="F20" s="17">
        <v>88.6</v>
      </c>
      <c r="G20" s="17"/>
      <c r="H20" s="17"/>
      <c r="I20" s="17"/>
      <c r="J20" s="17"/>
      <c r="K20" s="17"/>
      <c r="L20" s="18"/>
    </row>
    <row r="21" spans="1:12" x14ac:dyDescent="0.3">
      <c r="A21" s="17" t="s">
        <v>412</v>
      </c>
      <c r="B21" s="17" t="s">
        <v>159</v>
      </c>
      <c r="C21" s="17" t="s">
        <v>141</v>
      </c>
      <c r="D21" s="17" t="s">
        <v>410</v>
      </c>
      <c r="E21" s="17" t="s">
        <v>153</v>
      </c>
      <c r="F21" s="17">
        <v>87.4</v>
      </c>
      <c r="G21" s="17"/>
      <c r="H21" s="17"/>
      <c r="I21" s="17"/>
      <c r="J21" s="17"/>
      <c r="K21" s="17"/>
      <c r="L21" s="18"/>
    </row>
    <row r="22" spans="1:12" x14ac:dyDescent="0.3">
      <c r="A22" s="17" t="s">
        <v>412</v>
      </c>
      <c r="B22" s="17" t="s">
        <v>159</v>
      </c>
      <c r="C22" s="17" t="s">
        <v>141</v>
      </c>
      <c r="D22" s="17" t="s">
        <v>410</v>
      </c>
      <c r="E22" s="17" t="s">
        <v>152</v>
      </c>
      <c r="F22" s="17">
        <v>86.6</v>
      </c>
      <c r="G22" s="17"/>
      <c r="H22" s="17"/>
      <c r="I22" s="17"/>
      <c r="J22" s="17"/>
      <c r="K22" s="17"/>
      <c r="L22" s="18"/>
    </row>
    <row r="23" spans="1:12" x14ac:dyDescent="0.3">
      <c r="A23" s="17" t="s">
        <v>412</v>
      </c>
      <c r="B23" s="17" t="s">
        <v>159</v>
      </c>
      <c r="C23" s="17" t="s">
        <v>141</v>
      </c>
      <c r="D23" s="17" t="s">
        <v>410</v>
      </c>
      <c r="E23" s="17" t="s">
        <v>151</v>
      </c>
      <c r="F23" s="17">
        <v>85.4</v>
      </c>
      <c r="G23" s="17"/>
      <c r="H23" s="17"/>
      <c r="I23" s="17"/>
      <c r="J23" s="17"/>
      <c r="K23" s="17"/>
      <c r="L23" s="18"/>
    </row>
    <row r="24" spans="1:12" x14ac:dyDescent="0.3">
      <c r="A24" s="17" t="s">
        <v>412</v>
      </c>
      <c r="B24" s="17" t="s">
        <v>159</v>
      </c>
      <c r="C24" s="17" t="s">
        <v>141</v>
      </c>
      <c r="D24" s="17" t="s">
        <v>410</v>
      </c>
      <c r="E24" s="17" t="s">
        <v>150</v>
      </c>
      <c r="F24" s="17">
        <v>84.8</v>
      </c>
      <c r="G24" s="17"/>
      <c r="H24" s="17"/>
      <c r="I24" s="17"/>
      <c r="J24" s="17"/>
      <c r="K24" s="17"/>
      <c r="L24" s="18"/>
    </row>
    <row r="25" spans="1:12" x14ac:dyDescent="0.3">
      <c r="A25" s="17" t="s">
        <v>412</v>
      </c>
      <c r="B25" s="17" t="s">
        <v>159</v>
      </c>
      <c r="C25" s="17" t="s">
        <v>141</v>
      </c>
      <c r="D25" s="17" t="s">
        <v>410</v>
      </c>
      <c r="E25" s="17" t="s">
        <v>149</v>
      </c>
      <c r="F25" s="17">
        <v>82.9</v>
      </c>
      <c r="G25" s="17"/>
      <c r="H25" s="17"/>
      <c r="I25" s="17"/>
      <c r="J25" s="17"/>
      <c r="K25" s="17"/>
      <c r="L25" s="18"/>
    </row>
    <row r="26" spans="1:12" x14ac:dyDescent="0.3">
      <c r="A26" s="17" t="s">
        <v>412</v>
      </c>
      <c r="B26" s="17" t="s">
        <v>159</v>
      </c>
      <c r="C26" s="17" t="s">
        <v>141</v>
      </c>
      <c r="D26" s="17" t="s">
        <v>410</v>
      </c>
      <c r="E26" s="17" t="s">
        <v>148</v>
      </c>
      <c r="F26" s="17">
        <v>80.900000000000006</v>
      </c>
      <c r="G26" s="17"/>
      <c r="H26" s="17"/>
      <c r="I26" s="17"/>
      <c r="J26" s="17"/>
      <c r="K26" s="17"/>
      <c r="L26" s="18"/>
    </row>
    <row r="27" spans="1:12" x14ac:dyDescent="0.3">
      <c r="A27" s="17" t="s">
        <v>412</v>
      </c>
      <c r="B27" s="17" t="s">
        <v>159</v>
      </c>
      <c r="C27" s="17" t="s">
        <v>141</v>
      </c>
      <c r="D27" s="17" t="s">
        <v>410</v>
      </c>
      <c r="E27" s="17" t="s">
        <v>147</v>
      </c>
      <c r="F27" s="17">
        <v>79.5</v>
      </c>
      <c r="G27" s="17"/>
      <c r="H27" s="17"/>
      <c r="I27" s="17"/>
      <c r="J27" s="17"/>
      <c r="K27" s="17"/>
      <c r="L27" s="18"/>
    </row>
    <row r="28" spans="1:12" x14ac:dyDescent="0.3">
      <c r="A28" s="17" t="s">
        <v>412</v>
      </c>
      <c r="B28" s="17" t="s">
        <v>159</v>
      </c>
      <c r="C28" s="17" t="s">
        <v>141</v>
      </c>
      <c r="D28" s="17" t="s">
        <v>410</v>
      </c>
      <c r="E28" s="17" t="s">
        <v>146</v>
      </c>
      <c r="F28" s="17">
        <v>78.5</v>
      </c>
      <c r="G28" s="17"/>
      <c r="H28" s="17"/>
      <c r="I28" s="17"/>
      <c r="J28" s="17"/>
      <c r="K28" s="17"/>
      <c r="L28" s="18"/>
    </row>
    <row r="29" spans="1:12" x14ac:dyDescent="0.3">
      <c r="A29" s="17" t="s">
        <v>412</v>
      </c>
      <c r="B29" s="17" t="s">
        <v>159</v>
      </c>
      <c r="C29" s="17" t="s">
        <v>141</v>
      </c>
      <c r="D29" s="17" t="s">
        <v>410</v>
      </c>
      <c r="E29" s="17" t="s">
        <v>145</v>
      </c>
      <c r="F29" s="17">
        <v>77.599999999999994</v>
      </c>
      <c r="G29" s="17"/>
      <c r="H29" s="17"/>
      <c r="I29" s="17"/>
      <c r="J29" s="17"/>
      <c r="K29" s="17"/>
      <c r="L29" s="18"/>
    </row>
    <row r="30" spans="1:12" x14ac:dyDescent="0.3">
      <c r="A30" s="17" t="s">
        <v>412</v>
      </c>
      <c r="B30" s="17" t="s">
        <v>159</v>
      </c>
      <c r="C30" s="17" t="s">
        <v>141</v>
      </c>
      <c r="D30" s="17" t="s">
        <v>410</v>
      </c>
      <c r="E30" s="17" t="s">
        <v>144</v>
      </c>
      <c r="F30" s="17">
        <v>77.400000000000006</v>
      </c>
      <c r="G30" s="17"/>
      <c r="H30" s="17"/>
      <c r="I30" s="17"/>
      <c r="J30" s="17"/>
      <c r="K30" s="17"/>
      <c r="L30" s="18"/>
    </row>
    <row r="31" spans="1:12" x14ac:dyDescent="0.3">
      <c r="A31" s="17" t="s">
        <v>412</v>
      </c>
      <c r="B31" s="17" t="s">
        <v>159</v>
      </c>
      <c r="C31" s="17" t="s">
        <v>141</v>
      </c>
      <c r="D31" s="17" t="s">
        <v>410</v>
      </c>
      <c r="E31" s="17" t="s">
        <v>143</v>
      </c>
      <c r="F31" s="17">
        <v>77</v>
      </c>
      <c r="G31" s="17"/>
      <c r="H31" s="17"/>
      <c r="I31" s="17"/>
      <c r="J31" s="17"/>
      <c r="K31" s="17"/>
      <c r="L31" s="18"/>
    </row>
    <row r="32" spans="1:12" x14ac:dyDescent="0.3">
      <c r="A32" s="17" t="s">
        <v>412</v>
      </c>
      <c r="B32" s="17" t="s">
        <v>159</v>
      </c>
      <c r="C32" s="17" t="s">
        <v>141</v>
      </c>
      <c r="D32" s="17" t="s">
        <v>410</v>
      </c>
      <c r="E32" s="17" t="s">
        <v>142</v>
      </c>
      <c r="F32" s="17">
        <v>75.900000000000006</v>
      </c>
      <c r="G32" s="17"/>
      <c r="H32" s="17"/>
      <c r="I32" s="17"/>
      <c r="J32" s="17"/>
      <c r="K32" s="17"/>
      <c r="L32" s="18"/>
    </row>
    <row r="33" spans="1:12" x14ac:dyDescent="0.3">
      <c r="A33" s="17" t="s">
        <v>412</v>
      </c>
      <c r="B33" s="17" t="s">
        <v>429</v>
      </c>
      <c r="C33" s="17" t="s">
        <v>141</v>
      </c>
      <c r="D33" s="17" t="s">
        <v>410</v>
      </c>
      <c r="E33" s="17" t="s">
        <v>71</v>
      </c>
      <c r="F33" s="17">
        <v>135.4</v>
      </c>
      <c r="G33" s="17"/>
      <c r="H33" s="17"/>
      <c r="I33" s="17"/>
      <c r="J33" s="17"/>
      <c r="K33" s="17"/>
      <c r="L33" s="18"/>
    </row>
    <row r="34" spans="1:12" x14ac:dyDescent="0.3">
      <c r="A34" s="17" t="s">
        <v>412</v>
      </c>
      <c r="B34" s="17" t="s">
        <v>429</v>
      </c>
      <c r="C34" s="17" t="s">
        <v>141</v>
      </c>
      <c r="D34" s="17" t="s">
        <v>410</v>
      </c>
      <c r="E34" s="17" t="s">
        <v>70</v>
      </c>
      <c r="F34" s="17">
        <v>131.9</v>
      </c>
      <c r="G34" s="17"/>
      <c r="H34" s="17"/>
      <c r="I34" s="17"/>
      <c r="J34" s="17"/>
      <c r="K34" s="17"/>
      <c r="L34" s="18"/>
    </row>
    <row r="35" spans="1:12" x14ac:dyDescent="0.3">
      <c r="A35" s="17" t="s">
        <v>412</v>
      </c>
      <c r="B35" s="17" t="s">
        <v>429</v>
      </c>
      <c r="C35" s="17" t="s">
        <v>141</v>
      </c>
      <c r="D35" s="17" t="s">
        <v>410</v>
      </c>
      <c r="E35" s="17" t="s">
        <v>69</v>
      </c>
      <c r="F35" s="17">
        <v>125.4</v>
      </c>
      <c r="G35" s="17"/>
      <c r="H35" s="17"/>
      <c r="I35" s="17"/>
      <c r="J35" s="17"/>
      <c r="K35" s="17"/>
      <c r="L35" s="18"/>
    </row>
    <row r="36" spans="1:12" x14ac:dyDescent="0.3">
      <c r="A36" s="17" t="s">
        <v>412</v>
      </c>
      <c r="B36" s="17" t="s">
        <v>429</v>
      </c>
      <c r="C36" s="17" t="s">
        <v>141</v>
      </c>
      <c r="D36" s="17" t="s">
        <v>410</v>
      </c>
      <c r="E36" s="17" t="s">
        <v>68</v>
      </c>
      <c r="F36" s="17">
        <v>117.3</v>
      </c>
      <c r="G36" s="17"/>
      <c r="H36" s="17"/>
      <c r="I36" s="17"/>
      <c r="J36" s="17"/>
      <c r="K36" s="17"/>
      <c r="L36" s="18"/>
    </row>
    <row r="37" spans="1:12" x14ac:dyDescent="0.3">
      <c r="A37" s="17" t="s">
        <v>412</v>
      </c>
      <c r="B37" s="17" t="s">
        <v>429</v>
      </c>
      <c r="C37" s="17" t="s">
        <v>141</v>
      </c>
      <c r="D37" s="17" t="s">
        <v>410</v>
      </c>
      <c r="E37" s="17" t="s">
        <v>67</v>
      </c>
      <c r="F37" s="17">
        <v>113.5</v>
      </c>
      <c r="G37" s="17"/>
      <c r="H37" s="17"/>
      <c r="I37" s="17"/>
      <c r="J37" s="17"/>
      <c r="K37" s="17"/>
      <c r="L37" s="18"/>
    </row>
    <row r="38" spans="1:12" x14ac:dyDescent="0.3">
      <c r="A38" s="17" t="s">
        <v>412</v>
      </c>
      <c r="B38" s="17" t="s">
        <v>429</v>
      </c>
      <c r="C38" s="17" t="s">
        <v>141</v>
      </c>
      <c r="D38" s="17" t="s">
        <v>410</v>
      </c>
      <c r="E38" s="17" t="s">
        <v>66</v>
      </c>
      <c r="F38" s="17">
        <v>113.4</v>
      </c>
      <c r="G38" s="17"/>
      <c r="H38" s="17"/>
      <c r="I38" s="17"/>
      <c r="J38" s="17"/>
      <c r="K38" s="17"/>
      <c r="L38" s="18"/>
    </row>
    <row r="39" spans="1:12" x14ac:dyDescent="0.3">
      <c r="A39" s="17" t="s">
        <v>412</v>
      </c>
      <c r="B39" s="17" t="s">
        <v>429</v>
      </c>
      <c r="C39" s="17" t="s">
        <v>141</v>
      </c>
      <c r="D39" s="17" t="s">
        <v>410</v>
      </c>
      <c r="E39" s="17" t="s">
        <v>65</v>
      </c>
      <c r="F39" s="17">
        <v>109.5</v>
      </c>
      <c r="G39" s="17"/>
      <c r="H39" s="17"/>
      <c r="I39" s="17"/>
      <c r="J39" s="17"/>
      <c r="K39" s="17"/>
      <c r="L39" s="18"/>
    </row>
    <row r="40" spans="1:12" x14ac:dyDescent="0.3">
      <c r="A40" s="17" t="s">
        <v>412</v>
      </c>
      <c r="B40" s="17" t="s">
        <v>429</v>
      </c>
      <c r="C40" s="17" t="s">
        <v>141</v>
      </c>
      <c r="D40" s="17" t="s">
        <v>410</v>
      </c>
      <c r="E40" s="17" t="s">
        <v>64</v>
      </c>
      <c r="F40" s="17">
        <v>106</v>
      </c>
      <c r="G40" s="17"/>
      <c r="H40" s="17"/>
      <c r="I40" s="17"/>
      <c r="J40" s="17"/>
      <c r="K40" s="17"/>
      <c r="L40" s="18"/>
    </row>
    <row r="41" spans="1:12" x14ac:dyDescent="0.3">
      <c r="A41" s="17" t="s">
        <v>412</v>
      </c>
      <c r="B41" s="17" t="s">
        <v>429</v>
      </c>
      <c r="C41" s="17" t="s">
        <v>141</v>
      </c>
      <c r="D41" s="17" t="s">
        <v>410</v>
      </c>
      <c r="E41" s="17" t="s">
        <v>63</v>
      </c>
      <c r="F41" s="17">
        <v>102.6</v>
      </c>
      <c r="G41" s="17"/>
      <c r="H41" s="17"/>
      <c r="I41" s="17"/>
      <c r="J41" s="17"/>
      <c r="K41" s="17"/>
      <c r="L41" s="18"/>
    </row>
    <row r="42" spans="1:12" x14ac:dyDescent="0.3">
      <c r="A42" s="17" t="s">
        <v>412</v>
      </c>
      <c r="B42" s="17" t="s">
        <v>429</v>
      </c>
      <c r="C42" s="17" t="s">
        <v>141</v>
      </c>
      <c r="D42" s="17" t="s">
        <v>410</v>
      </c>
      <c r="E42" s="17" t="s">
        <v>62</v>
      </c>
      <c r="F42" s="17">
        <v>101.3</v>
      </c>
      <c r="G42" s="17"/>
      <c r="H42" s="17"/>
      <c r="I42" s="17"/>
      <c r="J42" s="17"/>
      <c r="K42" s="17"/>
      <c r="L42" s="18"/>
    </row>
    <row r="43" spans="1:12" x14ac:dyDescent="0.3">
      <c r="A43" s="17" t="s">
        <v>412</v>
      </c>
      <c r="B43" s="17" t="s">
        <v>429</v>
      </c>
      <c r="C43" s="17" t="s">
        <v>141</v>
      </c>
      <c r="D43" s="17" t="s">
        <v>410</v>
      </c>
      <c r="E43" s="17" t="s">
        <v>61</v>
      </c>
      <c r="F43" s="17">
        <v>100</v>
      </c>
      <c r="G43" s="17"/>
      <c r="H43" s="17"/>
      <c r="I43" s="17"/>
      <c r="J43" s="17"/>
      <c r="K43" s="17"/>
      <c r="L43" s="18"/>
    </row>
    <row r="44" spans="1:12" x14ac:dyDescent="0.3">
      <c r="A44" s="17" t="s">
        <v>412</v>
      </c>
      <c r="B44" s="17" t="s">
        <v>429</v>
      </c>
      <c r="C44" s="17" t="s">
        <v>141</v>
      </c>
      <c r="D44" s="17" t="s">
        <v>410</v>
      </c>
      <c r="E44" s="17" t="s">
        <v>60</v>
      </c>
      <c r="F44" s="17">
        <v>97.8</v>
      </c>
      <c r="G44" s="17"/>
      <c r="H44" s="17"/>
      <c r="I44" s="17"/>
      <c r="J44" s="17"/>
      <c r="K44" s="17"/>
      <c r="L44" s="18"/>
    </row>
    <row r="45" spans="1:12" x14ac:dyDescent="0.3">
      <c r="A45" s="17" t="s">
        <v>412</v>
      </c>
      <c r="B45" s="17" t="s">
        <v>429</v>
      </c>
      <c r="C45" s="17" t="s">
        <v>141</v>
      </c>
      <c r="D45" s="17" t="s">
        <v>410</v>
      </c>
      <c r="E45" s="17" t="s">
        <v>59</v>
      </c>
      <c r="F45" s="17">
        <v>96.3</v>
      </c>
      <c r="G45" s="17"/>
      <c r="H45" s="17"/>
      <c r="I45" s="17"/>
      <c r="J45" s="17"/>
      <c r="K45" s="17"/>
      <c r="L45" s="18"/>
    </row>
    <row r="46" spans="1:12" x14ac:dyDescent="0.3">
      <c r="A46" s="17" t="s">
        <v>412</v>
      </c>
      <c r="B46" s="17" t="s">
        <v>429</v>
      </c>
      <c r="C46" s="17" t="s">
        <v>141</v>
      </c>
      <c r="D46" s="17" t="s">
        <v>410</v>
      </c>
      <c r="E46" s="17" t="s">
        <v>121</v>
      </c>
      <c r="F46" s="17">
        <v>94.2</v>
      </c>
      <c r="G46" s="17"/>
      <c r="H46" s="17"/>
      <c r="I46" s="17"/>
      <c r="J46" s="17"/>
      <c r="K46" s="17"/>
      <c r="L46" s="18"/>
    </row>
    <row r="47" spans="1:12" x14ac:dyDescent="0.3">
      <c r="A47" s="17" t="s">
        <v>412</v>
      </c>
      <c r="B47" s="17" t="s">
        <v>429</v>
      </c>
      <c r="C47" s="17" t="s">
        <v>141</v>
      </c>
      <c r="D47" s="17" t="s">
        <v>410</v>
      </c>
      <c r="E47" s="17" t="s">
        <v>158</v>
      </c>
      <c r="F47" s="17">
        <v>91.1</v>
      </c>
      <c r="G47" s="17"/>
      <c r="H47" s="17"/>
      <c r="I47" s="17"/>
      <c r="J47" s="17"/>
      <c r="K47" s="17"/>
      <c r="L47" s="18"/>
    </row>
    <row r="48" spans="1:12" x14ac:dyDescent="0.3">
      <c r="A48" s="17" t="s">
        <v>412</v>
      </c>
      <c r="B48" s="17" t="s">
        <v>429</v>
      </c>
      <c r="C48" s="17" t="s">
        <v>141</v>
      </c>
      <c r="D48" s="17" t="s">
        <v>410</v>
      </c>
      <c r="E48" s="17" t="s">
        <v>157</v>
      </c>
      <c r="F48" s="17">
        <v>90.8</v>
      </c>
      <c r="G48" s="17"/>
      <c r="H48" s="17"/>
      <c r="I48" s="17"/>
      <c r="J48" s="17"/>
      <c r="K48" s="17"/>
      <c r="L48" s="18"/>
    </row>
    <row r="49" spans="1:12" x14ac:dyDescent="0.3">
      <c r="A49" s="17" t="s">
        <v>412</v>
      </c>
      <c r="B49" s="17" t="s">
        <v>429</v>
      </c>
      <c r="C49" s="17" t="s">
        <v>141</v>
      </c>
      <c r="D49" s="17" t="s">
        <v>410</v>
      </c>
      <c r="E49" s="17" t="s">
        <v>156</v>
      </c>
      <c r="F49" s="17">
        <v>91.9</v>
      </c>
      <c r="G49" s="17"/>
      <c r="H49" s="17"/>
      <c r="I49" s="17"/>
      <c r="J49" s="17"/>
      <c r="K49" s="17"/>
      <c r="L49" s="18"/>
    </row>
    <row r="50" spans="1:12" x14ac:dyDescent="0.3">
      <c r="A50" s="17" t="s">
        <v>412</v>
      </c>
      <c r="B50" s="17" t="s">
        <v>429</v>
      </c>
      <c r="C50" s="17" t="s">
        <v>141</v>
      </c>
      <c r="D50" s="17" t="s">
        <v>410</v>
      </c>
      <c r="E50" s="17" t="s">
        <v>155</v>
      </c>
      <c r="F50" s="17">
        <v>86.3</v>
      </c>
      <c r="G50" s="17"/>
      <c r="H50" s="17"/>
      <c r="I50" s="17"/>
      <c r="J50" s="17"/>
      <c r="K50" s="17"/>
      <c r="L50" s="18"/>
    </row>
    <row r="51" spans="1:12" x14ac:dyDescent="0.3">
      <c r="A51" s="17" t="s">
        <v>412</v>
      </c>
      <c r="B51" s="17" t="s">
        <v>429</v>
      </c>
      <c r="C51" s="17" t="s">
        <v>141</v>
      </c>
      <c r="D51" s="17" t="s">
        <v>410</v>
      </c>
      <c r="E51" s="17" t="s">
        <v>154</v>
      </c>
      <c r="F51" s="17">
        <v>84</v>
      </c>
      <c r="G51" s="17"/>
      <c r="H51" s="17"/>
      <c r="I51" s="17"/>
      <c r="J51" s="17"/>
      <c r="K51" s="17"/>
      <c r="L51" s="18"/>
    </row>
    <row r="52" spans="1:12" x14ac:dyDescent="0.3">
      <c r="A52" s="17" t="s">
        <v>412</v>
      </c>
      <c r="B52" s="17" t="s">
        <v>429</v>
      </c>
      <c r="C52" s="17" t="s">
        <v>141</v>
      </c>
      <c r="D52" s="17" t="s">
        <v>410</v>
      </c>
      <c r="E52" s="17" t="s">
        <v>153</v>
      </c>
      <c r="F52" s="17">
        <v>84.2</v>
      </c>
      <c r="G52" s="17"/>
      <c r="H52" s="17"/>
      <c r="I52" s="17"/>
      <c r="J52" s="17"/>
      <c r="K52" s="17"/>
      <c r="L52" s="18"/>
    </row>
    <row r="53" spans="1:12" x14ac:dyDescent="0.3">
      <c r="A53" s="17" t="s">
        <v>412</v>
      </c>
      <c r="B53" s="17" t="s">
        <v>429</v>
      </c>
      <c r="C53" s="17" t="s">
        <v>141</v>
      </c>
      <c r="D53" s="17" t="s">
        <v>410</v>
      </c>
      <c r="E53" s="17" t="s">
        <v>152</v>
      </c>
      <c r="F53" s="17">
        <v>85.8</v>
      </c>
      <c r="G53" s="17"/>
      <c r="H53" s="17"/>
      <c r="I53" s="17"/>
      <c r="J53" s="17"/>
      <c r="K53" s="17"/>
      <c r="L53" s="18"/>
    </row>
    <row r="54" spans="1:12" x14ac:dyDescent="0.3">
      <c r="A54" s="17" t="s">
        <v>412</v>
      </c>
      <c r="B54" s="17" t="s">
        <v>429</v>
      </c>
      <c r="C54" s="17" t="s">
        <v>141</v>
      </c>
      <c r="D54" s="17" t="s">
        <v>410</v>
      </c>
      <c r="E54" s="17" t="s">
        <v>151</v>
      </c>
      <c r="F54" s="17">
        <v>86.3</v>
      </c>
      <c r="G54" s="17"/>
      <c r="H54" s="17"/>
      <c r="I54" s="17"/>
      <c r="J54" s="17"/>
      <c r="K54" s="17"/>
      <c r="L54" s="18"/>
    </row>
    <row r="55" spans="1:12" x14ac:dyDescent="0.3">
      <c r="A55" s="17" t="s">
        <v>412</v>
      </c>
      <c r="B55" s="17" t="s">
        <v>429</v>
      </c>
      <c r="C55" s="17" t="s">
        <v>141</v>
      </c>
      <c r="D55" s="17" t="s">
        <v>410</v>
      </c>
      <c r="E55" s="17" t="s">
        <v>150</v>
      </c>
      <c r="F55" s="17">
        <v>86.7</v>
      </c>
      <c r="G55" s="17"/>
      <c r="H55" s="17"/>
      <c r="I55" s="17"/>
      <c r="J55" s="17"/>
      <c r="K55" s="17"/>
      <c r="L55" s="18"/>
    </row>
    <row r="56" spans="1:12" x14ac:dyDescent="0.3">
      <c r="A56" s="17" t="s">
        <v>412</v>
      </c>
      <c r="B56" s="17" t="s">
        <v>429</v>
      </c>
      <c r="C56" s="17" t="s">
        <v>141</v>
      </c>
      <c r="D56" s="17" t="s">
        <v>410</v>
      </c>
      <c r="E56" s="17" t="s">
        <v>149</v>
      </c>
      <c r="F56" s="17">
        <v>85.6</v>
      </c>
      <c r="G56" s="17"/>
      <c r="H56" s="17"/>
      <c r="I56" s="17"/>
      <c r="J56" s="17"/>
      <c r="K56" s="17"/>
      <c r="L56" s="18"/>
    </row>
    <row r="57" spans="1:12" x14ac:dyDescent="0.3">
      <c r="A57" s="17" t="s">
        <v>412</v>
      </c>
      <c r="B57" s="17" t="s">
        <v>429</v>
      </c>
      <c r="C57" s="17" t="s">
        <v>141</v>
      </c>
      <c r="D57" s="17" t="s">
        <v>410</v>
      </c>
      <c r="E57" s="17" t="s">
        <v>148</v>
      </c>
      <c r="F57" s="17">
        <v>84.8</v>
      </c>
      <c r="G57" s="17"/>
      <c r="H57" s="17"/>
      <c r="I57" s="17"/>
      <c r="J57" s="17"/>
      <c r="K57" s="17"/>
      <c r="L57" s="18"/>
    </row>
    <row r="58" spans="1:12" x14ac:dyDescent="0.3">
      <c r="A58" s="17" t="s">
        <v>412</v>
      </c>
      <c r="B58" s="17" t="s">
        <v>429</v>
      </c>
      <c r="C58" s="17" t="s">
        <v>141</v>
      </c>
      <c r="D58" s="17" t="s">
        <v>410</v>
      </c>
      <c r="E58" s="17" t="s">
        <v>147</v>
      </c>
      <c r="F58" s="17">
        <v>84.8</v>
      </c>
      <c r="G58" s="17"/>
      <c r="H58" s="17"/>
      <c r="I58" s="17"/>
      <c r="J58" s="17"/>
      <c r="K58" s="17"/>
      <c r="L58" s="18"/>
    </row>
    <row r="59" spans="1:12" x14ac:dyDescent="0.3">
      <c r="A59" s="17" t="s">
        <v>412</v>
      </c>
      <c r="B59" s="17" t="s">
        <v>429</v>
      </c>
      <c r="C59" s="17" t="s">
        <v>141</v>
      </c>
      <c r="D59" s="17" t="s">
        <v>410</v>
      </c>
      <c r="E59" s="17" t="s">
        <v>146</v>
      </c>
      <c r="F59" s="17">
        <v>84</v>
      </c>
      <c r="G59" s="17"/>
      <c r="H59" s="17"/>
      <c r="I59" s="17"/>
      <c r="J59" s="17"/>
      <c r="K59" s="17"/>
      <c r="L59" s="18"/>
    </row>
    <row r="60" spans="1:12" x14ac:dyDescent="0.3">
      <c r="A60" s="17" t="s">
        <v>412</v>
      </c>
      <c r="B60" s="17" t="s">
        <v>429</v>
      </c>
      <c r="C60" s="17" t="s">
        <v>141</v>
      </c>
      <c r="D60" s="17" t="s">
        <v>410</v>
      </c>
      <c r="E60" s="17" t="s">
        <v>145</v>
      </c>
      <c r="F60" s="17">
        <v>83.3</v>
      </c>
      <c r="G60" s="17"/>
      <c r="H60" s="17"/>
      <c r="I60" s="17"/>
      <c r="J60" s="17"/>
      <c r="K60" s="17"/>
      <c r="L60" s="18"/>
    </row>
    <row r="61" spans="1:12" x14ac:dyDescent="0.3">
      <c r="A61" s="17" t="s">
        <v>412</v>
      </c>
      <c r="B61" s="17" t="s">
        <v>429</v>
      </c>
      <c r="C61" s="17" t="s">
        <v>141</v>
      </c>
      <c r="D61" s="17" t="s">
        <v>410</v>
      </c>
      <c r="E61" s="17" t="s">
        <v>144</v>
      </c>
      <c r="F61" s="17">
        <v>83.2</v>
      </c>
      <c r="G61" s="17"/>
      <c r="H61" s="17"/>
      <c r="I61" s="17"/>
      <c r="J61" s="17"/>
      <c r="K61" s="17"/>
      <c r="L61" s="18"/>
    </row>
    <row r="62" spans="1:12" x14ac:dyDescent="0.3">
      <c r="A62" s="17" t="s">
        <v>412</v>
      </c>
      <c r="B62" s="17" t="s">
        <v>429</v>
      </c>
      <c r="C62" s="17" t="s">
        <v>141</v>
      </c>
      <c r="D62" s="17" t="s">
        <v>410</v>
      </c>
      <c r="E62" s="17" t="s">
        <v>143</v>
      </c>
      <c r="F62" s="17">
        <v>84.2</v>
      </c>
      <c r="G62" s="17"/>
      <c r="H62" s="17"/>
      <c r="I62" s="17"/>
      <c r="J62" s="17"/>
      <c r="K62" s="17"/>
      <c r="L62" s="18"/>
    </row>
    <row r="63" spans="1:12" x14ac:dyDescent="0.3">
      <c r="A63" s="17" t="s">
        <v>412</v>
      </c>
      <c r="B63" s="17" t="s">
        <v>429</v>
      </c>
      <c r="C63" s="17" t="s">
        <v>141</v>
      </c>
      <c r="D63" s="17" t="s">
        <v>410</v>
      </c>
      <c r="E63" s="17" t="s">
        <v>142</v>
      </c>
      <c r="F63" s="17">
        <v>83.9</v>
      </c>
      <c r="G63" s="17"/>
      <c r="H63" s="17"/>
      <c r="I63" s="17"/>
      <c r="J63" s="17"/>
      <c r="K63" s="17"/>
      <c r="L63" s="18"/>
    </row>
    <row r="64" spans="1:12" x14ac:dyDescent="0.3">
      <c r="A64" s="17" t="s">
        <v>412</v>
      </c>
      <c r="B64" s="17" t="s">
        <v>429</v>
      </c>
      <c r="C64" s="17" t="s">
        <v>141</v>
      </c>
      <c r="D64" s="17" t="s">
        <v>410</v>
      </c>
      <c r="E64" s="17" t="s">
        <v>162</v>
      </c>
      <c r="F64" s="17">
        <v>82.1</v>
      </c>
      <c r="G64" s="17"/>
      <c r="H64" s="17"/>
      <c r="I64" s="17"/>
      <c r="J64" s="17"/>
      <c r="K64" s="17"/>
      <c r="L64" s="18"/>
    </row>
    <row r="65" spans="1:12" x14ac:dyDescent="0.3">
      <c r="A65" s="17" t="s">
        <v>412</v>
      </c>
      <c r="B65" s="17" t="s">
        <v>160</v>
      </c>
      <c r="C65" s="17" t="s">
        <v>141</v>
      </c>
      <c r="D65" s="17" t="s">
        <v>410</v>
      </c>
      <c r="E65" s="17" t="s">
        <v>71</v>
      </c>
      <c r="F65" s="17">
        <v>120.1</v>
      </c>
      <c r="G65" s="17"/>
      <c r="H65" s="17"/>
      <c r="I65" s="17"/>
      <c r="J65" s="17"/>
      <c r="K65" s="17"/>
      <c r="L65" s="18"/>
    </row>
    <row r="66" spans="1:12" x14ac:dyDescent="0.3">
      <c r="A66" s="17" t="s">
        <v>412</v>
      </c>
      <c r="B66" s="17" t="s">
        <v>160</v>
      </c>
      <c r="C66" s="17" t="s">
        <v>141</v>
      </c>
      <c r="D66" s="17" t="s">
        <v>410</v>
      </c>
      <c r="E66" s="17" t="s">
        <v>70</v>
      </c>
      <c r="F66" s="17">
        <v>117.5</v>
      </c>
      <c r="G66" s="17"/>
      <c r="H66" s="17"/>
      <c r="I66" s="17"/>
      <c r="J66" s="17"/>
      <c r="K66" s="17"/>
      <c r="L66" s="18"/>
    </row>
    <row r="67" spans="1:12" x14ac:dyDescent="0.3">
      <c r="A67" s="17" t="s">
        <v>412</v>
      </c>
      <c r="B67" s="17" t="s">
        <v>160</v>
      </c>
      <c r="C67" s="17" t="s">
        <v>141</v>
      </c>
      <c r="D67" s="17" t="s">
        <v>410</v>
      </c>
      <c r="E67" s="17" t="s">
        <v>69</v>
      </c>
      <c r="F67" s="17">
        <v>114.7</v>
      </c>
      <c r="G67" s="17"/>
      <c r="H67" s="17"/>
      <c r="I67" s="17"/>
      <c r="J67" s="17"/>
      <c r="K67" s="17"/>
      <c r="L67" s="18"/>
    </row>
    <row r="68" spans="1:12" x14ac:dyDescent="0.3">
      <c r="A68" s="17" t="s">
        <v>412</v>
      </c>
      <c r="B68" s="17" t="s">
        <v>160</v>
      </c>
      <c r="C68" s="17" t="s">
        <v>141</v>
      </c>
      <c r="D68" s="17" t="s">
        <v>410</v>
      </c>
      <c r="E68" s="17" t="s">
        <v>68</v>
      </c>
      <c r="F68" s="17">
        <v>109.2</v>
      </c>
      <c r="G68" s="17"/>
      <c r="H68" s="17"/>
      <c r="I68" s="17"/>
      <c r="J68" s="17"/>
      <c r="K68" s="17"/>
      <c r="L68" s="18"/>
    </row>
    <row r="69" spans="1:12" x14ac:dyDescent="0.3">
      <c r="A69" s="17" t="s">
        <v>412</v>
      </c>
      <c r="B69" s="17" t="s">
        <v>160</v>
      </c>
      <c r="C69" s="17" t="s">
        <v>141</v>
      </c>
      <c r="D69" s="17" t="s">
        <v>410</v>
      </c>
      <c r="E69" s="17" t="s">
        <v>67</v>
      </c>
      <c r="F69" s="17">
        <v>104.4</v>
      </c>
      <c r="G69" s="17"/>
      <c r="H69" s="17"/>
      <c r="I69" s="17"/>
      <c r="J69" s="17"/>
      <c r="K69" s="17"/>
      <c r="L69" s="18"/>
    </row>
    <row r="70" spans="1:12" x14ac:dyDescent="0.3">
      <c r="A70" s="17" t="s">
        <v>412</v>
      </c>
      <c r="B70" s="17" t="s">
        <v>160</v>
      </c>
      <c r="C70" s="17" t="s">
        <v>141</v>
      </c>
      <c r="D70" s="17" t="s">
        <v>410</v>
      </c>
      <c r="E70" s="17" t="s">
        <v>66</v>
      </c>
      <c r="F70" s="17">
        <v>100.8</v>
      </c>
      <c r="G70" s="17"/>
      <c r="H70" s="17"/>
      <c r="I70" s="17"/>
      <c r="J70" s="17"/>
      <c r="K70" s="17"/>
      <c r="L70" s="18"/>
    </row>
    <row r="71" spans="1:12" x14ac:dyDescent="0.3">
      <c r="A71" s="17" t="s">
        <v>412</v>
      </c>
      <c r="B71" s="17" t="s">
        <v>160</v>
      </c>
      <c r="C71" s="17" t="s">
        <v>141</v>
      </c>
      <c r="D71" s="17" t="s">
        <v>410</v>
      </c>
      <c r="E71" s="17" t="s">
        <v>65</v>
      </c>
      <c r="F71" s="17">
        <v>99.9</v>
      </c>
      <c r="G71" s="17"/>
      <c r="H71" s="17"/>
      <c r="I71" s="17"/>
      <c r="J71" s="17"/>
      <c r="K71" s="17"/>
      <c r="L71" s="18"/>
    </row>
    <row r="72" spans="1:12" x14ac:dyDescent="0.3">
      <c r="A72" s="17" t="s">
        <v>412</v>
      </c>
      <c r="B72" s="17" t="s">
        <v>160</v>
      </c>
      <c r="C72" s="17" t="s">
        <v>141</v>
      </c>
      <c r="D72" s="17" t="s">
        <v>410</v>
      </c>
      <c r="E72" s="17" t="s">
        <v>64</v>
      </c>
      <c r="F72" s="17">
        <v>98</v>
      </c>
      <c r="G72" s="17"/>
      <c r="H72" s="17"/>
      <c r="I72" s="17"/>
      <c r="J72" s="17"/>
      <c r="K72" s="17"/>
      <c r="L72" s="18"/>
    </row>
    <row r="73" spans="1:12" x14ac:dyDescent="0.3">
      <c r="A73" s="17" t="s">
        <v>412</v>
      </c>
      <c r="B73" s="17" t="s">
        <v>160</v>
      </c>
      <c r="C73" s="17" t="s">
        <v>141</v>
      </c>
      <c r="D73" s="17" t="s">
        <v>410</v>
      </c>
      <c r="E73" s="17" t="s">
        <v>63</v>
      </c>
      <c r="F73" s="17">
        <v>95.5</v>
      </c>
      <c r="G73" s="17"/>
      <c r="H73" s="17"/>
      <c r="I73" s="17"/>
      <c r="J73" s="17"/>
      <c r="K73" s="17"/>
      <c r="L73" s="18"/>
    </row>
    <row r="74" spans="1:12" x14ac:dyDescent="0.3">
      <c r="A74" s="17" t="s">
        <v>412</v>
      </c>
      <c r="B74" s="17" t="s">
        <v>160</v>
      </c>
      <c r="C74" s="17" t="s">
        <v>141</v>
      </c>
      <c r="D74" s="17" t="s">
        <v>410</v>
      </c>
      <c r="E74" s="17" t="s">
        <v>62</v>
      </c>
      <c r="F74" s="17">
        <v>98.6</v>
      </c>
      <c r="G74" s="17"/>
      <c r="H74" s="17"/>
      <c r="I74" s="17"/>
      <c r="J74" s="17"/>
      <c r="K74" s="17"/>
      <c r="L74" s="18"/>
    </row>
    <row r="75" spans="1:12" x14ac:dyDescent="0.3">
      <c r="A75" s="17" t="s">
        <v>412</v>
      </c>
      <c r="B75" s="17" t="s">
        <v>160</v>
      </c>
      <c r="C75" s="17" t="s">
        <v>141</v>
      </c>
      <c r="D75" s="17" t="s">
        <v>410</v>
      </c>
      <c r="E75" s="17" t="s">
        <v>61</v>
      </c>
      <c r="F75" s="17">
        <v>100</v>
      </c>
      <c r="G75" s="17"/>
      <c r="H75" s="17"/>
      <c r="I75" s="17"/>
      <c r="J75" s="17"/>
      <c r="K75" s="17"/>
      <c r="L75" s="18"/>
    </row>
    <row r="76" spans="1:12" x14ac:dyDescent="0.3">
      <c r="A76" s="17" t="s">
        <v>412</v>
      </c>
      <c r="B76" s="17" t="s">
        <v>160</v>
      </c>
      <c r="C76" s="17" t="s">
        <v>141</v>
      </c>
      <c r="D76" s="17" t="s">
        <v>410</v>
      </c>
      <c r="E76" s="17" t="s">
        <v>60</v>
      </c>
      <c r="F76" s="17">
        <v>99.2</v>
      </c>
      <c r="G76" s="17"/>
      <c r="H76" s="17"/>
      <c r="I76" s="17"/>
      <c r="J76" s="17"/>
      <c r="K76" s="17"/>
      <c r="L76" s="18"/>
    </row>
    <row r="77" spans="1:12" x14ac:dyDescent="0.3">
      <c r="A77" s="17" t="s">
        <v>412</v>
      </c>
      <c r="B77" s="17" t="s">
        <v>160</v>
      </c>
      <c r="C77" s="17" t="s">
        <v>141</v>
      </c>
      <c r="D77" s="17" t="s">
        <v>410</v>
      </c>
      <c r="E77" s="17" t="s">
        <v>59</v>
      </c>
      <c r="F77" s="17">
        <v>98.3</v>
      </c>
      <c r="G77" s="17"/>
      <c r="H77" s="17"/>
      <c r="I77" s="17"/>
      <c r="J77" s="17"/>
      <c r="K77" s="17"/>
      <c r="L77" s="18"/>
    </row>
    <row r="78" spans="1:12" x14ac:dyDescent="0.3">
      <c r="A78" s="17" t="s">
        <v>412</v>
      </c>
      <c r="B78" s="17" t="s">
        <v>160</v>
      </c>
      <c r="C78" s="17" t="s">
        <v>141</v>
      </c>
      <c r="D78" s="17" t="s">
        <v>410</v>
      </c>
      <c r="E78" s="17" t="s">
        <v>121</v>
      </c>
      <c r="F78" s="17">
        <v>96.8</v>
      </c>
      <c r="G78" s="17"/>
      <c r="H78" s="17"/>
      <c r="I78" s="17"/>
      <c r="J78" s="17"/>
      <c r="K78" s="17"/>
      <c r="L78" s="18"/>
    </row>
    <row r="79" spans="1:12" x14ac:dyDescent="0.3">
      <c r="A79" s="17" t="s">
        <v>412</v>
      </c>
      <c r="B79" s="17" t="s">
        <v>160</v>
      </c>
      <c r="C79" s="17" t="s">
        <v>141</v>
      </c>
      <c r="D79" s="17" t="s">
        <v>410</v>
      </c>
      <c r="E79" s="17" t="s">
        <v>158</v>
      </c>
      <c r="F79" s="17">
        <v>92.2</v>
      </c>
      <c r="G79" s="17"/>
      <c r="H79" s="17"/>
      <c r="I79" s="17"/>
      <c r="J79" s="17"/>
      <c r="K79" s="17"/>
      <c r="L79" s="18"/>
    </row>
    <row r="80" spans="1:12" x14ac:dyDescent="0.3">
      <c r="A80" s="17" t="s">
        <v>412</v>
      </c>
      <c r="B80" s="17" t="s">
        <v>160</v>
      </c>
      <c r="C80" s="17" t="s">
        <v>141</v>
      </c>
      <c r="D80" s="17" t="s">
        <v>410</v>
      </c>
      <c r="E80" s="17" t="s">
        <v>157</v>
      </c>
      <c r="F80" s="17">
        <v>89.9</v>
      </c>
      <c r="G80" s="17"/>
      <c r="H80" s="17"/>
      <c r="I80" s="17"/>
      <c r="J80" s="17"/>
      <c r="K80" s="17"/>
      <c r="L80" s="18"/>
    </row>
    <row r="81" spans="1:12" x14ac:dyDescent="0.3">
      <c r="A81" s="17" t="s">
        <v>412</v>
      </c>
      <c r="B81" s="17" t="s">
        <v>160</v>
      </c>
      <c r="C81" s="17" t="s">
        <v>141</v>
      </c>
      <c r="D81" s="17" t="s">
        <v>410</v>
      </c>
      <c r="E81" s="17" t="s">
        <v>156</v>
      </c>
      <c r="F81" s="17">
        <v>91.5</v>
      </c>
      <c r="G81" s="17"/>
      <c r="H81" s="17"/>
      <c r="I81" s="17"/>
      <c r="J81" s="17"/>
      <c r="K81" s="17"/>
      <c r="L81" s="18"/>
    </row>
    <row r="82" spans="1:12" x14ac:dyDescent="0.3">
      <c r="A82" s="17" t="s">
        <v>412</v>
      </c>
      <c r="B82" s="17" t="s">
        <v>160</v>
      </c>
      <c r="C82" s="17" t="s">
        <v>141</v>
      </c>
      <c r="D82" s="17" t="s">
        <v>410</v>
      </c>
      <c r="E82" s="17" t="s">
        <v>155</v>
      </c>
      <c r="F82" s="17">
        <v>84.5</v>
      </c>
      <c r="G82" s="17"/>
      <c r="H82" s="17"/>
      <c r="I82" s="17"/>
      <c r="J82" s="17"/>
      <c r="K82" s="17"/>
      <c r="L82" s="18"/>
    </row>
    <row r="83" spans="1:12" x14ac:dyDescent="0.3">
      <c r="A83" s="17" t="s">
        <v>412</v>
      </c>
      <c r="B83" s="17" t="s">
        <v>160</v>
      </c>
      <c r="C83" s="17" t="s">
        <v>141</v>
      </c>
      <c r="D83" s="17" t="s">
        <v>410</v>
      </c>
      <c r="E83" s="17" t="s">
        <v>154</v>
      </c>
      <c r="F83" s="17">
        <v>79.900000000000006</v>
      </c>
      <c r="G83" s="17"/>
      <c r="H83" s="17"/>
      <c r="I83" s="17"/>
      <c r="J83" s="17"/>
      <c r="K83" s="17"/>
      <c r="L83" s="18"/>
    </row>
    <row r="84" spans="1:12" x14ac:dyDescent="0.3">
      <c r="A84" s="17" t="s">
        <v>412</v>
      </c>
      <c r="B84" s="17" t="s">
        <v>160</v>
      </c>
      <c r="C84" s="17" t="s">
        <v>141</v>
      </c>
      <c r="D84" s="17" t="s">
        <v>410</v>
      </c>
      <c r="E84" s="17" t="s">
        <v>153</v>
      </c>
      <c r="F84" s="17">
        <v>79.8</v>
      </c>
      <c r="G84" s="17"/>
      <c r="H84" s="17"/>
      <c r="I84" s="17"/>
      <c r="J84" s="17"/>
      <c r="K84" s="17"/>
      <c r="L84" s="18"/>
    </row>
    <row r="85" spans="1:12" x14ac:dyDescent="0.3">
      <c r="A85" s="17" t="s">
        <v>412</v>
      </c>
      <c r="B85" s="17" t="s">
        <v>160</v>
      </c>
      <c r="C85" s="17" t="s">
        <v>141</v>
      </c>
      <c r="D85" s="17" t="s">
        <v>410</v>
      </c>
      <c r="E85" s="17" t="s">
        <v>152</v>
      </c>
      <c r="F85" s="17">
        <v>78.900000000000006</v>
      </c>
      <c r="G85" s="17"/>
      <c r="H85" s="17"/>
      <c r="I85" s="17"/>
      <c r="J85" s="17"/>
      <c r="K85" s="17"/>
      <c r="L85" s="18"/>
    </row>
    <row r="86" spans="1:12" x14ac:dyDescent="0.3">
      <c r="A86" s="17" t="s">
        <v>412</v>
      </c>
      <c r="B86" s="17" t="s">
        <v>160</v>
      </c>
      <c r="C86" s="17" t="s">
        <v>141</v>
      </c>
      <c r="D86" s="17" t="s">
        <v>410</v>
      </c>
      <c r="E86" s="17" t="s">
        <v>151</v>
      </c>
      <c r="F86" s="17">
        <v>77.2</v>
      </c>
      <c r="G86" s="17"/>
      <c r="H86" s="17"/>
      <c r="I86" s="17"/>
      <c r="J86" s="17"/>
      <c r="K86" s="17"/>
      <c r="L86" s="18"/>
    </row>
    <row r="87" spans="1:12" x14ac:dyDescent="0.3">
      <c r="A87" s="17" t="s">
        <v>412</v>
      </c>
      <c r="B87" s="17" t="s">
        <v>160</v>
      </c>
      <c r="C87" s="17" t="s">
        <v>141</v>
      </c>
      <c r="D87" s="17" t="s">
        <v>410</v>
      </c>
      <c r="E87" s="17" t="s">
        <v>150</v>
      </c>
      <c r="F87" s="17">
        <v>77.2</v>
      </c>
      <c r="G87" s="17"/>
      <c r="H87" s="17"/>
      <c r="I87" s="17"/>
      <c r="J87" s="17"/>
      <c r="K87" s="17"/>
      <c r="L87" s="18"/>
    </row>
    <row r="88" spans="1:12" x14ac:dyDescent="0.3">
      <c r="A88" s="17" t="s">
        <v>412</v>
      </c>
      <c r="B88" s="17" t="s">
        <v>160</v>
      </c>
      <c r="C88" s="17" t="s">
        <v>141</v>
      </c>
      <c r="D88" s="17" t="s">
        <v>410</v>
      </c>
      <c r="E88" s="17" t="s">
        <v>149</v>
      </c>
      <c r="F88" s="17">
        <v>76.900000000000006</v>
      </c>
      <c r="G88" s="17"/>
      <c r="H88" s="17"/>
      <c r="I88" s="17"/>
      <c r="J88" s="17"/>
      <c r="K88" s="17"/>
      <c r="L88" s="18"/>
    </row>
    <row r="89" spans="1:12" x14ac:dyDescent="0.3">
      <c r="A89" s="17" t="s">
        <v>412</v>
      </c>
      <c r="B89" s="17" t="s">
        <v>160</v>
      </c>
      <c r="C89" s="17" t="s">
        <v>141</v>
      </c>
      <c r="D89" s="17" t="s">
        <v>410</v>
      </c>
      <c r="E89" s="17" t="s">
        <v>148</v>
      </c>
      <c r="F89" s="17">
        <v>76</v>
      </c>
      <c r="G89" s="17"/>
      <c r="H89" s="17"/>
      <c r="I89" s="17"/>
      <c r="J89" s="17"/>
      <c r="K89" s="17"/>
      <c r="L89" s="18"/>
    </row>
    <row r="90" spans="1:12" x14ac:dyDescent="0.3">
      <c r="A90" s="17" t="s">
        <v>412</v>
      </c>
      <c r="B90" s="17" t="s">
        <v>160</v>
      </c>
      <c r="C90" s="17" t="s">
        <v>141</v>
      </c>
      <c r="D90" s="17" t="s">
        <v>410</v>
      </c>
      <c r="E90" s="17" t="s">
        <v>147</v>
      </c>
      <c r="F90" s="17">
        <v>74.099999999999994</v>
      </c>
      <c r="G90" s="17"/>
      <c r="H90" s="17"/>
      <c r="I90" s="17"/>
      <c r="J90" s="17"/>
      <c r="K90" s="17"/>
      <c r="L90" s="18"/>
    </row>
    <row r="91" spans="1:12" x14ac:dyDescent="0.3">
      <c r="A91" s="17" t="s">
        <v>412</v>
      </c>
      <c r="B91" s="17" t="s">
        <v>160</v>
      </c>
      <c r="C91" s="17" t="s">
        <v>141</v>
      </c>
      <c r="D91" s="17" t="s">
        <v>410</v>
      </c>
      <c r="E91" s="17" t="s">
        <v>146</v>
      </c>
      <c r="F91" s="17">
        <v>74</v>
      </c>
      <c r="G91" s="17"/>
      <c r="H91" s="17"/>
      <c r="I91" s="17"/>
      <c r="J91" s="17"/>
      <c r="K91" s="17"/>
      <c r="L91" s="18"/>
    </row>
    <row r="92" spans="1:12" x14ac:dyDescent="0.3">
      <c r="A92" s="17" t="s">
        <v>412</v>
      </c>
      <c r="B92" s="17" t="s">
        <v>160</v>
      </c>
      <c r="C92" s="17" t="s">
        <v>141</v>
      </c>
      <c r="D92" s="17" t="s">
        <v>410</v>
      </c>
      <c r="E92" s="17" t="s">
        <v>145</v>
      </c>
      <c r="F92" s="17">
        <v>73.2</v>
      </c>
      <c r="G92" s="17"/>
      <c r="H92" s="17"/>
      <c r="I92" s="17"/>
      <c r="J92" s="17"/>
      <c r="K92" s="17"/>
      <c r="L92" s="18"/>
    </row>
    <row r="93" spans="1:12" x14ac:dyDescent="0.3">
      <c r="A93" s="17" t="s">
        <v>412</v>
      </c>
      <c r="B93" s="17" t="s">
        <v>160</v>
      </c>
      <c r="C93" s="17" t="s">
        <v>141</v>
      </c>
      <c r="D93" s="17" t="s">
        <v>410</v>
      </c>
      <c r="E93" s="17" t="s">
        <v>144</v>
      </c>
      <c r="F93" s="17">
        <v>72.3</v>
      </c>
      <c r="G93" s="17"/>
      <c r="H93" s="17"/>
      <c r="I93" s="17"/>
      <c r="J93" s="17"/>
      <c r="K93" s="17"/>
      <c r="L93" s="18"/>
    </row>
    <row r="94" spans="1:12" x14ac:dyDescent="0.3">
      <c r="A94" s="17" t="s">
        <v>412</v>
      </c>
      <c r="B94" s="17" t="s">
        <v>160</v>
      </c>
      <c r="C94" s="17" t="s">
        <v>141</v>
      </c>
      <c r="D94" s="17" t="s">
        <v>410</v>
      </c>
      <c r="E94" s="17" t="s">
        <v>143</v>
      </c>
      <c r="F94" s="17">
        <v>73.2</v>
      </c>
      <c r="G94" s="17"/>
      <c r="H94" s="17"/>
      <c r="I94" s="17"/>
      <c r="J94" s="17"/>
      <c r="K94" s="17"/>
      <c r="L94" s="18"/>
    </row>
    <row r="95" spans="1:12" x14ac:dyDescent="0.3">
      <c r="A95" s="17" t="s">
        <v>412</v>
      </c>
      <c r="B95" s="17" t="s">
        <v>160</v>
      </c>
      <c r="C95" s="17" t="s">
        <v>141</v>
      </c>
      <c r="D95" s="17" t="s">
        <v>410</v>
      </c>
      <c r="E95" s="17" t="s">
        <v>142</v>
      </c>
      <c r="F95" s="17">
        <v>72.900000000000006</v>
      </c>
      <c r="G95" s="17"/>
      <c r="H95" s="17"/>
      <c r="I95" s="17"/>
      <c r="J95" s="17"/>
      <c r="K95" s="17"/>
      <c r="L95" s="18"/>
    </row>
    <row r="96" spans="1:12" x14ac:dyDescent="0.3">
      <c r="A96" s="17" t="s">
        <v>412</v>
      </c>
      <c r="B96" s="17" t="s">
        <v>160</v>
      </c>
      <c r="C96" s="17" t="s">
        <v>141</v>
      </c>
      <c r="D96" s="17" t="s">
        <v>410</v>
      </c>
      <c r="E96" s="17" t="s">
        <v>162</v>
      </c>
      <c r="F96" s="17">
        <v>71.7</v>
      </c>
      <c r="G96" s="17"/>
      <c r="H96" s="17"/>
      <c r="I96" s="17"/>
      <c r="J96" s="17"/>
      <c r="K96" s="17"/>
      <c r="L96" s="18"/>
    </row>
    <row r="97" spans="1:12" x14ac:dyDescent="0.3">
      <c r="A97" s="17" t="s">
        <v>412</v>
      </c>
      <c r="B97" s="17" t="s">
        <v>140</v>
      </c>
      <c r="C97" s="17" t="s">
        <v>141</v>
      </c>
      <c r="D97" s="17" t="s">
        <v>410</v>
      </c>
      <c r="E97" s="17" t="s">
        <v>71</v>
      </c>
      <c r="F97" s="17">
        <v>129</v>
      </c>
      <c r="G97" s="17"/>
      <c r="H97" s="17"/>
      <c r="I97" s="17"/>
      <c r="J97" s="17"/>
      <c r="K97" s="17"/>
      <c r="L97" s="18"/>
    </row>
    <row r="98" spans="1:12" x14ac:dyDescent="0.3">
      <c r="A98" s="17" t="s">
        <v>412</v>
      </c>
      <c r="B98" s="17" t="s">
        <v>140</v>
      </c>
      <c r="C98" s="17" t="s">
        <v>141</v>
      </c>
      <c r="D98" s="17" t="s">
        <v>410</v>
      </c>
      <c r="E98" s="17" t="s">
        <v>70</v>
      </c>
      <c r="F98" s="17">
        <v>127.3</v>
      </c>
      <c r="G98" s="17"/>
      <c r="H98" s="17"/>
      <c r="I98" s="17"/>
      <c r="J98" s="17"/>
      <c r="K98" s="17"/>
      <c r="L98" s="18"/>
    </row>
    <row r="99" spans="1:12" x14ac:dyDescent="0.3">
      <c r="A99" s="17" t="s">
        <v>412</v>
      </c>
      <c r="B99" s="17" t="s">
        <v>140</v>
      </c>
      <c r="C99" s="17" t="s">
        <v>141</v>
      </c>
      <c r="D99" s="17" t="s">
        <v>410</v>
      </c>
      <c r="E99" s="17" t="s">
        <v>69</v>
      </c>
      <c r="F99" s="17">
        <v>123</v>
      </c>
      <c r="G99" s="17"/>
      <c r="H99" s="17"/>
      <c r="I99" s="17"/>
      <c r="J99" s="17"/>
      <c r="K99" s="17"/>
      <c r="L99" s="18"/>
    </row>
    <row r="100" spans="1:12" x14ac:dyDescent="0.3">
      <c r="A100" s="17" t="s">
        <v>412</v>
      </c>
      <c r="B100" s="17" t="s">
        <v>140</v>
      </c>
      <c r="C100" s="17" t="s">
        <v>141</v>
      </c>
      <c r="D100" s="17" t="s">
        <v>410</v>
      </c>
      <c r="E100" s="17" t="s">
        <v>68</v>
      </c>
      <c r="F100" s="17">
        <v>116.2</v>
      </c>
      <c r="G100" s="17"/>
      <c r="H100" s="17"/>
      <c r="I100" s="17"/>
      <c r="J100" s="17"/>
      <c r="K100" s="17"/>
      <c r="L100" s="18"/>
    </row>
    <row r="101" spans="1:12" x14ac:dyDescent="0.3">
      <c r="A101" s="17" t="s">
        <v>412</v>
      </c>
      <c r="B101" s="17" t="s">
        <v>140</v>
      </c>
      <c r="C101" s="17" t="s">
        <v>141</v>
      </c>
      <c r="D101" s="17" t="s">
        <v>410</v>
      </c>
      <c r="E101" s="17" t="s">
        <v>67</v>
      </c>
      <c r="F101" s="17">
        <v>113</v>
      </c>
      <c r="G101" s="17"/>
      <c r="H101" s="17"/>
      <c r="I101" s="17"/>
      <c r="J101" s="17"/>
      <c r="K101" s="17"/>
      <c r="L101" s="18"/>
    </row>
    <row r="102" spans="1:12" x14ac:dyDescent="0.3">
      <c r="A102" s="17" t="s">
        <v>412</v>
      </c>
      <c r="B102" s="17" t="s">
        <v>140</v>
      </c>
      <c r="C102" s="17" t="s">
        <v>141</v>
      </c>
      <c r="D102" s="17" t="s">
        <v>410</v>
      </c>
      <c r="E102" s="17" t="s">
        <v>66</v>
      </c>
      <c r="F102" s="17">
        <v>113.4</v>
      </c>
      <c r="G102" s="17"/>
      <c r="H102" s="17"/>
      <c r="I102" s="17"/>
      <c r="J102" s="17"/>
      <c r="K102" s="17"/>
      <c r="L102" s="18"/>
    </row>
    <row r="103" spans="1:12" x14ac:dyDescent="0.3">
      <c r="A103" s="17" t="s">
        <v>412</v>
      </c>
      <c r="B103" s="17" t="s">
        <v>140</v>
      </c>
      <c r="C103" s="17" t="s">
        <v>141</v>
      </c>
      <c r="D103" s="17" t="s">
        <v>410</v>
      </c>
      <c r="E103" s="17" t="s">
        <v>65</v>
      </c>
      <c r="F103" s="17">
        <v>109.7</v>
      </c>
      <c r="G103" s="17"/>
      <c r="H103" s="17"/>
      <c r="I103" s="17"/>
      <c r="J103" s="17"/>
      <c r="K103" s="17"/>
      <c r="L103" s="18"/>
    </row>
    <row r="104" spans="1:12" x14ac:dyDescent="0.3">
      <c r="A104" s="17" t="s">
        <v>412</v>
      </c>
      <c r="B104" s="17" t="s">
        <v>140</v>
      </c>
      <c r="C104" s="17" t="s">
        <v>141</v>
      </c>
      <c r="D104" s="17" t="s">
        <v>410</v>
      </c>
      <c r="E104" s="17" t="s">
        <v>64</v>
      </c>
      <c r="F104" s="17">
        <v>108.1</v>
      </c>
      <c r="G104" s="17"/>
      <c r="H104" s="17"/>
      <c r="I104" s="17"/>
      <c r="J104" s="17"/>
      <c r="K104" s="17"/>
      <c r="L104" s="18"/>
    </row>
    <row r="105" spans="1:12" x14ac:dyDescent="0.3">
      <c r="A105" s="17" t="s">
        <v>412</v>
      </c>
      <c r="B105" s="17" t="s">
        <v>140</v>
      </c>
      <c r="C105" s="17" t="s">
        <v>141</v>
      </c>
      <c r="D105" s="17" t="s">
        <v>410</v>
      </c>
      <c r="E105" s="17" t="s">
        <v>63</v>
      </c>
      <c r="F105" s="17">
        <v>104.3</v>
      </c>
      <c r="G105" s="17"/>
      <c r="H105" s="17"/>
      <c r="I105" s="17"/>
      <c r="J105" s="17"/>
      <c r="K105" s="17"/>
      <c r="L105" s="18"/>
    </row>
    <row r="106" spans="1:12" x14ac:dyDescent="0.3">
      <c r="A106" s="17" t="s">
        <v>412</v>
      </c>
      <c r="B106" s="17" t="s">
        <v>140</v>
      </c>
      <c r="C106" s="17" t="s">
        <v>141</v>
      </c>
      <c r="D106" s="17" t="s">
        <v>410</v>
      </c>
      <c r="E106" s="17" t="s">
        <v>62</v>
      </c>
      <c r="F106" s="17">
        <v>102.3</v>
      </c>
      <c r="G106" s="17"/>
      <c r="H106" s="17"/>
      <c r="I106" s="17"/>
      <c r="J106" s="17"/>
      <c r="K106" s="17"/>
      <c r="L106" s="18"/>
    </row>
    <row r="107" spans="1:12" x14ac:dyDescent="0.3">
      <c r="A107" s="17" t="s">
        <v>412</v>
      </c>
      <c r="B107" s="17" t="s">
        <v>140</v>
      </c>
      <c r="C107" s="17" t="s">
        <v>141</v>
      </c>
      <c r="D107" s="17" t="s">
        <v>410</v>
      </c>
      <c r="E107" s="17" t="s">
        <v>61</v>
      </c>
      <c r="F107" s="17">
        <v>100</v>
      </c>
      <c r="G107" s="17"/>
      <c r="H107" s="17"/>
      <c r="I107" s="17"/>
      <c r="J107" s="17"/>
      <c r="K107" s="17"/>
      <c r="L107" s="18"/>
    </row>
    <row r="108" spans="1:12" x14ac:dyDescent="0.3">
      <c r="A108" s="17" t="s">
        <v>412</v>
      </c>
      <c r="B108" s="17" t="s">
        <v>140</v>
      </c>
      <c r="C108" s="17" t="s">
        <v>141</v>
      </c>
      <c r="D108" s="17" t="s">
        <v>410</v>
      </c>
      <c r="E108" s="17" t="s">
        <v>60</v>
      </c>
      <c r="F108" s="17">
        <v>100.3</v>
      </c>
      <c r="G108" s="17"/>
      <c r="H108" s="17"/>
      <c r="I108" s="17"/>
      <c r="J108" s="17"/>
      <c r="K108" s="17"/>
      <c r="L108" s="18"/>
    </row>
    <row r="109" spans="1:12" x14ac:dyDescent="0.3">
      <c r="A109" s="17" t="s">
        <v>412</v>
      </c>
      <c r="B109" s="17" t="s">
        <v>140</v>
      </c>
      <c r="C109" s="17" t="s">
        <v>141</v>
      </c>
      <c r="D109" s="17" t="s">
        <v>410</v>
      </c>
      <c r="E109" s="17" t="s">
        <v>59</v>
      </c>
      <c r="F109" s="17">
        <v>99.3</v>
      </c>
      <c r="G109" s="17"/>
      <c r="H109" s="17"/>
      <c r="I109" s="17"/>
      <c r="J109" s="17"/>
      <c r="K109" s="17"/>
      <c r="L109" s="18"/>
    </row>
    <row r="110" spans="1:12" x14ac:dyDescent="0.3">
      <c r="A110" s="17" t="s">
        <v>412</v>
      </c>
      <c r="B110" s="17" t="s">
        <v>140</v>
      </c>
      <c r="C110" s="17" t="s">
        <v>141</v>
      </c>
      <c r="D110" s="17" t="s">
        <v>410</v>
      </c>
      <c r="E110" s="17" t="s">
        <v>121</v>
      </c>
      <c r="F110" s="17">
        <v>97.6</v>
      </c>
      <c r="G110" s="17"/>
      <c r="H110" s="17"/>
      <c r="I110" s="17"/>
      <c r="J110" s="17"/>
      <c r="K110" s="17"/>
      <c r="L110" s="18"/>
    </row>
    <row r="111" spans="1:12" x14ac:dyDescent="0.3">
      <c r="A111" s="17" t="s">
        <v>412</v>
      </c>
      <c r="B111" s="17" t="s">
        <v>140</v>
      </c>
      <c r="C111" s="17" t="s">
        <v>141</v>
      </c>
      <c r="D111" s="17" t="s">
        <v>410</v>
      </c>
      <c r="E111" s="17" t="s">
        <v>158</v>
      </c>
      <c r="F111" s="17">
        <v>93.4</v>
      </c>
      <c r="G111" s="17"/>
      <c r="H111" s="17"/>
      <c r="I111" s="17"/>
      <c r="J111" s="17"/>
      <c r="K111" s="17"/>
      <c r="L111" s="18"/>
    </row>
    <row r="112" spans="1:12" x14ac:dyDescent="0.3">
      <c r="A112" s="17" t="s">
        <v>412</v>
      </c>
      <c r="B112" s="17" t="s">
        <v>140</v>
      </c>
      <c r="C112" s="17" t="s">
        <v>141</v>
      </c>
      <c r="D112" s="17" t="s">
        <v>410</v>
      </c>
      <c r="E112" s="17" t="s">
        <v>157</v>
      </c>
      <c r="F112" s="17">
        <v>91.4</v>
      </c>
      <c r="G112" s="17"/>
      <c r="H112" s="17"/>
      <c r="I112" s="17"/>
      <c r="J112" s="17"/>
      <c r="K112" s="17"/>
      <c r="L112" s="18"/>
    </row>
    <row r="113" spans="1:12" x14ac:dyDescent="0.3">
      <c r="A113" s="17" t="s">
        <v>412</v>
      </c>
      <c r="B113" s="17" t="s">
        <v>140</v>
      </c>
      <c r="C113" s="17" t="s">
        <v>141</v>
      </c>
      <c r="D113" s="17" t="s">
        <v>410</v>
      </c>
      <c r="E113" s="17" t="s">
        <v>156</v>
      </c>
      <c r="F113" s="17">
        <v>93.8</v>
      </c>
      <c r="G113" s="17"/>
      <c r="H113" s="17"/>
      <c r="I113" s="17"/>
      <c r="J113" s="17"/>
      <c r="K113" s="17"/>
      <c r="L113" s="18"/>
    </row>
    <row r="114" spans="1:12" x14ac:dyDescent="0.3">
      <c r="A114" s="17" t="s">
        <v>412</v>
      </c>
      <c r="B114" s="17" t="s">
        <v>140</v>
      </c>
      <c r="C114" s="17" t="s">
        <v>141</v>
      </c>
      <c r="D114" s="17" t="s">
        <v>410</v>
      </c>
      <c r="E114" s="17" t="s">
        <v>155</v>
      </c>
      <c r="F114" s="17">
        <v>89.5</v>
      </c>
      <c r="G114" s="17"/>
      <c r="H114" s="17"/>
      <c r="I114" s="17"/>
      <c r="J114" s="17"/>
      <c r="K114" s="17"/>
      <c r="L114" s="18"/>
    </row>
    <row r="115" spans="1:12" x14ac:dyDescent="0.3">
      <c r="A115" s="17" t="s">
        <v>412</v>
      </c>
      <c r="B115" s="17" t="s">
        <v>140</v>
      </c>
      <c r="C115" s="17" t="s">
        <v>141</v>
      </c>
      <c r="D115" s="17" t="s">
        <v>410</v>
      </c>
      <c r="E115" s="17" t="s">
        <v>154</v>
      </c>
      <c r="F115" s="17">
        <v>85.1</v>
      </c>
      <c r="G115" s="17"/>
      <c r="H115" s="17"/>
      <c r="I115" s="17"/>
      <c r="J115" s="17"/>
      <c r="K115" s="17"/>
      <c r="L115" s="18"/>
    </row>
    <row r="116" spans="1:12" x14ac:dyDescent="0.3">
      <c r="A116" s="17" t="s">
        <v>412</v>
      </c>
      <c r="B116" s="17" t="s">
        <v>140</v>
      </c>
      <c r="C116" s="17" t="s">
        <v>141</v>
      </c>
      <c r="D116" s="17" t="s">
        <v>410</v>
      </c>
      <c r="E116" s="17" t="s">
        <v>153</v>
      </c>
      <c r="F116" s="17">
        <v>81.599999999999994</v>
      </c>
      <c r="G116" s="17"/>
      <c r="H116" s="17"/>
      <c r="I116" s="17"/>
      <c r="J116" s="17"/>
      <c r="K116" s="17"/>
      <c r="L116" s="18"/>
    </row>
    <row r="117" spans="1:12" x14ac:dyDescent="0.3">
      <c r="A117" s="17" t="s">
        <v>412</v>
      </c>
      <c r="B117" s="17" t="s">
        <v>140</v>
      </c>
      <c r="C117" s="17" t="s">
        <v>141</v>
      </c>
      <c r="D117" s="17" t="s">
        <v>410</v>
      </c>
      <c r="E117" s="17" t="s">
        <v>152</v>
      </c>
      <c r="F117" s="17">
        <v>81.400000000000006</v>
      </c>
      <c r="G117" s="17"/>
      <c r="H117" s="17"/>
      <c r="I117" s="17"/>
      <c r="J117" s="17"/>
      <c r="K117" s="17"/>
      <c r="L117" s="18"/>
    </row>
    <row r="118" spans="1:12" x14ac:dyDescent="0.3">
      <c r="A118" s="17" t="s">
        <v>412</v>
      </c>
      <c r="B118" s="17" t="s">
        <v>140</v>
      </c>
      <c r="C118" s="17" t="s">
        <v>141</v>
      </c>
      <c r="D118" s="17" t="s">
        <v>410</v>
      </c>
      <c r="E118" s="17" t="s">
        <v>151</v>
      </c>
      <c r="F118" s="17">
        <v>80.900000000000006</v>
      </c>
      <c r="G118" s="17"/>
      <c r="H118" s="17"/>
      <c r="I118" s="17"/>
      <c r="J118" s="17"/>
      <c r="K118" s="17"/>
      <c r="L118" s="18"/>
    </row>
    <row r="119" spans="1:12" x14ac:dyDescent="0.3">
      <c r="A119" s="17" t="s">
        <v>412</v>
      </c>
      <c r="B119" s="17" t="s">
        <v>140</v>
      </c>
      <c r="C119" s="17" t="s">
        <v>141</v>
      </c>
      <c r="D119" s="17" t="s">
        <v>410</v>
      </c>
      <c r="E119" s="17" t="s">
        <v>150</v>
      </c>
      <c r="F119" s="17">
        <v>81.599999999999994</v>
      </c>
      <c r="G119" s="17"/>
      <c r="H119" s="17"/>
      <c r="I119" s="17"/>
      <c r="J119" s="17"/>
      <c r="K119" s="17"/>
      <c r="L119" s="18"/>
    </row>
    <row r="120" spans="1:12" x14ac:dyDescent="0.3">
      <c r="A120" s="17" t="s">
        <v>412</v>
      </c>
      <c r="B120" s="17" t="s">
        <v>140</v>
      </c>
      <c r="C120" s="17" t="s">
        <v>141</v>
      </c>
      <c r="D120" s="17" t="s">
        <v>410</v>
      </c>
      <c r="E120" s="17" t="s">
        <v>149</v>
      </c>
      <c r="F120" s="17">
        <v>81</v>
      </c>
      <c r="G120" s="17"/>
      <c r="H120" s="17"/>
      <c r="I120" s="17"/>
      <c r="J120" s="17"/>
      <c r="K120" s="17"/>
      <c r="L120" s="18"/>
    </row>
    <row r="121" spans="1:12" x14ac:dyDescent="0.3">
      <c r="A121" s="17" t="s">
        <v>412</v>
      </c>
      <c r="B121" s="17" t="s">
        <v>140</v>
      </c>
      <c r="C121" s="17" t="s">
        <v>141</v>
      </c>
      <c r="D121" s="17" t="s">
        <v>410</v>
      </c>
      <c r="E121" s="17" t="s">
        <v>148</v>
      </c>
      <c r="F121" s="17">
        <v>80.2</v>
      </c>
      <c r="G121" s="17"/>
      <c r="H121" s="17"/>
      <c r="I121" s="17"/>
      <c r="J121" s="17"/>
      <c r="K121" s="17"/>
      <c r="L121" s="18"/>
    </row>
    <row r="122" spans="1:12" x14ac:dyDescent="0.3">
      <c r="A122" s="17" t="s">
        <v>412</v>
      </c>
      <c r="B122" s="17" t="s">
        <v>140</v>
      </c>
      <c r="C122" s="17" t="s">
        <v>141</v>
      </c>
      <c r="D122" s="17" t="s">
        <v>410</v>
      </c>
      <c r="E122" s="17" t="s">
        <v>147</v>
      </c>
      <c r="F122" s="17">
        <v>76.400000000000006</v>
      </c>
      <c r="G122" s="17"/>
      <c r="H122" s="17"/>
      <c r="I122" s="17"/>
      <c r="J122" s="17"/>
      <c r="K122" s="17"/>
      <c r="L122" s="18"/>
    </row>
    <row r="123" spans="1:12" x14ac:dyDescent="0.3">
      <c r="A123" s="17" t="s">
        <v>412</v>
      </c>
      <c r="B123" s="17" t="s">
        <v>140</v>
      </c>
      <c r="C123" s="17" t="s">
        <v>141</v>
      </c>
      <c r="D123" s="17" t="s">
        <v>410</v>
      </c>
      <c r="E123" s="17" t="s">
        <v>146</v>
      </c>
      <c r="F123" s="17">
        <v>73</v>
      </c>
      <c r="G123" s="17"/>
      <c r="H123" s="17"/>
      <c r="I123" s="17"/>
      <c r="J123" s="17"/>
      <c r="K123" s="17"/>
      <c r="L123" s="18"/>
    </row>
    <row r="124" spans="1:12" x14ac:dyDescent="0.3">
      <c r="A124" s="17" t="s">
        <v>412</v>
      </c>
      <c r="B124" s="17" t="s">
        <v>140</v>
      </c>
      <c r="C124" s="17" t="s">
        <v>141</v>
      </c>
      <c r="D124" s="17" t="s">
        <v>410</v>
      </c>
      <c r="E124" s="17" t="s">
        <v>145</v>
      </c>
      <c r="F124" s="17">
        <v>71.8</v>
      </c>
      <c r="G124" s="17"/>
      <c r="H124" s="17"/>
      <c r="I124" s="17"/>
      <c r="J124" s="17"/>
      <c r="K124" s="17"/>
      <c r="L124" s="18"/>
    </row>
    <row r="125" spans="1:12" x14ac:dyDescent="0.3">
      <c r="A125" s="17" t="s">
        <v>412</v>
      </c>
      <c r="B125" s="17" t="s">
        <v>140</v>
      </c>
      <c r="C125" s="17" t="s">
        <v>141</v>
      </c>
      <c r="D125" s="17" t="s">
        <v>410</v>
      </c>
      <c r="E125" s="17" t="s">
        <v>144</v>
      </c>
      <c r="F125" s="17">
        <v>74.900000000000006</v>
      </c>
      <c r="G125" s="17"/>
      <c r="H125" s="17"/>
      <c r="I125" s="17"/>
      <c r="J125" s="17"/>
      <c r="K125" s="17"/>
      <c r="L125" s="18"/>
    </row>
    <row r="126" spans="1:12" x14ac:dyDescent="0.3">
      <c r="A126" s="17" t="s">
        <v>412</v>
      </c>
      <c r="B126" s="17" t="s">
        <v>140</v>
      </c>
      <c r="C126" s="17" t="s">
        <v>141</v>
      </c>
      <c r="D126" s="17" t="s">
        <v>410</v>
      </c>
      <c r="E126" s="17" t="s">
        <v>143</v>
      </c>
      <c r="F126" s="17">
        <v>73.8</v>
      </c>
      <c r="G126" s="17"/>
      <c r="H126" s="17"/>
      <c r="I126" s="17"/>
      <c r="J126" s="17"/>
      <c r="K126" s="17"/>
      <c r="L126" s="18"/>
    </row>
    <row r="127" spans="1:12" x14ac:dyDescent="0.3">
      <c r="A127" s="17" t="s">
        <v>412</v>
      </c>
      <c r="B127" s="17" t="s">
        <v>140</v>
      </c>
      <c r="C127" s="17" t="s">
        <v>141</v>
      </c>
      <c r="D127" s="17" t="s">
        <v>410</v>
      </c>
      <c r="E127" s="17" t="s">
        <v>142</v>
      </c>
      <c r="F127" s="17">
        <v>70.8</v>
      </c>
      <c r="G127" s="17"/>
      <c r="H127" s="17"/>
      <c r="I127" s="17"/>
      <c r="J127" s="17"/>
      <c r="K127" s="17"/>
      <c r="L127" s="18"/>
    </row>
    <row r="128" spans="1:12" x14ac:dyDescent="0.3">
      <c r="A128" s="17" t="s">
        <v>412</v>
      </c>
      <c r="B128" s="17" t="s">
        <v>140</v>
      </c>
      <c r="C128" s="17" t="s">
        <v>141</v>
      </c>
      <c r="D128" s="17" t="s">
        <v>410</v>
      </c>
      <c r="E128" s="17" t="s">
        <v>162</v>
      </c>
      <c r="F128" s="17">
        <v>70.8</v>
      </c>
      <c r="G128" s="17"/>
      <c r="H128" s="17"/>
      <c r="I128" s="17"/>
      <c r="J128" s="17"/>
      <c r="K128" s="17"/>
      <c r="L128" s="18"/>
    </row>
    <row r="129" spans="9:12" x14ac:dyDescent="0.3">
      <c r="I129" s="17"/>
      <c r="J129" s="17"/>
      <c r="K129" s="17"/>
      <c r="L129" s="18"/>
    </row>
    <row r="130" spans="9:12" x14ac:dyDescent="0.3">
      <c r="L130" s="18"/>
    </row>
    <row r="131" spans="9:12" x14ac:dyDescent="0.3">
      <c r="L131" s="18"/>
    </row>
    <row r="132" spans="9:12" x14ac:dyDescent="0.3">
      <c r="L132" s="18"/>
    </row>
    <row r="133" spans="9:12" x14ac:dyDescent="0.3">
      <c r="L133" s="18"/>
    </row>
    <row r="134" spans="9:12" x14ac:dyDescent="0.3">
      <c r="L134" s="18"/>
    </row>
    <row r="135" spans="9:12" x14ac:dyDescent="0.3">
      <c r="L135" s="18"/>
    </row>
    <row r="136" spans="9:12" x14ac:dyDescent="0.3">
      <c r="L136" s="18"/>
    </row>
    <row r="137" spans="9:12" x14ac:dyDescent="0.3">
      <c r="L137" s="18"/>
    </row>
    <row r="138" spans="9:12" x14ac:dyDescent="0.3">
      <c r="L138" s="18"/>
    </row>
    <row r="139" spans="9:12" x14ac:dyDescent="0.3">
      <c r="L139" s="18"/>
    </row>
    <row r="140" spans="9:12" x14ac:dyDescent="0.3">
      <c r="L140" s="18"/>
    </row>
    <row r="141" spans="9:12" x14ac:dyDescent="0.3">
      <c r="L141" s="18"/>
    </row>
    <row r="142" spans="9:12" x14ac:dyDescent="0.3">
      <c r="L142" s="18"/>
    </row>
    <row r="143" spans="9:12" x14ac:dyDescent="0.3">
      <c r="L143" s="18"/>
    </row>
    <row r="144" spans="9:12" x14ac:dyDescent="0.3">
      <c r="L144" s="18"/>
    </row>
    <row r="145" spans="12:12" x14ac:dyDescent="0.3">
      <c r="L145" s="18"/>
    </row>
    <row r="146" spans="12:12" x14ac:dyDescent="0.3">
      <c r="L146" s="18"/>
    </row>
    <row r="147" spans="12:12" x14ac:dyDescent="0.3">
      <c r="L147" s="18"/>
    </row>
    <row r="148" spans="12:12" x14ac:dyDescent="0.3">
      <c r="L148" s="18"/>
    </row>
    <row r="149" spans="12:12" x14ac:dyDescent="0.3">
      <c r="L149" s="18"/>
    </row>
    <row r="150" spans="12:12" x14ac:dyDescent="0.3">
      <c r="L150" s="18"/>
    </row>
    <row r="151" spans="12:12" x14ac:dyDescent="0.3">
      <c r="L151" s="18"/>
    </row>
    <row r="152" spans="12:12" x14ac:dyDescent="0.3">
      <c r="L152" s="18"/>
    </row>
    <row r="153" spans="12:12" x14ac:dyDescent="0.3">
      <c r="L153" s="18"/>
    </row>
    <row r="154" spans="12:12" x14ac:dyDescent="0.3">
      <c r="L154" s="18"/>
    </row>
    <row r="155" spans="12:12" x14ac:dyDescent="0.3">
      <c r="L155" s="18"/>
    </row>
    <row r="156" spans="12:12" x14ac:dyDescent="0.3">
      <c r="L156" s="18"/>
    </row>
    <row r="157" spans="12:12" x14ac:dyDescent="0.3">
      <c r="L157" s="18"/>
    </row>
    <row r="158" spans="12:12" x14ac:dyDescent="0.3">
      <c r="L158" s="18"/>
    </row>
    <row r="159" spans="12:12" x14ac:dyDescent="0.3">
      <c r="L159" s="18"/>
    </row>
    <row r="160" spans="12:12" x14ac:dyDescent="0.3">
      <c r="L160" s="18"/>
    </row>
    <row r="161" spans="12:12" x14ac:dyDescent="0.3">
      <c r="L161" s="18"/>
    </row>
    <row r="162" spans="12:12" x14ac:dyDescent="0.3">
      <c r="L162" s="18"/>
    </row>
    <row r="163" spans="12:12" x14ac:dyDescent="0.3">
      <c r="L163" s="18"/>
    </row>
    <row r="164" spans="12:12" x14ac:dyDescent="0.3">
      <c r="L164" s="18"/>
    </row>
    <row r="165" spans="12:12" x14ac:dyDescent="0.3">
      <c r="L165" s="18"/>
    </row>
    <row r="166" spans="12:12" x14ac:dyDescent="0.3">
      <c r="L166" s="18"/>
    </row>
    <row r="167" spans="12:12" x14ac:dyDescent="0.3">
      <c r="L167" s="18"/>
    </row>
    <row r="168" spans="12:12" x14ac:dyDescent="0.3">
      <c r="L168" s="18"/>
    </row>
    <row r="169" spans="12:12" x14ac:dyDescent="0.3">
      <c r="L169" s="18"/>
    </row>
    <row r="170" spans="12:12" x14ac:dyDescent="0.3">
      <c r="L170" s="18"/>
    </row>
    <row r="171" spans="12:12" x14ac:dyDescent="0.3">
      <c r="L171" s="18"/>
    </row>
    <row r="172" spans="12:12" x14ac:dyDescent="0.3">
      <c r="L172" s="18"/>
    </row>
    <row r="173" spans="12:12" x14ac:dyDescent="0.3">
      <c r="L173" s="18"/>
    </row>
    <row r="174" spans="12:12" x14ac:dyDescent="0.3">
      <c r="L174" s="18"/>
    </row>
    <row r="175" spans="12:12" x14ac:dyDescent="0.3">
      <c r="L175" s="18"/>
    </row>
    <row r="176" spans="12:12" x14ac:dyDescent="0.3">
      <c r="L176" s="18"/>
    </row>
    <row r="177" spans="12:12" x14ac:dyDescent="0.3">
      <c r="L177" s="18"/>
    </row>
    <row r="178" spans="12:12" x14ac:dyDescent="0.3">
      <c r="L178" s="18"/>
    </row>
    <row r="179" spans="12:12" x14ac:dyDescent="0.3">
      <c r="L179" s="18"/>
    </row>
    <row r="180" spans="12:12" x14ac:dyDescent="0.3">
      <c r="L180" s="18"/>
    </row>
    <row r="181" spans="12:12" x14ac:dyDescent="0.3">
      <c r="L181" s="18"/>
    </row>
    <row r="182" spans="12:12" x14ac:dyDescent="0.3">
      <c r="L182" s="18"/>
    </row>
    <row r="183" spans="12:12" x14ac:dyDescent="0.3">
      <c r="L183" s="18"/>
    </row>
    <row r="184" spans="12:12" x14ac:dyDescent="0.3">
      <c r="L184" s="18"/>
    </row>
    <row r="185" spans="12:12" x14ac:dyDescent="0.3">
      <c r="L185" s="18"/>
    </row>
    <row r="186" spans="12:12" x14ac:dyDescent="0.3">
      <c r="L186" s="18"/>
    </row>
    <row r="187" spans="12:12" x14ac:dyDescent="0.3">
      <c r="L187" s="18"/>
    </row>
    <row r="188" spans="12:12" x14ac:dyDescent="0.3">
      <c r="L188" s="18"/>
    </row>
    <row r="189" spans="12:12" x14ac:dyDescent="0.3">
      <c r="L189" s="18"/>
    </row>
    <row r="190" spans="12:12" x14ac:dyDescent="0.3">
      <c r="L190" s="18"/>
    </row>
    <row r="191" spans="12:12" x14ac:dyDescent="0.3">
      <c r="L191" s="18"/>
    </row>
    <row r="192" spans="12:12" x14ac:dyDescent="0.3">
      <c r="L192" s="18"/>
    </row>
    <row r="193" spans="12:12" x14ac:dyDescent="0.3">
      <c r="L193" s="18"/>
    </row>
    <row r="194" spans="12:12" x14ac:dyDescent="0.3">
      <c r="L194" s="18"/>
    </row>
    <row r="195" spans="12:12" x14ac:dyDescent="0.3">
      <c r="L195" s="18"/>
    </row>
    <row r="196" spans="12:12" x14ac:dyDescent="0.3">
      <c r="L196" s="18"/>
    </row>
    <row r="197" spans="12:12" x14ac:dyDescent="0.3">
      <c r="L197" s="18"/>
    </row>
    <row r="198" spans="12:12" x14ac:dyDescent="0.3">
      <c r="L198" s="18"/>
    </row>
    <row r="199" spans="12:12" x14ac:dyDescent="0.3">
      <c r="L199" s="18"/>
    </row>
    <row r="200" spans="12:12" x14ac:dyDescent="0.3">
      <c r="L200" s="18"/>
    </row>
    <row r="201" spans="12:12" x14ac:dyDescent="0.3">
      <c r="L201" s="18"/>
    </row>
    <row r="202" spans="12:12" x14ac:dyDescent="0.3">
      <c r="L202" s="18"/>
    </row>
    <row r="203" spans="12:12" x14ac:dyDescent="0.3">
      <c r="L203" s="18"/>
    </row>
    <row r="204" spans="12:12" x14ac:dyDescent="0.3">
      <c r="L204" s="18"/>
    </row>
    <row r="205" spans="12:12" x14ac:dyDescent="0.3">
      <c r="L205" s="18"/>
    </row>
    <row r="206" spans="12:12" x14ac:dyDescent="0.3">
      <c r="L206" s="18"/>
    </row>
    <row r="207" spans="12:12" x14ac:dyDescent="0.3">
      <c r="L207" s="18"/>
    </row>
    <row r="208" spans="12:12" x14ac:dyDescent="0.3">
      <c r="L208" s="18"/>
    </row>
    <row r="209" spans="12:12" x14ac:dyDescent="0.3">
      <c r="L209" s="18"/>
    </row>
    <row r="210" spans="12:12" x14ac:dyDescent="0.3">
      <c r="L210" s="18"/>
    </row>
    <row r="211" spans="12:12" x14ac:dyDescent="0.3">
      <c r="L211" s="18"/>
    </row>
    <row r="212" spans="12:12" x14ac:dyDescent="0.3">
      <c r="L212" s="18"/>
    </row>
    <row r="213" spans="12:12" x14ac:dyDescent="0.3">
      <c r="L213" s="18"/>
    </row>
    <row r="214" spans="12:12" x14ac:dyDescent="0.3">
      <c r="L214" s="18"/>
    </row>
    <row r="215" spans="12:12" x14ac:dyDescent="0.3">
      <c r="L215" s="18"/>
    </row>
    <row r="216" spans="12:12" x14ac:dyDescent="0.3">
      <c r="L216" s="18"/>
    </row>
    <row r="217" spans="12:12" x14ac:dyDescent="0.3">
      <c r="L217" s="18"/>
    </row>
    <row r="218" spans="12:12" x14ac:dyDescent="0.3">
      <c r="L218" s="18"/>
    </row>
    <row r="219" spans="12:12" x14ac:dyDescent="0.3">
      <c r="L219" s="18"/>
    </row>
    <row r="220" spans="12:12" x14ac:dyDescent="0.3">
      <c r="L220" s="18"/>
    </row>
    <row r="221" spans="12:12" x14ac:dyDescent="0.3">
      <c r="L221" s="18"/>
    </row>
    <row r="222" spans="12:12" x14ac:dyDescent="0.3">
      <c r="L222" s="18"/>
    </row>
    <row r="223" spans="12:12" x14ac:dyDescent="0.3">
      <c r="L223" s="18"/>
    </row>
    <row r="224" spans="12:12" x14ac:dyDescent="0.3">
      <c r="L224" s="18"/>
    </row>
    <row r="225" spans="12:12" x14ac:dyDescent="0.3">
      <c r="L225" s="18"/>
    </row>
    <row r="226" spans="12:12" x14ac:dyDescent="0.3">
      <c r="L226" s="18"/>
    </row>
    <row r="227" spans="12:12" x14ac:dyDescent="0.3">
      <c r="L227" s="18"/>
    </row>
    <row r="228" spans="12:12" x14ac:dyDescent="0.3">
      <c r="L228" s="18"/>
    </row>
    <row r="229" spans="12:12" x14ac:dyDescent="0.3">
      <c r="L229" s="18"/>
    </row>
    <row r="230" spans="12:12" x14ac:dyDescent="0.3">
      <c r="L230" s="18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ul10"/>
  <dimension ref="A1:P1387"/>
  <sheetViews>
    <sheetView workbookViewId="0">
      <selection activeCell="AE8" sqref="AE8"/>
    </sheetView>
  </sheetViews>
  <sheetFormatPr defaultRowHeight="14.4" x14ac:dyDescent="0.3"/>
  <cols>
    <col min="1" max="1" width="8" bestFit="1" customWidth="1"/>
    <col min="2" max="2" width="18.44140625" bestFit="1" customWidth="1"/>
    <col min="3" max="3" width="45.44140625" bestFit="1" customWidth="1"/>
    <col min="4" max="4" width="14.33203125" bestFit="1" customWidth="1"/>
    <col min="5" max="5" width="54.5546875" bestFit="1" customWidth="1"/>
    <col min="6" max="6" width="20.77734375" bestFit="1" customWidth="1"/>
    <col min="7" max="7" width="80.88671875" bestFit="1" customWidth="1"/>
    <col min="8" max="8" width="19.88671875" bestFit="1" customWidth="1"/>
    <col min="9" max="9" width="13.33203125" bestFit="1" customWidth="1"/>
    <col min="10" max="10" width="48.33203125" bestFit="1" customWidth="1"/>
    <col min="11" max="11" width="12.88671875" bestFit="1" customWidth="1"/>
    <col min="12" max="12" width="9" bestFit="1" customWidth="1"/>
    <col min="13" max="13" width="8.33203125" bestFit="1" customWidth="1"/>
    <col min="14" max="14" width="8.77734375" bestFit="1" customWidth="1"/>
    <col min="15" max="15" width="10.5546875" bestFit="1" customWidth="1"/>
    <col min="16" max="16" width="12.88671875" bestFit="1" customWidth="1"/>
  </cols>
  <sheetData>
    <row r="1" spans="1:16" x14ac:dyDescent="0.3">
      <c r="A1" s="17" t="s">
        <v>38</v>
      </c>
      <c r="B1" s="17" t="s">
        <v>35</v>
      </c>
      <c r="C1" s="17" t="s">
        <v>46</v>
      </c>
      <c r="D1" s="17" t="s">
        <v>37</v>
      </c>
      <c r="E1" s="17" t="s">
        <v>41</v>
      </c>
      <c r="F1" s="17" t="s">
        <v>36</v>
      </c>
      <c r="G1" s="17" t="s">
        <v>47</v>
      </c>
      <c r="H1" s="17" t="s">
        <v>48</v>
      </c>
      <c r="I1" s="17" t="s">
        <v>39</v>
      </c>
      <c r="J1" s="17" t="s">
        <v>40</v>
      </c>
      <c r="K1" s="17" t="s">
        <v>49</v>
      </c>
      <c r="L1" s="17" t="s">
        <v>42</v>
      </c>
      <c r="M1" s="17" t="s">
        <v>44</v>
      </c>
      <c r="N1" s="17" t="s">
        <v>50</v>
      </c>
      <c r="O1" s="17" t="s">
        <v>51</v>
      </c>
      <c r="P1" s="17" t="s">
        <v>43</v>
      </c>
    </row>
    <row r="2" spans="1:16" x14ac:dyDescent="0.3">
      <c r="A2" s="17">
        <v>2014</v>
      </c>
      <c r="B2" s="17" t="s">
        <v>237</v>
      </c>
      <c r="C2" s="17" t="s">
        <v>243</v>
      </c>
      <c r="D2" s="17" t="s">
        <v>54</v>
      </c>
      <c r="E2" s="17" t="s">
        <v>390</v>
      </c>
      <c r="F2" s="17" t="s">
        <v>45</v>
      </c>
      <c r="G2" s="17" t="s">
        <v>80</v>
      </c>
      <c r="H2" s="17">
        <v>0</v>
      </c>
      <c r="I2" s="17" t="s">
        <v>244</v>
      </c>
      <c r="J2" s="17" t="s">
        <v>245</v>
      </c>
      <c r="K2" s="17" t="s">
        <v>201</v>
      </c>
      <c r="L2" s="17">
        <v>1.4</v>
      </c>
      <c r="M2" s="17" t="s">
        <v>54</v>
      </c>
      <c r="N2" s="17" t="s">
        <v>60</v>
      </c>
      <c r="O2" s="17">
        <v>1</v>
      </c>
      <c r="P2" s="18">
        <v>45541</v>
      </c>
    </row>
    <row r="3" spans="1:16" x14ac:dyDescent="0.3">
      <c r="A3" s="17">
        <v>2015</v>
      </c>
      <c r="B3" s="17" t="s">
        <v>237</v>
      </c>
      <c r="C3" s="17" t="s">
        <v>243</v>
      </c>
      <c r="D3" s="17" t="s">
        <v>54</v>
      </c>
      <c r="E3" s="17" t="s">
        <v>390</v>
      </c>
      <c r="F3" s="17" t="s">
        <v>45</v>
      </c>
      <c r="G3" s="17" t="s">
        <v>80</v>
      </c>
      <c r="H3" s="17">
        <v>0</v>
      </c>
      <c r="I3" s="17" t="s">
        <v>244</v>
      </c>
      <c r="J3" s="17" t="s">
        <v>245</v>
      </c>
      <c r="K3" s="17" t="s">
        <v>201</v>
      </c>
      <c r="L3" s="17">
        <v>1.4</v>
      </c>
      <c r="M3" s="17" t="s">
        <v>54</v>
      </c>
      <c r="N3" s="17" t="s">
        <v>61</v>
      </c>
      <c r="O3" s="17">
        <v>1</v>
      </c>
      <c r="P3" s="18">
        <v>45541</v>
      </c>
    </row>
    <row r="4" spans="1:16" x14ac:dyDescent="0.3">
      <c r="A4" s="17">
        <v>2016</v>
      </c>
      <c r="B4" s="17" t="s">
        <v>237</v>
      </c>
      <c r="C4" s="17" t="s">
        <v>243</v>
      </c>
      <c r="D4" s="17" t="s">
        <v>54</v>
      </c>
      <c r="E4" s="17" t="s">
        <v>390</v>
      </c>
      <c r="F4" s="17" t="s">
        <v>45</v>
      </c>
      <c r="G4" s="17" t="s">
        <v>80</v>
      </c>
      <c r="H4" s="17">
        <v>0</v>
      </c>
      <c r="I4" s="17" t="s">
        <v>244</v>
      </c>
      <c r="J4" s="17" t="s">
        <v>245</v>
      </c>
      <c r="K4" s="17" t="s">
        <v>201</v>
      </c>
      <c r="L4" s="17">
        <v>0.9</v>
      </c>
      <c r="M4" s="17" t="s">
        <v>54</v>
      </c>
      <c r="N4" s="17" t="s">
        <v>62</v>
      </c>
      <c r="O4" s="17">
        <v>1</v>
      </c>
      <c r="P4" s="18">
        <v>45541</v>
      </c>
    </row>
    <row r="5" spans="1:16" x14ac:dyDescent="0.3">
      <c r="A5" s="17">
        <v>2017</v>
      </c>
      <c r="B5" s="17" t="s">
        <v>237</v>
      </c>
      <c r="C5" s="17" t="s">
        <v>243</v>
      </c>
      <c r="D5" s="17" t="s">
        <v>54</v>
      </c>
      <c r="E5" s="17" t="s">
        <v>390</v>
      </c>
      <c r="F5" s="17" t="s">
        <v>45</v>
      </c>
      <c r="G5" s="17" t="s">
        <v>80</v>
      </c>
      <c r="H5" s="17">
        <v>0</v>
      </c>
      <c r="I5" s="17" t="s">
        <v>244</v>
      </c>
      <c r="J5" s="17" t="s">
        <v>245</v>
      </c>
      <c r="K5" s="17" t="s">
        <v>201</v>
      </c>
      <c r="L5" s="17">
        <v>0.2</v>
      </c>
      <c r="M5" s="17" t="s">
        <v>54</v>
      </c>
      <c r="N5" s="17" t="s">
        <v>63</v>
      </c>
      <c r="O5" s="17">
        <v>1</v>
      </c>
      <c r="P5" s="18">
        <v>45541</v>
      </c>
    </row>
    <row r="6" spans="1:16" x14ac:dyDescent="0.3">
      <c r="A6" s="17">
        <v>2018</v>
      </c>
      <c r="B6" s="17" t="s">
        <v>237</v>
      </c>
      <c r="C6" s="17" t="s">
        <v>243</v>
      </c>
      <c r="D6" s="17" t="s">
        <v>54</v>
      </c>
      <c r="E6" s="17" t="s">
        <v>390</v>
      </c>
      <c r="F6" s="17" t="s">
        <v>45</v>
      </c>
      <c r="G6" s="17" t="s">
        <v>80</v>
      </c>
      <c r="H6" s="17">
        <v>0</v>
      </c>
      <c r="I6" s="17" t="s">
        <v>244</v>
      </c>
      <c r="J6" s="17" t="s">
        <v>245</v>
      </c>
      <c r="K6" s="17" t="s">
        <v>201</v>
      </c>
      <c r="L6" s="17">
        <v>1.7</v>
      </c>
      <c r="M6" s="17" t="s">
        <v>54</v>
      </c>
      <c r="N6" s="17" t="s">
        <v>64</v>
      </c>
      <c r="O6" s="17">
        <v>1</v>
      </c>
      <c r="P6" s="18">
        <v>45541</v>
      </c>
    </row>
    <row r="7" spans="1:16" x14ac:dyDescent="0.3">
      <c r="A7" s="17">
        <v>2019</v>
      </c>
      <c r="B7" s="17" t="s">
        <v>237</v>
      </c>
      <c r="C7" s="17" t="s">
        <v>243</v>
      </c>
      <c r="D7" s="17" t="s">
        <v>54</v>
      </c>
      <c r="E7" s="17" t="s">
        <v>390</v>
      </c>
      <c r="F7" s="17" t="s">
        <v>45</v>
      </c>
      <c r="G7" s="17" t="s">
        <v>80</v>
      </c>
      <c r="H7" s="17">
        <v>0</v>
      </c>
      <c r="I7" s="17" t="s">
        <v>244</v>
      </c>
      <c r="J7" s="17" t="s">
        <v>245</v>
      </c>
      <c r="K7" s="17" t="s">
        <v>201</v>
      </c>
      <c r="L7" s="17">
        <v>2.1</v>
      </c>
      <c r="M7" s="17" t="s">
        <v>54</v>
      </c>
      <c r="N7" s="17" t="s">
        <v>65</v>
      </c>
      <c r="O7" s="17">
        <v>1</v>
      </c>
      <c r="P7" s="18">
        <v>45541</v>
      </c>
    </row>
    <row r="8" spans="1:16" x14ac:dyDescent="0.3">
      <c r="A8" s="17">
        <v>2020</v>
      </c>
      <c r="B8" s="17" t="s">
        <v>237</v>
      </c>
      <c r="C8" s="17" t="s">
        <v>243</v>
      </c>
      <c r="D8" s="17" t="s">
        <v>54</v>
      </c>
      <c r="E8" s="17" t="s">
        <v>390</v>
      </c>
      <c r="F8" s="17" t="s">
        <v>45</v>
      </c>
      <c r="G8" s="17" t="s">
        <v>80</v>
      </c>
      <c r="H8" s="17">
        <v>0</v>
      </c>
      <c r="I8" s="17" t="s">
        <v>244</v>
      </c>
      <c r="J8" s="17" t="s">
        <v>245</v>
      </c>
      <c r="K8" s="17" t="s">
        <v>201</v>
      </c>
      <c r="L8" s="17">
        <v>1.9</v>
      </c>
      <c r="M8" s="17" t="s">
        <v>54</v>
      </c>
      <c r="N8" s="17" t="s">
        <v>66</v>
      </c>
      <c r="O8" s="17">
        <v>1</v>
      </c>
      <c r="P8" s="18">
        <v>45541</v>
      </c>
    </row>
    <row r="9" spans="1:16" x14ac:dyDescent="0.3">
      <c r="A9" s="17">
        <v>2021</v>
      </c>
      <c r="B9" s="17" t="s">
        <v>237</v>
      </c>
      <c r="C9" s="17" t="s">
        <v>243</v>
      </c>
      <c r="D9" s="17" t="s">
        <v>54</v>
      </c>
      <c r="E9" s="17" t="s">
        <v>390</v>
      </c>
      <c r="F9" s="17" t="s">
        <v>45</v>
      </c>
      <c r="G9" s="17" t="s">
        <v>80</v>
      </c>
      <c r="H9" s="17">
        <v>0</v>
      </c>
      <c r="I9" s="17" t="s">
        <v>244</v>
      </c>
      <c r="J9" s="17" t="s">
        <v>245</v>
      </c>
      <c r="K9" s="17" t="s">
        <v>201</v>
      </c>
      <c r="L9" s="17">
        <v>2.4</v>
      </c>
      <c r="M9" s="17" t="s">
        <v>54</v>
      </c>
      <c r="N9" s="17" t="s">
        <v>67</v>
      </c>
      <c r="O9" s="17">
        <v>1</v>
      </c>
      <c r="P9" s="18">
        <v>45541</v>
      </c>
    </row>
    <row r="10" spans="1:16" x14ac:dyDescent="0.3">
      <c r="A10" s="17">
        <v>2022</v>
      </c>
      <c r="B10" s="17" t="s">
        <v>237</v>
      </c>
      <c r="C10" s="17" t="s">
        <v>243</v>
      </c>
      <c r="D10" s="17" t="s">
        <v>54</v>
      </c>
      <c r="E10" s="17" t="s">
        <v>390</v>
      </c>
      <c r="F10" s="17" t="s">
        <v>45</v>
      </c>
      <c r="G10" s="17" t="s">
        <v>80</v>
      </c>
      <c r="H10" s="17">
        <v>0</v>
      </c>
      <c r="I10" s="17" t="s">
        <v>244</v>
      </c>
      <c r="J10" s="17" t="s">
        <v>245</v>
      </c>
      <c r="K10" s="17" t="s">
        <v>201</v>
      </c>
      <c r="L10" s="17">
        <v>2.4</v>
      </c>
      <c r="M10" s="17" t="s">
        <v>54</v>
      </c>
      <c r="N10" s="17" t="s">
        <v>68</v>
      </c>
      <c r="O10" s="17">
        <v>1</v>
      </c>
      <c r="P10" s="18">
        <v>45541</v>
      </c>
    </row>
    <row r="11" spans="1:16" x14ac:dyDescent="0.3">
      <c r="A11" s="17">
        <v>2023</v>
      </c>
      <c r="B11" s="17" t="s">
        <v>237</v>
      </c>
      <c r="C11" s="17" t="s">
        <v>243</v>
      </c>
      <c r="D11" s="17" t="s">
        <v>54</v>
      </c>
      <c r="E11" s="17" t="s">
        <v>390</v>
      </c>
      <c r="F11" s="17" t="s">
        <v>45</v>
      </c>
      <c r="G11" s="17" t="s">
        <v>80</v>
      </c>
      <c r="H11" s="17">
        <v>0</v>
      </c>
      <c r="I11" s="17" t="s">
        <v>244</v>
      </c>
      <c r="J11" s="17" t="s">
        <v>245</v>
      </c>
      <c r="K11" s="17" t="s">
        <v>201</v>
      </c>
      <c r="L11" s="17">
        <v>4.2</v>
      </c>
      <c r="M11" s="17" t="s">
        <v>54</v>
      </c>
      <c r="N11" s="17" t="s">
        <v>69</v>
      </c>
      <c r="O11" s="17">
        <v>1</v>
      </c>
      <c r="P11" s="18">
        <v>45541</v>
      </c>
    </row>
    <row r="12" spans="1:16" x14ac:dyDescent="0.3">
      <c r="A12" s="17">
        <v>2024</v>
      </c>
      <c r="B12" s="17" t="s">
        <v>237</v>
      </c>
      <c r="C12" s="17" t="s">
        <v>243</v>
      </c>
      <c r="D12" s="17" t="s">
        <v>54</v>
      </c>
      <c r="E12" s="17" t="s">
        <v>390</v>
      </c>
      <c r="F12" s="17" t="s">
        <v>45</v>
      </c>
      <c r="G12" s="17" t="s">
        <v>80</v>
      </c>
      <c r="H12" s="17">
        <v>0</v>
      </c>
      <c r="I12" s="17" t="s">
        <v>244</v>
      </c>
      <c r="J12" s="17" t="s">
        <v>245</v>
      </c>
      <c r="K12" s="17" t="s">
        <v>201</v>
      </c>
      <c r="L12" s="17">
        <v>2.9</v>
      </c>
      <c r="M12" s="17" t="s">
        <v>54</v>
      </c>
      <c r="N12" s="17" t="s">
        <v>70</v>
      </c>
      <c r="O12" s="17">
        <v>1</v>
      </c>
      <c r="P12" s="18">
        <v>45541</v>
      </c>
    </row>
    <row r="13" spans="1:16" x14ac:dyDescent="0.3">
      <c r="A13" s="17">
        <v>2025</v>
      </c>
      <c r="B13" s="17" t="s">
        <v>237</v>
      </c>
      <c r="C13" s="17" t="s">
        <v>243</v>
      </c>
      <c r="D13" s="17" t="s">
        <v>54</v>
      </c>
      <c r="E13" s="17" t="s">
        <v>390</v>
      </c>
      <c r="F13" s="17" t="s">
        <v>45</v>
      </c>
      <c r="G13" s="17" t="s">
        <v>80</v>
      </c>
      <c r="H13" s="17">
        <v>0</v>
      </c>
      <c r="I13" s="17" t="s">
        <v>244</v>
      </c>
      <c r="J13" s="17" t="s">
        <v>245</v>
      </c>
      <c r="K13" s="17" t="s">
        <v>201</v>
      </c>
      <c r="L13" s="17">
        <v>3.4</v>
      </c>
      <c r="M13" s="17" t="s">
        <v>54</v>
      </c>
      <c r="N13" s="17" t="s">
        <v>71</v>
      </c>
      <c r="O13" s="17">
        <v>1</v>
      </c>
      <c r="P13" s="18">
        <v>45541</v>
      </c>
    </row>
    <row r="14" spans="1:16" x14ac:dyDescent="0.3">
      <c r="A14" s="17">
        <v>2026</v>
      </c>
      <c r="B14" s="17" t="s">
        <v>237</v>
      </c>
      <c r="C14" s="17" t="s">
        <v>243</v>
      </c>
      <c r="D14" s="17" t="s">
        <v>54</v>
      </c>
      <c r="E14" s="17" t="s">
        <v>390</v>
      </c>
      <c r="F14" s="17" t="s">
        <v>45</v>
      </c>
      <c r="G14" s="17" t="s">
        <v>80</v>
      </c>
      <c r="H14" s="17">
        <v>0</v>
      </c>
      <c r="I14" s="17" t="s">
        <v>244</v>
      </c>
      <c r="J14" s="17" t="s">
        <v>245</v>
      </c>
      <c r="K14" s="17" t="s">
        <v>201</v>
      </c>
      <c r="L14" s="17">
        <v>3.1</v>
      </c>
      <c r="M14" s="17" t="s">
        <v>54</v>
      </c>
      <c r="N14" s="17" t="s">
        <v>124</v>
      </c>
      <c r="O14" s="17">
        <v>1</v>
      </c>
      <c r="P14" s="18">
        <v>45541</v>
      </c>
    </row>
    <row r="15" spans="1:16" x14ac:dyDescent="0.3">
      <c r="A15" s="17">
        <v>2027</v>
      </c>
      <c r="B15" s="17" t="s">
        <v>237</v>
      </c>
      <c r="C15" s="17" t="s">
        <v>243</v>
      </c>
      <c r="D15" s="17" t="s">
        <v>54</v>
      </c>
      <c r="E15" s="17" t="s">
        <v>390</v>
      </c>
      <c r="F15" s="17" t="s">
        <v>45</v>
      </c>
      <c r="G15" s="17" t="s">
        <v>80</v>
      </c>
      <c r="H15" s="17">
        <v>0</v>
      </c>
      <c r="I15" s="17" t="s">
        <v>244</v>
      </c>
      <c r="J15" s="17" t="s">
        <v>245</v>
      </c>
      <c r="K15" s="17" t="s">
        <v>201</v>
      </c>
      <c r="L15" s="17">
        <v>3</v>
      </c>
      <c r="M15" s="17" t="s">
        <v>54</v>
      </c>
      <c r="N15" s="17" t="s">
        <v>125</v>
      </c>
      <c r="O15" s="17">
        <v>1</v>
      </c>
      <c r="P15" s="18">
        <v>45541</v>
      </c>
    </row>
    <row r="16" spans="1:16" x14ac:dyDescent="0.3">
      <c r="A16" s="17">
        <v>2028</v>
      </c>
      <c r="B16" s="17" t="s">
        <v>237</v>
      </c>
      <c r="C16" s="17" t="s">
        <v>243</v>
      </c>
      <c r="D16" s="17" t="s">
        <v>54</v>
      </c>
      <c r="E16" s="17" t="s">
        <v>390</v>
      </c>
      <c r="F16" s="17" t="s">
        <v>45</v>
      </c>
      <c r="G16" s="17" t="s">
        <v>80</v>
      </c>
      <c r="H16" s="17">
        <v>0</v>
      </c>
      <c r="I16" s="17" t="s">
        <v>244</v>
      </c>
      <c r="J16" s="17" t="s">
        <v>245</v>
      </c>
      <c r="K16" s="17" t="s">
        <v>201</v>
      </c>
      <c r="L16" s="17">
        <v>3</v>
      </c>
      <c r="M16" s="17" t="s">
        <v>54</v>
      </c>
      <c r="N16" s="17" t="s">
        <v>391</v>
      </c>
      <c r="O16" s="17">
        <v>1</v>
      </c>
      <c r="P16" s="18">
        <v>45541</v>
      </c>
    </row>
    <row r="17" spans="1:16" x14ac:dyDescent="0.3">
      <c r="A17" s="17">
        <v>1990</v>
      </c>
      <c r="B17" s="17" t="s">
        <v>122</v>
      </c>
      <c r="C17" s="17" t="s">
        <v>123</v>
      </c>
      <c r="D17" s="17" t="s">
        <v>54</v>
      </c>
      <c r="E17" s="17" t="s">
        <v>390</v>
      </c>
      <c r="F17" s="17" t="s">
        <v>45</v>
      </c>
      <c r="G17" s="17" t="s">
        <v>80</v>
      </c>
      <c r="H17" s="17">
        <v>0</v>
      </c>
      <c r="I17" s="17" t="s">
        <v>119</v>
      </c>
      <c r="J17" s="17" t="s">
        <v>120</v>
      </c>
      <c r="K17" s="17" t="s">
        <v>58</v>
      </c>
      <c r="L17" s="17">
        <v>90959</v>
      </c>
      <c r="M17" s="17" t="s">
        <v>54</v>
      </c>
      <c r="N17" s="17" t="s">
        <v>363</v>
      </c>
      <c r="O17" s="17">
        <v>1</v>
      </c>
      <c r="P17" s="18">
        <v>45541</v>
      </c>
    </row>
    <row r="18" spans="1:16" x14ac:dyDescent="0.3">
      <c r="A18" s="17">
        <v>1991</v>
      </c>
      <c r="B18" s="17" t="s">
        <v>122</v>
      </c>
      <c r="C18" s="17" t="s">
        <v>123</v>
      </c>
      <c r="D18" s="17" t="s">
        <v>54</v>
      </c>
      <c r="E18" s="17" t="s">
        <v>390</v>
      </c>
      <c r="F18" s="17" t="s">
        <v>45</v>
      </c>
      <c r="G18" s="17" t="s">
        <v>80</v>
      </c>
      <c r="H18" s="17">
        <v>0</v>
      </c>
      <c r="I18" s="17" t="s">
        <v>119</v>
      </c>
      <c r="J18" s="17" t="s">
        <v>120</v>
      </c>
      <c r="K18" s="17" t="s">
        <v>58</v>
      </c>
      <c r="L18" s="17">
        <v>86899</v>
      </c>
      <c r="M18" s="17" t="s">
        <v>54</v>
      </c>
      <c r="N18" s="17" t="s">
        <v>364</v>
      </c>
      <c r="O18" s="17">
        <v>1</v>
      </c>
      <c r="P18" s="18">
        <v>45541</v>
      </c>
    </row>
    <row r="19" spans="1:16" x14ac:dyDescent="0.3">
      <c r="A19" s="17">
        <v>1992</v>
      </c>
      <c r="B19" s="17" t="s">
        <v>122</v>
      </c>
      <c r="C19" s="17" t="s">
        <v>123</v>
      </c>
      <c r="D19" s="17" t="s">
        <v>54</v>
      </c>
      <c r="E19" s="17" t="s">
        <v>390</v>
      </c>
      <c r="F19" s="17" t="s">
        <v>45</v>
      </c>
      <c r="G19" s="17" t="s">
        <v>80</v>
      </c>
      <c r="H19" s="17">
        <v>0</v>
      </c>
      <c r="I19" s="17" t="s">
        <v>119</v>
      </c>
      <c r="J19" s="17" t="s">
        <v>120</v>
      </c>
      <c r="K19" s="17" t="s">
        <v>58</v>
      </c>
      <c r="L19" s="17">
        <v>84782</v>
      </c>
      <c r="M19" s="17" t="s">
        <v>54</v>
      </c>
      <c r="N19" s="17" t="s">
        <v>365</v>
      </c>
      <c r="O19" s="17">
        <v>1</v>
      </c>
      <c r="P19" s="18">
        <v>45541</v>
      </c>
    </row>
    <row r="20" spans="1:16" x14ac:dyDescent="0.3">
      <c r="A20" s="17">
        <v>1993</v>
      </c>
      <c r="B20" s="17" t="s">
        <v>122</v>
      </c>
      <c r="C20" s="17" t="s">
        <v>123</v>
      </c>
      <c r="D20" s="17" t="s">
        <v>54</v>
      </c>
      <c r="E20" s="17" t="s">
        <v>390</v>
      </c>
      <c r="F20" s="17" t="s">
        <v>45</v>
      </c>
      <c r="G20" s="17" t="s">
        <v>80</v>
      </c>
      <c r="H20" s="17">
        <v>0</v>
      </c>
      <c r="I20" s="17" t="s">
        <v>119</v>
      </c>
      <c r="J20" s="17" t="s">
        <v>120</v>
      </c>
      <c r="K20" s="17" t="s">
        <v>58</v>
      </c>
      <c r="L20" s="17">
        <v>85708</v>
      </c>
      <c r="M20" s="17" t="s">
        <v>54</v>
      </c>
      <c r="N20" s="17" t="s">
        <v>366</v>
      </c>
      <c r="O20" s="17">
        <v>1</v>
      </c>
      <c r="P20" s="18">
        <v>45541</v>
      </c>
    </row>
    <row r="21" spans="1:16" x14ac:dyDescent="0.3">
      <c r="A21" s="17">
        <v>1994</v>
      </c>
      <c r="B21" s="17" t="s">
        <v>122</v>
      </c>
      <c r="C21" s="17" t="s">
        <v>123</v>
      </c>
      <c r="D21" s="17" t="s">
        <v>54</v>
      </c>
      <c r="E21" s="17" t="s">
        <v>390</v>
      </c>
      <c r="F21" s="17" t="s">
        <v>45</v>
      </c>
      <c r="G21" s="17" t="s">
        <v>80</v>
      </c>
      <c r="H21" s="17">
        <v>0</v>
      </c>
      <c r="I21" s="17" t="s">
        <v>119</v>
      </c>
      <c r="J21" s="17" t="s">
        <v>120</v>
      </c>
      <c r="K21" s="17" t="s">
        <v>58</v>
      </c>
      <c r="L21" s="17">
        <v>90749</v>
      </c>
      <c r="M21" s="17" t="s">
        <v>54</v>
      </c>
      <c r="N21" s="17" t="s">
        <v>162</v>
      </c>
      <c r="O21" s="17">
        <v>1</v>
      </c>
      <c r="P21" s="18">
        <v>45541</v>
      </c>
    </row>
    <row r="22" spans="1:16" x14ac:dyDescent="0.3">
      <c r="A22" s="17">
        <v>1995</v>
      </c>
      <c r="B22" s="17" t="s">
        <v>122</v>
      </c>
      <c r="C22" s="17" t="s">
        <v>123</v>
      </c>
      <c r="D22" s="17" t="s">
        <v>54</v>
      </c>
      <c r="E22" s="17" t="s">
        <v>390</v>
      </c>
      <c r="F22" s="17" t="s">
        <v>45</v>
      </c>
      <c r="G22" s="17" t="s">
        <v>80</v>
      </c>
      <c r="H22" s="17">
        <v>0</v>
      </c>
      <c r="I22" s="17" t="s">
        <v>119</v>
      </c>
      <c r="J22" s="17" t="s">
        <v>120</v>
      </c>
      <c r="K22" s="17" t="s">
        <v>58</v>
      </c>
      <c r="L22" s="17">
        <v>98549</v>
      </c>
      <c r="M22" s="17" t="s">
        <v>54</v>
      </c>
      <c r="N22" s="17" t="s">
        <v>142</v>
      </c>
      <c r="O22" s="17">
        <v>1</v>
      </c>
      <c r="P22" s="18">
        <v>45541</v>
      </c>
    </row>
    <row r="23" spans="1:16" x14ac:dyDescent="0.3">
      <c r="A23" s="17">
        <v>1996</v>
      </c>
      <c r="B23" s="17" t="s">
        <v>122</v>
      </c>
      <c r="C23" s="17" t="s">
        <v>123</v>
      </c>
      <c r="D23" s="17" t="s">
        <v>54</v>
      </c>
      <c r="E23" s="17" t="s">
        <v>390</v>
      </c>
      <c r="F23" s="17" t="s">
        <v>45</v>
      </c>
      <c r="G23" s="17" t="s">
        <v>80</v>
      </c>
      <c r="H23" s="17">
        <v>0</v>
      </c>
      <c r="I23" s="17" t="s">
        <v>119</v>
      </c>
      <c r="J23" s="17" t="s">
        <v>120</v>
      </c>
      <c r="K23" s="17" t="s">
        <v>58</v>
      </c>
      <c r="L23" s="17">
        <v>102083</v>
      </c>
      <c r="M23" s="17" t="s">
        <v>54</v>
      </c>
      <c r="N23" s="17" t="s">
        <v>143</v>
      </c>
      <c r="O23" s="17">
        <v>1</v>
      </c>
      <c r="P23" s="18">
        <v>45541</v>
      </c>
    </row>
    <row r="24" spans="1:16" x14ac:dyDescent="0.3">
      <c r="A24" s="17">
        <v>1997</v>
      </c>
      <c r="B24" s="17" t="s">
        <v>122</v>
      </c>
      <c r="C24" s="17" t="s">
        <v>123</v>
      </c>
      <c r="D24" s="17" t="s">
        <v>54</v>
      </c>
      <c r="E24" s="17" t="s">
        <v>390</v>
      </c>
      <c r="F24" s="17" t="s">
        <v>45</v>
      </c>
      <c r="G24" s="17" t="s">
        <v>80</v>
      </c>
      <c r="H24" s="17">
        <v>0</v>
      </c>
      <c r="I24" s="17" t="s">
        <v>119</v>
      </c>
      <c r="J24" s="17" t="s">
        <v>120</v>
      </c>
      <c r="K24" s="17" t="s">
        <v>58</v>
      </c>
      <c r="L24" s="17">
        <v>110807</v>
      </c>
      <c r="M24" s="17" t="s">
        <v>54</v>
      </c>
      <c r="N24" s="17" t="s">
        <v>144</v>
      </c>
      <c r="O24" s="17">
        <v>1</v>
      </c>
      <c r="P24" s="18">
        <v>45541</v>
      </c>
    </row>
    <row r="25" spans="1:16" x14ac:dyDescent="0.3">
      <c r="A25" s="17">
        <v>1998</v>
      </c>
      <c r="B25" s="17" t="s">
        <v>122</v>
      </c>
      <c r="C25" s="17" t="s">
        <v>123</v>
      </c>
      <c r="D25" s="17" t="s">
        <v>54</v>
      </c>
      <c r="E25" s="17" t="s">
        <v>390</v>
      </c>
      <c r="F25" s="17" t="s">
        <v>45</v>
      </c>
      <c r="G25" s="17" t="s">
        <v>80</v>
      </c>
      <c r="H25" s="17">
        <v>0</v>
      </c>
      <c r="I25" s="17" t="s">
        <v>119</v>
      </c>
      <c r="J25" s="17" t="s">
        <v>120</v>
      </c>
      <c r="K25" s="17" t="s">
        <v>58</v>
      </c>
      <c r="L25" s="17">
        <v>120474</v>
      </c>
      <c r="M25" s="17" t="s">
        <v>54</v>
      </c>
      <c r="N25" s="17" t="s">
        <v>145</v>
      </c>
      <c r="O25" s="17">
        <v>1</v>
      </c>
      <c r="P25" s="18">
        <v>45541</v>
      </c>
    </row>
    <row r="26" spans="1:16" x14ac:dyDescent="0.3">
      <c r="A26" s="17">
        <v>1999</v>
      </c>
      <c r="B26" s="17" t="s">
        <v>122</v>
      </c>
      <c r="C26" s="17" t="s">
        <v>123</v>
      </c>
      <c r="D26" s="17" t="s">
        <v>54</v>
      </c>
      <c r="E26" s="17" t="s">
        <v>390</v>
      </c>
      <c r="F26" s="17" t="s">
        <v>45</v>
      </c>
      <c r="G26" s="17" t="s">
        <v>80</v>
      </c>
      <c r="H26" s="17">
        <v>0</v>
      </c>
      <c r="I26" s="17" t="s">
        <v>119</v>
      </c>
      <c r="J26" s="17" t="s">
        <v>120</v>
      </c>
      <c r="K26" s="17" t="s">
        <v>58</v>
      </c>
      <c r="L26" s="17">
        <v>126916</v>
      </c>
      <c r="M26" s="17" t="s">
        <v>54</v>
      </c>
      <c r="N26" s="17" t="s">
        <v>146</v>
      </c>
      <c r="O26" s="17">
        <v>1</v>
      </c>
      <c r="P26" s="18">
        <v>45541</v>
      </c>
    </row>
    <row r="27" spans="1:16" x14ac:dyDescent="0.3">
      <c r="A27" s="17">
        <v>2000</v>
      </c>
      <c r="B27" s="17" t="s">
        <v>122</v>
      </c>
      <c r="C27" s="17" t="s">
        <v>123</v>
      </c>
      <c r="D27" s="17" t="s">
        <v>54</v>
      </c>
      <c r="E27" s="17" t="s">
        <v>390</v>
      </c>
      <c r="F27" s="17" t="s">
        <v>45</v>
      </c>
      <c r="G27" s="17" t="s">
        <v>80</v>
      </c>
      <c r="H27" s="17">
        <v>0</v>
      </c>
      <c r="I27" s="17" t="s">
        <v>119</v>
      </c>
      <c r="J27" s="17" t="s">
        <v>120</v>
      </c>
      <c r="K27" s="17" t="s">
        <v>58</v>
      </c>
      <c r="L27" s="17">
        <v>136442</v>
      </c>
      <c r="M27" s="17" t="s">
        <v>54</v>
      </c>
      <c r="N27" s="17" t="s">
        <v>147</v>
      </c>
      <c r="O27" s="17">
        <v>1</v>
      </c>
      <c r="P27" s="18">
        <v>45541</v>
      </c>
    </row>
    <row r="28" spans="1:16" x14ac:dyDescent="0.3">
      <c r="A28" s="17">
        <v>2001</v>
      </c>
      <c r="B28" s="17" t="s">
        <v>122</v>
      </c>
      <c r="C28" s="17" t="s">
        <v>123</v>
      </c>
      <c r="D28" s="17" t="s">
        <v>54</v>
      </c>
      <c r="E28" s="17" t="s">
        <v>390</v>
      </c>
      <c r="F28" s="17" t="s">
        <v>45</v>
      </c>
      <c r="G28" s="17" t="s">
        <v>80</v>
      </c>
      <c r="H28" s="17">
        <v>0</v>
      </c>
      <c r="I28" s="17" t="s">
        <v>119</v>
      </c>
      <c r="J28" s="17" t="s">
        <v>120</v>
      </c>
      <c r="K28" s="17" t="s">
        <v>58</v>
      </c>
      <c r="L28" s="17">
        <v>144628</v>
      </c>
      <c r="M28" s="17" t="s">
        <v>54</v>
      </c>
      <c r="N28" s="17" t="s">
        <v>148</v>
      </c>
      <c r="O28" s="17">
        <v>1</v>
      </c>
      <c r="P28" s="18">
        <v>45541</v>
      </c>
    </row>
    <row r="29" spans="1:16" x14ac:dyDescent="0.3">
      <c r="A29" s="17">
        <v>2002</v>
      </c>
      <c r="B29" s="17" t="s">
        <v>122</v>
      </c>
      <c r="C29" s="17" t="s">
        <v>123</v>
      </c>
      <c r="D29" s="17" t="s">
        <v>54</v>
      </c>
      <c r="E29" s="17" t="s">
        <v>390</v>
      </c>
      <c r="F29" s="17" t="s">
        <v>45</v>
      </c>
      <c r="G29" s="17" t="s">
        <v>80</v>
      </c>
      <c r="H29" s="17">
        <v>0</v>
      </c>
      <c r="I29" s="17" t="s">
        <v>119</v>
      </c>
      <c r="J29" s="17" t="s">
        <v>120</v>
      </c>
      <c r="K29" s="17" t="s">
        <v>58</v>
      </c>
      <c r="L29" s="17">
        <v>148486</v>
      </c>
      <c r="M29" s="17" t="s">
        <v>54</v>
      </c>
      <c r="N29" s="17" t="s">
        <v>149</v>
      </c>
      <c r="O29" s="17">
        <v>1</v>
      </c>
      <c r="P29" s="18">
        <v>45541</v>
      </c>
    </row>
    <row r="30" spans="1:16" x14ac:dyDescent="0.3">
      <c r="A30" s="17">
        <v>2003</v>
      </c>
      <c r="B30" s="17" t="s">
        <v>122</v>
      </c>
      <c r="C30" s="17" t="s">
        <v>123</v>
      </c>
      <c r="D30" s="17" t="s">
        <v>54</v>
      </c>
      <c r="E30" s="17" t="s">
        <v>390</v>
      </c>
      <c r="F30" s="17" t="s">
        <v>45</v>
      </c>
      <c r="G30" s="17" t="s">
        <v>80</v>
      </c>
      <c r="H30" s="17">
        <v>0</v>
      </c>
      <c r="I30" s="17" t="s">
        <v>119</v>
      </c>
      <c r="J30" s="17" t="s">
        <v>120</v>
      </c>
      <c r="K30" s="17" t="s">
        <v>58</v>
      </c>
      <c r="L30" s="17">
        <v>151749</v>
      </c>
      <c r="M30" s="17" t="s">
        <v>54</v>
      </c>
      <c r="N30" s="17" t="s">
        <v>150</v>
      </c>
      <c r="O30" s="17">
        <v>1</v>
      </c>
      <c r="P30" s="18">
        <v>45541</v>
      </c>
    </row>
    <row r="31" spans="1:16" x14ac:dyDescent="0.3">
      <c r="A31" s="17">
        <v>2004</v>
      </c>
      <c r="B31" s="17" t="s">
        <v>122</v>
      </c>
      <c r="C31" s="17" t="s">
        <v>123</v>
      </c>
      <c r="D31" s="17" t="s">
        <v>54</v>
      </c>
      <c r="E31" s="17" t="s">
        <v>390</v>
      </c>
      <c r="F31" s="17" t="s">
        <v>45</v>
      </c>
      <c r="G31" s="17" t="s">
        <v>80</v>
      </c>
      <c r="H31" s="17">
        <v>0</v>
      </c>
      <c r="I31" s="17" t="s">
        <v>119</v>
      </c>
      <c r="J31" s="17" t="s">
        <v>120</v>
      </c>
      <c r="K31" s="17" t="s">
        <v>58</v>
      </c>
      <c r="L31" s="17">
        <v>158758</v>
      </c>
      <c r="M31" s="17" t="s">
        <v>54</v>
      </c>
      <c r="N31" s="17" t="s">
        <v>151</v>
      </c>
      <c r="O31" s="17">
        <v>1</v>
      </c>
      <c r="P31" s="18">
        <v>45541</v>
      </c>
    </row>
    <row r="32" spans="1:16" x14ac:dyDescent="0.3">
      <c r="A32" s="17">
        <v>2005</v>
      </c>
      <c r="B32" s="17" t="s">
        <v>122</v>
      </c>
      <c r="C32" s="17" t="s">
        <v>123</v>
      </c>
      <c r="D32" s="17" t="s">
        <v>54</v>
      </c>
      <c r="E32" s="17" t="s">
        <v>390</v>
      </c>
      <c r="F32" s="17" t="s">
        <v>45</v>
      </c>
      <c r="G32" s="17" t="s">
        <v>80</v>
      </c>
      <c r="H32" s="17">
        <v>0</v>
      </c>
      <c r="I32" s="17" t="s">
        <v>119</v>
      </c>
      <c r="J32" s="17" t="s">
        <v>120</v>
      </c>
      <c r="K32" s="17" t="s">
        <v>58</v>
      </c>
      <c r="L32" s="17">
        <v>164687</v>
      </c>
      <c r="M32" s="17" t="s">
        <v>54</v>
      </c>
      <c r="N32" s="17" t="s">
        <v>152</v>
      </c>
      <c r="O32" s="17">
        <v>1</v>
      </c>
      <c r="P32" s="18">
        <v>45541</v>
      </c>
    </row>
    <row r="33" spans="1:16" x14ac:dyDescent="0.3">
      <c r="A33" s="17">
        <v>2006</v>
      </c>
      <c r="B33" s="17" t="s">
        <v>122</v>
      </c>
      <c r="C33" s="17" t="s">
        <v>123</v>
      </c>
      <c r="D33" s="17" t="s">
        <v>54</v>
      </c>
      <c r="E33" s="17" t="s">
        <v>390</v>
      </c>
      <c r="F33" s="17" t="s">
        <v>45</v>
      </c>
      <c r="G33" s="17" t="s">
        <v>80</v>
      </c>
      <c r="H33" s="17">
        <v>0</v>
      </c>
      <c r="I33" s="17" t="s">
        <v>119</v>
      </c>
      <c r="J33" s="17" t="s">
        <v>120</v>
      </c>
      <c r="K33" s="17" t="s">
        <v>58</v>
      </c>
      <c r="L33" s="17">
        <v>172897</v>
      </c>
      <c r="M33" s="17" t="s">
        <v>54</v>
      </c>
      <c r="N33" s="17" t="s">
        <v>153</v>
      </c>
      <c r="O33" s="17">
        <v>1</v>
      </c>
      <c r="P33" s="18">
        <v>45541</v>
      </c>
    </row>
    <row r="34" spans="1:16" x14ac:dyDescent="0.3">
      <c r="A34" s="17">
        <v>2007</v>
      </c>
      <c r="B34" s="17" t="s">
        <v>122</v>
      </c>
      <c r="C34" s="17" t="s">
        <v>123</v>
      </c>
      <c r="D34" s="17" t="s">
        <v>54</v>
      </c>
      <c r="E34" s="17" t="s">
        <v>390</v>
      </c>
      <c r="F34" s="17" t="s">
        <v>45</v>
      </c>
      <c r="G34" s="17" t="s">
        <v>80</v>
      </c>
      <c r="H34" s="17">
        <v>0</v>
      </c>
      <c r="I34" s="17" t="s">
        <v>119</v>
      </c>
      <c r="J34" s="17" t="s">
        <v>120</v>
      </c>
      <c r="K34" s="17" t="s">
        <v>58</v>
      </c>
      <c r="L34" s="17">
        <v>187072</v>
      </c>
      <c r="M34" s="17" t="s">
        <v>54</v>
      </c>
      <c r="N34" s="17" t="s">
        <v>154</v>
      </c>
      <c r="O34" s="17">
        <v>1</v>
      </c>
      <c r="P34" s="18">
        <v>45541</v>
      </c>
    </row>
    <row r="35" spans="1:16" x14ac:dyDescent="0.3">
      <c r="A35" s="17">
        <v>2008</v>
      </c>
      <c r="B35" s="17" t="s">
        <v>122</v>
      </c>
      <c r="C35" s="17" t="s">
        <v>123</v>
      </c>
      <c r="D35" s="17" t="s">
        <v>54</v>
      </c>
      <c r="E35" s="17" t="s">
        <v>390</v>
      </c>
      <c r="F35" s="17" t="s">
        <v>45</v>
      </c>
      <c r="G35" s="17" t="s">
        <v>80</v>
      </c>
      <c r="H35" s="17">
        <v>0</v>
      </c>
      <c r="I35" s="17" t="s">
        <v>119</v>
      </c>
      <c r="J35" s="17" t="s">
        <v>120</v>
      </c>
      <c r="K35" s="17" t="s">
        <v>58</v>
      </c>
      <c r="L35" s="17">
        <v>194265</v>
      </c>
      <c r="M35" s="17" t="s">
        <v>54</v>
      </c>
      <c r="N35" s="17" t="s">
        <v>155</v>
      </c>
      <c r="O35" s="17">
        <v>1</v>
      </c>
      <c r="P35" s="18">
        <v>45541</v>
      </c>
    </row>
    <row r="36" spans="1:16" x14ac:dyDescent="0.3">
      <c r="A36" s="17">
        <v>2009</v>
      </c>
      <c r="B36" s="17" t="s">
        <v>122</v>
      </c>
      <c r="C36" s="17" t="s">
        <v>123</v>
      </c>
      <c r="D36" s="17" t="s">
        <v>54</v>
      </c>
      <c r="E36" s="17" t="s">
        <v>390</v>
      </c>
      <c r="F36" s="17" t="s">
        <v>45</v>
      </c>
      <c r="G36" s="17" t="s">
        <v>80</v>
      </c>
      <c r="H36" s="17">
        <v>0</v>
      </c>
      <c r="I36" s="17" t="s">
        <v>119</v>
      </c>
      <c r="J36" s="17" t="s">
        <v>120</v>
      </c>
      <c r="K36" s="17" t="s">
        <v>58</v>
      </c>
      <c r="L36" s="17">
        <v>181747</v>
      </c>
      <c r="M36" s="17" t="s">
        <v>54</v>
      </c>
      <c r="N36" s="17" t="s">
        <v>156</v>
      </c>
      <c r="O36" s="17">
        <v>1</v>
      </c>
      <c r="P36" s="18">
        <v>45541</v>
      </c>
    </row>
    <row r="37" spans="1:16" x14ac:dyDescent="0.3">
      <c r="A37" s="17">
        <v>2010</v>
      </c>
      <c r="B37" s="17" t="s">
        <v>122</v>
      </c>
      <c r="C37" s="17" t="s">
        <v>123</v>
      </c>
      <c r="D37" s="17" t="s">
        <v>54</v>
      </c>
      <c r="E37" s="17" t="s">
        <v>390</v>
      </c>
      <c r="F37" s="17" t="s">
        <v>45</v>
      </c>
      <c r="G37" s="17" t="s">
        <v>80</v>
      </c>
      <c r="H37" s="17">
        <v>0</v>
      </c>
      <c r="I37" s="17" t="s">
        <v>119</v>
      </c>
      <c r="J37" s="17" t="s">
        <v>120</v>
      </c>
      <c r="K37" s="17" t="s">
        <v>58</v>
      </c>
      <c r="L37" s="17">
        <v>188143</v>
      </c>
      <c r="M37" s="17" t="s">
        <v>54</v>
      </c>
      <c r="N37" s="17" t="s">
        <v>157</v>
      </c>
      <c r="O37" s="17">
        <v>1</v>
      </c>
      <c r="P37" s="18">
        <v>45541</v>
      </c>
    </row>
    <row r="38" spans="1:16" x14ac:dyDescent="0.3">
      <c r="A38" s="17">
        <v>2011</v>
      </c>
      <c r="B38" s="17" t="s">
        <v>122</v>
      </c>
      <c r="C38" s="17" t="s">
        <v>123</v>
      </c>
      <c r="D38" s="17" t="s">
        <v>54</v>
      </c>
      <c r="E38" s="17" t="s">
        <v>390</v>
      </c>
      <c r="F38" s="17" t="s">
        <v>45</v>
      </c>
      <c r="G38" s="17" t="s">
        <v>80</v>
      </c>
      <c r="H38" s="17">
        <v>0</v>
      </c>
      <c r="I38" s="17" t="s">
        <v>119</v>
      </c>
      <c r="J38" s="17" t="s">
        <v>120</v>
      </c>
      <c r="K38" s="17" t="s">
        <v>58</v>
      </c>
      <c r="L38" s="17">
        <v>197998</v>
      </c>
      <c r="M38" s="17" t="s">
        <v>54</v>
      </c>
      <c r="N38" s="17" t="s">
        <v>158</v>
      </c>
      <c r="O38" s="17">
        <v>1</v>
      </c>
      <c r="P38" s="18">
        <v>45541</v>
      </c>
    </row>
    <row r="39" spans="1:16" x14ac:dyDescent="0.3">
      <c r="A39" s="17">
        <v>2012</v>
      </c>
      <c r="B39" s="17" t="s">
        <v>122</v>
      </c>
      <c r="C39" s="17" t="s">
        <v>123</v>
      </c>
      <c r="D39" s="17" t="s">
        <v>54</v>
      </c>
      <c r="E39" s="17" t="s">
        <v>390</v>
      </c>
      <c r="F39" s="17" t="s">
        <v>45</v>
      </c>
      <c r="G39" s="17" t="s">
        <v>80</v>
      </c>
      <c r="H39" s="17">
        <v>0</v>
      </c>
      <c r="I39" s="17" t="s">
        <v>119</v>
      </c>
      <c r="J39" s="17" t="s">
        <v>120</v>
      </c>
      <c r="K39" s="17" t="s">
        <v>58</v>
      </c>
      <c r="L39" s="17">
        <v>201037</v>
      </c>
      <c r="M39" s="17" t="s">
        <v>54</v>
      </c>
      <c r="N39" s="17" t="s">
        <v>121</v>
      </c>
      <c r="O39" s="17">
        <v>1</v>
      </c>
      <c r="P39" s="18">
        <v>45541</v>
      </c>
    </row>
    <row r="40" spans="1:16" x14ac:dyDescent="0.3">
      <c r="A40" s="17">
        <v>2013</v>
      </c>
      <c r="B40" s="17" t="s">
        <v>122</v>
      </c>
      <c r="C40" s="17" t="s">
        <v>123</v>
      </c>
      <c r="D40" s="17" t="s">
        <v>54</v>
      </c>
      <c r="E40" s="17" t="s">
        <v>390</v>
      </c>
      <c r="F40" s="17" t="s">
        <v>45</v>
      </c>
      <c r="G40" s="17" t="s">
        <v>80</v>
      </c>
      <c r="H40" s="17">
        <v>0</v>
      </c>
      <c r="I40" s="17" t="s">
        <v>119</v>
      </c>
      <c r="J40" s="17" t="s">
        <v>120</v>
      </c>
      <c r="K40" s="17" t="s">
        <v>58</v>
      </c>
      <c r="L40" s="17">
        <v>204321</v>
      </c>
      <c r="M40" s="17" t="s">
        <v>54</v>
      </c>
      <c r="N40" s="17" t="s">
        <v>59</v>
      </c>
      <c r="O40" s="17">
        <v>1</v>
      </c>
      <c r="P40" s="18">
        <v>45541</v>
      </c>
    </row>
    <row r="41" spans="1:16" x14ac:dyDescent="0.3">
      <c r="A41" s="17">
        <v>2014</v>
      </c>
      <c r="B41" s="17" t="s">
        <v>122</v>
      </c>
      <c r="C41" s="17" t="s">
        <v>123</v>
      </c>
      <c r="D41" s="17" t="s">
        <v>54</v>
      </c>
      <c r="E41" s="17" t="s">
        <v>390</v>
      </c>
      <c r="F41" s="17" t="s">
        <v>45</v>
      </c>
      <c r="G41" s="17" t="s">
        <v>80</v>
      </c>
      <c r="H41" s="17">
        <v>0</v>
      </c>
      <c r="I41" s="17" t="s">
        <v>119</v>
      </c>
      <c r="J41" s="17" t="s">
        <v>120</v>
      </c>
      <c r="K41" s="17" t="s">
        <v>58</v>
      </c>
      <c r="L41" s="17">
        <v>206897</v>
      </c>
      <c r="M41" s="17" t="s">
        <v>54</v>
      </c>
      <c r="N41" s="17" t="s">
        <v>60</v>
      </c>
      <c r="O41" s="17">
        <v>1</v>
      </c>
      <c r="P41" s="18">
        <v>45541</v>
      </c>
    </row>
    <row r="42" spans="1:16" x14ac:dyDescent="0.3">
      <c r="A42" s="17">
        <v>2015</v>
      </c>
      <c r="B42" s="17" t="s">
        <v>122</v>
      </c>
      <c r="C42" s="17" t="s">
        <v>123</v>
      </c>
      <c r="D42" s="17" t="s">
        <v>54</v>
      </c>
      <c r="E42" s="17" t="s">
        <v>390</v>
      </c>
      <c r="F42" s="17" t="s">
        <v>45</v>
      </c>
      <c r="G42" s="17" t="s">
        <v>80</v>
      </c>
      <c r="H42" s="17">
        <v>0</v>
      </c>
      <c r="I42" s="17" t="s">
        <v>119</v>
      </c>
      <c r="J42" s="17" t="s">
        <v>120</v>
      </c>
      <c r="K42" s="17" t="s">
        <v>58</v>
      </c>
      <c r="L42" s="17">
        <v>211385</v>
      </c>
      <c r="M42" s="17" t="s">
        <v>54</v>
      </c>
      <c r="N42" s="17" t="s">
        <v>61</v>
      </c>
      <c r="O42" s="17">
        <v>1</v>
      </c>
      <c r="P42" s="18">
        <v>45541</v>
      </c>
    </row>
    <row r="43" spans="1:16" x14ac:dyDescent="0.3">
      <c r="A43" s="17">
        <v>2016</v>
      </c>
      <c r="B43" s="17" t="s">
        <v>122</v>
      </c>
      <c r="C43" s="17" t="s">
        <v>123</v>
      </c>
      <c r="D43" s="17" t="s">
        <v>54</v>
      </c>
      <c r="E43" s="17" t="s">
        <v>390</v>
      </c>
      <c r="F43" s="17" t="s">
        <v>45</v>
      </c>
      <c r="G43" s="17" t="s">
        <v>80</v>
      </c>
      <c r="H43" s="17">
        <v>0</v>
      </c>
      <c r="I43" s="17" t="s">
        <v>119</v>
      </c>
      <c r="J43" s="17" t="s">
        <v>120</v>
      </c>
      <c r="K43" s="17" t="s">
        <v>58</v>
      </c>
      <c r="L43" s="17">
        <v>217518</v>
      </c>
      <c r="M43" s="17" t="s">
        <v>54</v>
      </c>
      <c r="N43" s="17" t="s">
        <v>62</v>
      </c>
      <c r="O43" s="17">
        <v>1</v>
      </c>
      <c r="P43" s="18">
        <v>45541</v>
      </c>
    </row>
    <row r="44" spans="1:16" x14ac:dyDescent="0.3">
      <c r="A44" s="17">
        <v>2017</v>
      </c>
      <c r="B44" s="17" t="s">
        <v>122</v>
      </c>
      <c r="C44" s="17" t="s">
        <v>123</v>
      </c>
      <c r="D44" s="17" t="s">
        <v>54</v>
      </c>
      <c r="E44" s="17" t="s">
        <v>390</v>
      </c>
      <c r="F44" s="17" t="s">
        <v>45</v>
      </c>
      <c r="G44" s="17" t="s">
        <v>80</v>
      </c>
      <c r="H44" s="17">
        <v>0</v>
      </c>
      <c r="I44" s="17" t="s">
        <v>119</v>
      </c>
      <c r="J44" s="17" t="s">
        <v>120</v>
      </c>
      <c r="K44" s="17" t="s">
        <v>58</v>
      </c>
      <c r="L44" s="17">
        <v>226301</v>
      </c>
      <c r="M44" s="17" t="s">
        <v>54</v>
      </c>
      <c r="N44" s="17" t="s">
        <v>63</v>
      </c>
      <c r="O44" s="17">
        <v>1</v>
      </c>
      <c r="P44" s="18">
        <v>45541</v>
      </c>
    </row>
    <row r="45" spans="1:16" x14ac:dyDescent="0.3">
      <c r="A45" s="17">
        <v>2018</v>
      </c>
      <c r="B45" s="17" t="s">
        <v>122</v>
      </c>
      <c r="C45" s="17" t="s">
        <v>123</v>
      </c>
      <c r="D45" s="17" t="s">
        <v>54</v>
      </c>
      <c r="E45" s="17" t="s">
        <v>390</v>
      </c>
      <c r="F45" s="17" t="s">
        <v>45</v>
      </c>
      <c r="G45" s="17" t="s">
        <v>80</v>
      </c>
      <c r="H45" s="17">
        <v>0</v>
      </c>
      <c r="I45" s="17" t="s">
        <v>119</v>
      </c>
      <c r="J45" s="17" t="s">
        <v>120</v>
      </c>
      <c r="K45" s="17" t="s">
        <v>58</v>
      </c>
      <c r="L45" s="17">
        <v>233462</v>
      </c>
      <c r="M45" s="17" t="s">
        <v>54</v>
      </c>
      <c r="N45" s="17" t="s">
        <v>64</v>
      </c>
      <c r="O45" s="17">
        <v>1</v>
      </c>
      <c r="P45" s="18">
        <v>45541</v>
      </c>
    </row>
    <row r="46" spans="1:16" x14ac:dyDescent="0.3">
      <c r="A46" s="17">
        <v>2019</v>
      </c>
      <c r="B46" s="17" t="s">
        <v>122</v>
      </c>
      <c r="C46" s="17" t="s">
        <v>123</v>
      </c>
      <c r="D46" s="17" t="s">
        <v>54</v>
      </c>
      <c r="E46" s="17" t="s">
        <v>390</v>
      </c>
      <c r="F46" s="17" t="s">
        <v>45</v>
      </c>
      <c r="G46" s="17" t="s">
        <v>80</v>
      </c>
      <c r="H46" s="17">
        <v>0</v>
      </c>
      <c r="I46" s="17" t="s">
        <v>119</v>
      </c>
      <c r="J46" s="17" t="s">
        <v>120</v>
      </c>
      <c r="K46" s="17" t="s">
        <v>58</v>
      </c>
      <c r="L46" s="17">
        <v>239858</v>
      </c>
      <c r="M46" s="17" t="s">
        <v>54</v>
      </c>
      <c r="N46" s="17" t="s">
        <v>65</v>
      </c>
      <c r="O46" s="17">
        <v>1</v>
      </c>
      <c r="P46" s="18">
        <v>45541</v>
      </c>
    </row>
    <row r="47" spans="1:16" x14ac:dyDescent="0.3">
      <c r="A47" s="17">
        <v>2020</v>
      </c>
      <c r="B47" s="17" t="s">
        <v>122</v>
      </c>
      <c r="C47" s="17" t="s">
        <v>123</v>
      </c>
      <c r="D47" s="17" t="s">
        <v>54</v>
      </c>
      <c r="E47" s="17" t="s">
        <v>390</v>
      </c>
      <c r="F47" s="17" t="s">
        <v>45</v>
      </c>
      <c r="G47" s="17" t="s">
        <v>80</v>
      </c>
      <c r="H47" s="17">
        <v>0</v>
      </c>
      <c r="I47" s="17" t="s">
        <v>119</v>
      </c>
      <c r="J47" s="17" t="s">
        <v>120</v>
      </c>
      <c r="K47" s="17" t="s">
        <v>58</v>
      </c>
      <c r="L47" s="17">
        <v>238038</v>
      </c>
      <c r="M47" s="17" t="s">
        <v>54</v>
      </c>
      <c r="N47" s="17" t="s">
        <v>66</v>
      </c>
      <c r="O47" s="17">
        <v>1</v>
      </c>
      <c r="P47" s="18">
        <v>45541</v>
      </c>
    </row>
    <row r="48" spans="1:16" x14ac:dyDescent="0.3">
      <c r="A48" s="17">
        <v>2021</v>
      </c>
      <c r="B48" s="17" t="s">
        <v>122</v>
      </c>
      <c r="C48" s="17" t="s">
        <v>123</v>
      </c>
      <c r="D48" s="17" t="s">
        <v>54</v>
      </c>
      <c r="E48" s="17" t="s">
        <v>390</v>
      </c>
      <c r="F48" s="17" t="s">
        <v>45</v>
      </c>
      <c r="G48" s="17" t="s">
        <v>80</v>
      </c>
      <c r="H48" s="17">
        <v>0</v>
      </c>
      <c r="I48" s="17" t="s">
        <v>119</v>
      </c>
      <c r="J48" s="17" t="s">
        <v>120</v>
      </c>
      <c r="K48" s="17" t="s">
        <v>58</v>
      </c>
      <c r="L48" s="17">
        <v>250664</v>
      </c>
      <c r="M48" s="17" t="s">
        <v>54</v>
      </c>
      <c r="N48" s="17" t="s">
        <v>67</v>
      </c>
      <c r="O48" s="17">
        <v>1</v>
      </c>
      <c r="P48" s="18">
        <v>45541</v>
      </c>
    </row>
    <row r="49" spans="1:16" x14ac:dyDescent="0.3">
      <c r="A49" s="17">
        <v>2022</v>
      </c>
      <c r="B49" s="17" t="s">
        <v>122</v>
      </c>
      <c r="C49" s="17" t="s">
        <v>123</v>
      </c>
      <c r="D49" s="17" t="s">
        <v>54</v>
      </c>
      <c r="E49" s="17" t="s">
        <v>390</v>
      </c>
      <c r="F49" s="17" t="s">
        <v>45</v>
      </c>
      <c r="G49" s="17" t="s">
        <v>80</v>
      </c>
      <c r="H49" s="17">
        <v>0</v>
      </c>
      <c r="I49" s="17" t="s">
        <v>119</v>
      </c>
      <c r="J49" s="17" t="s">
        <v>120</v>
      </c>
      <c r="K49" s="17" t="s">
        <v>58</v>
      </c>
      <c r="L49" s="17">
        <v>267687</v>
      </c>
      <c r="M49" s="17" t="s">
        <v>54</v>
      </c>
      <c r="N49" s="17" t="s">
        <v>68</v>
      </c>
      <c r="O49" s="17">
        <v>1</v>
      </c>
      <c r="P49" s="18">
        <v>45541</v>
      </c>
    </row>
    <row r="50" spans="1:16" x14ac:dyDescent="0.3">
      <c r="A50" s="17">
        <v>2023</v>
      </c>
      <c r="B50" s="17" t="s">
        <v>122</v>
      </c>
      <c r="C50" s="17" t="s">
        <v>123</v>
      </c>
      <c r="D50" s="17" t="s">
        <v>54</v>
      </c>
      <c r="E50" s="17" t="s">
        <v>390</v>
      </c>
      <c r="F50" s="17" t="s">
        <v>45</v>
      </c>
      <c r="G50" s="17" t="s">
        <v>80</v>
      </c>
      <c r="H50" s="17">
        <v>0</v>
      </c>
      <c r="I50" s="17" t="s">
        <v>119</v>
      </c>
      <c r="J50" s="17" t="s">
        <v>120</v>
      </c>
      <c r="K50" s="17" t="s">
        <v>58</v>
      </c>
      <c r="L50" s="17">
        <v>274880</v>
      </c>
      <c r="M50" s="17" t="s">
        <v>54</v>
      </c>
      <c r="N50" s="17" t="s">
        <v>69</v>
      </c>
      <c r="O50" s="17">
        <v>1</v>
      </c>
      <c r="P50" s="18">
        <v>45541</v>
      </c>
    </row>
    <row r="51" spans="1:16" x14ac:dyDescent="0.3">
      <c r="A51" s="17">
        <v>2024</v>
      </c>
      <c r="B51" s="17" t="s">
        <v>122</v>
      </c>
      <c r="C51" s="17" t="s">
        <v>123</v>
      </c>
      <c r="D51" s="17" t="s">
        <v>54</v>
      </c>
      <c r="E51" s="17" t="s">
        <v>390</v>
      </c>
      <c r="F51" s="17" t="s">
        <v>45</v>
      </c>
      <c r="G51" s="17" t="s">
        <v>80</v>
      </c>
      <c r="H51" s="17">
        <v>0</v>
      </c>
      <c r="I51" s="17" t="s">
        <v>119</v>
      </c>
      <c r="J51" s="17" t="s">
        <v>120</v>
      </c>
      <c r="K51" s="17" t="s">
        <v>58</v>
      </c>
      <c r="L51" s="17">
        <v>278932.5</v>
      </c>
      <c r="M51" s="17" t="s">
        <v>54</v>
      </c>
      <c r="N51" s="17" t="s">
        <v>70</v>
      </c>
      <c r="O51" s="17">
        <v>1</v>
      </c>
      <c r="P51" s="18">
        <v>45541</v>
      </c>
    </row>
    <row r="52" spans="1:16" x14ac:dyDescent="0.3">
      <c r="A52" s="17">
        <v>2025</v>
      </c>
      <c r="B52" s="17" t="s">
        <v>122</v>
      </c>
      <c r="C52" s="17" t="s">
        <v>123</v>
      </c>
      <c r="D52" s="17" t="s">
        <v>54</v>
      </c>
      <c r="E52" s="17" t="s">
        <v>390</v>
      </c>
      <c r="F52" s="17" t="s">
        <v>45</v>
      </c>
      <c r="G52" s="17" t="s">
        <v>80</v>
      </c>
      <c r="H52" s="17">
        <v>0</v>
      </c>
      <c r="I52" s="17" t="s">
        <v>119</v>
      </c>
      <c r="J52" s="17" t="s">
        <v>120</v>
      </c>
      <c r="K52" s="17" t="s">
        <v>58</v>
      </c>
      <c r="L52" s="17">
        <v>289806.7</v>
      </c>
      <c r="M52" s="17" t="s">
        <v>54</v>
      </c>
      <c r="N52" s="17" t="s">
        <v>71</v>
      </c>
      <c r="O52" s="17">
        <v>1</v>
      </c>
      <c r="P52" s="18">
        <v>45541</v>
      </c>
    </row>
    <row r="53" spans="1:16" x14ac:dyDescent="0.3">
      <c r="A53" s="17">
        <v>2026</v>
      </c>
      <c r="B53" s="17" t="s">
        <v>122</v>
      </c>
      <c r="C53" s="17" t="s">
        <v>123</v>
      </c>
      <c r="D53" s="17" t="s">
        <v>54</v>
      </c>
      <c r="E53" s="17" t="s">
        <v>390</v>
      </c>
      <c r="F53" s="17" t="s">
        <v>45</v>
      </c>
      <c r="G53" s="17" t="s">
        <v>80</v>
      </c>
      <c r="H53" s="17">
        <v>0</v>
      </c>
      <c r="I53" s="17" t="s">
        <v>119</v>
      </c>
      <c r="J53" s="17" t="s">
        <v>120</v>
      </c>
      <c r="K53" s="17" t="s">
        <v>58</v>
      </c>
      <c r="L53" s="17">
        <v>301046.7</v>
      </c>
      <c r="M53" s="17" t="s">
        <v>54</v>
      </c>
      <c r="N53" s="17" t="s">
        <v>124</v>
      </c>
      <c r="O53" s="17">
        <v>1</v>
      </c>
      <c r="P53" s="18">
        <v>45541</v>
      </c>
    </row>
    <row r="54" spans="1:16" x14ac:dyDescent="0.3">
      <c r="A54" s="17">
        <v>2027</v>
      </c>
      <c r="B54" s="17" t="s">
        <v>122</v>
      </c>
      <c r="C54" s="17" t="s">
        <v>123</v>
      </c>
      <c r="D54" s="17" t="s">
        <v>54</v>
      </c>
      <c r="E54" s="17" t="s">
        <v>390</v>
      </c>
      <c r="F54" s="17" t="s">
        <v>45</v>
      </c>
      <c r="G54" s="17" t="s">
        <v>80</v>
      </c>
      <c r="H54" s="17">
        <v>0</v>
      </c>
      <c r="I54" s="17" t="s">
        <v>119</v>
      </c>
      <c r="J54" s="17" t="s">
        <v>120</v>
      </c>
      <c r="K54" s="17" t="s">
        <v>58</v>
      </c>
      <c r="L54" s="17">
        <v>312066.59999999998</v>
      </c>
      <c r="M54" s="17" t="s">
        <v>54</v>
      </c>
      <c r="N54" s="17" t="s">
        <v>125</v>
      </c>
      <c r="O54" s="17">
        <v>1</v>
      </c>
      <c r="P54" s="18">
        <v>45541</v>
      </c>
    </row>
    <row r="55" spans="1:16" x14ac:dyDescent="0.3">
      <c r="A55" s="17">
        <v>2028</v>
      </c>
      <c r="B55" s="17" t="s">
        <v>122</v>
      </c>
      <c r="C55" s="17" t="s">
        <v>123</v>
      </c>
      <c r="D55" s="17" t="s">
        <v>54</v>
      </c>
      <c r="E55" s="17" t="s">
        <v>390</v>
      </c>
      <c r="F55" s="17" t="s">
        <v>45</v>
      </c>
      <c r="G55" s="17" t="s">
        <v>80</v>
      </c>
      <c r="H55" s="17">
        <v>0</v>
      </c>
      <c r="I55" s="17" t="s">
        <v>119</v>
      </c>
      <c r="J55" s="17" t="s">
        <v>120</v>
      </c>
      <c r="K55" s="17" t="s">
        <v>58</v>
      </c>
      <c r="L55" s="17">
        <v>322786.90000000002</v>
      </c>
      <c r="M55" s="17" t="s">
        <v>54</v>
      </c>
      <c r="N55" s="17" t="s">
        <v>391</v>
      </c>
      <c r="O55" s="17">
        <v>1</v>
      </c>
      <c r="P55" s="18">
        <v>45541</v>
      </c>
    </row>
    <row r="56" spans="1:16" x14ac:dyDescent="0.3">
      <c r="A56" s="17">
        <v>2012</v>
      </c>
      <c r="B56" s="17" t="s">
        <v>122</v>
      </c>
      <c r="C56" s="17" t="s">
        <v>123</v>
      </c>
      <c r="D56" s="17" t="s">
        <v>54</v>
      </c>
      <c r="E56" s="17" t="s">
        <v>390</v>
      </c>
      <c r="F56" s="17" t="s">
        <v>45</v>
      </c>
      <c r="G56" s="17" t="s">
        <v>80</v>
      </c>
      <c r="H56" s="17">
        <v>0</v>
      </c>
      <c r="I56" s="17" t="s">
        <v>57</v>
      </c>
      <c r="J56" s="17" t="s">
        <v>392</v>
      </c>
      <c r="K56" s="17" t="s">
        <v>58</v>
      </c>
      <c r="L56" s="17">
        <v>212933</v>
      </c>
      <c r="M56" s="17" t="s">
        <v>54</v>
      </c>
      <c r="N56" s="17" t="s">
        <v>121</v>
      </c>
      <c r="O56" s="17">
        <v>1</v>
      </c>
      <c r="P56" s="18">
        <v>45541</v>
      </c>
    </row>
    <row r="57" spans="1:16" x14ac:dyDescent="0.3">
      <c r="A57" s="17">
        <v>2013</v>
      </c>
      <c r="B57" s="17" t="s">
        <v>122</v>
      </c>
      <c r="C57" s="17" t="s">
        <v>123</v>
      </c>
      <c r="D57" s="17" t="s">
        <v>54</v>
      </c>
      <c r="E57" s="17" t="s">
        <v>390</v>
      </c>
      <c r="F57" s="17" t="s">
        <v>45</v>
      </c>
      <c r="G57" s="17" t="s">
        <v>80</v>
      </c>
      <c r="H57" s="17">
        <v>0</v>
      </c>
      <c r="I57" s="17" t="s">
        <v>57</v>
      </c>
      <c r="J57" s="17" t="s">
        <v>392</v>
      </c>
      <c r="K57" s="17" t="s">
        <v>58</v>
      </c>
      <c r="L57" s="17">
        <v>211012</v>
      </c>
      <c r="M57" s="17" t="s">
        <v>54</v>
      </c>
      <c r="N57" s="17" t="s">
        <v>59</v>
      </c>
      <c r="O57" s="17">
        <v>1</v>
      </c>
      <c r="P57" s="18">
        <v>45541</v>
      </c>
    </row>
    <row r="58" spans="1:16" x14ac:dyDescent="0.3">
      <c r="A58" s="17">
        <v>2014</v>
      </c>
      <c r="B58" s="17" t="s">
        <v>122</v>
      </c>
      <c r="C58" s="17" t="s">
        <v>123</v>
      </c>
      <c r="D58" s="17" t="s">
        <v>54</v>
      </c>
      <c r="E58" s="17" t="s">
        <v>390</v>
      </c>
      <c r="F58" s="17" t="s">
        <v>45</v>
      </c>
      <c r="G58" s="17" t="s">
        <v>80</v>
      </c>
      <c r="H58" s="17">
        <v>0</v>
      </c>
      <c r="I58" s="17" t="s">
        <v>57</v>
      </c>
      <c r="J58" s="17" t="s">
        <v>392</v>
      </c>
      <c r="K58" s="17" t="s">
        <v>58</v>
      </c>
      <c r="L58" s="17">
        <v>210242</v>
      </c>
      <c r="M58" s="17" t="s">
        <v>54</v>
      </c>
      <c r="N58" s="17" t="s">
        <v>60</v>
      </c>
      <c r="O58" s="17">
        <v>1</v>
      </c>
      <c r="P58" s="18">
        <v>45541</v>
      </c>
    </row>
    <row r="59" spans="1:16" x14ac:dyDescent="0.3">
      <c r="A59" s="17">
        <v>2015</v>
      </c>
      <c r="B59" s="17" t="s">
        <v>122</v>
      </c>
      <c r="C59" s="17" t="s">
        <v>123</v>
      </c>
      <c r="D59" s="17" t="s">
        <v>54</v>
      </c>
      <c r="E59" s="17" t="s">
        <v>390</v>
      </c>
      <c r="F59" s="17" t="s">
        <v>45</v>
      </c>
      <c r="G59" s="17" t="s">
        <v>80</v>
      </c>
      <c r="H59" s="17">
        <v>0</v>
      </c>
      <c r="I59" s="17" t="s">
        <v>57</v>
      </c>
      <c r="J59" s="17" t="s">
        <v>392</v>
      </c>
      <c r="K59" s="17" t="s">
        <v>58</v>
      </c>
      <c r="L59" s="17">
        <v>211385</v>
      </c>
      <c r="M59" s="17" t="s">
        <v>54</v>
      </c>
      <c r="N59" s="17" t="s">
        <v>61</v>
      </c>
      <c r="O59" s="17">
        <v>1</v>
      </c>
      <c r="P59" s="18">
        <v>45541</v>
      </c>
    </row>
    <row r="60" spans="1:16" x14ac:dyDescent="0.3">
      <c r="A60" s="17">
        <v>2016</v>
      </c>
      <c r="B60" s="17" t="s">
        <v>122</v>
      </c>
      <c r="C60" s="17" t="s">
        <v>123</v>
      </c>
      <c r="D60" s="17" t="s">
        <v>54</v>
      </c>
      <c r="E60" s="17" t="s">
        <v>390</v>
      </c>
      <c r="F60" s="17" t="s">
        <v>45</v>
      </c>
      <c r="G60" s="17" t="s">
        <v>80</v>
      </c>
      <c r="H60" s="17">
        <v>0</v>
      </c>
      <c r="I60" s="17" t="s">
        <v>57</v>
      </c>
      <c r="J60" s="17" t="s">
        <v>392</v>
      </c>
      <c r="K60" s="17" t="s">
        <v>58</v>
      </c>
      <c r="L60" s="17">
        <v>217328</v>
      </c>
      <c r="M60" s="17" t="s">
        <v>54</v>
      </c>
      <c r="N60" s="17" t="s">
        <v>62</v>
      </c>
      <c r="O60" s="17">
        <v>1</v>
      </c>
      <c r="P60" s="18">
        <v>45541</v>
      </c>
    </row>
    <row r="61" spans="1:16" x14ac:dyDescent="0.3">
      <c r="A61" s="17">
        <v>2017</v>
      </c>
      <c r="B61" s="17" t="s">
        <v>122</v>
      </c>
      <c r="C61" s="17" t="s">
        <v>123</v>
      </c>
      <c r="D61" s="17" t="s">
        <v>54</v>
      </c>
      <c r="E61" s="17" t="s">
        <v>390</v>
      </c>
      <c r="F61" s="17" t="s">
        <v>45</v>
      </c>
      <c r="G61" s="17" t="s">
        <v>80</v>
      </c>
      <c r="H61" s="17">
        <v>0</v>
      </c>
      <c r="I61" s="17" t="s">
        <v>57</v>
      </c>
      <c r="J61" s="17" t="s">
        <v>392</v>
      </c>
      <c r="K61" s="17" t="s">
        <v>58</v>
      </c>
      <c r="L61" s="17">
        <v>224266</v>
      </c>
      <c r="M61" s="17" t="s">
        <v>54</v>
      </c>
      <c r="N61" s="17" t="s">
        <v>63</v>
      </c>
      <c r="O61" s="17">
        <v>1</v>
      </c>
      <c r="P61" s="18">
        <v>45541</v>
      </c>
    </row>
    <row r="62" spans="1:16" x14ac:dyDescent="0.3">
      <c r="A62" s="17">
        <v>2018</v>
      </c>
      <c r="B62" s="17" t="s">
        <v>122</v>
      </c>
      <c r="C62" s="17" t="s">
        <v>123</v>
      </c>
      <c r="D62" s="17" t="s">
        <v>54</v>
      </c>
      <c r="E62" s="17" t="s">
        <v>390</v>
      </c>
      <c r="F62" s="17" t="s">
        <v>45</v>
      </c>
      <c r="G62" s="17" t="s">
        <v>80</v>
      </c>
      <c r="H62" s="17">
        <v>0</v>
      </c>
      <c r="I62" s="17" t="s">
        <v>57</v>
      </c>
      <c r="J62" s="17" t="s">
        <v>392</v>
      </c>
      <c r="K62" s="17" t="s">
        <v>58</v>
      </c>
      <c r="L62" s="17">
        <v>226822</v>
      </c>
      <c r="M62" s="17" t="s">
        <v>54</v>
      </c>
      <c r="N62" s="17" t="s">
        <v>64</v>
      </c>
      <c r="O62" s="17">
        <v>1</v>
      </c>
      <c r="P62" s="18">
        <v>45541</v>
      </c>
    </row>
    <row r="63" spans="1:16" x14ac:dyDescent="0.3">
      <c r="A63" s="17">
        <v>2019</v>
      </c>
      <c r="B63" s="17" t="s">
        <v>122</v>
      </c>
      <c r="C63" s="17" t="s">
        <v>123</v>
      </c>
      <c r="D63" s="17" t="s">
        <v>54</v>
      </c>
      <c r="E63" s="17" t="s">
        <v>390</v>
      </c>
      <c r="F63" s="17" t="s">
        <v>45</v>
      </c>
      <c r="G63" s="17" t="s">
        <v>80</v>
      </c>
      <c r="H63" s="17">
        <v>0</v>
      </c>
      <c r="I63" s="17" t="s">
        <v>57</v>
      </c>
      <c r="J63" s="17" t="s">
        <v>392</v>
      </c>
      <c r="K63" s="17" t="s">
        <v>58</v>
      </c>
      <c r="L63" s="17">
        <v>229599</v>
      </c>
      <c r="M63" s="17" t="s">
        <v>54</v>
      </c>
      <c r="N63" s="17" t="s">
        <v>65</v>
      </c>
      <c r="O63" s="17">
        <v>1</v>
      </c>
      <c r="P63" s="18">
        <v>45541</v>
      </c>
    </row>
    <row r="64" spans="1:16" x14ac:dyDescent="0.3">
      <c r="A64" s="17">
        <v>2020</v>
      </c>
      <c r="B64" s="17" t="s">
        <v>122</v>
      </c>
      <c r="C64" s="17" t="s">
        <v>123</v>
      </c>
      <c r="D64" s="17" t="s">
        <v>54</v>
      </c>
      <c r="E64" s="17" t="s">
        <v>390</v>
      </c>
      <c r="F64" s="17" t="s">
        <v>45</v>
      </c>
      <c r="G64" s="17" t="s">
        <v>80</v>
      </c>
      <c r="H64" s="17">
        <v>0</v>
      </c>
      <c r="I64" s="17" t="s">
        <v>57</v>
      </c>
      <c r="J64" s="17" t="s">
        <v>392</v>
      </c>
      <c r="K64" s="17" t="s">
        <v>58</v>
      </c>
      <c r="L64" s="17">
        <v>224192</v>
      </c>
      <c r="M64" s="17" t="s">
        <v>54</v>
      </c>
      <c r="N64" s="17" t="s">
        <v>66</v>
      </c>
      <c r="O64" s="17">
        <v>1</v>
      </c>
      <c r="P64" s="18">
        <v>45541</v>
      </c>
    </row>
    <row r="65" spans="1:16" x14ac:dyDescent="0.3">
      <c r="A65" s="17">
        <v>2021</v>
      </c>
      <c r="B65" s="17" t="s">
        <v>122</v>
      </c>
      <c r="C65" s="17" t="s">
        <v>123</v>
      </c>
      <c r="D65" s="17" t="s">
        <v>54</v>
      </c>
      <c r="E65" s="17" t="s">
        <v>390</v>
      </c>
      <c r="F65" s="17" t="s">
        <v>45</v>
      </c>
      <c r="G65" s="17" t="s">
        <v>80</v>
      </c>
      <c r="H65" s="17">
        <v>0</v>
      </c>
      <c r="I65" s="17" t="s">
        <v>57</v>
      </c>
      <c r="J65" s="17" t="s">
        <v>392</v>
      </c>
      <c r="K65" s="17" t="s">
        <v>58</v>
      </c>
      <c r="L65" s="17">
        <v>230555</v>
      </c>
      <c r="M65" s="17" t="s">
        <v>54</v>
      </c>
      <c r="N65" s="17" t="s">
        <v>67</v>
      </c>
      <c r="O65" s="17">
        <v>1</v>
      </c>
      <c r="P65" s="18">
        <v>45541</v>
      </c>
    </row>
    <row r="66" spans="1:16" x14ac:dyDescent="0.3">
      <c r="A66" s="17">
        <v>2022</v>
      </c>
      <c r="B66" s="17" t="s">
        <v>122</v>
      </c>
      <c r="C66" s="17" t="s">
        <v>123</v>
      </c>
      <c r="D66" s="17" t="s">
        <v>54</v>
      </c>
      <c r="E66" s="17" t="s">
        <v>390</v>
      </c>
      <c r="F66" s="17" t="s">
        <v>45</v>
      </c>
      <c r="G66" s="17" t="s">
        <v>80</v>
      </c>
      <c r="H66" s="17">
        <v>0</v>
      </c>
      <c r="I66" s="17" t="s">
        <v>57</v>
      </c>
      <c r="J66" s="17" t="s">
        <v>392</v>
      </c>
      <c r="K66" s="17" t="s">
        <v>58</v>
      </c>
      <c r="L66" s="17">
        <v>233634</v>
      </c>
      <c r="M66" s="17" t="s">
        <v>54</v>
      </c>
      <c r="N66" s="17" t="s">
        <v>68</v>
      </c>
      <c r="O66" s="17">
        <v>1</v>
      </c>
      <c r="P66" s="18">
        <v>45541</v>
      </c>
    </row>
    <row r="67" spans="1:16" x14ac:dyDescent="0.3">
      <c r="A67" s="17">
        <v>2023</v>
      </c>
      <c r="B67" s="17" t="s">
        <v>122</v>
      </c>
      <c r="C67" s="17" t="s">
        <v>123</v>
      </c>
      <c r="D67" s="17" t="s">
        <v>54</v>
      </c>
      <c r="E67" s="17" t="s">
        <v>390</v>
      </c>
      <c r="F67" s="17" t="s">
        <v>45</v>
      </c>
      <c r="G67" s="17" t="s">
        <v>80</v>
      </c>
      <c r="H67" s="17">
        <v>0</v>
      </c>
      <c r="I67" s="17" t="s">
        <v>57</v>
      </c>
      <c r="J67" s="17" t="s">
        <v>392</v>
      </c>
      <c r="K67" s="17" t="s">
        <v>58</v>
      </c>
      <c r="L67" s="17">
        <v>230904</v>
      </c>
      <c r="M67" s="17" t="s">
        <v>54</v>
      </c>
      <c r="N67" s="17" t="s">
        <v>69</v>
      </c>
      <c r="O67" s="17">
        <v>1</v>
      </c>
      <c r="P67" s="18">
        <v>45541</v>
      </c>
    </row>
    <row r="68" spans="1:16" x14ac:dyDescent="0.3">
      <c r="A68" s="17">
        <v>2024</v>
      </c>
      <c r="B68" s="17" t="s">
        <v>122</v>
      </c>
      <c r="C68" s="17" t="s">
        <v>123</v>
      </c>
      <c r="D68" s="17" t="s">
        <v>54</v>
      </c>
      <c r="E68" s="17" t="s">
        <v>390</v>
      </c>
      <c r="F68" s="17" t="s">
        <v>45</v>
      </c>
      <c r="G68" s="17" t="s">
        <v>80</v>
      </c>
      <c r="H68" s="17">
        <v>0</v>
      </c>
      <c r="I68" s="17" t="s">
        <v>57</v>
      </c>
      <c r="J68" s="17" t="s">
        <v>392</v>
      </c>
      <c r="K68" s="17" t="s">
        <v>58</v>
      </c>
      <c r="L68" s="17">
        <v>230412.9</v>
      </c>
      <c r="M68" s="17" t="s">
        <v>54</v>
      </c>
      <c r="N68" s="17" t="s">
        <v>70</v>
      </c>
      <c r="O68" s="17">
        <v>1</v>
      </c>
      <c r="P68" s="18">
        <v>45541</v>
      </c>
    </row>
    <row r="69" spans="1:16" x14ac:dyDescent="0.3">
      <c r="A69" s="17">
        <v>2025</v>
      </c>
      <c r="B69" s="17" t="s">
        <v>122</v>
      </c>
      <c r="C69" s="17" t="s">
        <v>123</v>
      </c>
      <c r="D69" s="17" t="s">
        <v>54</v>
      </c>
      <c r="E69" s="17" t="s">
        <v>390</v>
      </c>
      <c r="F69" s="17" t="s">
        <v>45</v>
      </c>
      <c r="G69" s="17" t="s">
        <v>80</v>
      </c>
      <c r="H69" s="17">
        <v>0</v>
      </c>
      <c r="I69" s="17" t="s">
        <v>57</v>
      </c>
      <c r="J69" s="17" t="s">
        <v>392</v>
      </c>
      <c r="K69" s="17" t="s">
        <v>58</v>
      </c>
      <c r="L69" s="17">
        <v>234390.2</v>
      </c>
      <c r="M69" s="17" t="s">
        <v>54</v>
      </c>
      <c r="N69" s="17" t="s">
        <v>71</v>
      </c>
      <c r="O69" s="17">
        <v>1</v>
      </c>
      <c r="P69" s="18">
        <v>45541</v>
      </c>
    </row>
    <row r="70" spans="1:16" x14ac:dyDescent="0.3">
      <c r="A70" s="17">
        <v>2026</v>
      </c>
      <c r="B70" s="17" t="s">
        <v>122</v>
      </c>
      <c r="C70" s="17" t="s">
        <v>123</v>
      </c>
      <c r="D70" s="17" t="s">
        <v>54</v>
      </c>
      <c r="E70" s="17" t="s">
        <v>390</v>
      </c>
      <c r="F70" s="17" t="s">
        <v>45</v>
      </c>
      <c r="G70" s="17" t="s">
        <v>80</v>
      </c>
      <c r="H70" s="17">
        <v>0</v>
      </c>
      <c r="I70" s="17" t="s">
        <v>57</v>
      </c>
      <c r="J70" s="17" t="s">
        <v>392</v>
      </c>
      <c r="K70" s="17" t="s">
        <v>58</v>
      </c>
      <c r="L70" s="17">
        <v>237865.7</v>
      </c>
      <c r="M70" s="17" t="s">
        <v>54</v>
      </c>
      <c r="N70" s="17" t="s">
        <v>124</v>
      </c>
      <c r="O70" s="17">
        <v>1</v>
      </c>
      <c r="P70" s="18">
        <v>45541</v>
      </c>
    </row>
    <row r="71" spans="1:16" x14ac:dyDescent="0.3">
      <c r="A71" s="17">
        <v>2027</v>
      </c>
      <c r="B71" s="17" t="s">
        <v>122</v>
      </c>
      <c r="C71" s="17" t="s">
        <v>123</v>
      </c>
      <c r="D71" s="17" t="s">
        <v>54</v>
      </c>
      <c r="E71" s="17" t="s">
        <v>390</v>
      </c>
      <c r="F71" s="17" t="s">
        <v>45</v>
      </c>
      <c r="G71" s="17" t="s">
        <v>80</v>
      </c>
      <c r="H71" s="17">
        <v>0</v>
      </c>
      <c r="I71" s="17" t="s">
        <v>57</v>
      </c>
      <c r="J71" s="17" t="s">
        <v>392</v>
      </c>
      <c r="K71" s="17" t="s">
        <v>58</v>
      </c>
      <c r="L71" s="17">
        <v>240920.7</v>
      </c>
      <c r="M71" s="17" t="s">
        <v>54</v>
      </c>
      <c r="N71" s="17" t="s">
        <v>125</v>
      </c>
      <c r="O71" s="17">
        <v>1</v>
      </c>
      <c r="P71" s="18">
        <v>45541</v>
      </c>
    </row>
    <row r="72" spans="1:16" x14ac:dyDescent="0.3">
      <c r="A72" s="17">
        <v>2028</v>
      </c>
      <c r="B72" s="17" t="s">
        <v>122</v>
      </c>
      <c r="C72" s="17" t="s">
        <v>123</v>
      </c>
      <c r="D72" s="17" t="s">
        <v>54</v>
      </c>
      <c r="E72" s="17" t="s">
        <v>390</v>
      </c>
      <c r="F72" s="17" t="s">
        <v>45</v>
      </c>
      <c r="G72" s="17" t="s">
        <v>80</v>
      </c>
      <c r="H72" s="17">
        <v>0</v>
      </c>
      <c r="I72" s="17" t="s">
        <v>57</v>
      </c>
      <c r="J72" s="17" t="s">
        <v>392</v>
      </c>
      <c r="K72" s="17" t="s">
        <v>58</v>
      </c>
      <c r="L72" s="17">
        <v>243762.9</v>
      </c>
      <c r="M72" s="17" t="s">
        <v>54</v>
      </c>
      <c r="N72" s="17" t="s">
        <v>391</v>
      </c>
      <c r="O72" s="17">
        <v>1</v>
      </c>
      <c r="P72" s="18">
        <v>45541</v>
      </c>
    </row>
    <row r="73" spans="1:16" x14ac:dyDescent="0.3">
      <c r="A73" s="17">
        <v>1991</v>
      </c>
      <c r="B73" s="17" t="s">
        <v>122</v>
      </c>
      <c r="C73" s="17" t="s">
        <v>123</v>
      </c>
      <c r="D73" s="17" t="s">
        <v>54</v>
      </c>
      <c r="E73" s="17" t="s">
        <v>390</v>
      </c>
      <c r="F73" s="17" t="s">
        <v>45</v>
      </c>
      <c r="G73" s="17" t="s">
        <v>80</v>
      </c>
      <c r="H73" s="17">
        <v>0</v>
      </c>
      <c r="I73" s="17" t="s">
        <v>199</v>
      </c>
      <c r="J73" s="17" t="s">
        <v>200</v>
      </c>
      <c r="K73" s="17" t="s">
        <v>201</v>
      </c>
      <c r="L73" s="17">
        <v>-5.9</v>
      </c>
      <c r="M73" s="17" t="s">
        <v>54</v>
      </c>
      <c r="N73" s="17" t="s">
        <v>364</v>
      </c>
      <c r="O73" s="17">
        <v>1</v>
      </c>
      <c r="P73" s="18">
        <v>45541</v>
      </c>
    </row>
    <row r="74" spans="1:16" x14ac:dyDescent="0.3">
      <c r="A74" s="17">
        <v>1992</v>
      </c>
      <c r="B74" s="17" t="s">
        <v>122</v>
      </c>
      <c r="C74" s="17" t="s">
        <v>123</v>
      </c>
      <c r="D74" s="17" t="s">
        <v>54</v>
      </c>
      <c r="E74" s="17" t="s">
        <v>390</v>
      </c>
      <c r="F74" s="17" t="s">
        <v>45</v>
      </c>
      <c r="G74" s="17" t="s">
        <v>80</v>
      </c>
      <c r="H74" s="17">
        <v>0</v>
      </c>
      <c r="I74" s="17" t="s">
        <v>199</v>
      </c>
      <c r="J74" s="17" t="s">
        <v>200</v>
      </c>
      <c r="K74" s="17" t="s">
        <v>201</v>
      </c>
      <c r="L74" s="17">
        <v>-3.3</v>
      </c>
      <c r="M74" s="17" t="s">
        <v>54</v>
      </c>
      <c r="N74" s="17" t="s">
        <v>365</v>
      </c>
      <c r="O74" s="17">
        <v>1</v>
      </c>
      <c r="P74" s="18">
        <v>45541</v>
      </c>
    </row>
    <row r="75" spans="1:16" x14ac:dyDescent="0.3">
      <c r="A75" s="17">
        <v>1993</v>
      </c>
      <c r="B75" s="17" t="s">
        <v>122</v>
      </c>
      <c r="C75" s="17" t="s">
        <v>123</v>
      </c>
      <c r="D75" s="17" t="s">
        <v>54</v>
      </c>
      <c r="E75" s="17" t="s">
        <v>390</v>
      </c>
      <c r="F75" s="17" t="s">
        <v>45</v>
      </c>
      <c r="G75" s="17" t="s">
        <v>80</v>
      </c>
      <c r="H75" s="17">
        <v>0</v>
      </c>
      <c r="I75" s="17" t="s">
        <v>199</v>
      </c>
      <c r="J75" s="17" t="s">
        <v>200</v>
      </c>
      <c r="K75" s="17" t="s">
        <v>201</v>
      </c>
      <c r="L75" s="17">
        <v>-0.7</v>
      </c>
      <c r="M75" s="17" t="s">
        <v>54</v>
      </c>
      <c r="N75" s="17" t="s">
        <v>366</v>
      </c>
      <c r="O75" s="17">
        <v>1</v>
      </c>
      <c r="P75" s="18">
        <v>45541</v>
      </c>
    </row>
    <row r="76" spans="1:16" x14ac:dyDescent="0.3">
      <c r="A76" s="17">
        <v>1994</v>
      </c>
      <c r="B76" s="17" t="s">
        <v>122</v>
      </c>
      <c r="C76" s="17" t="s">
        <v>123</v>
      </c>
      <c r="D76" s="17" t="s">
        <v>54</v>
      </c>
      <c r="E76" s="17" t="s">
        <v>390</v>
      </c>
      <c r="F76" s="17" t="s">
        <v>45</v>
      </c>
      <c r="G76" s="17" t="s">
        <v>80</v>
      </c>
      <c r="H76" s="17">
        <v>0</v>
      </c>
      <c r="I76" s="17" t="s">
        <v>199</v>
      </c>
      <c r="J76" s="17" t="s">
        <v>200</v>
      </c>
      <c r="K76" s="17" t="s">
        <v>201</v>
      </c>
      <c r="L76" s="17">
        <v>4</v>
      </c>
      <c r="M76" s="17" t="s">
        <v>54</v>
      </c>
      <c r="N76" s="17" t="s">
        <v>162</v>
      </c>
      <c r="O76" s="17">
        <v>1</v>
      </c>
      <c r="P76" s="18">
        <v>45541</v>
      </c>
    </row>
    <row r="77" spans="1:16" x14ac:dyDescent="0.3">
      <c r="A77" s="17">
        <v>1995</v>
      </c>
      <c r="B77" s="17" t="s">
        <v>122</v>
      </c>
      <c r="C77" s="17" t="s">
        <v>123</v>
      </c>
      <c r="D77" s="17" t="s">
        <v>54</v>
      </c>
      <c r="E77" s="17" t="s">
        <v>390</v>
      </c>
      <c r="F77" s="17" t="s">
        <v>45</v>
      </c>
      <c r="G77" s="17" t="s">
        <v>80</v>
      </c>
      <c r="H77" s="17">
        <v>0</v>
      </c>
      <c r="I77" s="17" t="s">
        <v>199</v>
      </c>
      <c r="J77" s="17" t="s">
        <v>200</v>
      </c>
      <c r="K77" s="17" t="s">
        <v>201</v>
      </c>
      <c r="L77" s="17">
        <v>4.2</v>
      </c>
      <c r="M77" s="17" t="s">
        <v>54</v>
      </c>
      <c r="N77" s="17" t="s">
        <v>142</v>
      </c>
      <c r="O77" s="17">
        <v>1</v>
      </c>
      <c r="P77" s="18">
        <v>45541</v>
      </c>
    </row>
    <row r="78" spans="1:16" x14ac:dyDescent="0.3">
      <c r="A78" s="17">
        <v>1996</v>
      </c>
      <c r="B78" s="17" t="s">
        <v>122</v>
      </c>
      <c r="C78" s="17" t="s">
        <v>123</v>
      </c>
      <c r="D78" s="17" t="s">
        <v>54</v>
      </c>
      <c r="E78" s="17" t="s">
        <v>390</v>
      </c>
      <c r="F78" s="17" t="s">
        <v>45</v>
      </c>
      <c r="G78" s="17" t="s">
        <v>80</v>
      </c>
      <c r="H78" s="17">
        <v>0</v>
      </c>
      <c r="I78" s="17" t="s">
        <v>199</v>
      </c>
      <c r="J78" s="17" t="s">
        <v>200</v>
      </c>
      <c r="K78" s="17" t="s">
        <v>201</v>
      </c>
      <c r="L78" s="17">
        <v>3.7</v>
      </c>
      <c r="M78" s="17" t="s">
        <v>54</v>
      </c>
      <c r="N78" s="17" t="s">
        <v>143</v>
      </c>
      <c r="O78" s="17">
        <v>1</v>
      </c>
      <c r="P78" s="18">
        <v>45541</v>
      </c>
    </row>
    <row r="79" spans="1:16" x14ac:dyDescent="0.3">
      <c r="A79" s="17">
        <v>1997</v>
      </c>
      <c r="B79" s="17" t="s">
        <v>122</v>
      </c>
      <c r="C79" s="17" t="s">
        <v>123</v>
      </c>
      <c r="D79" s="17" t="s">
        <v>54</v>
      </c>
      <c r="E79" s="17" t="s">
        <v>390</v>
      </c>
      <c r="F79" s="17" t="s">
        <v>45</v>
      </c>
      <c r="G79" s="17" t="s">
        <v>80</v>
      </c>
      <c r="H79" s="17">
        <v>0</v>
      </c>
      <c r="I79" s="17" t="s">
        <v>199</v>
      </c>
      <c r="J79" s="17" t="s">
        <v>200</v>
      </c>
      <c r="K79" s="17" t="s">
        <v>201</v>
      </c>
      <c r="L79" s="17">
        <v>6.3</v>
      </c>
      <c r="M79" s="17" t="s">
        <v>54</v>
      </c>
      <c r="N79" s="17" t="s">
        <v>144</v>
      </c>
      <c r="O79" s="17">
        <v>1</v>
      </c>
      <c r="P79" s="18">
        <v>45541</v>
      </c>
    </row>
    <row r="80" spans="1:16" x14ac:dyDescent="0.3">
      <c r="A80" s="17">
        <v>1998</v>
      </c>
      <c r="B80" s="17" t="s">
        <v>122</v>
      </c>
      <c r="C80" s="17" t="s">
        <v>123</v>
      </c>
      <c r="D80" s="17" t="s">
        <v>54</v>
      </c>
      <c r="E80" s="17" t="s">
        <v>390</v>
      </c>
      <c r="F80" s="17" t="s">
        <v>45</v>
      </c>
      <c r="G80" s="17" t="s">
        <v>80</v>
      </c>
      <c r="H80" s="17">
        <v>0</v>
      </c>
      <c r="I80" s="17" t="s">
        <v>199</v>
      </c>
      <c r="J80" s="17" t="s">
        <v>200</v>
      </c>
      <c r="K80" s="17" t="s">
        <v>201</v>
      </c>
      <c r="L80" s="17">
        <v>5.5</v>
      </c>
      <c r="M80" s="17" t="s">
        <v>54</v>
      </c>
      <c r="N80" s="17" t="s">
        <v>145</v>
      </c>
      <c r="O80" s="17">
        <v>1</v>
      </c>
      <c r="P80" s="18">
        <v>45541</v>
      </c>
    </row>
    <row r="81" spans="1:16" x14ac:dyDescent="0.3">
      <c r="A81" s="17">
        <v>1999</v>
      </c>
      <c r="B81" s="17" t="s">
        <v>122</v>
      </c>
      <c r="C81" s="17" t="s">
        <v>123</v>
      </c>
      <c r="D81" s="17" t="s">
        <v>54</v>
      </c>
      <c r="E81" s="17" t="s">
        <v>390</v>
      </c>
      <c r="F81" s="17" t="s">
        <v>45</v>
      </c>
      <c r="G81" s="17" t="s">
        <v>80</v>
      </c>
      <c r="H81" s="17">
        <v>0</v>
      </c>
      <c r="I81" s="17" t="s">
        <v>199</v>
      </c>
      <c r="J81" s="17" t="s">
        <v>200</v>
      </c>
      <c r="K81" s="17" t="s">
        <v>201</v>
      </c>
      <c r="L81" s="17">
        <v>4.4000000000000004</v>
      </c>
      <c r="M81" s="17" t="s">
        <v>54</v>
      </c>
      <c r="N81" s="17" t="s">
        <v>146</v>
      </c>
      <c r="O81" s="17">
        <v>1</v>
      </c>
      <c r="P81" s="18">
        <v>45541</v>
      </c>
    </row>
    <row r="82" spans="1:16" x14ac:dyDescent="0.3">
      <c r="A82" s="17">
        <v>2000</v>
      </c>
      <c r="B82" s="17" t="s">
        <v>122</v>
      </c>
      <c r="C82" s="17" t="s">
        <v>123</v>
      </c>
      <c r="D82" s="17" t="s">
        <v>54</v>
      </c>
      <c r="E82" s="17" t="s">
        <v>390</v>
      </c>
      <c r="F82" s="17" t="s">
        <v>45</v>
      </c>
      <c r="G82" s="17" t="s">
        <v>80</v>
      </c>
      <c r="H82" s="17">
        <v>0</v>
      </c>
      <c r="I82" s="17" t="s">
        <v>199</v>
      </c>
      <c r="J82" s="17" t="s">
        <v>200</v>
      </c>
      <c r="K82" s="17" t="s">
        <v>201</v>
      </c>
      <c r="L82" s="17">
        <v>5.8</v>
      </c>
      <c r="M82" s="17" t="s">
        <v>54</v>
      </c>
      <c r="N82" s="17" t="s">
        <v>147</v>
      </c>
      <c r="O82" s="17">
        <v>1</v>
      </c>
      <c r="P82" s="18">
        <v>45541</v>
      </c>
    </row>
    <row r="83" spans="1:16" x14ac:dyDescent="0.3">
      <c r="A83" s="17">
        <v>2001</v>
      </c>
      <c r="B83" s="17" t="s">
        <v>122</v>
      </c>
      <c r="C83" s="17" t="s">
        <v>123</v>
      </c>
      <c r="D83" s="17" t="s">
        <v>54</v>
      </c>
      <c r="E83" s="17" t="s">
        <v>390</v>
      </c>
      <c r="F83" s="17" t="s">
        <v>45</v>
      </c>
      <c r="G83" s="17" t="s">
        <v>80</v>
      </c>
      <c r="H83" s="17">
        <v>0</v>
      </c>
      <c r="I83" s="17" t="s">
        <v>199</v>
      </c>
      <c r="J83" s="17" t="s">
        <v>200</v>
      </c>
      <c r="K83" s="17" t="s">
        <v>201</v>
      </c>
      <c r="L83" s="17">
        <v>2.6</v>
      </c>
      <c r="M83" s="17" t="s">
        <v>54</v>
      </c>
      <c r="N83" s="17" t="s">
        <v>148</v>
      </c>
      <c r="O83" s="17">
        <v>1</v>
      </c>
      <c r="P83" s="18">
        <v>45541</v>
      </c>
    </row>
    <row r="84" spans="1:16" x14ac:dyDescent="0.3">
      <c r="A84" s="17">
        <v>2002</v>
      </c>
      <c r="B84" s="17" t="s">
        <v>122</v>
      </c>
      <c r="C84" s="17" t="s">
        <v>123</v>
      </c>
      <c r="D84" s="17" t="s">
        <v>54</v>
      </c>
      <c r="E84" s="17" t="s">
        <v>390</v>
      </c>
      <c r="F84" s="17" t="s">
        <v>45</v>
      </c>
      <c r="G84" s="17" t="s">
        <v>80</v>
      </c>
      <c r="H84" s="17">
        <v>0</v>
      </c>
      <c r="I84" s="17" t="s">
        <v>199</v>
      </c>
      <c r="J84" s="17" t="s">
        <v>200</v>
      </c>
      <c r="K84" s="17" t="s">
        <v>201</v>
      </c>
      <c r="L84" s="17">
        <v>1.7</v>
      </c>
      <c r="M84" s="17" t="s">
        <v>54</v>
      </c>
      <c r="N84" s="17" t="s">
        <v>149</v>
      </c>
      <c r="O84" s="17">
        <v>1</v>
      </c>
      <c r="P84" s="18">
        <v>45541</v>
      </c>
    </row>
    <row r="85" spans="1:16" x14ac:dyDescent="0.3">
      <c r="A85" s="17">
        <v>2003</v>
      </c>
      <c r="B85" s="17" t="s">
        <v>122</v>
      </c>
      <c r="C85" s="17" t="s">
        <v>123</v>
      </c>
      <c r="D85" s="17" t="s">
        <v>54</v>
      </c>
      <c r="E85" s="17" t="s">
        <v>390</v>
      </c>
      <c r="F85" s="17" t="s">
        <v>45</v>
      </c>
      <c r="G85" s="17" t="s">
        <v>80</v>
      </c>
      <c r="H85" s="17">
        <v>0</v>
      </c>
      <c r="I85" s="17" t="s">
        <v>199</v>
      </c>
      <c r="J85" s="17" t="s">
        <v>200</v>
      </c>
      <c r="K85" s="17" t="s">
        <v>201</v>
      </c>
      <c r="L85" s="17">
        <v>2</v>
      </c>
      <c r="M85" s="17" t="s">
        <v>54</v>
      </c>
      <c r="N85" s="17" t="s">
        <v>150</v>
      </c>
      <c r="O85" s="17">
        <v>1</v>
      </c>
      <c r="P85" s="18">
        <v>45541</v>
      </c>
    </row>
    <row r="86" spans="1:16" x14ac:dyDescent="0.3">
      <c r="A86" s="17">
        <v>2004</v>
      </c>
      <c r="B86" s="17" t="s">
        <v>122</v>
      </c>
      <c r="C86" s="17" t="s">
        <v>123</v>
      </c>
      <c r="D86" s="17" t="s">
        <v>54</v>
      </c>
      <c r="E86" s="17" t="s">
        <v>390</v>
      </c>
      <c r="F86" s="17" t="s">
        <v>45</v>
      </c>
      <c r="G86" s="17" t="s">
        <v>80</v>
      </c>
      <c r="H86" s="17">
        <v>0</v>
      </c>
      <c r="I86" s="17" t="s">
        <v>199</v>
      </c>
      <c r="J86" s="17" t="s">
        <v>200</v>
      </c>
      <c r="K86" s="17" t="s">
        <v>201</v>
      </c>
      <c r="L86" s="17">
        <v>4</v>
      </c>
      <c r="M86" s="17" t="s">
        <v>54</v>
      </c>
      <c r="N86" s="17" t="s">
        <v>151</v>
      </c>
      <c r="O86" s="17">
        <v>1</v>
      </c>
      <c r="P86" s="18">
        <v>45541</v>
      </c>
    </row>
    <row r="87" spans="1:16" x14ac:dyDescent="0.3">
      <c r="A87" s="17">
        <v>2005</v>
      </c>
      <c r="B87" s="17" t="s">
        <v>122</v>
      </c>
      <c r="C87" s="17" t="s">
        <v>123</v>
      </c>
      <c r="D87" s="17" t="s">
        <v>54</v>
      </c>
      <c r="E87" s="17" t="s">
        <v>390</v>
      </c>
      <c r="F87" s="17" t="s">
        <v>45</v>
      </c>
      <c r="G87" s="17" t="s">
        <v>80</v>
      </c>
      <c r="H87" s="17">
        <v>0</v>
      </c>
      <c r="I87" s="17" t="s">
        <v>199</v>
      </c>
      <c r="J87" s="17" t="s">
        <v>200</v>
      </c>
      <c r="K87" s="17" t="s">
        <v>201</v>
      </c>
      <c r="L87" s="17">
        <v>2.8</v>
      </c>
      <c r="M87" s="17" t="s">
        <v>54</v>
      </c>
      <c r="N87" s="17" t="s">
        <v>152</v>
      </c>
      <c r="O87" s="17">
        <v>1</v>
      </c>
      <c r="P87" s="18">
        <v>45541</v>
      </c>
    </row>
    <row r="88" spans="1:16" x14ac:dyDescent="0.3">
      <c r="A88" s="17">
        <v>2006</v>
      </c>
      <c r="B88" s="17" t="s">
        <v>122</v>
      </c>
      <c r="C88" s="17" t="s">
        <v>123</v>
      </c>
      <c r="D88" s="17" t="s">
        <v>54</v>
      </c>
      <c r="E88" s="17" t="s">
        <v>390</v>
      </c>
      <c r="F88" s="17" t="s">
        <v>45</v>
      </c>
      <c r="G88" s="17" t="s">
        <v>80</v>
      </c>
      <c r="H88" s="17">
        <v>0</v>
      </c>
      <c r="I88" s="17" t="s">
        <v>199</v>
      </c>
      <c r="J88" s="17" t="s">
        <v>200</v>
      </c>
      <c r="K88" s="17" t="s">
        <v>201</v>
      </c>
      <c r="L88" s="17">
        <v>4</v>
      </c>
      <c r="M88" s="17" t="s">
        <v>54</v>
      </c>
      <c r="N88" s="17" t="s">
        <v>153</v>
      </c>
      <c r="O88" s="17">
        <v>1</v>
      </c>
      <c r="P88" s="18">
        <v>45541</v>
      </c>
    </row>
    <row r="89" spans="1:16" x14ac:dyDescent="0.3">
      <c r="A89" s="17">
        <v>2007</v>
      </c>
      <c r="B89" s="17" t="s">
        <v>122</v>
      </c>
      <c r="C89" s="17" t="s">
        <v>123</v>
      </c>
      <c r="D89" s="17" t="s">
        <v>54</v>
      </c>
      <c r="E89" s="17" t="s">
        <v>390</v>
      </c>
      <c r="F89" s="17" t="s">
        <v>45</v>
      </c>
      <c r="G89" s="17" t="s">
        <v>80</v>
      </c>
      <c r="H89" s="17">
        <v>0</v>
      </c>
      <c r="I89" s="17" t="s">
        <v>199</v>
      </c>
      <c r="J89" s="17" t="s">
        <v>200</v>
      </c>
      <c r="K89" s="17" t="s">
        <v>201</v>
      </c>
      <c r="L89" s="17">
        <v>5.3</v>
      </c>
      <c r="M89" s="17" t="s">
        <v>54</v>
      </c>
      <c r="N89" s="17" t="s">
        <v>154</v>
      </c>
      <c r="O89" s="17">
        <v>1</v>
      </c>
      <c r="P89" s="18">
        <v>45541</v>
      </c>
    </row>
    <row r="90" spans="1:16" x14ac:dyDescent="0.3">
      <c r="A90" s="17">
        <v>2008</v>
      </c>
      <c r="B90" s="17" t="s">
        <v>122</v>
      </c>
      <c r="C90" s="17" t="s">
        <v>123</v>
      </c>
      <c r="D90" s="17" t="s">
        <v>54</v>
      </c>
      <c r="E90" s="17" t="s">
        <v>390</v>
      </c>
      <c r="F90" s="17" t="s">
        <v>45</v>
      </c>
      <c r="G90" s="17" t="s">
        <v>80</v>
      </c>
      <c r="H90" s="17">
        <v>0</v>
      </c>
      <c r="I90" s="17" t="s">
        <v>199</v>
      </c>
      <c r="J90" s="17" t="s">
        <v>200</v>
      </c>
      <c r="K90" s="17" t="s">
        <v>201</v>
      </c>
      <c r="L90" s="17">
        <v>0.8</v>
      </c>
      <c r="M90" s="17" t="s">
        <v>54</v>
      </c>
      <c r="N90" s="17" t="s">
        <v>155</v>
      </c>
      <c r="O90" s="17">
        <v>1</v>
      </c>
      <c r="P90" s="18">
        <v>45541</v>
      </c>
    </row>
    <row r="91" spans="1:16" x14ac:dyDescent="0.3">
      <c r="A91" s="17">
        <v>2009</v>
      </c>
      <c r="B91" s="17" t="s">
        <v>122</v>
      </c>
      <c r="C91" s="17" t="s">
        <v>123</v>
      </c>
      <c r="D91" s="17" t="s">
        <v>54</v>
      </c>
      <c r="E91" s="17" t="s">
        <v>390</v>
      </c>
      <c r="F91" s="17" t="s">
        <v>45</v>
      </c>
      <c r="G91" s="17" t="s">
        <v>80</v>
      </c>
      <c r="H91" s="17">
        <v>0</v>
      </c>
      <c r="I91" s="17" t="s">
        <v>199</v>
      </c>
      <c r="J91" s="17" t="s">
        <v>200</v>
      </c>
      <c r="K91" s="17" t="s">
        <v>201</v>
      </c>
      <c r="L91" s="17">
        <v>-8.1</v>
      </c>
      <c r="M91" s="17" t="s">
        <v>54</v>
      </c>
      <c r="N91" s="17" t="s">
        <v>156</v>
      </c>
      <c r="O91" s="17">
        <v>1</v>
      </c>
      <c r="P91" s="18">
        <v>45541</v>
      </c>
    </row>
    <row r="92" spans="1:16" x14ac:dyDescent="0.3">
      <c r="A92" s="17">
        <v>2010</v>
      </c>
      <c r="B92" s="17" t="s">
        <v>122</v>
      </c>
      <c r="C92" s="17" t="s">
        <v>123</v>
      </c>
      <c r="D92" s="17" t="s">
        <v>54</v>
      </c>
      <c r="E92" s="17" t="s">
        <v>390</v>
      </c>
      <c r="F92" s="17" t="s">
        <v>45</v>
      </c>
      <c r="G92" s="17" t="s">
        <v>80</v>
      </c>
      <c r="H92" s="17">
        <v>0</v>
      </c>
      <c r="I92" s="17" t="s">
        <v>199</v>
      </c>
      <c r="J92" s="17" t="s">
        <v>200</v>
      </c>
      <c r="K92" s="17" t="s">
        <v>201</v>
      </c>
      <c r="L92" s="17">
        <v>3.2</v>
      </c>
      <c r="M92" s="17" t="s">
        <v>54</v>
      </c>
      <c r="N92" s="17" t="s">
        <v>157</v>
      </c>
      <c r="O92" s="17">
        <v>1</v>
      </c>
      <c r="P92" s="18">
        <v>45541</v>
      </c>
    </row>
    <row r="93" spans="1:16" x14ac:dyDescent="0.3">
      <c r="A93" s="17">
        <v>2011</v>
      </c>
      <c r="B93" s="17" t="s">
        <v>122</v>
      </c>
      <c r="C93" s="17" t="s">
        <v>123</v>
      </c>
      <c r="D93" s="17" t="s">
        <v>54</v>
      </c>
      <c r="E93" s="17" t="s">
        <v>390</v>
      </c>
      <c r="F93" s="17" t="s">
        <v>45</v>
      </c>
      <c r="G93" s="17" t="s">
        <v>80</v>
      </c>
      <c r="H93" s="17">
        <v>0</v>
      </c>
      <c r="I93" s="17" t="s">
        <v>199</v>
      </c>
      <c r="J93" s="17" t="s">
        <v>200</v>
      </c>
      <c r="K93" s="17" t="s">
        <v>201</v>
      </c>
      <c r="L93" s="17">
        <v>2.5</v>
      </c>
      <c r="M93" s="17" t="s">
        <v>54</v>
      </c>
      <c r="N93" s="17" t="s">
        <v>158</v>
      </c>
      <c r="O93" s="17">
        <v>1</v>
      </c>
      <c r="P93" s="18">
        <v>45541</v>
      </c>
    </row>
    <row r="94" spans="1:16" x14ac:dyDescent="0.3">
      <c r="A94" s="17">
        <v>2012</v>
      </c>
      <c r="B94" s="17" t="s">
        <v>122</v>
      </c>
      <c r="C94" s="17" t="s">
        <v>123</v>
      </c>
      <c r="D94" s="17" t="s">
        <v>54</v>
      </c>
      <c r="E94" s="17" t="s">
        <v>390</v>
      </c>
      <c r="F94" s="17" t="s">
        <v>45</v>
      </c>
      <c r="G94" s="17" t="s">
        <v>80</v>
      </c>
      <c r="H94" s="17">
        <v>0</v>
      </c>
      <c r="I94" s="17" t="s">
        <v>199</v>
      </c>
      <c r="J94" s="17" t="s">
        <v>200</v>
      </c>
      <c r="K94" s="17" t="s">
        <v>201</v>
      </c>
      <c r="L94" s="17">
        <v>-1.4</v>
      </c>
      <c r="M94" s="17" t="s">
        <v>54</v>
      </c>
      <c r="N94" s="17" t="s">
        <v>121</v>
      </c>
      <c r="O94" s="17">
        <v>1</v>
      </c>
      <c r="P94" s="18">
        <v>45541</v>
      </c>
    </row>
    <row r="95" spans="1:16" x14ac:dyDescent="0.3">
      <c r="A95" s="17">
        <v>2013</v>
      </c>
      <c r="B95" s="17" t="s">
        <v>122</v>
      </c>
      <c r="C95" s="17" t="s">
        <v>123</v>
      </c>
      <c r="D95" s="17" t="s">
        <v>54</v>
      </c>
      <c r="E95" s="17" t="s">
        <v>390</v>
      </c>
      <c r="F95" s="17" t="s">
        <v>45</v>
      </c>
      <c r="G95" s="17" t="s">
        <v>80</v>
      </c>
      <c r="H95" s="17">
        <v>0</v>
      </c>
      <c r="I95" s="17" t="s">
        <v>199</v>
      </c>
      <c r="J95" s="17" t="s">
        <v>200</v>
      </c>
      <c r="K95" s="17" t="s">
        <v>201</v>
      </c>
      <c r="L95" s="17">
        <v>-0.9</v>
      </c>
      <c r="M95" s="17" t="s">
        <v>54</v>
      </c>
      <c r="N95" s="17" t="s">
        <v>59</v>
      </c>
      <c r="O95" s="17">
        <v>1</v>
      </c>
      <c r="P95" s="18">
        <v>45541</v>
      </c>
    </row>
    <row r="96" spans="1:16" x14ac:dyDescent="0.3">
      <c r="A96" s="17">
        <v>2014</v>
      </c>
      <c r="B96" s="17" t="s">
        <v>122</v>
      </c>
      <c r="C96" s="17" t="s">
        <v>123</v>
      </c>
      <c r="D96" s="17" t="s">
        <v>54</v>
      </c>
      <c r="E96" s="17" t="s">
        <v>390</v>
      </c>
      <c r="F96" s="17" t="s">
        <v>45</v>
      </c>
      <c r="G96" s="17" t="s">
        <v>80</v>
      </c>
      <c r="H96" s="17">
        <v>0</v>
      </c>
      <c r="I96" s="17" t="s">
        <v>199</v>
      </c>
      <c r="J96" s="17" t="s">
        <v>200</v>
      </c>
      <c r="K96" s="17" t="s">
        <v>201</v>
      </c>
      <c r="L96" s="17">
        <v>-0.4</v>
      </c>
      <c r="M96" s="17" t="s">
        <v>54</v>
      </c>
      <c r="N96" s="17" t="s">
        <v>60</v>
      </c>
      <c r="O96" s="17">
        <v>1</v>
      </c>
      <c r="P96" s="18">
        <v>45541</v>
      </c>
    </row>
    <row r="97" spans="1:16" x14ac:dyDescent="0.3">
      <c r="A97" s="17">
        <v>2015</v>
      </c>
      <c r="B97" s="17" t="s">
        <v>122</v>
      </c>
      <c r="C97" s="17" t="s">
        <v>123</v>
      </c>
      <c r="D97" s="17" t="s">
        <v>54</v>
      </c>
      <c r="E97" s="17" t="s">
        <v>390</v>
      </c>
      <c r="F97" s="17" t="s">
        <v>45</v>
      </c>
      <c r="G97" s="17" t="s">
        <v>80</v>
      </c>
      <c r="H97" s="17">
        <v>0</v>
      </c>
      <c r="I97" s="17" t="s">
        <v>199</v>
      </c>
      <c r="J97" s="17" t="s">
        <v>200</v>
      </c>
      <c r="K97" s="17" t="s">
        <v>201</v>
      </c>
      <c r="L97" s="17">
        <v>0.5</v>
      </c>
      <c r="M97" s="17" t="s">
        <v>54</v>
      </c>
      <c r="N97" s="17" t="s">
        <v>61</v>
      </c>
      <c r="O97" s="17">
        <v>1</v>
      </c>
      <c r="P97" s="18">
        <v>45541</v>
      </c>
    </row>
    <row r="98" spans="1:16" x14ac:dyDescent="0.3">
      <c r="A98" s="17">
        <v>2016</v>
      </c>
      <c r="B98" s="17" t="s">
        <v>122</v>
      </c>
      <c r="C98" s="17" t="s">
        <v>123</v>
      </c>
      <c r="D98" s="17" t="s">
        <v>54</v>
      </c>
      <c r="E98" s="17" t="s">
        <v>390</v>
      </c>
      <c r="F98" s="17" t="s">
        <v>45</v>
      </c>
      <c r="G98" s="17" t="s">
        <v>80</v>
      </c>
      <c r="H98" s="17">
        <v>0</v>
      </c>
      <c r="I98" s="17" t="s">
        <v>199</v>
      </c>
      <c r="J98" s="17" t="s">
        <v>200</v>
      </c>
      <c r="K98" s="17" t="s">
        <v>201</v>
      </c>
      <c r="L98" s="17">
        <v>2.8</v>
      </c>
      <c r="M98" s="17" t="s">
        <v>54</v>
      </c>
      <c r="N98" s="17" t="s">
        <v>62</v>
      </c>
      <c r="O98" s="17">
        <v>1</v>
      </c>
      <c r="P98" s="18">
        <v>45541</v>
      </c>
    </row>
    <row r="99" spans="1:16" x14ac:dyDescent="0.3">
      <c r="A99" s="17">
        <v>2017</v>
      </c>
      <c r="B99" s="17" t="s">
        <v>122</v>
      </c>
      <c r="C99" s="17" t="s">
        <v>123</v>
      </c>
      <c r="D99" s="17" t="s">
        <v>54</v>
      </c>
      <c r="E99" s="17" t="s">
        <v>390</v>
      </c>
      <c r="F99" s="17" t="s">
        <v>45</v>
      </c>
      <c r="G99" s="17" t="s">
        <v>80</v>
      </c>
      <c r="H99" s="17">
        <v>0</v>
      </c>
      <c r="I99" s="17" t="s">
        <v>199</v>
      </c>
      <c r="J99" s="17" t="s">
        <v>200</v>
      </c>
      <c r="K99" s="17" t="s">
        <v>201</v>
      </c>
      <c r="L99" s="17">
        <v>3.2</v>
      </c>
      <c r="M99" s="17" t="s">
        <v>54</v>
      </c>
      <c r="N99" s="17" t="s">
        <v>63</v>
      </c>
      <c r="O99" s="17">
        <v>1</v>
      </c>
      <c r="P99" s="18">
        <v>45541</v>
      </c>
    </row>
    <row r="100" spans="1:16" x14ac:dyDescent="0.3">
      <c r="A100" s="17">
        <v>2018</v>
      </c>
      <c r="B100" s="17" t="s">
        <v>122</v>
      </c>
      <c r="C100" s="17" t="s">
        <v>123</v>
      </c>
      <c r="D100" s="17" t="s">
        <v>54</v>
      </c>
      <c r="E100" s="17" t="s">
        <v>390</v>
      </c>
      <c r="F100" s="17" t="s">
        <v>45</v>
      </c>
      <c r="G100" s="17" t="s">
        <v>80</v>
      </c>
      <c r="H100" s="17">
        <v>0</v>
      </c>
      <c r="I100" s="17" t="s">
        <v>199</v>
      </c>
      <c r="J100" s="17" t="s">
        <v>200</v>
      </c>
      <c r="K100" s="17" t="s">
        <v>201</v>
      </c>
      <c r="L100" s="17">
        <v>1.1000000000000001</v>
      </c>
      <c r="M100" s="17" t="s">
        <v>54</v>
      </c>
      <c r="N100" s="17" t="s">
        <v>64</v>
      </c>
      <c r="O100" s="17">
        <v>1</v>
      </c>
      <c r="P100" s="18">
        <v>45541</v>
      </c>
    </row>
    <row r="101" spans="1:16" x14ac:dyDescent="0.3">
      <c r="A101" s="17">
        <v>2019</v>
      </c>
      <c r="B101" s="17" t="s">
        <v>122</v>
      </c>
      <c r="C101" s="17" t="s">
        <v>123</v>
      </c>
      <c r="D101" s="17" t="s">
        <v>54</v>
      </c>
      <c r="E101" s="17" t="s">
        <v>390</v>
      </c>
      <c r="F101" s="17" t="s">
        <v>45</v>
      </c>
      <c r="G101" s="17" t="s">
        <v>80</v>
      </c>
      <c r="H101" s="17">
        <v>0</v>
      </c>
      <c r="I101" s="17" t="s">
        <v>199</v>
      </c>
      <c r="J101" s="17" t="s">
        <v>200</v>
      </c>
      <c r="K101" s="17" t="s">
        <v>201</v>
      </c>
      <c r="L101" s="17">
        <v>1.2</v>
      </c>
      <c r="M101" s="17" t="s">
        <v>54</v>
      </c>
      <c r="N101" s="17" t="s">
        <v>65</v>
      </c>
      <c r="O101" s="17">
        <v>1</v>
      </c>
      <c r="P101" s="18">
        <v>45541</v>
      </c>
    </row>
    <row r="102" spans="1:16" x14ac:dyDescent="0.3">
      <c r="A102" s="17">
        <v>2020</v>
      </c>
      <c r="B102" s="17" t="s">
        <v>122</v>
      </c>
      <c r="C102" s="17" t="s">
        <v>123</v>
      </c>
      <c r="D102" s="17" t="s">
        <v>54</v>
      </c>
      <c r="E102" s="17" t="s">
        <v>390</v>
      </c>
      <c r="F102" s="17" t="s">
        <v>45</v>
      </c>
      <c r="G102" s="17" t="s">
        <v>80</v>
      </c>
      <c r="H102" s="17">
        <v>0</v>
      </c>
      <c r="I102" s="17" t="s">
        <v>199</v>
      </c>
      <c r="J102" s="17" t="s">
        <v>200</v>
      </c>
      <c r="K102" s="17" t="s">
        <v>201</v>
      </c>
      <c r="L102" s="17">
        <v>-2.4</v>
      </c>
      <c r="M102" s="17" t="s">
        <v>54</v>
      </c>
      <c r="N102" s="17" t="s">
        <v>66</v>
      </c>
      <c r="O102" s="17">
        <v>1</v>
      </c>
      <c r="P102" s="18">
        <v>45541</v>
      </c>
    </row>
    <row r="103" spans="1:16" x14ac:dyDescent="0.3">
      <c r="A103" s="17">
        <v>2021</v>
      </c>
      <c r="B103" s="17" t="s">
        <v>122</v>
      </c>
      <c r="C103" s="17" t="s">
        <v>123</v>
      </c>
      <c r="D103" s="17" t="s">
        <v>54</v>
      </c>
      <c r="E103" s="17" t="s">
        <v>390</v>
      </c>
      <c r="F103" s="17" t="s">
        <v>45</v>
      </c>
      <c r="G103" s="17" t="s">
        <v>80</v>
      </c>
      <c r="H103" s="17">
        <v>0</v>
      </c>
      <c r="I103" s="17" t="s">
        <v>199</v>
      </c>
      <c r="J103" s="17" t="s">
        <v>200</v>
      </c>
      <c r="K103" s="17" t="s">
        <v>201</v>
      </c>
      <c r="L103" s="17">
        <v>2.8</v>
      </c>
      <c r="M103" s="17" t="s">
        <v>54</v>
      </c>
      <c r="N103" s="17" t="s">
        <v>67</v>
      </c>
      <c r="O103" s="17">
        <v>1</v>
      </c>
      <c r="P103" s="18">
        <v>45541</v>
      </c>
    </row>
    <row r="104" spans="1:16" x14ac:dyDescent="0.3">
      <c r="A104" s="17">
        <v>2022</v>
      </c>
      <c r="B104" s="17" t="s">
        <v>122</v>
      </c>
      <c r="C104" s="17" t="s">
        <v>123</v>
      </c>
      <c r="D104" s="17" t="s">
        <v>54</v>
      </c>
      <c r="E104" s="17" t="s">
        <v>390</v>
      </c>
      <c r="F104" s="17" t="s">
        <v>45</v>
      </c>
      <c r="G104" s="17" t="s">
        <v>80</v>
      </c>
      <c r="H104" s="17">
        <v>0</v>
      </c>
      <c r="I104" s="17" t="s">
        <v>199</v>
      </c>
      <c r="J104" s="17" t="s">
        <v>200</v>
      </c>
      <c r="K104" s="17" t="s">
        <v>201</v>
      </c>
      <c r="L104" s="17">
        <v>1.3</v>
      </c>
      <c r="M104" s="17" t="s">
        <v>54</v>
      </c>
      <c r="N104" s="17" t="s">
        <v>68</v>
      </c>
      <c r="O104" s="17">
        <v>1</v>
      </c>
      <c r="P104" s="18">
        <v>45541</v>
      </c>
    </row>
    <row r="105" spans="1:16" x14ac:dyDescent="0.3">
      <c r="A105" s="17">
        <v>2023</v>
      </c>
      <c r="B105" s="17" t="s">
        <v>122</v>
      </c>
      <c r="C105" s="17" t="s">
        <v>123</v>
      </c>
      <c r="D105" s="17" t="s">
        <v>54</v>
      </c>
      <c r="E105" s="17" t="s">
        <v>390</v>
      </c>
      <c r="F105" s="17" t="s">
        <v>45</v>
      </c>
      <c r="G105" s="17" t="s">
        <v>80</v>
      </c>
      <c r="H105" s="17">
        <v>0</v>
      </c>
      <c r="I105" s="17" t="s">
        <v>199</v>
      </c>
      <c r="J105" s="17" t="s">
        <v>200</v>
      </c>
      <c r="K105" s="17" t="s">
        <v>201</v>
      </c>
      <c r="L105" s="17">
        <v>-1.2</v>
      </c>
      <c r="M105" s="17" t="s">
        <v>54</v>
      </c>
      <c r="N105" s="17" t="s">
        <v>69</v>
      </c>
      <c r="O105" s="17">
        <v>1</v>
      </c>
      <c r="P105" s="18">
        <v>45541</v>
      </c>
    </row>
    <row r="106" spans="1:16" x14ac:dyDescent="0.3">
      <c r="A106" s="17">
        <v>2024</v>
      </c>
      <c r="B106" s="17" t="s">
        <v>122</v>
      </c>
      <c r="C106" s="17" t="s">
        <v>123</v>
      </c>
      <c r="D106" s="17" t="s">
        <v>54</v>
      </c>
      <c r="E106" s="17" t="s">
        <v>390</v>
      </c>
      <c r="F106" s="17" t="s">
        <v>45</v>
      </c>
      <c r="G106" s="17" t="s">
        <v>80</v>
      </c>
      <c r="H106" s="17">
        <v>0</v>
      </c>
      <c r="I106" s="17" t="s">
        <v>199</v>
      </c>
      <c r="J106" s="17" t="s">
        <v>200</v>
      </c>
      <c r="K106" s="17" t="s">
        <v>201</v>
      </c>
      <c r="L106" s="17">
        <v>-0.2</v>
      </c>
      <c r="M106" s="17" t="s">
        <v>54</v>
      </c>
      <c r="N106" s="17" t="s">
        <v>70</v>
      </c>
      <c r="O106" s="17">
        <v>1</v>
      </c>
      <c r="P106" s="18">
        <v>45541</v>
      </c>
    </row>
    <row r="107" spans="1:16" x14ac:dyDescent="0.3">
      <c r="A107" s="17">
        <v>2025</v>
      </c>
      <c r="B107" s="17" t="s">
        <v>122</v>
      </c>
      <c r="C107" s="17" t="s">
        <v>123</v>
      </c>
      <c r="D107" s="17" t="s">
        <v>54</v>
      </c>
      <c r="E107" s="17" t="s">
        <v>390</v>
      </c>
      <c r="F107" s="17" t="s">
        <v>45</v>
      </c>
      <c r="G107" s="17" t="s">
        <v>80</v>
      </c>
      <c r="H107" s="17">
        <v>0</v>
      </c>
      <c r="I107" s="17" t="s">
        <v>199</v>
      </c>
      <c r="J107" s="17" t="s">
        <v>200</v>
      </c>
      <c r="K107" s="17" t="s">
        <v>201</v>
      </c>
      <c r="L107" s="17">
        <v>1.7</v>
      </c>
      <c r="M107" s="17" t="s">
        <v>54</v>
      </c>
      <c r="N107" s="17" t="s">
        <v>71</v>
      </c>
      <c r="O107" s="17">
        <v>1</v>
      </c>
      <c r="P107" s="18">
        <v>45541</v>
      </c>
    </row>
    <row r="108" spans="1:16" x14ac:dyDescent="0.3">
      <c r="A108" s="17">
        <v>2026</v>
      </c>
      <c r="B108" s="17" t="s">
        <v>122</v>
      </c>
      <c r="C108" s="17" t="s">
        <v>123</v>
      </c>
      <c r="D108" s="17" t="s">
        <v>54</v>
      </c>
      <c r="E108" s="17" t="s">
        <v>390</v>
      </c>
      <c r="F108" s="17" t="s">
        <v>45</v>
      </c>
      <c r="G108" s="17" t="s">
        <v>80</v>
      </c>
      <c r="H108" s="17">
        <v>0</v>
      </c>
      <c r="I108" s="17" t="s">
        <v>199</v>
      </c>
      <c r="J108" s="17" t="s">
        <v>200</v>
      </c>
      <c r="K108" s="17" t="s">
        <v>201</v>
      </c>
      <c r="L108" s="17">
        <v>1.5</v>
      </c>
      <c r="M108" s="17" t="s">
        <v>54</v>
      </c>
      <c r="N108" s="17" t="s">
        <v>124</v>
      </c>
      <c r="O108" s="17">
        <v>1</v>
      </c>
      <c r="P108" s="18">
        <v>45541</v>
      </c>
    </row>
    <row r="109" spans="1:16" x14ac:dyDescent="0.3">
      <c r="A109" s="17">
        <v>2027</v>
      </c>
      <c r="B109" s="17" t="s">
        <v>122</v>
      </c>
      <c r="C109" s="17" t="s">
        <v>123</v>
      </c>
      <c r="D109" s="17" t="s">
        <v>54</v>
      </c>
      <c r="E109" s="17" t="s">
        <v>390</v>
      </c>
      <c r="F109" s="17" t="s">
        <v>45</v>
      </c>
      <c r="G109" s="17" t="s">
        <v>80</v>
      </c>
      <c r="H109" s="17">
        <v>0</v>
      </c>
      <c r="I109" s="17" t="s">
        <v>199</v>
      </c>
      <c r="J109" s="17" t="s">
        <v>200</v>
      </c>
      <c r="K109" s="17" t="s">
        <v>201</v>
      </c>
      <c r="L109" s="17">
        <v>1.3</v>
      </c>
      <c r="M109" s="17" t="s">
        <v>54</v>
      </c>
      <c r="N109" s="17" t="s">
        <v>125</v>
      </c>
      <c r="O109" s="17">
        <v>1</v>
      </c>
      <c r="P109" s="18">
        <v>45541</v>
      </c>
    </row>
    <row r="110" spans="1:16" x14ac:dyDescent="0.3">
      <c r="A110" s="17">
        <v>2028</v>
      </c>
      <c r="B110" s="17" t="s">
        <v>122</v>
      </c>
      <c r="C110" s="17" t="s">
        <v>123</v>
      </c>
      <c r="D110" s="17" t="s">
        <v>54</v>
      </c>
      <c r="E110" s="17" t="s">
        <v>390</v>
      </c>
      <c r="F110" s="17" t="s">
        <v>45</v>
      </c>
      <c r="G110" s="17" t="s">
        <v>80</v>
      </c>
      <c r="H110" s="17">
        <v>0</v>
      </c>
      <c r="I110" s="17" t="s">
        <v>199</v>
      </c>
      <c r="J110" s="17" t="s">
        <v>200</v>
      </c>
      <c r="K110" s="17" t="s">
        <v>201</v>
      </c>
      <c r="L110" s="17">
        <v>1.2</v>
      </c>
      <c r="M110" s="17" t="s">
        <v>54</v>
      </c>
      <c r="N110" s="17" t="s">
        <v>391</v>
      </c>
      <c r="O110" s="17">
        <v>1</v>
      </c>
      <c r="P110" s="18">
        <v>45541</v>
      </c>
    </row>
    <row r="111" spans="1:16" x14ac:dyDescent="0.3">
      <c r="A111" s="17">
        <v>2012</v>
      </c>
      <c r="B111" s="17" t="s">
        <v>52</v>
      </c>
      <c r="C111" s="17" t="s">
        <v>53</v>
      </c>
      <c r="D111" s="17" t="s">
        <v>54</v>
      </c>
      <c r="E111" s="17" t="s">
        <v>390</v>
      </c>
      <c r="F111" s="17" t="s">
        <v>45</v>
      </c>
      <c r="G111" s="17" t="s">
        <v>80</v>
      </c>
      <c r="H111" s="17">
        <v>0</v>
      </c>
      <c r="I111" s="17" t="s">
        <v>119</v>
      </c>
      <c r="J111" s="17" t="s">
        <v>120</v>
      </c>
      <c r="K111" s="17" t="s">
        <v>58</v>
      </c>
      <c r="L111" s="17">
        <v>173661</v>
      </c>
      <c r="M111" s="17" t="s">
        <v>54</v>
      </c>
      <c r="N111" s="17" t="s">
        <v>121</v>
      </c>
      <c r="O111" s="17">
        <v>1</v>
      </c>
      <c r="P111" s="18">
        <v>45541</v>
      </c>
    </row>
    <row r="112" spans="1:16" x14ac:dyDescent="0.3">
      <c r="A112" s="17">
        <v>2012</v>
      </c>
      <c r="B112" s="17" t="s">
        <v>52</v>
      </c>
      <c r="C112" s="17" t="s">
        <v>53</v>
      </c>
      <c r="D112" s="17" t="s">
        <v>54</v>
      </c>
      <c r="E112" s="17" t="s">
        <v>390</v>
      </c>
      <c r="F112" s="17" t="s">
        <v>72</v>
      </c>
      <c r="G112" s="17" t="s">
        <v>73</v>
      </c>
      <c r="H112" s="17">
        <v>0</v>
      </c>
      <c r="I112" s="17" t="s">
        <v>119</v>
      </c>
      <c r="J112" s="17" t="s">
        <v>120</v>
      </c>
      <c r="K112" s="17" t="s">
        <v>58</v>
      </c>
      <c r="L112" s="17">
        <v>35304</v>
      </c>
      <c r="M112" s="17" t="s">
        <v>54</v>
      </c>
      <c r="N112" s="17" t="s">
        <v>121</v>
      </c>
      <c r="O112" s="17">
        <v>1</v>
      </c>
      <c r="P112" s="18">
        <v>45541</v>
      </c>
    </row>
    <row r="113" spans="1:16" x14ac:dyDescent="0.3">
      <c r="A113" s="17">
        <v>2013</v>
      </c>
      <c r="B113" s="17" t="s">
        <v>52</v>
      </c>
      <c r="C113" s="17" t="s">
        <v>53</v>
      </c>
      <c r="D113" s="17" t="s">
        <v>54</v>
      </c>
      <c r="E113" s="17" t="s">
        <v>390</v>
      </c>
      <c r="F113" s="17" t="s">
        <v>72</v>
      </c>
      <c r="G113" s="17" t="s">
        <v>73</v>
      </c>
      <c r="H113" s="17">
        <v>0</v>
      </c>
      <c r="I113" s="17" t="s">
        <v>119</v>
      </c>
      <c r="J113" s="17" t="s">
        <v>120</v>
      </c>
      <c r="K113" s="17" t="s">
        <v>58</v>
      </c>
      <c r="L113" s="17">
        <v>35984</v>
      </c>
      <c r="M113" s="17" t="s">
        <v>54</v>
      </c>
      <c r="N113" s="17" t="s">
        <v>59</v>
      </c>
      <c r="O113" s="17">
        <v>1</v>
      </c>
      <c r="P113" s="18">
        <v>45541</v>
      </c>
    </row>
    <row r="114" spans="1:16" x14ac:dyDescent="0.3">
      <c r="A114" s="17">
        <v>2013</v>
      </c>
      <c r="B114" s="17" t="s">
        <v>52</v>
      </c>
      <c r="C114" s="17" t="s">
        <v>53</v>
      </c>
      <c r="D114" s="17" t="s">
        <v>54</v>
      </c>
      <c r="E114" s="17" t="s">
        <v>390</v>
      </c>
      <c r="F114" s="17" t="s">
        <v>45</v>
      </c>
      <c r="G114" s="17" t="s">
        <v>80</v>
      </c>
      <c r="H114" s="17">
        <v>0</v>
      </c>
      <c r="I114" s="17" t="s">
        <v>119</v>
      </c>
      <c r="J114" s="17" t="s">
        <v>120</v>
      </c>
      <c r="K114" s="17" t="s">
        <v>58</v>
      </c>
      <c r="L114" s="17">
        <v>175985</v>
      </c>
      <c r="M114" s="17" t="s">
        <v>54</v>
      </c>
      <c r="N114" s="17" t="s">
        <v>59</v>
      </c>
      <c r="O114" s="17">
        <v>1</v>
      </c>
      <c r="P114" s="18">
        <v>45541</v>
      </c>
    </row>
    <row r="115" spans="1:16" x14ac:dyDescent="0.3">
      <c r="A115" s="17">
        <v>2014</v>
      </c>
      <c r="B115" s="17" t="s">
        <v>52</v>
      </c>
      <c r="C115" s="17" t="s">
        <v>53</v>
      </c>
      <c r="D115" s="17" t="s">
        <v>54</v>
      </c>
      <c r="E115" s="17" t="s">
        <v>390</v>
      </c>
      <c r="F115" s="17" t="s">
        <v>45</v>
      </c>
      <c r="G115" s="17" t="s">
        <v>80</v>
      </c>
      <c r="H115" s="17">
        <v>0</v>
      </c>
      <c r="I115" s="17" t="s">
        <v>119</v>
      </c>
      <c r="J115" s="17" t="s">
        <v>120</v>
      </c>
      <c r="K115" s="17" t="s">
        <v>58</v>
      </c>
      <c r="L115" s="17">
        <v>178410</v>
      </c>
      <c r="M115" s="17" t="s">
        <v>54</v>
      </c>
      <c r="N115" s="17" t="s">
        <v>60</v>
      </c>
      <c r="O115" s="17">
        <v>1</v>
      </c>
      <c r="P115" s="18">
        <v>45541</v>
      </c>
    </row>
    <row r="116" spans="1:16" x14ac:dyDescent="0.3">
      <c r="A116" s="17">
        <v>2014</v>
      </c>
      <c r="B116" s="17" t="s">
        <v>52</v>
      </c>
      <c r="C116" s="17" t="s">
        <v>53</v>
      </c>
      <c r="D116" s="17" t="s">
        <v>54</v>
      </c>
      <c r="E116" s="17" t="s">
        <v>390</v>
      </c>
      <c r="F116" s="17" t="s">
        <v>72</v>
      </c>
      <c r="G116" s="17" t="s">
        <v>73</v>
      </c>
      <c r="H116" s="17">
        <v>0</v>
      </c>
      <c r="I116" s="17" t="s">
        <v>119</v>
      </c>
      <c r="J116" s="17" t="s">
        <v>120</v>
      </c>
      <c r="K116" s="17" t="s">
        <v>58</v>
      </c>
      <c r="L116" s="17">
        <v>36310</v>
      </c>
      <c r="M116" s="17" t="s">
        <v>54</v>
      </c>
      <c r="N116" s="17" t="s">
        <v>60</v>
      </c>
      <c r="O116" s="17">
        <v>1</v>
      </c>
      <c r="P116" s="18">
        <v>45541</v>
      </c>
    </row>
    <row r="117" spans="1:16" x14ac:dyDescent="0.3">
      <c r="A117" s="17">
        <v>2015</v>
      </c>
      <c r="B117" s="17" t="s">
        <v>52</v>
      </c>
      <c r="C117" s="17" t="s">
        <v>53</v>
      </c>
      <c r="D117" s="17" t="s">
        <v>54</v>
      </c>
      <c r="E117" s="17" t="s">
        <v>390</v>
      </c>
      <c r="F117" s="17" t="s">
        <v>72</v>
      </c>
      <c r="G117" s="17" t="s">
        <v>73</v>
      </c>
      <c r="H117" s="17">
        <v>0</v>
      </c>
      <c r="I117" s="17" t="s">
        <v>119</v>
      </c>
      <c r="J117" s="17" t="s">
        <v>120</v>
      </c>
      <c r="K117" s="17" t="s">
        <v>58</v>
      </c>
      <c r="L117" s="17">
        <v>37366</v>
      </c>
      <c r="M117" s="17" t="s">
        <v>54</v>
      </c>
      <c r="N117" s="17" t="s">
        <v>61</v>
      </c>
      <c r="O117" s="17">
        <v>1</v>
      </c>
      <c r="P117" s="18">
        <v>45541</v>
      </c>
    </row>
    <row r="118" spans="1:16" x14ac:dyDescent="0.3">
      <c r="A118" s="17">
        <v>2015</v>
      </c>
      <c r="B118" s="17" t="s">
        <v>52</v>
      </c>
      <c r="C118" s="17" t="s">
        <v>53</v>
      </c>
      <c r="D118" s="17" t="s">
        <v>54</v>
      </c>
      <c r="E118" s="17" t="s">
        <v>390</v>
      </c>
      <c r="F118" s="17" t="s">
        <v>45</v>
      </c>
      <c r="G118" s="17" t="s">
        <v>80</v>
      </c>
      <c r="H118" s="17">
        <v>0</v>
      </c>
      <c r="I118" s="17" t="s">
        <v>119</v>
      </c>
      <c r="J118" s="17" t="s">
        <v>120</v>
      </c>
      <c r="K118" s="17" t="s">
        <v>58</v>
      </c>
      <c r="L118" s="17">
        <v>182599</v>
      </c>
      <c r="M118" s="17" t="s">
        <v>54</v>
      </c>
      <c r="N118" s="17" t="s">
        <v>61</v>
      </c>
      <c r="O118" s="17">
        <v>1</v>
      </c>
      <c r="P118" s="18">
        <v>45541</v>
      </c>
    </row>
    <row r="119" spans="1:16" x14ac:dyDescent="0.3">
      <c r="A119" s="17">
        <v>2016</v>
      </c>
      <c r="B119" s="17" t="s">
        <v>52</v>
      </c>
      <c r="C119" s="17" t="s">
        <v>53</v>
      </c>
      <c r="D119" s="17" t="s">
        <v>54</v>
      </c>
      <c r="E119" s="17" t="s">
        <v>390</v>
      </c>
      <c r="F119" s="17" t="s">
        <v>45</v>
      </c>
      <c r="G119" s="17" t="s">
        <v>80</v>
      </c>
      <c r="H119" s="17">
        <v>0</v>
      </c>
      <c r="I119" s="17" t="s">
        <v>119</v>
      </c>
      <c r="J119" s="17" t="s">
        <v>120</v>
      </c>
      <c r="K119" s="17" t="s">
        <v>58</v>
      </c>
      <c r="L119" s="17">
        <v>187394</v>
      </c>
      <c r="M119" s="17" t="s">
        <v>54</v>
      </c>
      <c r="N119" s="17" t="s">
        <v>62</v>
      </c>
      <c r="O119" s="17">
        <v>1</v>
      </c>
      <c r="P119" s="18">
        <v>45541</v>
      </c>
    </row>
    <row r="120" spans="1:16" x14ac:dyDescent="0.3">
      <c r="A120" s="17">
        <v>2016</v>
      </c>
      <c r="B120" s="17" t="s">
        <v>52</v>
      </c>
      <c r="C120" s="17" t="s">
        <v>53</v>
      </c>
      <c r="D120" s="17" t="s">
        <v>54</v>
      </c>
      <c r="E120" s="17" t="s">
        <v>390</v>
      </c>
      <c r="F120" s="17" t="s">
        <v>72</v>
      </c>
      <c r="G120" s="17" t="s">
        <v>73</v>
      </c>
      <c r="H120" s="17">
        <v>0</v>
      </c>
      <c r="I120" s="17" t="s">
        <v>119</v>
      </c>
      <c r="J120" s="17" t="s">
        <v>120</v>
      </c>
      <c r="K120" s="17" t="s">
        <v>58</v>
      </c>
      <c r="L120" s="17">
        <v>37991</v>
      </c>
      <c r="M120" s="17" t="s">
        <v>54</v>
      </c>
      <c r="N120" s="17" t="s">
        <v>62</v>
      </c>
      <c r="O120" s="17">
        <v>1</v>
      </c>
      <c r="P120" s="18">
        <v>45541</v>
      </c>
    </row>
    <row r="121" spans="1:16" x14ac:dyDescent="0.3">
      <c r="A121" s="17">
        <v>2017</v>
      </c>
      <c r="B121" s="17" t="s">
        <v>52</v>
      </c>
      <c r="C121" s="17" t="s">
        <v>53</v>
      </c>
      <c r="D121" s="17" t="s">
        <v>54</v>
      </c>
      <c r="E121" s="17" t="s">
        <v>390</v>
      </c>
      <c r="F121" s="17" t="s">
        <v>72</v>
      </c>
      <c r="G121" s="17" t="s">
        <v>73</v>
      </c>
      <c r="H121" s="17">
        <v>0</v>
      </c>
      <c r="I121" s="17" t="s">
        <v>119</v>
      </c>
      <c r="J121" s="17" t="s">
        <v>120</v>
      </c>
      <c r="K121" s="17" t="s">
        <v>58</v>
      </c>
      <c r="L121" s="17">
        <v>41205</v>
      </c>
      <c r="M121" s="17" t="s">
        <v>54</v>
      </c>
      <c r="N121" s="17" t="s">
        <v>63</v>
      </c>
      <c r="O121" s="17">
        <v>1</v>
      </c>
      <c r="P121" s="18">
        <v>45541</v>
      </c>
    </row>
    <row r="122" spans="1:16" x14ac:dyDescent="0.3">
      <c r="A122" s="17">
        <v>2017</v>
      </c>
      <c r="B122" s="17" t="s">
        <v>52</v>
      </c>
      <c r="C122" s="17" t="s">
        <v>53</v>
      </c>
      <c r="D122" s="17" t="s">
        <v>54</v>
      </c>
      <c r="E122" s="17" t="s">
        <v>390</v>
      </c>
      <c r="F122" s="17" t="s">
        <v>45</v>
      </c>
      <c r="G122" s="17" t="s">
        <v>80</v>
      </c>
      <c r="H122" s="17">
        <v>0</v>
      </c>
      <c r="I122" s="17" t="s">
        <v>119</v>
      </c>
      <c r="J122" s="17" t="s">
        <v>120</v>
      </c>
      <c r="K122" s="17" t="s">
        <v>58</v>
      </c>
      <c r="L122" s="17">
        <v>195707</v>
      </c>
      <c r="M122" s="17" t="s">
        <v>54</v>
      </c>
      <c r="N122" s="17" t="s">
        <v>63</v>
      </c>
      <c r="O122" s="17">
        <v>1</v>
      </c>
      <c r="P122" s="18">
        <v>45541</v>
      </c>
    </row>
    <row r="123" spans="1:16" x14ac:dyDescent="0.3">
      <c r="A123" s="17">
        <v>2018</v>
      </c>
      <c r="B123" s="17" t="s">
        <v>52</v>
      </c>
      <c r="C123" s="17" t="s">
        <v>53</v>
      </c>
      <c r="D123" s="17" t="s">
        <v>54</v>
      </c>
      <c r="E123" s="17" t="s">
        <v>390</v>
      </c>
      <c r="F123" s="17" t="s">
        <v>45</v>
      </c>
      <c r="G123" s="17" t="s">
        <v>80</v>
      </c>
      <c r="H123" s="17">
        <v>0</v>
      </c>
      <c r="I123" s="17" t="s">
        <v>119</v>
      </c>
      <c r="J123" s="17" t="s">
        <v>120</v>
      </c>
      <c r="K123" s="17" t="s">
        <v>58</v>
      </c>
      <c r="L123" s="17">
        <v>201308</v>
      </c>
      <c r="M123" s="17" t="s">
        <v>54</v>
      </c>
      <c r="N123" s="17" t="s">
        <v>64</v>
      </c>
      <c r="O123" s="17">
        <v>1</v>
      </c>
      <c r="P123" s="18">
        <v>45541</v>
      </c>
    </row>
    <row r="124" spans="1:16" x14ac:dyDescent="0.3">
      <c r="A124" s="17">
        <v>2018</v>
      </c>
      <c r="B124" s="17" t="s">
        <v>52</v>
      </c>
      <c r="C124" s="17" t="s">
        <v>53</v>
      </c>
      <c r="D124" s="17" t="s">
        <v>54</v>
      </c>
      <c r="E124" s="17" t="s">
        <v>390</v>
      </c>
      <c r="F124" s="17" t="s">
        <v>72</v>
      </c>
      <c r="G124" s="17" t="s">
        <v>73</v>
      </c>
      <c r="H124" s="17">
        <v>0</v>
      </c>
      <c r="I124" s="17" t="s">
        <v>119</v>
      </c>
      <c r="J124" s="17" t="s">
        <v>120</v>
      </c>
      <c r="K124" s="17" t="s">
        <v>58</v>
      </c>
      <c r="L124" s="17">
        <v>41047</v>
      </c>
      <c r="M124" s="17" t="s">
        <v>54</v>
      </c>
      <c r="N124" s="17" t="s">
        <v>64</v>
      </c>
      <c r="O124" s="17">
        <v>1</v>
      </c>
      <c r="P124" s="18">
        <v>45541</v>
      </c>
    </row>
    <row r="125" spans="1:16" x14ac:dyDescent="0.3">
      <c r="A125" s="17">
        <v>2019</v>
      </c>
      <c r="B125" s="17" t="s">
        <v>52</v>
      </c>
      <c r="C125" s="17" t="s">
        <v>53</v>
      </c>
      <c r="D125" s="17" t="s">
        <v>54</v>
      </c>
      <c r="E125" s="17" t="s">
        <v>390</v>
      </c>
      <c r="F125" s="17" t="s">
        <v>72</v>
      </c>
      <c r="G125" s="17" t="s">
        <v>73</v>
      </c>
      <c r="H125" s="17">
        <v>0</v>
      </c>
      <c r="I125" s="17" t="s">
        <v>119</v>
      </c>
      <c r="J125" s="17" t="s">
        <v>120</v>
      </c>
      <c r="K125" s="17" t="s">
        <v>58</v>
      </c>
      <c r="L125" s="17">
        <v>41903</v>
      </c>
      <c r="M125" s="17" t="s">
        <v>54</v>
      </c>
      <c r="N125" s="17" t="s">
        <v>65</v>
      </c>
      <c r="O125" s="17">
        <v>1</v>
      </c>
      <c r="P125" s="18">
        <v>45541</v>
      </c>
    </row>
    <row r="126" spans="1:16" x14ac:dyDescent="0.3">
      <c r="A126" s="17">
        <v>2019</v>
      </c>
      <c r="B126" s="17" t="s">
        <v>52</v>
      </c>
      <c r="C126" s="17" t="s">
        <v>53</v>
      </c>
      <c r="D126" s="17" t="s">
        <v>54</v>
      </c>
      <c r="E126" s="17" t="s">
        <v>390</v>
      </c>
      <c r="F126" s="17" t="s">
        <v>45</v>
      </c>
      <c r="G126" s="17" t="s">
        <v>80</v>
      </c>
      <c r="H126" s="17">
        <v>0</v>
      </c>
      <c r="I126" s="17" t="s">
        <v>119</v>
      </c>
      <c r="J126" s="17" t="s">
        <v>120</v>
      </c>
      <c r="K126" s="17" t="s">
        <v>58</v>
      </c>
      <c r="L126" s="17">
        <v>207291</v>
      </c>
      <c r="M126" s="17" t="s">
        <v>54</v>
      </c>
      <c r="N126" s="17" t="s">
        <v>65</v>
      </c>
      <c r="O126" s="17">
        <v>1</v>
      </c>
      <c r="P126" s="18">
        <v>45541</v>
      </c>
    </row>
    <row r="127" spans="1:16" x14ac:dyDescent="0.3">
      <c r="A127" s="17">
        <v>2020</v>
      </c>
      <c r="B127" s="17" t="s">
        <v>52</v>
      </c>
      <c r="C127" s="17" t="s">
        <v>53</v>
      </c>
      <c r="D127" s="17" t="s">
        <v>54</v>
      </c>
      <c r="E127" s="17" t="s">
        <v>390</v>
      </c>
      <c r="F127" s="17" t="s">
        <v>45</v>
      </c>
      <c r="G127" s="17" t="s">
        <v>80</v>
      </c>
      <c r="H127" s="17">
        <v>0</v>
      </c>
      <c r="I127" s="17" t="s">
        <v>119</v>
      </c>
      <c r="J127" s="17" t="s">
        <v>120</v>
      </c>
      <c r="K127" s="17" t="s">
        <v>58</v>
      </c>
      <c r="L127" s="17">
        <v>206158</v>
      </c>
      <c r="M127" s="17" t="s">
        <v>54</v>
      </c>
      <c r="N127" s="17" t="s">
        <v>66</v>
      </c>
      <c r="O127" s="17">
        <v>1</v>
      </c>
      <c r="P127" s="18">
        <v>45541</v>
      </c>
    </row>
    <row r="128" spans="1:16" x14ac:dyDescent="0.3">
      <c r="A128" s="17">
        <v>2020</v>
      </c>
      <c r="B128" s="17" t="s">
        <v>52</v>
      </c>
      <c r="C128" s="17" t="s">
        <v>53</v>
      </c>
      <c r="D128" s="17" t="s">
        <v>54</v>
      </c>
      <c r="E128" s="17" t="s">
        <v>390</v>
      </c>
      <c r="F128" s="17" t="s">
        <v>72</v>
      </c>
      <c r="G128" s="17" t="s">
        <v>73</v>
      </c>
      <c r="H128" s="17">
        <v>0</v>
      </c>
      <c r="I128" s="17" t="s">
        <v>119</v>
      </c>
      <c r="J128" s="17" t="s">
        <v>120</v>
      </c>
      <c r="K128" s="17" t="s">
        <v>58</v>
      </c>
      <c r="L128" s="17">
        <v>41340</v>
      </c>
      <c r="M128" s="17" t="s">
        <v>54</v>
      </c>
      <c r="N128" s="17" t="s">
        <v>66</v>
      </c>
      <c r="O128" s="17">
        <v>1</v>
      </c>
      <c r="P128" s="18">
        <v>45541</v>
      </c>
    </row>
    <row r="129" spans="1:16" x14ac:dyDescent="0.3">
      <c r="A129" s="17">
        <v>2021</v>
      </c>
      <c r="B129" s="17" t="s">
        <v>52</v>
      </c>
      <c r="C129" s="17" t="s">
        <v>53</v>
      </c>
      <c r="D129" s="17" t="s">
        <v>54</v>
      </c>
      <c r="E129" s="17" t="s">
        <v>390</v>
      </c>
      <c r="F129" s="17" t="s">
        <v>72</v>
      </c>
      <c r="G129" s="17" t="s">
        <v>73</v>
      </c>
      <c r="H129" s="17">
        <v>0</v>
      </c>
      <c r="I129" s="17" t="s">
        <v>119</v>
      </c>
      <c r="J129" s="17" t="s">
        <v>120</v>
      </c>
      <c r="K129" s="17" t="s">
        <v>58</v>
      </c>
      <c r="L129" s="17">
        <v>44755</v>
      </c>
      <c r="M129" s="17" t="s">
        <v>54</v>
      </c>
      <c r="N129" s="17" t="s">
        <v>67</v>
      </c>
      <c r="O129" s="17">
        <v>1</v>
      </c>
      <c r="P129" s="18">
        <v>45541</v>
      </c>
    </row>
    <row r="130" spans="1:16" x14ac:dyDescent="0.3">
      <c r="A130" s="17">
        <v>2021</v>
      </c>
      <c r="B130" s="17" t="s">
        <v>52</v>
      </c>
      <c r="C130" s="17" t="s">
        <v>53</v>
      </c>
      <c r="D130" s="17" t="s">
        <v>54</v>
      </c>
      <c r="E130" s="17" t="s">
        <v>390</v>
      </c>
      <c r="F130" s="17" t="s">
        <v>45</v>
      </c>
      <c r="G130" s="17" t="s">
        <v>80</v>
      </c>
      <c r="H130" s="17">
        <v>0</v>
      </c>
      <c r="I130" s="17" t="s">
        <v>119</v>
      </c>
      <c r="J130" s="17" t="s">
        <v>120</v>
      </c>
      <c r="K130" s="17" t="s">
        <v>58</v>
      </c>
      <c r="L130" s="17">
        <v>217207</v>
      </c>
      <c r="M130" s="17" t="s">
        <v>54</v>
      </c>
      <c r="N130" s="17" t="s">
        <v>67</v>
      </c>
      <c r="O130" s="17">
        <v>1</v>
      </c>
      <c r="P130" s="18">
        <v>45541</v>
      </c>
    </row>
    <row r="131" spans="1:16" x14ac:dyDescent="0.3">
      <c r="A131" s="17">
        <v>2022</v>
      </c>
      <c r="B131" s="17" t="s">
        <v>52</v>
      </c>
      <c r="C131" s="17" t="s">
        <v>53</v>
      </c>
      <c r="D131" s="17" t="s">
        <v>54</v>
      </c>
      <c r="E131" s="17" t="s">
        <v>390</v>
      </c>
      <c r="F131" s="17" t="s">
        <v>45</v>
      </c>
      <c r="G131" s="17" t="s">
        <v>80</v>
      </c>
      <c r="H131" s="17">
        <v>0</v>
      </c>
      <c r="I131" s="17" t="s">
        <v>119</v>
      </c>
      <c r="J131" s="17" t="s">
        <v>120</v>
      </c>
      <c r="K131" s="17" t="s">
        <v>58</v>
      </c>
      <c r="L131" s="17">
        <v>232691</v>
      </c>
      <c r="M131" s="17" t="s">
        <v>54</v>
      </c>
      <c r="N131" s="17" t="s">
        <v>68</v>
      </c>
      <c r="O131" s="17">
        <v>1</v>
      </c>
      <c r="P131" s="18">
        <v>45541</v>
      </c>
    </row>
    <row r="132" spans="1:16" x14ac:dyDescent="0.3">
      <c r="A132" s="17">
        <v>2022</v>
      </c>
      <c r="B132" s="17" t="s">
        <v>52</v>
      </c>
      <c r="C132" s="17" t="s">
        <v>53</v>
      </c>
      <c r="D132" s="17" t="s">
        <v>54</v>
      </c>
      <c r="E132" s="17" t="s">
        <v>390</v>
      </c>
      <c r="F132" s="17" t="s">
        <v>72</v>
      </c>
      <c r="G132" s="17" t="s">
        <v>73</v>
      </c>
      <c r="H132" s="17">
        <v>0</v>
      </c>
      <c r="I132" s="17" t="s">
        <v>119</v>
      </c>
      <c r="J132" s="17" t="s">
        <v>120</v>
      </c>
      <c r="K132" s="17" t="s">
        <v>58</v>
      </c>
      <c r="L132" s="17">
        <v>51214</v>
      </c>
      <c r="M132" s="17" t="s">
        <v>54</v>
      </c>
      <c r="N132" s="17" t="s">
        <v>68</v>
      </c>
      <c r="O132" s="17">
        <v>1</v>
      </c>
      <c r="P132" s="18">
        <v>45541</v>
      </c>
    </row>
    <row r="133" spans="1:16" x14ac:dyDescent="0.3">
      <c r="A133" s="17">
        <v>2023</v>
      </c>
      <c r="B133" s="17" t="s">
        <v>52</v>
      </c>
      <c r="C133" s="17" t="s">
        <v>53</v>
      </c>
      <c r="D133" s="17" t="s">
        <v>54</v>
      </c>
      <c r="E133" s="17" t="s">
        <v>390</v>
      </c>
      <c r="F133" s="17" t="s">
        <v>72</v>
      </c>
      <c r="G133" s="17" t="s">
        <v>73</v>
      </c>
      <c r="H133" s="17">
        <v>0</v>
      </c>
      <c r="I133" s="17" t="s">
        <v>119</v>
      </c>
      <c r="J133" s="17" t="s">
        <v>120</v>
      </c>
      <c r="K133" s="17" t="s">
        <v>58</v>
      </c>
      <c r="L133" s="17">
        <v>49857</v>
      </c>
      <c r="M133" s="17" t="s">
        <v>54</v>
      </c>
      <c r="N133" s="17" t="s">
        <v>69</v>
      </c>
      <c r="O133" s="17">
        <v>1</v>
      </c>
      <c r="P133" s="18">
        <v>45541</v>
      </c>
    </row>
    <row r="134" spans="1:16" x14ac:dyDescent="0.3">
      <c r="A134" s="17">
        <v>2023</v>
      </c>
      <c r="B134" s="17" t="s">
        <v>52</v>
      </c>
      <c r="C134" s="17" t="s">
        <v>53</v>
      </c>
      <c r="D134" s="17" t="s">
        <v>54</v>
      </c>
      <c r="E134" s="17" t="s">
        <v>390</v>
      </c>
      <c r="F134" s="17" t="s">
        <v>45</v>
      </c>
      <c r="G134" s="17" t="s">
        <v>80</v>
      </c>
      <c r="H134" s="17">
        <v>0</v>
      </c>
      <c r="I134" s="17" t="s">
        <v>119</v>
      </c>
      <c r="J134" s="17" t="s">
        <v>120</v>
      </c>
      <c r="K134" s="17" t="s">
        <v>58</v>
      </c>
      <c r="L134" s="17">
        <v>240856</v>
      </c>
      <c r="M134" s="17" t="s">
        <v>54</v>
      </c>
      <c r="N134" s="17" t="s">
        <v>69</v>
      </c>
      <c r="O134" s="17">
        <v>1</v>
      </c>
      <c r="P134" s="18">
        <v>45541</v>
      </c>
    </row>
    <row r="135" spans="1:16" x14ac:dyDescent="0.3">
      <c r="A135" s="17">
        <v>2024</v>
      </c>
      <c r="B135" s="17" t="s">
        <v>52</v>
      </c>
      <c r="C135" s="17" t="s">
        <v>53</v>
      </c>
      <c r="D135" s="17" t="s">
        <v>54</v>
      </c>
      <c r="E135" s="17" t="s">
        <v>390</v>
      </c>
      <c r="F135" s="17" t="s">
        <v>45</v>
      </c>
      <c r="G135" s="17" t="s">
        <v>80</v>
      </c>
      <c r="H135" s="17">
        <v>0</v>
      </c>
      <c r="I135" s="17" t="s">
        <v>119</v>
      </c>
      <c r="J135" s="17" t="s">
        <v>120</v>
      </c>
      <c r="K135" s="17" t="s">
        <v>58</v>
      </c>
      <c r="L135" s="17">
        <v>244108.3</v>
      </c>
      <c r="M135" s="17" t="s">
        <v>54</v>
      </c>
      <c r="N135" s="17" t="s">
        <v>70</v>
      </c>
      <c r="O135" s="17">
        <v>1</v>
      </c>
      <c r="P135" s="18">
        <v>45541</v>
      </c>
    </row>
    <row r="136" spans="1:16" x14ac:dyDescent="0.3">
      <c r="A136" s="17">
        <v>2024</v>
      </c>
      <c r="B136" s="17" t="s">
        <v>52</v>
      </c>
      <c r="C136" s="17" t="s">
        <v>53</v>
      </c>
      <c r="D136" s="17" t="s">
        <v>54</v>
      </c>
      <c r="E136" s="17" t="s">
        <v>390</v>
      </c>
      <c r="F136" s="17" t="s">
        <v>72</v>
      </c>
      <c r="G136" s="17" t="s">
        <v>73</v>
      </c>
      <c r="H136" s="17">
        <v>0</v>
      </c>
      <c r="I136" s="17" t="s">
        <v>119</v>
      </c>
      <c r="J136" s="17" t="s">
        <v>120</v>
      </c>
      <c r="K136" s="17" t="s">
        <v>58</v>
      </c>
      <c r="L136" s="17">
        <v>48040.9</v>
      </c>
      <c r="M136" s="17" t="s">
        <v>54</v>
      </c>
      <c r="N136" s="17" t="s">
        <v>70</v>
      </c>
      <c r="O136" s="17">
        <v>1</v>
      </c>
      <c r="P136" s="18">
        <v>45541</v>
      </c>
    </row>
    <row r="137" spans="1:16" x14ac:dyDescent="0.3">
      <c r="A137" s="17">
        <v>2025</v>
      </c>
      <c r="B137" s="17" t="s">
        <v>52</v>
      </c>
      <c r="C137" s="17" t="s">
        <v>53</v>
      </c>
      <c r="D137" s="17" t="s">
        <v>54</v>
      </c>
      <c r="E137" s="17" t="s">
        <v>390</v>
      </c>
      <c r="F137" s="17" t="s">
        <v>72</v>
      </c>
      <c r="G137" s="17" t="s">
        <v>73</v>
      </c>
      <c r="H137" s="17">
        <v>0</v>
      </c>
      <c r="I137" s="17" t="s">
        <v>119</v>
      </c>
      <c r="J137" s="17" t="s">
        <v>120</v>
      </c>
      <c r="K137" s="17" t="s">
        <v>58</v>
      </c>
      <c r="L137" s="17">
        <v>49782.5</v>
      </c>
      <c r="M137" s="17" t="s">
        <v>54</v>
      </c>
      <c r="N137" s="17" t="s">
        <v>71</v>
      </c>
      <c r="O137" s="17">
        <v>1</v>
      </c>
      <c r="P137" s="18">
        <v>45541</v>
      </c>
    </row>
    <row r="138" spans="1:16" x14ac:dyDescent="0.3">
      <c r="A138" s="17">
        <v>2025</v>
      </c>
      <c r="B138" s="17" t="s">
        <v>52</v>
      </c>
      <c r="C138" s="17" t="s">
        <v>53</v>
      </c>
      <c r="D138" s="17" t="s">
        <v>54</v>
      </c>
      <c r="E138" s="17" t="s">
        <v>390</v>
      </c>
      <c r="F138" s="17" t="s">
        <v>45</v>
      </c>
      <c r="G138" s="17" t="s">
        <v>80</v>
      </c>
      <c r="H138" s="17">
        <v>0</v>
      </c>
      <c r="I138" s="17" t="s">
        <v>119</v>
      </c>
      <c r="J138" s="17" t="s">
        <v>120</v>
      </c>
      <c r="K138" s="17" t="s">
        <v>58</v>
      </c>
      <c r="L138" s="17">
        <v>253971</v>
      </c>
      <c r="M138" s="17" t="s">
        <v>54</v>
      </c>
      <c r="N138" s="17" t="s">
        <v>71</v>
      </c>
      <c r="O138" s="17">
        <v>1</v>
      </c>
      <c r="P138" s="18">
        <v>45541</v>
      </c>
    </row>
    <row r="139" spans="1:16" x14ac:dyDescent="0.3">
      <c r="A139" s="17">
        <v>2026</v>
      </c>
      <c r="B139" s="17" t="s">
        <v>52</v>
      </c>
      <c r="C139" s="17" t="s">
        <v>53</v>
      </c>
      <c r="D139" s="17" t="s">
        <v>54</v>
      </c>
      <c r="E139" s="17" t="s">
        <v>390</v>
      </c>
      <c r="F139" s="17" t="s">
        <v>45</v>
      </c>
      <c r="G139" s="17" t="s">
        <v>80</v>
      </c>
      <c r="H139" s="17">
        <v>0</v>
      </c>
      <c r="I139" s="17" t="s">
        <v>119</v>
      </c>
      <c r="J139" s="17" t="s">
        <v>120</v>
      </c>
      <c r="K139" s="17" t="s">
        <v>58</v>
      </c>
      <c r="L139" s="17">
        <v>264339.5</v>
      </c>
      <c r="M139" s="17" t="s">
        <v>54</v>
      </c>
      <c r="N139" s="17" t="s">
        <v>124</v>
      </c>
      <c r="O139" s="17">
        <v>1</v>
      </c>
      <c r="P139" s="18">
        <v>45541</v>
      </c>
    </row>
    <row r="140" spans="1:16" x14ac:dyDescent="0.3">
      <c r="A140" s="17">
        <v>2026</v>
      </c>
      <c r="B140" s="17" t="s">
        <v>52</v>
      </c>
      <c r="C140" s="17" t="s">
        <v>53</v>
      </c>
      <c r="D140" s="17" t="s">
        <v>54</v>
      </c>
      <c r="E140" s="17" t="s">
        <v>390</v>
      </c>
      <c r="F140" s="17" t="s">
        <v>72</v>
      </c>
      <c r="G140" s="17" t="s">
        <v>73</v>
      </c>
      <c r="H140" s="17">
        <v>0</v>
      </c>
      <c r="I140" s="17" t="s">
        <v>119</v>
      </c>
      <c r="J140" s="17" t="s">
        <v>120</v>
      </c>
      <c r="K140" s="17" t="s">
        <v>58</v>
      </c>
      <c r="L140" s="17">
        <v>51260.2</v>
      </c>
      <c r="M140" s="17" t="s">
        <v>54</v>
      </c>
      <c r="N140" s="17" t="s">
        <v>124</v>
      </c>
      <c r="O140" s="17">
        <v>1</v>
      </c>
      <c r="P140" s="18">
        <v>45541</v>
      </c>
    </row>
    <row r="141" spans="1:16" x14ac:dyDescent="0.3">
      <c r="A141" s="17">
        <v>2012</v>
      </c>
      <c r="B141" s="17" t="s">
        <v>52</v>
      </c>
      <c r="C141" s="17" t="s">
        <v>53</v>
      </c>
      <c r="D141" s="17" t="s">
        <v>54</v>
      </c>
      <c r="E141" s="17" t="s">
        <v>390</v>
      </c>
      <c r="F141" s="17" t="s">
        <v>81</v>
      </c>
      <c r="G141" s="17" t="s">
        <v>82</v>
      </c>
      <c r="H141" s="17">
        <v>0</v>
      </c>
      <c r="I141" s="17" t="s">
        <v>57</v>
      </c>
      <c r="J141" s="17" t="s">
        <v>392</v>
      </c>
      <c r="K141" s="17" t="s">
        <v>58</v>
      </c>
      <c r="L141" s="17">
        <v>1057</v>
      </c>
      <c r="M141" s="17" t="s">
        <v>54</v>
      </c>
      <c r="N141" s="17" t="s">
        <v>121</v>
      </c>
      <c r="O141" s="17">
        <v>1</v>
      </c>
      <c r="P141" s="18">
        <v>45541</v>
      </c>
    </row>
    <row r="142" spans="1:16" x14ac:dyDescent="0.3">
      <c r="A142" s="17">
        <v>2012</v>
      </c>
      <c r="B142" s="17" t="s">
        <v>52</v>
      </c>
      <c r="C142" s="17" t="s">
        <v>53</v>
      </c>
      <c r="D142" s="17" t="s">
        <v>54</v>
      </c>
      <c r="E142" s="17" t="s">
        <v>390</v>
      </c>
      <c r="F142" s="17" t="s">
        <v>83</v>
      </c>
      <c r="G142" s="17" t="s">
        <v>84</v>
      </c>
      <c r="H142" s="17">
        <v>0</v>
      </c>
      <c r="I142" s="17" t="s">
        <v>57</v>
      </c>
      <c r="J142" s="17" t="s">
        <v>392</v>
      </c>
      <c r="K142" s="17" t="s">
        <v>58</v>
      </c>
      <c r="L142" s="17">
        <v>3062</v>
      </c>
      <c r="M142" s="17" t="s">
        <v>54</v>
      </c>
      <c r="N142" s="17" t="s">
        <v>121</v>
      </c>
      <c r="O142" s="17">
        <v>1</v>
      </c>
      <c r="P142" s="18">
        <v>45541</v>
      </c>
    </row>
    <row r="143" spans="1:16" x14ac:dyDescent="0.3">
      <c r="A143" s="17">
        <v>2012</v>
      </c>
      <c r="B143" s="17" t="s">
        <v>52</v>
      </c>
      <c r="C143" s="17" t="s">
        <v>53</v>
      </c>
      <c r="D143" s="17" t="s">
        <v>54</v>
      </c>
      <c r="E143" s="17" t="s">
        <v>390</v>
      </c>
      <c r="F143" s="17" t="s">
        <v>74</v>
      </c>
      <c r="G143" s="17" t="s">
        <v>75</v>
      </c>
      <c r="H143" s="17">
        <v>0</v>
      </c>
      <c r="I143" s="17" t="s">
        <v>57</v>
      </c>
      <c r="J143" s="17" t="s">
        <v>392</v>
      </c>
      <c r="K143" s="17" t="s">
        <v>58</v>
      </c>
      <c r="L143" s="17">
        <v>49740</v>
      </c>
      <c r="M143" s="17" t="s">
        <v>54</v>
      </c>
      <c r="N143" s="17" t="s">
        <v>121</v>
      </c>
      <c r="O143" s="17">
        <v>1</v>
      </c>
      <c r="P143" s="18">
        <v>45541</v>
      </c>
    </row>
    <row r="144" spans="1:16" x14ac:dyDescent="0.3">
      <c r="A144" s="17">
        <v>2012</v>
      </c>
      <c r="B144" s="17" t="s">
        <v>52</v>
      </c>
      <c r="C144" s="17" t="s">
        <v>53</v>
      </c>
      <c r="D144" s="17" t="s">
        <v>54</v>
      </c>
      <c r="E144" s="17" t="s">
        <v>390</v>
      </c>
      <c r="F144" s="17" t="s">
        <v>72</v>
      </c>
      <c r="G144" s="17" t="s">
        <v>73</v>
      </c>
      <c r="H144" s="17">
        <v>0</v>
      </c>
      <c r="I144" s="17" t="s">
        <v>57</v>
      </c>
      <c r="J144" s="17" t="s">
        <v>392</v>
      </c>
      <c r="K144" s="17" t="s">
        <v>58</v>
      </c>
      <c r="L144" s="17">
        <v>37551</v>
      </c>
      <c r="M144" s="17" t="s">
        <v>54</v>
      </c>
      <c r="N144" s="17" t="s">
        <v>121</v>
      </c>
      <c r="O144" s="17">
        <v>1</v>
      </c>
      <c r="P144" s="18">
        <v>45541</v>
      </c>
    </row>
    <row r="145" spans="1:16" x14ac:dyDescent="0.3">
      <c r="A145" s="17">
        <v>2012</v>
      </c>
      <c r="B145" s="17" t="s">
        <v>52</v>
      </c>
      <c r="C145" s="17" t="s">
        <v>53</v>
      </c>
      <c r="D145" s="17" t="s">
        <v>54</v>
      </c>
      <c r="E145" s="17" t="s">
        <v>390</v>
      </c>
      <c r="F145" s="17" t="s">
        <v>87</v>
      </c>
      <c r="G145" s="17" t="s">
        <v>88</v>
      </c>
      <c r="H145" s="17">
        <v>0</v>
      </c>
      <c r="I145" s="17" t="s">
        <v>57</v>
      </c>
      <c r="J145" s="17" t="s">
        <v>392</v>
      </c>
      <c r="K145" s="17" t="s">
        <v>58</v>
      </c>
      <c r="L145" s="17">
        <v>4323</v>
      </c>
      <c r="M145" s="17" t="s">
        <v>54</v>
      </c>
      <c r="N145" s="17" t="s">
        <v>121</v>
      </c>
      <c r="O145" s="17">
        <v>1</v>
      </c>
      <c r="P145" s="18">
        <v>45541</v>
      </c>
    </row>
    <row r="146" spans="1:16" x14ac:dyDescent="0.3">
      <c r="A146" s="17">
        <v>2012</v>
      </c>
      <c r="B146" s="17" t="s">
        <v>52</v>
      </c>
      <c r="C146" s="17" t="s">
        <v>53</v>
      </c>
      <c r="D146" s="17" t="s">
        <v>54</v>
      </c>
      <c r="E146" s="17" t="s">
        <v>390</v>
      </c>
      <c r="F146" s="17" t="s">
        <v>85</v>
      </c>
      <c r="G146" s="17" t="s">
        <v>86</v>
      </c>
      <c r="H146" s="17">
        <v>0</v>
      </c>
      <c r="I146" s="17" t="s">
        <v>57</v>
      </c>
      <c r="J146" s="17" t="s">
        <v>392</v>
      </c>
      <c r="K146" s="17" t="s">
        <v>58</v>
      </c>
      <c r="L146" s="17">
        <v>30950</v>
      </c>
      <c r="M146" s="17" t="s">
        <v>54</v>
      </c>
      <c r="N146" s="17" t="s">
        <v>121</v>
      </c>
      <c r="O146" s="17">
        <v>1</v>
      </c>
      <c r="P146" s="18">
        <v>45541</v>
      </c>
    </row>
    <row r="147" spans="1:16" x14ac:dyDescent="0.3">
      <c r="A147" s="17">
        <v>2012</v>
      </c>
      <c r="B147" s="17" t="s">
        <v>52</v>
      </c>
      <c r="C147" s="17" t="s">
        <v>53</v>
      </c>
      <c r="D147" s="17" t="s">
        <v>54</v>
      </c>
      <c r="E147" s="17" t="s">
        <v>390</v>
      </c>
      <c r="F147" s="17" t="s">
        <v>91</v>
      </c>
      <c r="G147" s="17" t="s">
        <v>92</v>
      </c>
      <c r="H147" s="17">
        <v>0</v>
      </c>
      <c r="I147" s="17" t="s">
        <v>57</v>
      </c>
      <c r="J147" s="17" t="s">
        <v>392</v>
      </c>
      <c r="K147" s="17" t="s">
        <v>58</v>
      </c>
      <c r="L147" s="17">
        <v>11191</v>
      </c>
      <c r="M147" s="17" t="s">
        <v>54</v>
      </c>
      <c r="N147" s="17" t="s">
        <v>121</v>
      </c>
      <c r="O147" s="17">
        <v>1</v>
      </c>
      <c r="P147" s="18">
        <v>45541</v>
      </c>
    </row>
    <row r="148" spans="1:16" x14ac:dyDescent="0.3">
      <c r="A148" s="17">
        <v>2012</v>
      </c>
      <c r="B148" s="17" t="s">
        <v>52</v>
      </c>
      <c r="C148" s="17" t="s">
        <v>53</v>
      </c>
      <c r="D148" s="17" t="s">
        <v>54</v>
      </c>
      <c r="E148" s="17" t="s">
        <v>390</v>
      </c>
      <c r="F148" s="17" t="s">
        <v>89</v>
      </c>
      <c r="G148" s="17" t="s">
        <v>90</v>
      </c>
      <c r="H148" s="17">
        <v>0</v>
      </c>
      <c r="I148" s="17" t="s">
        <v>57</v>
      </c>
      <c r="J148" s="17" t="s">
        <v>392</v>
      </c>
      <c r="K148" s="17" t="s">
        <v>58</v>
      </c>
      <c r="L148" s="17">
        <v>4864</v>
      </c>
      <c r="M148" s="17" t="s">
        <v>54</v>
      </c>
      <c r="N148" s="17" t="s">
        <v>121</v>
      </c>
      <c r="O148" s="17">
        <v>1</v>
      </c>
      <c r="P148" s="18">
        <v>45541</v>
      </c>
    </row>
    <row r="149" spans="1:16" x14ac:dyDescent="0.3">
      <c r="A149" s="17">
        <v>2012</v>
      </c>
      <c r="B149" s="17" t="s">
        <v>52</v>
      </c>
      <c r="C149" s="17" t="s">
        <v>53</v>
      </c>
      <c r="D149" s="17" t="s">
        <v>54</v>
      </c>
      <c r="E149" s="17" t="s">
        <v>390</v>
      </c>
      <c r="F149" s="17" t="s">
        <v>95</v>
      </c>
      <c r="G149" s="17" t="s">
        <v>96</v>
      </c>
      <c r="H149" s="17">
        <v>0</v>
      </c>
      <c r="I149" s="17" t="s">
        <v>57</v>
      </c>
      <c r="J149" s="17" t="s">
        <v>392</v>
      </c>
      <c r="K149" s="17" t="s">
        <v>58</v>
      </c>
      <c r="L149" s="17">
        <v>5836</v>
      </c>
      <c r="M149" s="17" t="s">
        <v>54</v>
      </c>
      <c r="N149" s="17" t="s">
        <v>121</v>
      </c>
      <c r="O149" s="17">
        <v>1</v>
      </c>
      <c r="P149" s="18">
        <v>45541</v>
      </c>
    </row>
    <row r="150" spans="1:16" x14ac:dyDescent="0.3">
      <c r="A150" s="17">
        <v>2012</v>
      </c>
      <c r="B150" s="17" t="s">
        <v>52</v>
      </c>
      <c r="C150" s="17" t="s">
        <v>53</v>
      </c>
      <c r="D150" s="17" t="s">
        <v>54</v>
      </c>
      <c r="E150" s="17" t="s">
        <v>390</v>
      </c>
      <c r="F150" s="17" t="s">
        <v>55</v>
      </c>
      <c r="G150" s="17" t="s">
        <v>56</v>
      </c>
      <c r="H150" s="17">
        <v>0</v>
      </c>
      <c r="I150" s="17" t="s">
        <v>57</v>
      </c>
      <c r="J150" s="17" t="s">
        <v>392</v>
      </c>
      <c r="K150" s="17" t="s">
        <v>58</v>
      </c>
      <c r="L150" s="17">
        <v>4233</v>
      </c>
      <c r="M150" s="17" t="s">
        <v>54</v>
      </c>
      <c r="N150" s="17" t="s">
        <v>121</v>
      </c>
      <c r="O150" s="17">
        <v>1</v>
      </c>
      <c r="P150" s="18">
        <v>45541</v>
      </c>
    </row>
    <row r="151" spans="1:16" x14ac:dyDescent="0.3">
      <c r="A151" s="17">
        <v>2012</v>
      </c>
      <c r="B151" s="17" t="s">
        <v>52</v>
      </c>
      <c r="C151" s="17" t="s">
        <v>53</v>
      </c>
      <c r="D151" s="17" t="s">
        <v>54</v>
      </c>
      <c r="E151" s="17" t="s">
        <v>390</v>
      </c>
      <c r="F151" s="17" t="s">
        <v>45</v>
      </c>
      <c r="G151" s="17" t="s">
        <v>80</v>
      </c>
      <c r="H151" s="17">
        <v>0</v>
      </c>
      <c r="I151" s="17" t="s">
        <v>57</v>
      </c>
      <c r="J151" s="17" t="s">
        <v>392</v>
      </c>
      <c r="K151" s="17" t="s">
        <v>58</v>
      </c>
      <c r="L151" s="17">
        <v>184381</v>
      </c>
      <c r="M151" s="17" t="s">
        <v>54</v>
      </c>
      <c r="N151" s="17" t="s">
        <v>121</v>
      </c>
      <c r="O151" s="17">
        <v>1</v>
      </c>
      <c r="P151" s="18">
        <v>45541</v>
      </c>
    </row>
    <row r="152" spans="1:16" x14ac:dyDescent="0.3">
      <c r="A152" s="17">
        <v>2012</v>
      </c>
      <c r="B152" s="17" t="s">
        <v>52</v>
      </c>
      <c r="C152" s="17" t="s">
        <v>53</v>
      </c>
      <c r="D152" s="17" t="s">
        <v>54</v>
      </c>
      <c r="E152" s="17" t="s">
        <v>390</v>
      </c>
      <c r="F152" s="17" t="s">
        <v>115</v>
      </c>
      <c r="G152" s="17" t="s">
        <v>116</v>
      </c>
      <c r="H152" s="17">
        <v>0</v>
      </c>
      <c r="I152" s="17" t="s">
        <v>57</v>
      </c>
      <c r="J152" s="17" t="s">
        <v>392</v>
      </c>
      <c r="K152" s="17" t="s">
        <v>58</v>
      </c>
      <c r="L152" s="17">
        <v>40051</v>
      </c>
      <c r="M152" s="17" t="s">
        <v>54</v>
      </c>
      <c r="N152" s="17" t="s">
        <v>121</v>
      </c>
      <c r="O152" s="17">
        <v>1</v>
      </c>
      <c r="P152" s="18">
        <v>45541</v>
      </c>
    </row>
    <row r="153" spans="1:16" x14ac:dyDescent="0.3">
      <c r="A153" s="17">
        <v>2012</v>
      </c>
      <c r="B153" s="17" t="s">
        <v>52</v>
      </c>
      <c r="C153" s="17" t="s">
        <v>53</v>
      </c>
      <c r="D153" s="17" t="s">
        <v>54</v>
      </c>
      <c r="E153" s="17" t="s">
        <v>390</v>
      </c>
      <c r="F153" s="17" t="s">
        <v>113</v>
      </c>
      <c r="G153" s="17" t="s">
        <v>114</v>
      </c>
      <c r="H153" s="17">
        <v>0</v>
      </c>
      <c r="I153" s="17" t="s">
        <v>57</v>
      </c>
      <c r="J153" s="17" t="s">
        <v>392</v>
      </c>
      <c r="K153" s="17" t="s">
        <v>58</v>
      </c>
      <c r="L153" s="17">
        <v>15478</v>
      </c>
      <c r="M153" s="17" t="s">
        <v>54</v>
      </c>
      <c r="N153" s="17" t="s">
        <v>121</v>
      </c>
      <c r="O153" s="17">
        <v>1</v>
      </c>
      <c r="P153" s="18">
        <v>45541</v>
      </c>
    </row>
    <row r="154" spans="1:16" x14ac:dyDescent="0.3">
      <c r="A154" s="17">
        <v>2012</v>
      </c>
      <c r="B154" s="17" t="s">
        <v>52</v>
      </c>
      <c r="C154" s="17" t="s">
        <v>53</v>
      </c>
      <c r="D154" s="17" t="s">
        <v>54</v>
      </c>
      <c r="E154" s="17" t="s">
        <v>390</v>
      </c>
      <c r="F154" s="17" t="s">
        <v>117</v>
      </c>
      <c r="G154" s="17" t="s">
        <v>118</v>
      </c>
      <c r="H154" s="17">
        <v>0</v>
      </c>
      <c r="I154" s="17" t="s">
        <v>57</v>
      </c>
      <c r="J154" s="17" t="s">
        <v>392</v>
      </c>
      <c r="K154" s="17" t="s">
        <v>58</v>
      </c>
      <c r="L154" s="17">
        <v>5885</v>
      </c>
      <c r="M154" s="17" t="s">
        <v>54</v>
      </c>
      <c r="N154" s="17" t="s">
        <v>121</v>
      </c>
      <c r="O154" s="17">
        <v>1</v>
      </c>
      <c r="P154" s="18">
        <v>45541</v>
      </c>
    </row>
    <row r="155" spans="1:16" x14ac:dyDescent="0.3">
      <c r="A155" s="17">
        <v>2012</v>
      </c>
      <c r="B155" s="17" t="s">
        <v>52</v>
      </c>
      <c r="C155" s="17" t="s">
        <v>53</v>
      </c>
      <c r="D155" s="17" t="s">
        <v>54</v>
      </c>
      <c r="E155" s="17" t="s">
        <v>390</v>
      </c>
      <c r="F155" s="17" t="s">
        <v>93</v>
      </c>
      <c r="G155" s="17" t="s">
        <v>94</v>
      </c>
      <c r="H155" s="17">
        <v>0</v>
      </c>
      <c r="I155" s="17" t="s">
        <v>57</v>
      </c>
      <c r="J155" s="17" t="s">
        <v>392</v>
      </c>
      <c r="K155" s="17" t="s">
        <v>58</v>
      </c>
      <c r="L155" s="17">
        <v>4532</v>
      </c>
      <c r="M155" s="17" t="s">
        <v>54</v>
      </c>
      <c r="N155" s="17" t="s">
        <v>121</v>
      </c>
      <c r="O155" s="17">
        <v>1</v>
      </c>
      <c r="P155" s="18">
        <v>45541</v>
      </c>
    </row>
    <row r="156" spans="1:16" x14ac:dyDescent="0.3">
      <c r="A156" s="17">
        <v>2012</v>
      </c>
      <c r="B156" s="17" t="s">
        <v>52</v>
      </c>
      <c r="C156" s="17" t="s">
        <v>53</v>
      </c>
      <c r="D156" s="17" t="s">
        <v>54</v>
      </c>
      <c r="E156" s="17" t="s">
        <v>390</v>
      </c>
      <c r="F156" s="17" t="s">
        <v>97</v>
      </c>
      <c r="G156" s="17" t="s">
        <v>98</v>
      </c>
      <c r="H156" s="17">
        <v>0</v>
      </c>
      <c r="I156" s="17" t="s">
        <v>57</v>
      </c>
      <c r="J156" s="17" t="s">
        <v>392</v>
      </c>
      <c r="K156" s="17" t="s">
        <v>58</v>
      </c>
      <c r="L156" s="17">
        <v>18356</v>
      </c>
      <c r="M156" s="17" t="s">
        <v>54</v>
      </c>
      <c r="N156" s="17" t="s">
        <v>121</v>
      </c>
      <c r="O156" s="17">
        <v>1</v>
      </c>
      <c r="P156" s="18">
        <v>45541</v>
      </c>
    </row>
    <row r="157" spans="1:16" x14ac:dyDescent="0.3">
      <c r="A157" s="17">
        <v>2012</v>
      </c>
      <c r="B157" s="17" t="s">
        <v>52</v>
      </c>
      <c r="C157" s="17" t="s">
        <v>53</v>
      </c>
      <c r="D157" s="17" t="s">
        <v>54</v>
      </c>
      <c r="E157" s="17" t="s">
        <v>390</v>
      </c>
      <c r="F157" s="17" t="s">
        <v>76</v>
      </c>
      <c r="G157" s="17" t="s">
        <v>77</v>
      </c>
      <c r="H157" s="17">
        <v>0</v>
      </c>
      <c r="I157" s="17" t="s">
        <v>57</v>
      </c>
      <c r="J157" s="17" t="s">
        <v>392</v>
      </c>
      <c r="K157" s="17" t="s">
        <v>58</v>
      </c>
      <c r="L157" s="17">
        <v>12186</v>
      </c>
      <c r="M157" s="17" t="s">
        <v>54</v>
      </c>
      <c r="N157" s="17" t="s">
        <v>121</v>
      </c>
      <c r="O157" s="17">
        <v>1</v>
      </c>
      <c r="P157" s="18">
        <v>45541</v>
      </c>
    </row>
    <row r="158" spans="1:16" x14ac:dyDescent="0.3">
      <c r="A158" s="17">
        <v>2012</v>
      </c>
      <c r="B158" s="17" t="s">
        <v>52</v>
      </c>
      <c r="C158" s="17" t="s">
        <v>53</v>
      </c>
      <c r="D158" s="17" t="s">
        <v>54</v>
      </c>
      <c r="E158" s="17" t="s">
        <v>390</v>
      </c>
      <c r="F158" s="17" t="s">
        <v>78</v>
      </c>
      <c r="G158" s="17" t="s">
        <v>79</v>
      </c>
      <c r="H158" s="17">
        <v>0</v>
      </c>
      <c r="I158" s="17" t="s">
        <v>57</v>
      </c>
      <c r="J158" s="17" t="s">
        <v>392</v>
      </c>
      <c r="K158" s="17" t="s">
        <v>58</v>
      </c>
      <c r="L158" s="17">
        <v>130499</v>
      </c>
      <c r="M158" s="17" t="s">
        <v>54</v>
      </c>
      <c r="N158" s="17" t="s">
        <v>121</v>
      </c>
      <c r="O158" s="17">
        <v>1</v>
      </c>
      <c r="P158" s="18">
        <v>45541</v>
      </c>
    </row>
    <row r="159" spans="1:16" x14ac:dyDescent="0.3">
      <c r="A159" s="17">
        <v>2012</v>
      </c>
      <c r="B159" s="17" t="s">
        <v>52</v>
      </c>
      <c r="C159" s="17" t="s">
        <v>53</v>
      </c>
      <c r="D159" s="17" t="s">
        <v>54</v>
      </c>
      <c r="E159" s="17" t="s">
        <v>390</v>
      </c>
      <c r="F159" s="17" t="s">
        <v>99</v>
      </c>
      <c r="G159" s="17" t="s">
        <v>100</v>
      </c>
      <c r="H159" s="17">
        <v>0</v>
      </c>
      <c r="I159" s="17" t="s">
        <v>57</v>
      </c>
      <c r="J159" s="17" t="s">
        <v>392</v>
      </c>
      <c r="K159" s="17" t="s">
        <v>58</v>
      </c>
      <c r="L159" s="17">
        <v>31485</v>
      </c>
      <c r="M159" s="17" t="s">
        <v>54</v>
      </c>
      <c r="N159" s="17" t="s">
        <v>121</v>
      </c>
      <c r="O159" s="17">
        <v>1</v>
      </c>
      <c r="P159" s="18">
        <v>45541</v>
      </c>
    </row>
    <row r="160" spans="1:16" x14ac:dyDescent="0.3">
      <c r="A160" s="17">
        <v>2012</v>
      </c>
      <c r="B160" s="17" t="s">
        <v>52</v>
      </c>
      <c r="C160" s="17" t="s">
        <v>53</v>
      </c>
      <c r="D160" s="17" t="s">
        <v>54</v>
      </c>
      <c r="E160" s="17" t="s">
        <v>390</v>
      </c>
      <c r="F160" s="17" t="s">
        <v>103</v>
      </c>
      <c r="G160" s="17" t="s">
        <v>104</v>
      </c>
      <c r="H160" s="17">
        <v>0</v>
      </c>
      <c r="I160" s="17" t="s">
        <v>57</v>
      </c>
      <c r="J160" s="17" t="s">
        <v>392</v>
      </c>
      <c r="K160" s="17" t="s">
        <v>58</v>
      </c>
      <c r="L160" s="17">
        <v>93288</v>
      </c>
      <c r="M160" s="17" t="s">
        <v>54</v>
      </c>
      <c r="N160" s="17" t="s">
        <v>121</v>
      </c>
      <c r="O160" s="17">
        <v>1</v>
      </c>
      <c r="P160" s="18">
        <v>45541</v>
      </c>
    </row>
    <row r="161" spans="1:16" x14ac:dyDescent="0.3">
      <c r="A161" s="17">
        <v>2012</v>
      </c>
      <c r="B161" s="17" t="s">
        <v>52</v>
      </c>
      <c r="C161" s="17" t="s">
        <v>53</v>
      </c>
      <c r="D161" s="17" t="s">
        <v>54</v>
      </c>
      <c r="E161" s="17" t="s">
        <v>390</v>
      </c>
      <c r="F161" s="17" t="s">
        <v>101</v>
      </c>
      <c r="G161" s="17" t="s">
        <v>102</v>
      </c>
      <c r="H161" s="17">
        <v>0</v>
      </c>
      <c r="I161" s="17" t="s">
        <v>57</v>
      </c>
      <c r="J161" s="17" t="s">
        <v>392</v>
      </c>
      <c r="K161" s="17" t="s">
        <v>58</v>
      </c>
      <c r="L161" s="17">
        <v>37216</v>
      </c>
      <c r="M161" s="17" t="s">
        <v>54</v>
      </c>
      <c r="N161" s="17" t="s">
        <v>121</v>
      </c>
      <c r="O161" s="17">
        <v>1</v>
      </c>
      <c r="P161" s="18">
        <v>45541</v>
      </c>
    </row>
    <row r="162" spans="1:16" x14ac:dyDescent="0.3">
      <c r="A162" s="17">
        <v>2012</v>
      </c>
      <c r="B162" s="17" t="s">
        <v>52</v>
      </c>
      <c r="C162" s="17" t="s">
        <v>53</v>
      </c>
      <c r="D162" s="17" t="s">
        <v>54</v>
      </c>
      <c r="E162" s="17" t="s">
        <v>390</v>
      </c>
      <c r="F162" s="17" t="s">
        <v>107</v>
      </c>
      <c r="G162" s="17" t="s">
        <v>108</v>
      </c>
      <c r="H162" s="17">
        <v>0</v>
      </c>
      <c r="I162" s="17" t="s">
        <v>57</v>
      </c>
      <c r="J162" s="17" t="s">
        <v>392</v>
      </c>
      <c r="K162" s="17" t="s">
        <v>58</v>
      </c>
      <c r="L162" s="17">
        <v>9330</v>
      </c>
      <c r="M162" s="17" t="s">
        <v>54</v>
      </c>
      <c r="N162" s="17" t="s">
        <v>121</v>
      </c>
      <c r="O162" s="17">
        <v>1</v>
      </c>
      <c r="P162" s="18">
        <v>45541</v>
      </c>
    </row>
    <row r="163" spans="1:16" x14ac:dyDescent="0.3">
      <c r="A163" s="17">
        <v>2012</v>
      </c>
      <c r="B163" s="17" t="s">
        <v>52</v>
      </c>
      <c r="C163" s="17" t="s">
        <v>53</v>
      </c>
      <c r="D163" s="17" t="s">
        <v>54</v>
      </c>
      <c r="E163" s="17" t="s">
        <v>390</v>
      </c>
      <c r="F163" s="17" t="s">
        <v>105</v>
      </c>
      <c r="G163" s="17" t="s">
        <v>106</v>
      </c>
      <c r="H163" s="17">
        <v>0</v>
      </c>
      <c r="I163" s="17" t="s">
        <v>57</v>
      </c>
      <c r="J163" s="17" t="s">
        <v>392</v>
      </c>
      <c r="K163" s="17" t="s">
        <v>58</v>
      </c>
      <c r="L163" s="17">
        <v>9697</v>
      </c>
      <c r="M163" s="17" t="s">
        <v>54</v>
      </c>
      <c r="N163" s="17" t="s">
        <v>121</v>
      </c>
      <c r="O163" s="17">
        <v>1</v>
      </c>
      <c r="P163" s="18">
        <v>45541</v>
      </c>
    </row>
    <row r="164" spans="1:16" x14ac:dyDescent="0.3">
      <c r="A164" s="17">
        <v>2012</v>
      </c>
      <c r="B164" s="17" t="s">
        <v>52</v>
      </c>
      <c r="C164" s="17" t="s">
        <v>53</v>
      </c>
      <c r="D164" s="17" t="s">
        <v>54</v>
      </c>
      <c r="E164" s="17" t="s">
        <v>390</v>
      </c>
      <c r="F164" s="17" t="s">
        <v>111</v>
      </c>
      <c r="G164" s="17" t="s">
        <v>112</v>
      </c>
      <c r="H164" s="17">
        <v>0</v>
      </c>
      <c r="I164" s="17" t="s">
        <v>57</v>
      </c>
      <c r="J164" s="17" t="s">
        <v>392</v>
      </c>
      <c r="K164" s="17" t="s">
        <v>58</v>
      </c>
      <c r="L164" s="17">
        <v>22537</v>
      </c>
      <c r="M164" s="17" t="s">
        <v>54</v>
      </c>
      <c r="N164" s="17" t="s">
        <v>121</v>
      </c>
      <c r="O164" s="17">
        <v>1</v>
      </c>
      <c r="P164" s="18">
        <v>45541</v>
      </c>
    </row>
    <row r="165" spans="1:16" x14ac:dyDescent="0.3">
      <c r="A165" s="17">
        <v>2012</v>
      </c>
      <c r="B165" s="17" t="s">
        <v>52</v>
      </c>
      <c r="C165" s="17" t="s">
        <v>53</v>
      </c>
      <c r="D165" s="17" t="s">
        <v>54</v>
      </c>
      <c r="E165" s="17" t="s">
        <v>390</v>
      </c>
      <c r="F165" s="17" t="s">
        <v>109</v>
      </c>
      <c r="G165" s="17" t="s">
        <v>110</v>
      </c>
      <c r="H165" s="17">
        <v>0</v>
      </c>
      <c r="I165" s="17" t="s">
        <v>57</v>
      </c>
      <c r="J165" s="17" t="s">
        <v>392</v>
      </c>
      <c r="K165" s="17" t="s">
        <v>58</v>
      </c>
      <c r="L165" s="17">
        <v>5725</v>
      </c>
      <c r="M165" s="17" t="s">
        <v>54</v>
      </c>
      <c r="N165" s="17" t="s">
        <v>121</v>
      </c>
      <c r="O165" s="17">
        <v>1</v>
      </c>
      <c r="P165" s="18">
        <v>45541</v>
      </c>
    </row>
    <row r="166" spans="1:16" x14ac:dyDescent="0.3">
      <c r="A166" s="17">
        <v>2013</v>
      </c>
      <c r="B166" s="17" t="s">
        <v>52</v>
      </c>
      <c r="C166" s="17" t="s">
        <v>53</v>
      </c>
      <c r="D166" s="17" t="s">
        <v>54</v>
      </c>
      <c r="E166" s="17" t="s">
        <v>390</v>
      </c>
      <c r="F166" s="17" t="s">
        <v>109</v>
      </c>
      <c r="G166" s="17" t="s">
        <v>110</v>
      </c>
      <c r="H166" s="17">
        <v>0</v>
      </c>
      <c r="I166" s="17" t="s">
        <v>57</v>
      </c>
      <c r="J166" s="17" t="s">
        <v>392</v>
      </c>
      <c r="K166" s="17" t="s">
        <v>58</v>
      </c>
      <c r="L166" s="17">
        <v>5409</v>
      </c>
      <c r="M166" s="17" t="s">
        <v>54</v>
      </c>
      <c r="N166" s="17" t="s">
        <v>59</v>
      </c>
      <c r="O166" s="17">
        <v>1</v>
      </c>
      <c r="P166" s="18">
        <v>45541</v>
      </c>
    </row>
    <row r="167" spans="1:16" x14ac:dyDescent="0.3">
      <c r="A167" s="17">
        <v>2013</v>
      </c>
      <c r="B167" s="17" t="s">
        <v>52</v>
      </c>
      <c r="C167" s="17" t="s">
        <v>53</v>
      </c>
      <c r="D167" s="17" t="s">
        <v>54</v>
      </c>
      <c r="E167" s="17" t="s">
        <v>390</v>
      </c>
      <c r="F167" s="17" t="s">
        <v>111</v>
      </c>
      <c r="G167" s="17" t="s">
        <v>112</v>
      </c>
      <c r="H167" s="17">
        <v>0</v>
      </c>
      <c r="I167" s="17" t="s">
        <v>57</v>
      </c>
      <c r="J167" s="17" t="s">
        <v>392</v>
      </c>
      <c r="K167" s="17" t="s">
        <v>58</v>
      </c>
      <c r="L167" s="17">
        <v>22487</v>
      </c>
      <c r="M167" s="17" t="s">
        <v>54</v>
      </c>
      <c r="N167" s="17" t="s">
        <v>59</v>
      </c>
      <c r="O167" s="17">
        <v>1</v>
      </c>
      <c r="P167" s="18">
        <v>45541</v>
      </c>
    </row>
    <row r="168" spans="1:16" x14ac:dyDescent="0.3">
      <c r="A168" s="17">
        <v>2013</v>
      </c>
      <c r="B168" s="17" t="s">
        <v>52</v>
      </c>
      <c r="C168" s="17" t="s">
        <v>53</v>
      </c>
      <c r="D168" s="17" t="s">
        <v>54</v>
      </c>
      <c r="E168" s="17" t="s">
        <v>390</v>
      </c>
      <c r="F168" s="17" t="s">
        <v>105</v>
      </c>
      <c r="G168" s="17" t="s">
        <v>106</v>
      </c>
      <c r="H168" s="17">
        <v>0</v>
      </c>
      <c r="I168" s="17" t="s">
        <v>57</v>
      </c>
      <c r="J168" s="17" t="s">
        <v>392</v>
      </c>
      <c r="K168" s="17" t="s">
        <v>58</v>
      </c>
      <c r="L168" s="17">
        <v>9687</v>
      </c>
      <c r="M168" s="17" t="s">
        <v>54</v>
      </c>
      <c r="N168" s="17" t="s">
        <v>59</v>
      </c>
      <c r="O168" s="17">
        <v>1</v>
      </c>
      <c r="P168" s="18">
        <v>45541</v>
      </c>
    </row>
    <row r="169" spans="1:16" x14ac:dyDescent="0.3">
      <c r="A169" s="17">
        <v>2013</v>
      </c>
      <c r="B169" s="17" t="s">
        <v>52</v>
      </c>
      <c r="C169" s="17" t="s">
        <v>53</v>
      </c>
      <c r="D169" s="17" t="s">
        <v>54</v>
      </c>
      <c r="E169" s="17" t="s">
        <v>390</v>
      </c>
      <c r="F169" s="17" t="s">
        <v>107</v>
      </c>
      <c r="G169" s="17" t="s">
        <v>108</v>
      </c>
      <c r="H169" s="17">
        <v>0</v>
      </c>
      <c r="I169" s="17" t="s">
        <v>57</v>
      </c>
      <c r="J169" s="17" t="s">
        <v>392</v>
      </c>
      <c r="K169" s="17" t="s">
        <v>58</v>
      </c>
      <c r="L169" s="17">
        <v>9627</v>
      </c>
      <c r="M169" s="17" t="s">
        <v>54</v>
      </c>
      <c r="N169" s="17" t="s">
        <v>59</v>
      </c>
      <c r="O169" s="17">
        <v>1</v>
      </c>
      <c r="P169" s="18">
        <v>45541</v>
      </c>
    </row>
    <row r="170" spans="1:16" x14ac:dyDescent="0.3">
      <c r="A170" s="17">
        <v>2013</v>
      </c>
      <c r="B170" s="17" t="s">
        <v>52</v>
      </c>
      <c r="C170" s="17" t="s">
        <v>53</v>
      </c>
      <c r="D170" s="17" t="s">
        <v>54</v>
      </c>
      <c r="E170" s="17" t="s">
        <v>390</v>
      </c>
      <c r="F170" s="17" t="s">
        <v>101</v>
      </c>
      <c r="G170" s="17" t="s">
        <v>102</v>
      </c>
      <c r="H170" s="17">
        <v>0</v>
      </c>
      <c r="I170" s="17" t="s">
        <v>57</v>
      </c>
      <c r="J170" s="17" t="s">
        <v>392</v>
      </c>
      <c r="K170" s="17" t="s">
        <v>58</v>
      </c>
      <c r="L170" s="17">
        <v>37300</v>
      </c>
      <c r="M170" s="17" t="s">
        <v>54</v>
      </c>
      <c r="N170" s="17" t="s">
        <v>59</v>
      </c>
      <c r="O170" s="17">
        <v>1</v>
      </c>
      <c r="P170" s="18">
        <v>45541</v>
      </c>
    </row>
    <row r="171" spans="1:16" x14ac:dyDescent="0.3">
      <c r="A171" s="17">
        <v>2013</v>
      </c>
      <c r="B171" s="17" t="s">
        <v>52</v>
      </c>
      <c r="C171" s="17" t="s">
        <v>53</v>
      </c>
      <c r="D171" s="17" t="s">
        <v>54</v>
      </c>
      <c r="E171" s="17" t="s">
        <v>390</v>
      </c>
      <c r="F171" s="17" t="s">
        <v>103</v>
      </c>
      <c r="G171" s="17" t="s">
        <v>104</v>
      </c>
      <c r="H171" s="17">
        <v>0</v>
      </c>
      <c r="I171" s="17" t="s">
        <v>57</v>
      </c>
      <c r="J171" s="17" t="s">
        <v>392</v>
      </c>
      <c r="K171" s="17" t="s">
        <v>58</v>
      </c>
      <c r="L171" s="17">
        <v>91411</v>
      </c>
      <c r="M171" s="17" t="s">
        <v>54</v>
      </c>
      <c r="N171" s="17" t="s">
        <v>59</v>
      </c>
      <c r="O171" s="17">
        <v>1</v>
      </c>
      <c r="P171" s="18">
        <v>45541</v>
      </c>
    </row>
    <row r="172" spans="1:16" x14ac:dyDescent="0.3">
      <c r="A172" s="17">
        <v>2013</v>
      </c>
      <c r="B172" s="17" t="s">
        <v>52</v>
      </c>
      <c r="C172" s="17" t="s">
        <v>53</v>
      </c>
      <c r="D172" s="17" t="s">
        <v>54</v>
      </c>
      <c r="E172" s="17" t="s">
        <v>390</v>
      </c>
      <c r="F172" s="17" t="s">
        <v>99</v>
      </c>
      <c r="G172" s="17" t="s">
        <v>100</v>
      </c>
      <c r="H172" s="17">
        <v>0</v>
      </c>
      <c r="I172" s="17" t="s">
        <v>57</v>
      </c>
      <c r="J172" s="17" t="s">
        <v>392</v>
      </c>
      <c r="K172" s="17" t="s">
        <v>58</v>
      </c>
      <c r="L172" s="17">
        <v>30345</v>
      </c>
      <c r="M172" s="17" t="s">
        <v>54</v>
      </c>
      <c r="N172" s="17" t="s">
        <v>59</v>
      </c>
      <c r="O172" s="17">
        <v>1</v>
      </c>
      <c r="P172" s="18">
        <v>45541</v>
      </c>
    </row>
    <row r="173" spans="1:16" x14ac:dyDescent="0.3">
      <c r="A173" s="17">
        <v>2013</v>
      </c>
      <c r="B173" s="17" t="s">
        <v>52</v>
      </c>
      <c r="C173" s="17" t="s">
        <v>53</v>
      </c>
      <c r="D173" s="17" t="s">
        <v>54</v>
      </c>
      <c r="E173" s="17" t="s">
        <v>390</v>
      </c>
      <c r="F173" s="17" t="s">
        <v>78</v>
      </c>
      <c r="G173" s="17" t="s">
        <v>79</v>
      </c>
      <c r="H173" s="17">
        <v>0</v>
      </c>
      <c r="I173" s="17" t="s">
        <v>57</v>
      </c>
      <c r="J173" s="17" t="s">
        <v>392</v>
      </c>
      <c r="K173" s="17" t="s">
        <v>58</v>
      </c>
      <c r="L173" s="17">
        <v>128724</v>
      </c>
      <c r="M173" s="17" t="s">
        <v>54</v>
      </c>
      <c r="N173" s="17" t="s">
        <v>59</v>
      </c>
      <c r="O173" s="17">
        <v>1</v>
      </c>
      <c r="P173" s="18">
        <v>45541</v>
      </c>
    </row>
    <row r="174" spans="1:16" x14ac:dyDescent="0.3">
      <c r="A174" s="17">
        <v>2013</v>
      </c>
      <c r="B174" s="17" t="s">
        <v>52</v>
      </c>
      <c r="C174" s="17" t="s">
        <v>53</v>
      </c>
      <c r="D174" s="17" t="s">
        <v>54</v>
      </c>
      <c r="E174" s="17" t="s">
        <v>390</v>
      </c>
      <c r="F174" s="17" t="s">
        <v>76</v>
      </c>
      <c r="G174" s="17" t="s">
        <v>77</v>
      </c>
      <c r="H174" s="17">
        <v>0</v>
      </c>
      <c r="I174" s="17" t="s">
        <v>57</v>
      </c>
      <c r="J174" s="17" t="s">
        <v>392</v>
      </c>
      <c r="K174" s="17" t="s">
        <v>58</v>
      </c>
      <c r="L174" s="17">
        <v>11949</v>
      </c>
      <c r="M174" s="17" t="s">
        <v>54</v>
      </c>
      <c r="N174" s="17" t="s">
        <v>59</v>
      </c>
      <c r="O174" s="17">
        <v>1</v>
      </c>
      <c r="P174" s="18">
        <v>45541</v>
      </c>
    </row>
    <row r="175" spans="1:16" x14ac:dyDescent="0.3">
      <c r="A175" s="17">
        <v>2013</v>
      </c>
      <c r="B175" s="17" t="s">
        <v>52</v>
      </c>
      <c r="C175" s="17" t="s">
        <v>53</v>
      </c>
      <c r="D175" s="17" t="s">
        <v>54</v>
      </c>
      <c r="E175" s="17" t="s">
        <v>390</v>
      </c>
      <c r="F175" s="17" t="s">
        <v>97</v>
      </c>
      <c r="G175" s="17" t="s">
        <v>98</v>
      </c>
      <c r="H175" s="17">
        <v>0</v>
      </c>
      <c r="I175" s="17" t="s">
        <v>57</v>
      </c>
      <c r="J175" s="17" t="s">
        <v>392</v>
      </c>
      <c r="K175" s="17" t="s">
        <v>58</v>
      </c>
      <c r="L175" s="17">
        <v>17617</v>
      </c>
      <c r="M175" s="17" t="s">
        <v>54</v>
      </c>
      <c r="N175" s="17" t="s">
        <v>59</v>
      </c>
      <c r="O175" s="17">
        <v>1</v>
      </c>
      <c r="P175" s="18">
        <v>45541</v>
      </c>
    </row>
    <row r="176" spans="1:16" x14ac:dyDescent="0.3">
      <c r="A176" s="17">
        <v>2013</v>
      </c>
      <c r="B176" s="17" t="s">
        <v>52</v>
      </c>
      <c r="C176" s="17" t="s">
        <v>53</v>
      </c>
      <c r="D176" s="17" t="s">
        <v>54</v>
      </c>
      <c r="E176" s="17" t="s">
        <v>390</v>
      </c>
      <c r="F176" s="17" t="s">
        <v>93</v>
      </c>
      <c r="G176" s="17" t="s">
        <v>94</v>
      </c>
      <c r="H176" s="17">
        <v>0</v>
      </c>
      <c r="I176" s="17" t="s">
        <v>57</v>
      </c>
      <c r="J176" s="17" t="s">
        <v>392</v>
      </c>
      <c r="K176" s="17" t="s">
        <v>58</v>
      </c>
      <c r="L176" s="17">
        <v>5590</v>
      </c>
      <c r="M176" s="17" t="s">
        <v>54</v>
      </c>
      <c r="N176" s="17" t="s">
        <v>59</v>
      </c>
      <c r="O176" s="17">
        <v>1</v>
      </c>
      <c r="P176" s="18">
        <v>45541</v>
      </c>
    </row>
    <row r="177" spans="1:16" x14ac:dyDescent="0.3">
      <c r="A177" s="17">
        <v>2013</v>
      </c>
      <c r="B177" s="17" t="s">
        <v>52</v>
      </c>
      <c r="C177" s="17" t="s">
        <v>53</v>
      </c>
      <c r="D177" s="17" t="s">
        <v>54</v>
      </c>
      <c r="E177" s="17" t="s">
        <v>390</v>
      </c>
      <c r="F177" s="17" t="s">
        <v>95</v>
      </c>
      <c r="G177" s="17" t="s">
        <v>96</v>
      </c>
      <c r="H177" s="17">
        <v>0</v>
      </c>
      <c r="I177" s="17" t="s">
        <v>57</v>
      </c>
      <c r="J177" s="17" t="s">
        <v>392</v>
      </c>
      <c r="K177" s="17" t="s">
        <v>58</v>
      </c>
      <c r="L177" s="17">
        <v>5726</v>
      </c>
      <c r="M177" s="17" t="s">
        <v>54</v>
      </c>
      <c r="N177" s="17" t="s">
        <v>59</v>
      </c>
      <c r="O177" s="17">
        <v>1</v>
      </c>
      <c r="P177" s="18">
        <v>45541</v>
      </c>
    </row>
    <row r="178" spans="1:16" x14ac:dyDescent="0.3">
      <c r="A178" s="17">
        <v>2013</v>
      </c>
      <c r="B178" s="17" t="s">
        <v>52</v>
      </c>
      <c r="C178" s="17" t="s">
        <v>53</v>
      </c>
      <c r="D178" s="17" t="s">
        <v>54</v>
      </c>
      <c r="E178" s="17" t="s">
        <v>390</v>
      </c>
      <c r="F178" s="17" t="s">
        <v>117</v>
      </c>
      <c r="G178" s="17" t="s">
        <v>118</v>
      </c>
      <c r="H178" s="17">
        <v>0</v>
      </c>
      <c r="I178" s="17" t="s">
        <v>57</v>
      </c>
      <c r="J178" s="17" t="s">
        <v>392</v>
      </c>
      <c r="K178" s="17" t="s">
        <v>58</v>
      </c>
      <c r="L178" s="17">
        <v>5784</v>
      </c>
      <c r="M178" s="17" t="s">
        <v>54</v>
      </c>
      <c r="N178" s="17" t="s">
        <v>59</v>
      </c>
      <c r="O178" s="17">
        <v>1</v>
      </c>
      <c r="P178" s="18">
        <v>45541</v>
      </c>
    </row>
    <row r="179" spans="1:16" x14ac:dyDescent="0.3">
      <c r="A179" s="17">
        <v>2013</v>
      </c>
      <c r="B179" s="17" t="s">
        <v>52</v>
      </c>
      <c r="C179" s="17" t="s">
        <v>53</v>
      </c>
      <c r="D179" s="17" t="s">
        <v>54</v>
      </c>
      <c r="E179" s="17" t="s">
        <v>390</v>
      </c>
      <c r="F179" s="17" t="s">
        <v>113</v>
      </c>
      <c r="G179" s="17" t="s">
        <v>114</v>
      </c>
      <c r="H179" s="17">
        <v>0</v>
      </c>
      <c r="I179" s="17" t="s">
        <v>57</v>
      </c>
      <c r="J179" s="17" t="s">
        <v>392</v>
      </c>
      <c r="K179" s="17" t="s">
        <v>58</v>
      </c>
      <c r="L179" s="17">
        <v>15253</v>
      </c>
      <c r="M179" s="17" t="s">
        <v>54</v>
      </c>
      <c r="N179" s="17" t="s">
        <v>59</v>
      </c>
      <c r="O179" s="17">
        <v>1</v>
      </c>
      <c r="P179" s="18">
        <v>45541</v>
      </c>
    </row>
    <row r="180" spans="1:16" x14ac:dyDescent="0.3">
      <c r="A180" s="17">
        <v>2013</v>
      </c>
      <c r="B180" s="17" t="s">
        <v>52</v>
      </c>
      <c r="C180" s="17" t="s">
        <v>53</v>
      </c>
      <c r="D180" s="17" t="s">
        <v>54</v>
      </c>
      <c r="E180" s="17" t="s">
        <v>390</v>
      </c>
      <c r="F180" s="17" t="s">
        <v>115</v>
      </c>
      <c r="G180" s="17" t="s">
        <v>116</v>
      </c>
      <c r="H180" s="17">
        <v>0</v>
      </c>
      <c r="I180" s="17" t="s">
        <v>57</v>
      </c>
      <c r="J180" s="17" t="s">
        <v>392</v>
      </c>
      <c r="K180" s="17" t="s">
        <v>58</v>
      </c>
      <c r="L180" s="17">
        <v>39788</v>
      </c>
      <c r="M180" s="17" t="s">
        <v>54</v>
      </c>
      <c r="N180" s="17" t="s">
        <v>59</v>
      </c>
      <c r="O180" s="17">
        <v>1</v>
      </c>
      <c r="P180" s="18">
        <v>45541</v>
      </c>
    </row>
    <row r="181" spans="1:16" x14ac:dyDescent="0.3">
      <c r="A181" s="17">
        <v>2013</v>
      </c>
      <c r="B181" s="17" t="s">
        <v>52</v>
      </c>
      <c r="C181" s="17" t="s">
        <v>53</v>
      </c>
      <c r="D181" s="17" t="s">
        <v>54</v>
      </c>
      <c r="E181" s="17" t="s">
        <v>390</v>
      </c>
      <c r="F181" s="17" t="s">
        <v>45</v>
      </c>
      <c r="G181" s="17" t="s">
        <v>80</v>
      </c>
      <c r="H181" s="17">
        <v>0</v>
      </c>
      <c r="I181" s="17" t="s">
        <v>57</v>
      </c>
      <c r="J181" s="17" t="s">
        <v>392</v>
      </c>
      <c r="K181" s="17" t="s">
        <v>58</v>
      </c>
      <c r="L181" s="17">
        <v>182438</v>
      </c>
      <c r="M181" s="17" t="s">
        <v>54</v>
      </c>
      <c r="N181" s="17" t="s">
        <v>59</v>
      </c>
      <c r="O181" s="17">
        <v>1</v>
      </c>
      <c r="P181" s="18">
        <v>45541</v>
      </c>
    </row>
    <row r="182" spans="1:16" x14ac:dyDescent="0.3">
      <c r="A182" s="17">
        <v>2013</v>
      </c>
      <c r="B182" s="17" t="s">
        <v>52</v>
      </c>
      <c r="C182" s="17" t="s">
        <v>53</v>
      </c>
      <c r="D182" s="17" t="s">
        <v>54</v>
      </c>
      <c r="E182" s="17" t="s">
        <v>390</v>
      </c>
      <c r="F182" s="17" t="s">
        <v>55</v>
      </c>
      <c r="G182" s="17" t="s">
        <v>56</v>
      </c>
      <c r="H182" s="17">
        <v>0</v>
      </c>
      <c r="I182" s="17" t="s">
        <v>57</v>
      </c>
      <c r="J182" s="17" t="s">
        <v>392</v>
      </c>
      <c r="K182" s="17" t="s">
        <v>58</v>
      </c>
      <c r="L182" s="17">
        <v>4304</v>
      </c>
      <c r="M182" s="17" t="s">
        <v>54</v>
      </c>
      <c r="N182" s="17" t="s">
        <v>59</v>
      </c>
      <c r="O182" s="17">
        <v>1</v>
      </c>
      <c r="P182" s="18">
        <v>45541</v>
      </c>
    </row>
    <row r="183" spans="1:16" x14ac:dyDescent="0.3">
      <c r="A183" s="17">
        <v>2013</v>
      </c>
      <c r="B183" s="17" t="s">
        <v>52</v>
      </c>
      <c r="C183" s="17" t="s">
        <v>53</v>
      </c>
      <c r="D183" s="17" t="s">
        <v>54</v>
      </c>
      <c r="E183" s="17" t="s">
        <v>390</v>
      </c>
      <c r="F183" s="17" t="s">
        <v>89</v>
      </c>
      <c r="G183" s="17" t="s">
        <v>90</v>
      </c>
      <c r="H183" s="17">
        <v>0</v>
      </c>
      <c r="I183" s="17" t="s">
        <v>57</v>
      </c>
      <c r="J183" s="17" t="s">
        <v>392</v>
      </c>
      <c r="K183" s="17" t="s">
        <v>58</v>
      </c>
      <c r="L183" s="17">
        <v>5118</v>
      </c>
      <c r="M183" s="17" t="s">
        <v>54</v>
      </c>
      <c r="N183" s="17" t="s">
        <v>59</v>
      </c>
      <c r="O183" s="17">
        <v>1</v>
      </c>
      <c r="P183" s="18">
        <v>45541</v>
      </c>
    </row>
    <row r="184" spans="1:16" x14ac:dyDescent="0.3">
      <c r="A184" s="17">
        <v>2013</v>
      </c>
      <c r="B184" s="17" t="s">
        <v>52</v>
      </c>
      <c r="C184" s="17" t="s">
        <v>53</v>
      </c>
      <c r="D184" s="17" t="s">
        <v>54</v>
      </c>
      <c r="E184" s="17" t="s">
        <v>390</v>
      </c>
      <c r="F184" s="17" t="s">
        <v>91</v>
      </c>
      <c r="G184" s="17" t="s">
        <v>92</v>
      </c>
      <c r="H184" s="17">
        <v>0</v>
      </c>
      <c r="I184" s="17" t="s">
        <v>57</v>
      </c>
      <c r="J184" s="17" t="s">
        <v>392</v>
      </c>
      <c r="K184" s="17" t="s">
        <v>58</v>
      </c>
      <c r="L184" s="17">
        <v>10437</v>
      </c>
      <c r="M184" s="17" t="s">
        <v>54</v>
      </c>
      <c r="N184" s="17" t="s">
        <v>59</v>
      </c>
      <c r="O184" s="17">
        <v>1</v>
      </c>
      <c r="P184" s="18">
        <v>45541</v>
      </c>
    </row>
    <row r="185" spans="1:16" x14ac:dyDescent="0.3">
      <c r="A185" s="17">
        <v>2013</v>
      </c>
      <c r="B185" s="17" t="s">
        <v>52</v>
      </c>
      <c r="C185" s="17" t="s">
        <v>53</v>
      </c>
      <c r="D185" s="17" t="s">
        <v>54</v>
      </c>
      <c r="E185" s="17" t="s">
        <v>390</v>
      </c>
      <c r="F185" s="17" t="s">
        <v>85</v>
      </c>
      <c r="G185" s="17" t="s">
        <v>86</v>
      </c>
      <c r="H185" s="17">
        <v>0</v>
      </c>
      <c r="I185" s="17" t="s">
        <v>57</v>
      </c>
      <c r="J185" s="17" t="s">
        <v>392</v>
      </c>
      <c r="K185" s="17" t="s">
        <v>58</v>
      </c>
      <c r="L185" s="17">
        <v>31204</v>
      </c>
      <c r="M185" s="17" t="s">
        <v>54</v>
      </c>
      <c r="N185" s="17" t="s">
        <v>59</v>
      </c>
      <c r="O185" s="17">
        <v>1</v>
      </c>
      <c r="P185" s="18">
        <v>45541</v>
      </c>
    </row>
    <row r="186" spans="1:16" x14ac:dyDescent="0.3">
      <c r="A186" s="17">
        <v>2013</v>
      </c>
      <c r="B186" s="17" t="s">
        <v>52</v>
      </c>
      <c r="C186" s="17" t="s">
        <v>53</v>
      </c>
      <c r="D186" s="17" t="s">
        <v>54</v>
      </c>
      <c r="E186" s="17" t="s">
        <v>390</v>
      </c>
      <c r="F186" s="17" t="s">
        <v>87</v>
      </c>
      <c r="G186" s="17" t="s">
        <v>88</v>
      </c>
      <c r="H186" s="17">
        <v>0</v>
      </c>
      <c r="I186" s="17" t="s">
        <v>57</v>
      </c>
      <c r="J186" s="17" t="s">
        <v>392</v>
      </c>
      <c r="K186" s="17" t="s">
        <v>58</v>
      </c>
      <c r="L186" s="17">
        <v>4522</v>
      </c>
      <c r="M186" s="17" t="s">
        <v>54</v>
      </c>
      <c r="N186" s="17" t="s">
        <v>59</v>
      </c>
      <c r="O186" s="17">
        <v>1</v>
      </c>
      <c r="P186" s="18">
        <v>45541</v>
      </c>
    </row>
    <row r="187" spans="1:16" x14ac:dyDescent="0.3">
      <c r="A187" s="17">
        <v>2013</v>
      </c>
      <c r="B187" s="17" t="s">
        <v>52</v>
      </c>
      <c r="C187" s="17" t="s">
        <v>53</v>
      </c>
      <c r="D187" s="17" t="s">
        <v>54</v>
      </c>
      <c r="E187" s="17" t="s">
        <v>390</v>
      </c>
      <c r="F187" s="17" t="s">
        <v>72</v>
      </c>
      <c r="G187" s="17" t="s">
        <v>73</v>
      </c>
      <c r="H187" s="17">
        <v>0</v>
      </c>
      <c r="I187" s="17" t="s">
        <v>57</v>
      </c>
      <c r="J187" s="17" t="s">
        <v>392</v>
      </c>
      <c r="K187" s="17" t="s">
        <v>58</v>
      </c>
      <c r="L187" s="17">
        <v>37529</v>
      </c>
      <c r="M187" s="17" t="s">
        <v>54</v>
      </c>
      <c r="N187" s="17" t="s">
        <v>59</v>
      </c>
      <c r="O187" s="17">
        <v>1</v>
      </c>
      <c r="P187" s="18">
        <v>45541</v>
      </c>
    </row>
    <row r="188" spans="1:16" x14ac:dyDescent="0.3">
      <c r="A188" s="17">
        <v>2013</v>
      </c>
      <c r="B188" s="17" t="s">
        <v>52</v>
      </c>
      <c r="C188" s="17" t="s">
        <v>53</v>
      </c>
      <c r="D188" s="17" t="s">
        <v>54</v>
      </c>
      <c r="E188" s="17" t="s">
        <v>390</v>
      </c>
      <c r="F188" s="17" t="s">
        <v>74</v>
      </c>
      <c r="G188" s="17" t="s">
        <v>75</v>
      </c>
      <c r="H188" s="17">
        <v>0</v>
      </c>
      <c r="I188" s="17" t="s">
        <v>57</v>
      </c>
      <c r="J188" s="17" t="s">
        <v>392</v>
      </c>
      <c r="K188" s="17" t="s">
        <v>58</v>
      </c>
      <c r="L188" s="17">
        <v>49476</v>
      </c>
      <c r="M188" s="17" t="s">
        <v>54</v>
      </c>
      <c r="N188" s="17" t="s">
        <v>59</v>
      </c>
      <c r="O188" s="17">
        <v>1</v>
      </c>
      <c r="P188" s="18">
        <v>45541</v>
      </c>
    </row>
    <row r="189" spans="1:16" x14ac:dyDescent="0.3">
      <c r="A189" s="17">
        <v>2013</v>
      </c>
      <c r="B189" s="17" t="s">
        <v>52</v>
      </c>
      <c r="C189" s="17" t="s">
        <v>53</v>
      </c>
      <c r="D189" s="17" t="s">
        <v>54</v>
      </c>
      <c r="E189" s="17" t="s">
        <v>390</v>
      </c>
      <c r="F189" s="17" t="s">
        <v>81</v>
      </c>
      <c r="G189" s="17" t="s">
        <v>82</v>
      </c>
      <c r="H189" s="17">
        <v>0</v>
      </c>
      <c r="I189" s="17" t="s">
        <v>57</v>
      </c>
      <c r="J189" s="17" t="s">
        <v>392</v>
      </c>
      <c r="K189" s="17" t="s">
        <v>58</v>
      </c>
      <c r="L189" s="17">
        <v>991</v>
      </c>
      <c r="M189" s="17" t="s">
        <v>54</v>
      </c>
      <c r="N189" s="17" t="s">
        <v>59</v>
      </c>
      <c r="O189" s="17">
        <v>1</v>
      </c>
      <c r="P189" s="18">
        <v>45541</v>
      </c>
    </row>
    <row r="190" spans="1:16" x14ac:dyDescent="0.3">
      <c r="A190" s="17">
        <v>2013</v>
      </c>
      <c r="B190" s="17" t="s">
        <v>52</v>
      </c>
      <c r="C190" s="17" t="s">
        <v>53</v>
      </c>
      <c r="D190" s="17" t="s">
        <v>54</v>
      </c>
      <c r="E190" s="17" t="s">
        <v>390</v>
      </c>
      <c r="F190" s="17" t="s">
        <v>83</v>
      </c>
      <c r="G190" s="17" t="s">
        <v>84</v>
      </c>
      <c r="H190" s="17">
        <v>0</v>
      </c>
      <c r="I190" s="17" t="s">
        <v>57</v>
      </c>
      <c r="J190" s="17" t="s">
        <v>392</v>
      </c>
      <c r="K190" s="17" t="s">
        <v>58</v>
      </c>
      <c r="L190" s="17">
        <v>3243</v>
      </c>
      <c r="M190" s="17" t="s">
        <v>54</v>
      </c>
      <c r="N190" s="17" t="s">
        <v>59</v>
      </c>
      <c r="O190" s="17">
        <v>1</v>
      </c>
      <c r="P190" s="18">
        <v>45541</v>
      </c>
    </row>
    <row r="191" spans="1:16" x14ac:dyDescent="0.3">
      <c r="A191" s="17">
        <v>2014</v>
      </c>
      <c r="B191" s="17" t="s">
        <v>52</v>
      </c>
      <c r="C191" s="17" t="s">
        <v>53</v>
      </c>
      <c r="D191" s="17" t="s">
        <v>54</v>
      </c>
      <c r="E191" s="17" t="s">
        <v>390</v>
      </c>
      <c r="F191" s="17" t="s">
        <v>81</v>
      </c>
      <c r="G191" s="17" t="s">
        <v>82</v>
      </c>
      <c r="H191" s="17">
        <v>0</v>
      </c>
      <c r="I191" s="17" t="s">
        <v>57</v>
      </c>
      <c r="J191" s="17" t="s">
        <v>392</v>
      </c>
      <c r="K191" s="17" t="s">
        <v>58</v>
      </c>
      <c r="L191" s="17">
        <v>1117</v>
      </c>
      <c r="M191" s="17" t="s">
        <v>54</v>
      </c>
      <c r="N191" s="17" t="s">
        <v>60</v>
      </c>
      <c r="O191" s="17">
        <v>1</v>
      </c>
      <c r="P191" s="18">
        <v>45541</v>
      </c>
    </row>
    <row r="192" spans="1:16" x14ac:dyDescent="0.3">
      <c r="A192" s="17">
        <v>2014</v>
      </c>
      <c r="B192" s="17" t="s">
        <v>52</v>
      </c>
      <c r="C192" s="17" t="s">
        <v>53</v>
      </c>
      <c r="D192" s="17" t="s">
        <v>54</v>
      </c>
      <c r="E192" s="17" t="s">
        <v>390</v>
      </c>
      <c r="F192" s="17" t="s">
        <v>83</v>
      </c>
      <c r="G192" s="17" t="s">
        <v>84</v>
      </c>
      <c r="H192" s="17">
        <v>0</v>
      </c>
      <c r="I192" s="17" t="s">
        <v>57</v>
      </c>
      <c r="J192" s="17" t="s">
        <v>392</v>
      </c>
      <c r="K192" s="17" t="s">
        <v>58</v>
      </c>
      <c r="L192" s="17">
        <v>3386</v>
      </c>
      <c r="M192" s="17" t="s">
        <v>54</v>
      </c>
      <c r="N192" s="17" t="s">
        <v>60</v>
      </c>
      <c r="O192" s="17">
        <v>1</v>
      </c>
      <c r="P192" s="18">
        <v>45541</v>
      </c>
    </row>
    <row r="193" spans="1:16" x14ac:dyDescent="0.3">
      <c r="A193" s="17">
        <v>2014</v>
      </c>
      <c r="B193" s="17" t="s">
        <v>52</v>
      </c>
      <c r="C193" s="17" t="s">
        <v>53</v>
      </c>
      <c r="D193" s="17" t="s">
        <v>54</v>
      </c>
      <c r="E193" s="17" t="s">
        <v>390</v>
      </c>
      <c r="F193" s="17" t="s">
        <v>74</v>
      </c>
      <c r="G193" s="17" t="s">
        <v>75</v>
      </c>
      <c r="H193" s="17">
        <v>0</v>
      </c>
      <c r="I193" s="17" t="s">
        <v>57</v>
      </c>
      <c r="J193" s="17" t="s">
        <v>392</v>
      </c>
      <c r="K193" s="17" t="s">
        <v>58</v>
      </c>
      <c r="L193" s="17">
        <v>48989</v>
      </c>
      <c r="M193" s="17" t="s">
        <v>54</v>
      </c>
      <c r="N193" s="17" t="s">
        <v>60</v>
      </c>
      <c r="O193" s="17">
        <v>1</v>
      </c>
      <c r="P193" s="18">
        <v>45541</v>
      </c>
    </row>
    <row r="194" spans="1:16" x14ac:dyDescent="0.3">
      <c r="A194" s="17">
        <v>2014</v>
      </c>
      <c r="B194" s="17" t="s">
        <v>52</v>
      </c>
      <c r="C194" s="17" t="s">
        <v>53</v>
      </c>
      <c r="D194" s="17" t="s">
        <v>54</v>
      </c>
      <c r="E194" s="17" t="s">
        <v>390</v>
      </c>
      <c r="F194" s="17" t="s">
        <v>72</v>
      </c>
      <c r="G194" s="17" t="s">
        <v>73</v>
      </c>
      <c r="H194" s="17">
        <v>0</v>
      </c>
      <c r="I194" s="17" t="s">
        <v>57</v>
      </c>
      <c r="J194" s="17" t="s">
        <v>392</v>
      </c>
      <c r="K194" s="17" t="s">
        <v>58</v>
      </c>
      <c r="L194" s="17">
        <v>37436</v>
      </c>
      <c r="M194" s="17" t="s">
        <v>54</v>
      </c>
      <c r="N194" s="17" t="s">
        <v>60</v>
      </c>
      <c r="O194" s="17">
        <v>1</v>
      </c>
      <c r="P194" s="18">
        <v>45541</v>
      </c>
    </row>
    <row r="195" spans="1:16" x14ac:dyDescent="0.3">
      <c r="A195" s="17">
        <v>2014</v>
      </c>
      <c r="B195" s="17" t="s">
        <v>52</v>
      </c>
      <c r="C195" s="17" t="s">
        <v>53</v>
      </c>
      <c r="D195" s="17" t="s">
        <v>54</v>
      </c>
      <c r="E195" s="17" t="s">
        <v>390</v>
      </c>
      <c r="F195" s="17" t="s">
        <v>89</v>
      </c>
      <c r="G195" s="17" t="s">
        <v>90</v>
      </c>
      <c r="H195" s="17">
        <v>0</v>
      </c>
      <c r="I195" s="17" t="s">
        <v>57</v>
      </c>
      <c r="J195" s="17" t="s">
        <v>392</v>
      </c>
      <c r="K195" s="17" t="s">
        <v>58</v>
      </c>
      <c r="L195" s="17">
        <v>4928</v>
      </c>
      <c r="M195" s="17" t="s">
        <v>54</v>
      </c>
      <c r="N195" s="17" t="s">
        <v>60</v>
      </c>
      <c r="O195" s="17">
        <v>1</v>
      </c>
      <c r="P195" s="18">
        <v>45541</v>
      </c>
    </row>
    <row r="196" spans="1:16" x14ac:dyDescent="0.3">
      <c r="A196" s="17">
        <v>2014</v>
      </c>
      <c r="B196" s="17" t="s">
        <v>52</v>
      </c>
      <c r="C196" s="17" t="s">
        <v>53</v>
      </c>
      <c r="D196" s="17" t="s">
        <v>54</v>
      </c>
      <c r="E196" s="17" t="s">
        <v>390</v>
      </c>
      <c r="F196" s="17" t="s">
        <v>87</v>
      </c>
      <c r="G196" s="17" t="s">
        <v>88</v>
      </c>
      <c r="H196" s="17">
        <v>0</v>
      </c>
      <c r="I196" s="17" t="s">
        <v>57</v>
      </c>
      <c r="J196" s="17" t="s">
        <v>392</v>
      </c>
      <c r="K196" s="17" t="s">
        <v>58</v>
      </c>
      <c r="L196" s="17">
        <v>4481</v>
      </c>
      <c r="M196" s="17" t="s">
        <v>54</v>
      </c>
      <c r="N196" s="17" t="s">
        <v>60</v>
      </c>
      <c r="O196" s="17">
        <v>1</v>
      </c>
      <c r="P196" s="18">
        <v>45541</v>
      </c>
    </row>
    <row r="197" spans="1:16" x14ac:dyDescent="0.3">
      <c r="A197" s="17">
        <v>2014</v>
      </c>
      <c r="B197" s="17" t="s">
        <v>52</v>
      </c>
      <c r="C197" s="17" t="s">
        <v>53</v>
      </c>
      <c r="D197" s="17" t="s">
        <v>54</v>
      </c>
      <c r="E197" s="17" t="s">
        <v>390</v>
      </c>
      <c r="F197" s="17" t="s">
        <v>85</v>
      </c>
      <c r="G197" s="17" t="s">
        <v>86</v>
      </c>
      <c r="H197" s="17">
        <v>0</v>
      </c>
      <c r="I197" s="17" t="s">
        <v>57</v>
      </c>
      <c r="J197" s="17" t="s">
        <v>392</v>
      </c>
      <c r="K197" s="17" t="s">
        <v>58</v>
      </c>
      <c r="L197" s="17">
        <v>30927</v>
      </c>
      <c r="M197" s="17" t="s">
        <v>54</v>
      </c>
      <c r="N197" s="17" t="s">
        <v>60</v>
      </c>
      <c r="O197" s="17">
        <v>1</v>
      </c>
      <c r="P197" s="18">
        <v>45541</v>
      </c>
    </row>
    <row r="198" spans="1:16" x14ac:dyDescent="0.3">
      <c r="A198" s="17">
        <v>2014</v>
      </c>
      <c r="B198" s="17" t="s">
        <v>52</v>
      </c>
      <c r="C198" s="17" t="s">
        <v>53</v>
      </c>
      <c r="D198" s="17" t="s">
        <v>54</v>
      </c>
      <c r="E198" s="17" t="s">
        <v>390</v>
      </c>
      <c r="F198" s="17" t="s">
        <v>91</v>
      </c>
      <c r="G198" s="17" t="s">
        <v>92</v>
      </c>
      <c r="H198" s="17">
        <v>0</v>
      </c>
      <c r="I198" s="17" t="s">
        <v>57</v>
      </c>
      <c r="J198" s="17" t="s">
        <v>392</v>
      </c>
      <c r="K198" s="17" t="s">
        <v>58</v>
      </c>
      <c r="L198" s="17">
        <v>10323</v>
      </c>
      <c r="M198" s="17" t="s">
        <v>54</v>
      </c>
      <c r="N198" s="17" t="s">
        <v>60</v>
      </c>
      <c r="O198" s="17">
        <v>1</v>
      </c>
      <c r="P198" s="18">
        <v>45541</v>
      </c>
    </row>
    <row r="199" spans="1:16" x14ac:dyDescent="0.3">
      <c r="A199" s="17">
        <v>2014</v>
      </c>
      <c r="B199" s="17" t="s">
        <v>52</v>
      </c>
      <c r="C199" s="17" t="s">
        <v>53</v>
      </c>
      <c r="D199" s="17" t="s">
        <v>54</v>
      </c>
      <c r="E199" s="17" t="s">
        <v>390</v>
      </c>
      <c r="F199" s="17" t="s">
        <v>95</v>
      </c>
      <c r="G199" s="17" t="s">
        <v>96</v>
      </c>
      <c r="H199" s="17">
        <v>0</v>
      </c>
      <c r="I199" s="17" t="s">
        <v>57</v>
      </c>
      <c r="J199" s="17" t="s">
        <v>392</v>
      </c>
      <c r="K199" s="17" t="s">
        <v>58</v>
      </c>
      <c r="L199" s="17">
        <v>6009</v>
      </c>
      <c r="M199" s="17" t="s">
        <v>54</v>
      </c>
      <c r="N199" s="17" t="s">
        <v>60</v>
      </c>
      <c r="O199" s="17">
        <v>1</v>
      </c>
      <c r="P199" s="18">
        <v>45541</v>
      </c>
    </row>
    <row r="200" spans="1:16" x14ac:dyDescent="0.3">
      <c r="A200" s="17">
        <v>2014</v>
      </c>
      <c r="B200" s="17" t="s">
        <v>52</v>
      </c>
      <c r="C200" s="17" t="s">
        <v>53</v>
      </c>
      <c r="D200" s="17" t="s">
        <v>54</v>
      </c>
      <c r="E200" s="17" t="s">
        <v>390</v>
      </c>
      <c r="F200" s="17" t="s">
        <v>93</v>
      </c>
      <c r="G200" s="17" t="s">
        <v>94</v>
      </c>
      <c r="H200" s="17">
        <v>0</v>
      </c>
      <c r="I200" s="17" t="s">
        <v>57</v>
      </c>
      <c r="J200" s="17" t="s">
        <v>392</v>
      </c>
      <c r="K200" s="17" t="s">
        <v>58</v>
      </c>
      <c r="L200" s="17">
        <v>5961</v>
      </c>
      <c r="M200" s="17" t="s">
        <v>54</v>
      </c>
      <c r="N200" s="17" t="s">
        <v>60</v>
      </c>
      <c r="O200" s="17">
        <v>1</v>
      </c>
      <c r="P200" s="18">
        <v>45541</v>
      </c>
    </row>
    <row r="201" spans="1:16" x14ac:dyDescent="0.3">
      <c r="A201" s="17">
        <v>2014</v>
      </c>
      <c r="B201" s="17" t="s">
        <v>52</v>
      </c>
      <c r="C201" s="17" t="s">
        <v>53</v>
      </c>
      <c r="D201" s="17" t="s">
        <v>54</v>
      </c>
      <c r="E201" s="17" t="s">
        <v>390</v>
      </c>
      <c r="F201" s="17" t="s">
        <v>55</v>
      </c>
      <c r="G201" s="17" t="s">
        <v>56</v>
      </c>
      <c r="H201" s="17">
        <v>0</v>
      </c>
      <c r="I201" s="17" t="s">
        <v>57</v>
      </c>
      <c r="J201" s="17" t="s">
        <v>392</v>
      </c>
      <c r="K201" s="17" t="s">
        <v>58</v>
      </c>
      <c r="L201" s="17">
        <v>4599</v>
      </c>
      <c r="M201" s="17" t="s">
        <v>54</v>
      </c>
      <c r="N201" s="17" t="s">
        <v>60</v>
      </c>
      <c r="O201" s="17">
        <v>1</v>
      </c>
      <c r="P201" s="18">
        <v>45541</v>
      </c>
    </row>
    <row r="202" spans="1:16" x14ac:dyDescent="0.3">
      <c r="A202" s="17">
        <v>2014</v>
      </c>
      <c r="B202" s="17" t="s">
        <v>52</v>
      </c>
      <c r="C202" s="17" t="s">
        <v>53</v>
      </c>
      <c r="D202" s="17" t="s">
        <v>54</v>
      </c>
      <c r="E202" s="17" t="s">
        <v>390</v>
      </c>
      <c r="F202" s="17" t="s">
        <v>45</v>
      </c>
      <c r="G202" s="17" t="s">
        <v>80</v>
      </c>
      <c r="H202" s="17">
        <v>0</v>
      </c>
      <c r="I202" s="17" t="s">
        <v>57</v>
      </c>
      <c r="J202" s="17" t="s">
        <v>392</v>
      </c>
      <c r="K202" s="17" t="s">
        <v>58</v>
      </c>
      <c r="L202" s="17">
        <v>181877</v>
      </c>
      <c r="M202" s="17" t="s">
        <v>54</v>
      </c>
      <c r="N202" s="17" t="s">
        <v>60</v>
      </c>
      <c r="O202" s="17">
        <v>1</v>
      </c>
      <c r="P202" s="18">
        <v>45541</v>
      </c>
    </row>
    <row r="203" spans="1:16" x14ac:dyDescent="0.3">
      <c r="A203" s="17">
        <v>2014</v>
      </c>
      <c r="B203" s="17" t="s">
        <v>52</v>
      </c>
      <c r="C203" s="17" t="s">
        <v>53</v>
      </c>
      <c r="D203" s="17" t="s">
        <v>54</v>
      </c>
      <c r="E203" s="17" t="s">
        <v>390</v>
      </c>
      <c r="F203" s="17" t="s">
        <v>117</v>
      </c>
      <c r="G203" s="17" t="s">
        <v>118</v>
      </c>
      <c r="H203" s="17">
        <v>0</v>
      </c>
      <c r="I203" s="17" t="s">
        <v>57</v>
      </c>
      <c r="J203" s="17" t="s">
        <v>392</v>
      </c>
      <c r="K203" s="17" t="s">
        <v>58</v>
      </c>
      <c r="L203" s="17">
        <v>5701</v>
      </c>
      <c r="M203" s="17" t="s">
        <v>54</v>
      </c>
      <c r="N203" s="17" t="s">
        <v>60</v>
      </c>
      <c r="O203" s="17">
        <v>1</v>
      </c>
      <c r="P203" s="18">
        <v>45541</v>
      </c>
    </row>
    <row r="204" spans="1:16" x14ac:dyDescent="0.3">
      <c r="A204" s="17">
        <v>2014</v>
      </c>
      <c r="B204" s="17" t="s">
        <v>52</v>
      </c>
      <c r="C204" s="17" t="s">
        <v>53</v>
      </c>
      <c r="D204" s="17" t="s">
        <v>54</v>
      </c>
      <c r="E204" s="17" t="s">
        <v>390</v>
      </c>
      <c r="F204" s="17" t="s">
        <v>115</v>
      </c>
      <c r="G204" s="17" t="s">
        <v>116</v>
      </c>
      <c r="H204" s="17">
        <v>0</v>
      </c>
      <c r="I204" s="17" t="s">
        <v>57</v>
      </c>
      <c r="J204" s="17" t="s">
        <v>392</v>
      </c>
      <c r="K204" s="17" t="s">
        <v>58</v>
      </c>
      <c r="L204" s="17">
        <v>39328</v>
      </c>
      <c r="M204" s="17" t="s">
        <v>54</v>
      </c>
      <c r="N204" s="17" t="s">
        <v>60</v>
      </c>
      <c r="O204" s="17">
        <v>1</v>
      </c>
      <c r="P204" s="18">
        <v>45541</v>
      </c>
    </row>
    <row r="205" spans="1:16" x14ac:dyDescent="0.3">
      <c r="A205" s="17">
        <v>2014</v>
      </c>
      <c r="B205" s="17" t="s">
        <v>52</v>
      </c>
      <c r="C205" s="17" t="s">
        <v>53</v>
      </c>
      <c r="D205" s="17" t="s">
        <v>54</v>
      </c>
      <c r="E205" s="17" t="s">
        <v>390</v>
      </c>
      <c r="F205" s="17" t="s">
        <v>113</v>
      </c>
      <c r="G205" s="17" t="s">
        <v>114</v>
      </c>
      <c r="H205" s="17">
        <v>0</v>
      </c>
      <c r="I205" s="17" t="s">
        <v>57</v>
      </c>
      <c r="J205" s="17" t="s">
        <v>392</v>
      </c>
      <c r="K205" s="17" t="s">
        <v>58</v>
      </c>
      <c r="L205" s="17">
        <v>15004</v>
      </c>
      <c r="M205" s="17" t="s">
        <v>54</v>
      </c>
      <c r="N205" s="17" t="s">
        <v>60</v>
      </c>
      <c r="O205" s="17">
        <v>1</v>
      </c>
      <c r="P205" s="18">
        <v>45541</v>
      </c>
    </row>
    <row r="206" spans="1:16" x14ac:dyDescent="0.3">
      <c r="A206" s="17">
        <v>2014</v>
      </c>
      <c r="B206" s="17" t="s">
        <v>52</v>
      </c>
      <c r="C206" s="17" t="s">
        <v>53</v>
      </c>
      <c r="D206" s="17" t="s">
        <v>54</v>
      </c>
      <c r="E206" s="17" t="s">
        <v>390</v>
      </c>
      <c r="F206" s="17" t="s">
        <v>76</v>
      </c>
      <c r="G206" s="17" t="s">
        <v>77</v>
      </c>
      <c r="H206" s="17">
        <v>0</v>
      </c>
      <c r="I206" s="17" t="s">
        <v>57</v>
      </c>
      <c r="J206" s="17" t="s">
        <v>392</v>
      </c>
      <c r="K206" s="17" t="s">
        <v>58</v>
      </c>
      <c r="L206" s="17">
        <v>11560</v>
      </c>
      <c r="M206" s="17" t="s">
        <v>54</v>
      </c>
      <c r="N206" s="17" t="s">
        <v>60</v>
      </c>
      <c r="O206" s="17">
        <v>1</v>
      </c>
      <c r="P206" s="18">
        <v>45541</v>
      </c>
    </row>
    <row r="207" spans="1:16" x14ac:dyDescent="0.3">
      <c r="A207" s="17">
        <v>2014</v>
      </c>
      <c r="B207" s="17" t="s">
        <v>52</v>
      </c>
      <c r="C207" s="17" t="s">
        <v>53</v>
      </c>
      <c r="D207" s="17" t="s">
        <v>54</v>
      </c>
      <c r="E207" s="17" t="s">
        <v>390</v>
      </c>
      <c r="F207" s="17" t="s">
        <v>97</v>
      </c>
      <c r="G207" s="17" t="s">
        <v>98</v>
      </c>
      <c r="H207" s="17">
        <v>0</v>
      </c>
      <c r="I207" s="17" t="s">
        <v>57</v>
      </c>
      <c r="J207" s="17" t="s">
        <v>392</v>
      </c>
      <c r="K207" s="17" t="s">
        <v>58</v>
      </c>
      <c r="L207" s="17">
        <v>17351</v>
      </c>
      <c r="M207" s="17" t="s">
        <v>54</v>
      </c>
      <c r="N207" s="17" t="s">
        <v>60</v>
      </c>
      <c r="O207" s="17">
        <v>1</v>
      </c>
      <c r="P207" s="18">
        <v>45541</v>
      </c>
    </row>
    <row r="208" spans="1:16" x14ac:dyDescent="0.3">
      <c r="A208" s="17">
        <v>2014</v>
      </c>
      <c r="B208" s="17" t="s">
        <v>52</v>
      </c>
      <c r="C208" s="17" t="s">
        <v>53</v>
      </c>
      <c r="D208" s="17" t="s">
        <v>54</v>
      </c>
      <c r="E208" s="17" t="s">
        <v>390</v>
      </c>
      <c r="F208" s="17" t="s">
        <v>101</v>
      </c>
      <c r="G208" s="17" t="s">
        <v>102</v>
      </c>
      <c r="H208" s="17">
        <v>0</v>
      </c>
      <c r="I208" s="17" t="s">
        <v>57</v>
      </c>
      <c r="J208" s="17" t="s">
        <v>392</v>
      </c>
      <c r="K208" s="17" t="s">
        <v>58</v>
      </c>
      <c r="L208" s="17">
        <v>36963</v>
      </c>
      <c r="M208" s="17" t="s">
        <v>54</v>
      </c>
      <c r="N208" s="17" t="s">
        <v>60</v>
      </c>
      <c r="O208" s="17">
        <v>1</v>
      </c>
      <c r="P208" s="18">
        <v>45541</v>
      </c>
    </row>
    <row r="209" spans="1:16" x14ac:dyDescent="0.3">
      <c r="A209" s="17">
        <v>2014</v>
      </c>
      <c r="B209" s="17" t="s">
        <v>52</v>
      </c>
      <c r="C209" s="17" t="s">
        <v>53</v>
      </c>
      <c r="D209" s="17" t="s">
        <v>54</v>
      </c>
      <c r="E209" s="17" t="s">
        <v>390</v>
      </c>
      <c r="F209" s="17" t="s">
        <v>78</v>
      </c>
      <c r="G209" s="17" t="s">
        <v>79</v>
      </c>
      <c r="H209" s="17">
        <v>0</v>
      </c>
      <c r="I209" s="17" t="s">
        <v>57</v>
      </c>
      <c r="J209" s="17" t="s">
        <v>392</v>
      </c>
      <c r="K209" s="17" t="s">
        <v>58</v>
      </c>
      <c r="L209" s="17">
        <v>128304</v>
      </c>
      <c r="M209" s="17" t="s">
        <v>54</v>
      </c>
      <c r="N209" s="17" t="s">
        <v>60</v>
      </c>
      <c r="O209" s="17">
        <v>1</v>
      </c>
      <c r="P209" s="18">
        <v>45541</v>
      </c>
    </row>
    <row r="210" spans="1:16" x14ac:dyDescent="0.3">
      <c r="A210" s="17">
        <v>2014</v>
      </c>
      <c r="B210" s="17" t="s">
        <v>52</v>
      </c>
      <c r="C210" s="17" t="s">
        <v>53</v>
      </c>
      <c r="D210" s="17" t="s">
        <v>54</v>
      </c>
      <c r="E210" s="17" t="s">
        <v>390</v>
      </c>
      <c r="F210" s="17" t="s">
        <v>99</v>
      </c>
      <c r="G210" s="17" t="s">
        <v>100</v>
      </c>
      <c r="H210" s="17">
        <v>0</v>
      </c>
      <c r="I210" s="17" t="s">
        <v>57</v>
      </c>
      <c r="J210" s="17" t="s">
        <v>392</v>
      </c>
      <c r="K210" s="17" t="s">
        <v>58</v>
      </c>
      <c r="L210" s="17">
        <v>29658</v>
      </c>
      <c r="M210" s="17" t="s">
        <v>54</v>
      </c>
      <c r="N210" s="17" t="s">
        <v>60</v>
      </c>
      <c r="O210" s="17">
        <v>1</v>
      </c>
      <c r="P210" s="18">
        <v>45541</v>
      </c>
    </row>
    <row r="211" spans="1:16" x14ac:dyDescent="0.3">
      <c r="A211" s="17">
        <v>2014</v>
      </c>
      <c r="B211" s="17" t="s">
        <v>52</v>
      </c>
      <c r="C211" s="17" t="s">
        <v>53</v>
      </c>
      <c r="D211" s="17" t="s">
        <v>54</v>
      </c>
      <c r="E211" s="17" t="s">
        <v>390</v>
      </c>
      <c r="F211" s="17" t="s">
        <v>103</v>
      </c>
      <c r="G211" s="17" t="s">
        <v>104</v>
      </c>
      <c r="H211" s="17">
        <v>0</v>
      </c>
      <c r="I211" s="17" t="s">
        <v>57</v>
      </c>
      <c r="J211" s="17" t="s">
        <v>392</v>
      </c>
      <c r="K211" s="17" t="s">
        <v>58</v>
      </c>
      <c r="L211" s="17">
        <v>91333</v>
      </c>
      <c r="M211" s="17" t="s">
        <v>54</v>
      </c>
      <c r="N211" s="17" t="s">
        <v>60</v>
      </c>
      <c r="O211" s="17">
        <v>1</v>
      </c>
      <c r="P211" s="18">
        <v>45541</v>
      </c>
    </row>
    <row r="212" spans="1:16" x14ac:dyDescent="0.3">
      <c r="A212" s="17">
        <v>2014</v>
      </c>
      <c r="B212" s="17" t="s">
        <v>52</v>
      </c>
      <c r="C212" s="17" t="s">
        <v>53</v>
      </c>
      <c r="D212" s="17" t="s">
        <v>54</v>
      </c>
      <c r="E212" s="17" t="s">
        <v>390</v>
      </c>
      <c r="F212" s="17" t="s">
        <v>107</v>
      </c>
      <c r="G212" s="17" t="s">
        <v>108</v>
      </c>
      <c r="H212" s="17">
        <v>0</v>
      </c>
      <c r="I212" s="17" t="s">
        <v>57</v>
      </c>
      <c r="J212" s="17" t="s">
        <v>392</v>
      </c>
      <c r="K212" s="17" t="s">
        <v>58</v>
      </c>
      <c r="L212" s="17">
        <v>10019</v>
      </c>
      <c r="M212" s="17" t="s">
        <v>54</v>
      </c>
      <c r="N212" s="17" t="s">
        <v>60</v>
      </c>
      <c r="O212" s="17">
        <v>1</v>
      </c>
      <c r="P212" s="18">
        <v>45541</v>
      </c>
    </row>
    <row r="213" spans="1:16" x14ac:dyDescent="0.3">
      <c r="A213" s="17">
        <v>2014</v>
      </c>
      <c r="B213" s="17" t="s">
        <v>52</v>
      </c>
      <c r="C213" s="17" t="s">
        <v>53</v>
      </c>
      <c r="D213" s="17" t="s">
        <v>54</v>
      </c>
      <c r="E213" s="17" t="s">
        <v>390</v>
      </c>
      <c r="F213" s="17" t="s">
        <v>105</v>
      </c>
      <c r="G213" s="17" t="s">
        <v>106</v>
      </c>
      <c r="H213" s="17">
        <v>0</v>
      </c>
      <c r="I213" s="17" t="s">
        <v>57</v>
      </c>
      <c r="J213" s="17" t="s">
        <v>392</v>
      </c>
      <c r="K213" s="17" t="s">
        <v>58</v>
      </c>
      <c r="L213" s="17">
        <v>9320</v>
      </c>
      <c r="M213" s="17" t="s">
        <v>54</v>
      </c>
      <c r="N213" s="17" t="s">
        <v>60</v>
      </c>
      <c r="O213" s="17">
        <v>1</v>
      </c>
      <c r="P213" s="18">
        <v>45541</v>
      </c>
    </row>
    <row r="214" spans="1:16" x14ac:dyDescent="0.3">
      <c r="A214" s="17">
        <v>2014</v>
      </c>
      <c r="B214" s="17" t="s">
        <v>52</v>
      </c>
      <c r="C214" s="17" t="s">
        <v>53</v>
      </c>
      <c r="D214" s="17" t="s">
        <v>54</v>
      </c>
      <c r="E214" s="17" t="s">
        <v>390</v>
      </c>
      <c r="F214" s="17" t="s">
        <v>109</v>
      </c>
      <c r="G214" s="17" t="s">
        <v>110</v>
      </c>
      <c r="H214" s="17">
        <v>0</v>
      </c>
      <c r="I214" s="17" t="s">
        <v>57</v>
      </c>
      <c r="J214" s="17" t="s">
        <v>392</v>
      </c>
      <c r="K214" s="17" t="s">
        <v>58</v>
      </c>
      <c r="L214" s="17">
        <v>5898</v>
      </c>
      <c r="M214" s="17" t="s">
        <v>54</v>
      </c>
      <c r="N214" s="17" t="s">
        <v>60</v>
      </c>
      <c r="O214" s="17">
        <v>1</v>
      </c>
      <c r="P214" s="18">
        <v>45541</v>
      </c>
    </row>
    <row r="215" spans="1:16" x14ac:dyDescent="0.3">
      <c r="A215" s="17">
        <v>2014</v>
      </c>
      <c r="B215" s="17" t="s">
        <v>52</v>
      </c>
      <c r="C215" s="17" t="s">
        <v>53</v>
      </c>
      <c r="D215" s="17" t="s">
        <v>54</v>
      </c>
      <c r="E215" s="17" t="s">
        <v>390</v>
      </c>
      <c r="F215" s="17" t="s">
        <v>111</v>
      </c>
      <c r="G215" s="17" t="s">
        <v>112</v>
      </c>
      <c r="H215" s="17">
        <v>0</v>
      </c>
      <c r="I215" s="17" t="s">
        <v>57</v>
      </c>
      <c r="J215" s="17" t="s">
        <v>392</v>
      </c>
      <c r="K215" s="17" t="s">
        <v>58</v>
      </c>
      <c r="L215" s="17">
        <v>22705</v>
      </c>
      <c r="M215" s="17" t="s">
        <v>54</v>
      </c>
      <c r="N215" s="17" t="s">
        <v>60</v>
      </c>
      <c r="O215" s="17">
        <v>1</v>
      </c>
      <c r="P215" s="18">
        <v>45541</v>
      </c>
    </row>
    <row r="216" spans="1:16" x14ac:dyDescent="0.3">
      <c r="A216" s="17">
        <v>2015</v>
      </c>
      <c r="B216" s="17" t="s">
        <v>52</v>
      </c>
      <c r="C216" s="17" t="s">
        <v>53</v>
      </c>
      <c r="D216" s="17" t="s">
        <v>54</v>
      </c>
      <c r="E216" s="17" t="s">
        <v>390</v>
      </c>
      <c r="F216" s="17" t="s">
        <v>111</v>
      </c>
      <c r="G216" s="17" t="s">
        <v>112</v>
      </c>
      <c r="H216" s="17">
        <v>0</v>
      </c>
      <c r="I216" s="17" t="s">
        <v>57</v>
      </c>
      <c r="J216" s="17" t="s">
        <v>392</v>
      </c>
      <c r="K216" s="17" t="s">
        <v>58</v>
      </c>
      <c r="L216" s="17">
        <v>23174</v>
      </c>
      <c r="M216" s="17" t="s">
        <v>54</v>
      </c>
      <c r="N216" s="17" t="s">
        <v>61</v>
      </c>
      <c r="O216" s="17">
        <v>1</v>
      </c>
      <c r="P216" s="18">
        <v>45541</v>
      </c>
    </row>
    <row r="217" spans="1:16" x14ac:dyDescent="0.3">
      <c r="A217" s="17">
        <v>2015</v>
      </c>
      <c r="B217" s="17" t="s">
        <v>52</v>
      </c>
      <c r="C217" s="17" t="s">
        <v>53</v>
      </c>
      <c r="D217" s="17" t="s">
        <v>54</v>
      </c>
      <c r="E217" s="17" t="s">
        <v>390</v>
      </c>
      <c r="F217" s="17" t="s">
        <v>109</v>
      </c>
      <c r="G217" s="17" t="s">
        <v>110</v>
      </c>
      <c r="H217" s="17">
        <v>0</v>
      </c>
      <c r="I217" s="17" t="s">
        <v>57</v>
      </c>
      <c r="J217" s="17" t="s">
        <v>392</v>
      </c>
      <c r="K217" s="17" t="s">
        <v>58</v>
      </c>
      <c r="L217" s="17">
        <v>5822</v>
      </c>
      <c r="M217" s="17" t="s">
        <v>54</v>
      </c>
      <c r="N217" s="17" t="s">
        <v>61</v>
      </c>
      <c r="O217" s="17">
        <v>1</v>
      </c>
      <c r="P217" s="18">
        <v>45541</v>
      </c>
    </row>
    <row r="218" spans="1:16" x14ac:dyDescent="0.3">
      <c r="A218" s="17">
        <v>2015</v>
      </c>
      <c r="B218" s="17" t="s">
        <v>52</v>
      </c>
      <c r="C218" s="17" t="s">
        <v>53</v>
      </c>
      <c r="D218" s="17" t="s">
        <v>54</v>
      </c>
      <c r="E218" s="17" t="s">
        <v>390</v>
      </c>
      <c r="F218" s="17" t="s">
        <v>105</v>
      </c>
      <c r="G218" s="17" t="s">
        <v>106</v>
      </c>
      <c r="H218" s="17">
        <v>0</v>
      </c>
      <c r="I218" s="17" t="s">
        <v>57</v>
      </c>
      <c r="J218" s="17" t="s">
        <v>392</v>
      </c>
      <c r="K218" s="17" t="s">
        <v>58</v>
      </c>
      <c r="L218" s="17">
        <v>8903</v>
      </c>
      <c r="M218" s="17" t="s">
        <v>54</v>
      </c>
      <c r="N218" s="17" t="s">
        <v>61</v>
      </c>
      <c r="O218" s="17">
        <v>1</v>
      </c>
      <c r="P218" s="18">
        <v>45541</v>
      </c>
    </row>
    <row r="219" spans="1:16" x14ac:dyDescent="0.3">
      <c r="A219" s="17">
        <v>2015</v>
      </c>
      <c r="B219" s="17" t="s">
        <v>52</v>
      </c>
      <c r="C219" s="17" t="s">
        <v>53</v>
      </c>
      <c r="D219" s="17" t="s">
        <v>54</v>
      </c>
      <c r="E219" s="17" t="s">
        <v>390</v>
      </c>
      <c r="F219" s="17" t="s">
        <v>107</v>
      </c>
      <c r="G219" s="17" t="s">
        <v>108</v>
      </c>
      <c r="H219" s="17">
        <v>0</v>
      </c>
      <c r="I219" s="17" t="s">
        <v>57</v>
      </c>
      <c r="J219" s="17" t="s">
        <v>392</v>
      </c>
      <c r="K219" s="17" t="s">
        <v>58</v>
      </c>
      <c r="L219" s="17">
        <v>10345</v>
      </c>
      <c r="M219" s="17" t="s">
        <v>54</v>
      </c>
      <c r="N219" s="17" t="s">
        <v>61</v>
      </c>
      <c r="O219" s="17">
        <v>1</v>
      </c>
      <c r="P219" s="18">
        <v>45541</v>
      </c>
    </row>
    <row r="220" spans="1:16" x14ac:dyDescent="0.3">
      <c r="A220" s="17">
        <v>2015</v>
      </c>
      <c r="B220" s="17" t="s">
        <v>52</v>
      </c>
      <c r="C220" s="17" t="s">
        <v>53</v>
      </c>
      <c r="D220" s="17" t="s">
        <v>54</v>
      </c>
      <c r="E220" s="17" t="s">
        <v>390</v>
      </c>
      <c r="F220" s="17" t="s">
        <v>103</v>
      </c>
      <c r="G220" s="17" t="s">
        <v>104</v>
      </c>
      <c r="H220" s="17">
        <v>0</v>
      </c>
      <c r="I220" s="17" t="s">
        <v>57</v>
      </c>
      <c r="J220" s="17" t="s">
        <v>392</v>
      </c>
      <c r="K220" s="17" t="s">
        <v>58</v>
      </c>
      <c r="L220" s="17">
        <v>91920</v>
      </c>
      <c r="M220" s="17" t="s">
        <v>54</v>
      </c>
      <c r="N220" s="17" t="s">
        <v>61</v>
      </c>
      <c r="O220" s="17">
        <v>1</v>
      </c>
      <c r="P220" s="18">
        <v>45541</v>
      </c>
    </row>
    <row r="221" spans="1:16" x14ac:dyDescent="0.3">
      <c r="A221" s="17">
        <v>2015</v>
      </c>
      <c r="B221" s="17" t="s">
        <v>52</v>
      </c>
      <c r="C221" s="17" t="s">
        <v>53</v>
      </c>
      <c r="D221" s="17" t="s">
        <v>54</v>
      </c>
      <c r="E221" s="17" t="s">
        <v>390</v>
      </c>
      <c r="F221" s="17" t="s">
        <v>99</v>
      </c>
      <c r="G221" s="17" t="s">
        <v>100</v>
      </c>
      <c r="H221" s="17">
        <v>0</v>
      </c>
      <c r="I221" s="17" t="s">
        <v>57</v>
      </c>
      <c r="J221" s="17" t="s">
        <v>392</v>
      </c>
      <c r="K221" s="17" t="s">
        <v>58</v>
      </c>
      <c r="L221" s="17">
        <v>28964</v>
      </c>
      <c r="M221" s="17" t="s">
        <v>54</v>
      </c>
      <c r="N221" s="17" t="s">
        <v>61</v>
      </c>
      <c r="O221" s="17">
        <v>1</v>
      </c>
      <c r="P221" s="18">
        <v>45541</v>
      </c>
    </row>
    <row r="222" spans="1:16" x14ac:dyDescent="0.3">
      <c r="A222" s="17">
        <v>2015</v>
      </c>
      <c r="B222" s="17" t="s">
        <v>52</v>
      </c>
      <c r="C222" s="17" t="s">
        <v>53</v>
      </c>
      <c r="D222" s="17" t="s">
        <v>54</v>
      </c>
      <c r="E222" s="17" t="s">
        <v>390</v>
      </c>
      <c r="F222" s="17" t="s">
        <v>78</v>
      </c>
      <c r="G222" s="17" t="s">
        <v>79</v>
      </c>
      <c r="H222" s="17">
        <v>0</v>
      </c>
      <c r="I222" s="17" t="s">
        <v>57</v>
      </c>
      <c r="J222" s="17" t="s">
        <v>392</v>
      </c>
      <c r="K222" s="17" t="s">
        <v>58</v>
      </c>
      <c r="L222" s="17">
        <v>128570</v>
      </c>
      <c r="M222" s="17" t="s">
        <v>54</v>
      </c>
      <c r="N222" s="17" t="s">
        <v>61</v>
      </c>
      <c r="O222" s="17">
        <v>1</v>
      </c>
      <c r="P222" s="18">
        <v>45541</v>
      </c>
    </row>
    <row r="223" spans="1:16" x14ac:dyDescent="0.3">
      <c r="A223" s="17">
        <v>2015</v>
      </c>
      <c r="B223" s="17" t="s">
        <v>52</v>
      </c>
      <c r="C223" s="17" t="s">
        <v>53</v>
      </c>
      <c r="D223" s="17" t="s">
        <v>54</v>
      </c>
      <c r="E223" s="17" t="s">
        <v>390</v>
      </c>
      <c r="F223" s="17" t="s">
        <v>101</v>
      </c>
      <c r="G223" s="17" t="s">
        <v>102</v>
      </c>
      <c r="H223" s="17">
        <v>0</v>
      </c>
      <c r="I223" s="17" t="s">
        <v>57</v>
      </c>
      <c r="J223" s="17" t="s">
        <v>392</v>
      </c>
      <c r="K223" s="17" t="s">
        <v>58</v>
      </c>
      <c r="L223" s="17">
        <v>36650</v>
      </c>
      <c r="M223" s="17" t="s">
        <v>54</v>
      </c>
      <c r="N223" s="17" t="s">
        <v>61</v>
      </c>
      <c r="O223" s="17">
        <v>1</v>
      </c>
      <c r="P223" s="18">
        <v>45541</v>
      </c>
    </row>
    <row r="224" spans="1:16" x14ac:dyDescent="0.3">
      <c r="A224" s="17">
        <v>2015</v>
      </c>
      <c r="B224" s="17" t="s">
        <v>52</v>
      </c>
      <c r="C224" s="17" t="s">
        <v>53</v>
      </c>
      <c r="D224" s="17" t="s">
        <v>54</v>
      </c>
      <c r="E224" s="17" t="s">
        <v>390</v>
      </c>
      <c r="F224" s="17" t="s">
        <v>97</v>
      </c>
      <c r="G224" s="17" t="s">
        <v>98</v>
      </c>
      <c r="H224" s="17">
        <v>0</v>
      </c>
      <c r="I224" s="17" t="s">
        <v>57</v>
      </c>
      <c r="J224" s="17" t="s">
        <v>392</v>
      </c>
      <c r="K224" s="17" t="s">
        <v>58</v>
      </c>
      <c r="L224" s="17">
        <v>17010</v>
      </c>
      <c r="M224" s="17" t="s">
        <v>54</v>
      </c>
      <c r="N224" s="17" t="s">
        <v>61</v>
      </c>
      <c r="O224" s="17">
        <v>1</v>
      </c>
      <c r="P224" s="18">
        <v>45541</v>
      </c>
    </row>
    <row r="225" spans="1:16" x14ac:dyDescent="0.3">
      <c r="A225" s="17">
        <v>2015</v>
      </c>
      <c r="B225" s="17" t="s">
        <v>52</v>
      </c>
      <c r="C225" s="17" t="s">
        <v>53</v>
      </c>
      <c r="D225" s="17" t="s">
        <v>54</v>
      </c>
      <c r="E225" s="17" t="s">
        <v>390</v>
      </c>
      <c r="F225" s="17" t="s">
        <v>76</v>
      </c>
      <c r="G225" s="17" t="s">
        <v>77</v>
      </c>
      <c r="H225" s="17">
        <v>0</v>
      </c>
      <c r="I225" s="17" t="s">
        <v>57</v>
      </c>
      <c r="J225" s="17" t="s">
        <v>392</v>
      </c>
      <c r="K225" s="17" t="s">
        <v>58</v>
      </c>
      <c r="L225" s="17">
        <v>11899</v>
      </c>
      <c r="M225" s="17" t="s">
        <v>54</v>
      </c>
      <c r="N225" s="17" t="s">
        <v>61</v>
      </c>
      <c r="O225" s="17">
        <v>1</v>
      </c>
      <c r="P225" s="18">
        <v>45541</v>
      </c>
    </row>
    <row r="226" spans="1:16" x14ac:dyDescent="0.3">
      <c r="A226" s="17">
        <v>2015</v>
      </c>
      <c r="B226" s="17" t="s">
        <v>52</v>
      </c>
      <c r="C226" s="17" t="s">
        <v>53</v>
      </c>
      <c r="D226" s="17" t="s">
        <v>54</v>
      </c>
      <c r="E226" s="17" t="s">
        <v>390</v>
      </c>
      <c r="F226" s="17" t="s">
        <v>113</v>
      </c>
      <c r="G226" s="17" t="s">
        <v>114</v>
      </c>
      <c r="H226" s="17">
        <v>0</v>
      </c>
      <c r="I226" s="17" t="s">
        <v>57</v>
      </c>
      <c r="J226" s="17" t="s">
        <v>392</v>
      </c>
      <c r="K226" s="17" t="s">
        <v>58</v>
      </c>
      <c r="L226" s="17">
        <v>15092</v>
      </c>
      <c r="M226" s="17" t="s">
        <v>54</v>
      </c>
      <c r="N226" s="17" t="s">
        <v>61</v>
      </c>
      <c r="O226" s="17">
        <v>1</v>
      </c>
      <c r="P226" s="18">
        <v>45541</v>
      </c>
    </row>
    <row r="227" spans="1:16" x14ac:dyDescent="0.3">
      <c r="A227" s="17">
        <v>2015</v>
      </c>
      <c r="B227" s="17" t="s">
        <v>52</v>
      </c>
      <c r="C227" s="17" t="s">
        <v>53</v>
      </c>
      <c r="D227" s="17" t="s">
        <v>54</v>
      </c>
      <c r="E227" s="17" t="s">
        <v>390</v>
      </c>
      <c r="F227" s="17" t="s">
        <v>115</v>
      </c>
      <c r="G227" s="17" t="s">
        <v>116</v>
      </c>
      <c r="H227" s="17">
        <v>0</v>
      </c>
      <c r="I227" s="17" t="s">
        <v>57</v>
      </c>
      <c r="J227" s="17" t="s">
        <v>392</v>
      </c>
      <c r="K227" s="17" t="s">
        <v>58</v>
      </c>
      <c r="L227" s="17">
        <v>39411</v>
      </c>
      <c r="M227" s="17" t="s">
        <v>54</v>
      </c>
      <c r="N227" s="17" t="s">
        <v>61</v>
      </c>
      <c r="O227" s="17">
        <v>1</v>
      </c>
      <c r="P227" s="18">
        <v>45541</v>
      </c>
    </row>
    <row r="228" spans="1:16" x14ac:dyDescent="0.3">
      <c r="A228" s="17">
        <v>2015</v>
      </c>
      <c r="B228" s="17" t="s">
        <v>52</v>
      </c>
      <c r="C228" s="17" t="s">
        <v>53</v>
      </c>
      <c r="D228" s="17" t="s">
        <v>54</v>
      </c>
      <c r="E228" s="17" t="s">
        <v>390</v>
      </c>
      <c r="F228" s="17" t="s">
        <v>117</v>
      </c>
      <c r="G228" s="17" t="s">
        <v>118</v>
      </c>
      <c r="H228" s="17">
        <v>0</v>
      </c>
      <c r="I228" s="17" t="s">
        <v>57</v>
      </c>
      <c r="J228" s="17" t="s">
        <v>392</v>
      </c>
      <c r="K228" s="17" t="s">
        <v>58</v>
      </c>
      <c r="L228" s="17">
        <v>5762</v>
      </c>
      <c r="M228" s="17" t="s">
        <v>54</v>
      </c>
      <c r="N228" s="17" t="s">
        <v>61</v>
      </c>
      <c r="O228" s="17">
        <v>1</v>
      </c>
      <c r="P228" s="18">
        <v>45541</v>
      </c>
    </row>
    <row r="229" spans="1:16" x14ac:dyDescent="0.3">
      <c r="A229" s="17">
        <v>2015</v>
      </c>
      <c r="B229" s="17" t="s">
        <v>52</v>
      </c>
      <c r="C229" s="17" t="s">
        <v>53</v>
      </c>
      <c r="D229" s="17" t="s">
        <v>54</v>
      </c>
      <c r="E229" s="17" t="s">
        <v>390</v>
      </c>
      <c r="F229" s="17" t="s">
        <v>45</v>
      </c>
      <c r="G229" s="17" t="s">
        <v>80</v>
      </c>
      <c r="H229" s="17">
        <v>0</v>
      </c>
      <c r="I229" s="17" t="s">
        <v>57</v>
      </c>
      <c r="J229" s="17" t="s">
        <v>392</v>
      </c>
      <c r="K229" s="17" t="s">
        <v>58</v>
      </c>
      <c r="L229" s="17">
        <v>182599</v>
      </c>
      <c r="M229" s="17" t="s">
        <v>54</v>
      </c>
      <c r="N229" s="17" t="s">
        <v>61</v>
      </c>
      <c r="O229" s="17">
        <v>1</v>
      </c>
      <c r="P229" s="18">
        <v>45541</v>
      </c>
    </row>
    <row r="230" spans="1:16" x14ac:dyDescent="0.3">
      <c r="A230" s="17">
        <v>2015</v>
      </c>
      <c r="B230" s="17" t="s">
        <v>52</v>
      </c>
      <c r="C230" s="17" t="s">
        <v>53</v>
      </c>
      <c r="D230" s="17" t="s">
        <v>54</v>
      </c>
      <c r="E230" s="17" t="s">
        <v>390</v>
      </c>
      <c r="F230" s="17" t="s">
        <v>55</v>
      </c>
      <c r="G230" s="17" t="s">
        <v>56</v>
      </c>
      <c r="H230" s="17">
        <v>0</v>
      </c>
      <c r="I230" s="17" t="s">
        <v>57</v>
      </c>
      <c r="J230" s="17" t="s">
        <v>392</v>
      </c>
      <c r="K230" s="17" t="s">
        <v>58</v>
      </c>
      <c r="L230" s="17">
        <v>4764</v>
      </c>
      <c r="M230" s="17" t="s">
        <v>54</v>
      </c>
      <c r="N230" s="17" t="s">
        <v>61</v>
      </c>
      <c r="O230" s="17">
        <v>1</v>
      </c>
      <c r="P230" s="18">
        <v>45541</v>
      </c>
    </row>
    <row r="231" spans="1:16" x14ac:dyDescent="0.3">
      <c r="A231" s="17">
        <v>2015</v>
      </c>
      <c r="B231" s="17" t="s">
        <v>52</v>
      </c>
      <c r="C231" s="17" t="s">
        <v>53</v>
      </c>
      <c r="D231" s="17" t="s">
        <v>54</v>
      </c>
      <c r="E231" s="17" t="s">
        <v>390</v>
      </c>
      <c r="F231" s="17" t="s">
        <v>93</v>
      </c>
      <c r="G231" s="17" t="s">
        <v>94</v>
      </c>
      <c r="H231" s="17">
        <v>0</v>
      </c>
      <c r="I231" s="17" t="s">
        <v>57</v>
      </c>
      <c r="J231" s="17" t="s">
        <v>392</v>
      </c>
      <c r="K231" s="17" t="s">
        <v>58</v>
      </c>
      <c r="L231" s="17">
        <v>5694</v>
      </c>
      <c r="M231" s="17" t="s">
        <v>54</v>
      </c>
      <c r="N231" s="17" t="s">
        <v>61</v>
      </c>
      <c r="O231" s="17">
        <v>1</v>
      </c>
      <c r="P231" s="18">
        <v>45541</v>
      </c>
    </row>
    <row r="232" spans="1:16" x14ac:dyDescent="0.3">
      <c r="A232" s="17">
        <v>2015</v>
      </c>
      <c r="B232" s="17" t="s">
        <v>52</v>
      </c>
      <c r="C232" s="17" t="s">
        <v>53</v>
      </c>
      <c r="D232" s="17" t="s">
        <v>54</v>
      </c>
      <c r="E232" s="17" t="s">
        <v>390</v>
      </c>
      <c r="F232" s="17" t="s">
        <v>95</v>
      </c>
      <c r="G232" s="17" t="s">
        <v>96</v>
      </c>
      <c r="H232" s="17">
        <v>0</v>
      </c>
      <c r="I232" s="17" t="s">
        <v>57</v>
      </c>
      <c r="J232" s="17" t="s">
        <v>392</v>
      </c>
      <c r="K232" s="17" t="s">
        <v>58</v>
      </c>
      <c r="L232" s="17">
        <v>5684</v>
      </c>
      <c r="M232" s="17" t="s">
        <v>54</v>
      </c>
      <c r="N232" s="17" t="s">
        <v>61</v>
      </c>
      <c r="O232" s="17">
        <v>1</v>
      </c>
      <c r="P232" s="18">
        <v>45541</v>
      </c>
    </row>
    <row r="233" spans="1:16" x14ac:dyDescent="0.3">
      <c r="A233" s="17">
        <v>2015</v>
      </c>
      <c r="B233" s="17" t="s">
        <v>52</v>
      </c>
      <c r="C233" s="17" t="s">
        <v>53</v>
      </c>
      <c r="D233" s="17" t="s">
        <v>54</v>
      </c>
      <c r="E233" s="17" t="s">
        <v>390</v>
      </c>
      <c r="F233" s="17" t="s">
        <v>91</v>
      </c>
      <c r="G233" s="17" t="s">
        <v>92</v>
      </c>
      <c r="H233" s="17">
        <v>0</v>
      </c>
      <c r="I233" s="17" t="s">
        <v>57</v>
      </c>
      <c r="J233" s="17" t="s">
        <v>392</v>
      </c>
      <c r="K233" s="17" t="s">
        <v>58</v>
      </c>
      <c r="L233" s="17">
        <v>10984</v>
      </c>
      <c r="M233" s="17" t="s">
        <v>54</v>
      </c>
      <c r="N233" s="17" t="s">
        <v>61</v>
      </c>
      <c r="O233" s="17">
        <v>1</v>
      </c>
      <c r="P233" s="18">
        <v>45541</v>
      </c>
    </row>
    <row r="234" spans="1:16" x14ac:dyDescent="0.3">
      <c r="A234" s="17">
        <v>2015</v>
      </c>
      <c r="B234" s="17" t="s">
        <v>52</v>
      </c>
      <c r="C234" s="17" t="s">
        <v>53</v>
      </c>
      <c r="D234" s="17" t="s">
        <v>54</v>
      </c>
      <c r="E234" s="17" t="s">
        <v>390</v>
      </c>
      <c r="F234" s="17" t="s">
        <v>85</v>
      </c>
      <c r="G234" s="17" t="s">
        <v>86</v>
      </c>
      <c r="H234" s="17">
        <v>0</v>
      </c>
      <c r="I234" s="17" t="s">
        <v>57</v>
      </c>
      <c r="J234" s="17" t="s">
        <v>392</v>
      </c>
      <c r="K234" s="17" t="s">
        <v>58</v>
      </c>
      <c r="L234" s="17">
        <v>31041</v>
      </c>
      <c r="M234" s="17" t="s">
        <v>54</v>
      </c>
      <c r="N234" s="17" t="s">
        <v>61</v>
      </c>
      <c r="O234" s="17">
        <v>1</v>
      </c>
      <c r="P234" s="18">
        <v>45541</v>
      </c>
    </row>
    <row r="235" spans="1:16" x14ac:dyDescent="0.3">
      <c r="A235" s="17">
        <v>2015</v>
      </c>
      <c r="B235" s="17" t="s">
        <v>52</v>
      </c>
      <c r="C235" s="17" t="s">
        <v>53</v>
      </c>
      <c r="D235" s="17" t="s">
        <v>54</v>
      </c>
      <c r="E235" s="17" t="s">
        <v>390</v>
      </c>
      <c r="F235" s="17" t="s">
        <v>87</v>
      </c>
      <c r="G235" s="17" t="s">
        <v>88</v>
      </c>
      <c r="H235" s="17">
        <v>0</v>
      </c>
      <c r="I235" s="17" t="s">
        <v>57</v>
      </c>
      <c r="J235" s="17" t="s">
        <v>392</v>
      </c>
      <c r="K235" s="17" t="s">
        <v>58</v>
      </c>
      <c r="L235" s="17">
        <v>4319</v>
      </c>
      <c r="M235" s="17" t="s">
        <v>54</v>
      </c>
      <c r="N235" s="17" t="s">
        <v>61</v>
      </c>
      <c r="O235" s="17">
        <v>1</v>
      </c>
      <c r="P235" s="18">
        <v>45541</v>
      </c>
    </row>
    <row r="236" spans="1:16" x14ac:dyDescent="0.3">
      <c r="A236" s="17">
        <v>2015</v>
      </c>
      <c r="B236" s="17" t="s">
        <v>52</v>
      </c>
      <c r="C236" s="17" t="s">
        <v>53</v>
      </c>
      <c r="D236" s="17" t="s">
        <v>54</v>
      </c>
      <c r="E236" s="17" t="s">
        <v>390</v>
      </c>
      <c r="F236" s="17" t="s">
        <v>89</v>
      </c>
      <c r="G236" s="17" t="s">
        <v>90</v>
      </c>
      <c r="H236" s="17">
        <v>0</v>
      </c>
      <c r="I236" s="17" t="s">
        <v>57</v>
      </c>
      <c r="J236" s="17" t="s">
        <v>392</v>
      </c>
      <c r="K236" s="17" t="s">
        <v>58</v>
      </c>
      <c r="L236" s="17">
        <v>4951</v>
      </c>
      <c r="M236" s="17" t="s">
        <v>54</v>
      </c>
      <c r="N236" s="17" t="s">
        <v>61</v>
      </c>
      <c r="O236" s="17">
        <v>1</v>
      </c>
      <c r="P236" s="18">
        <v>45541</v>
      </c>
    </row>
    <row r="237" spans="1:16" x14ac:dyDescent="0.3">
      <c r="A237" s="17">
        <v>2015</v>
      </c>
      <c r="B237" s="17" t="s">
        <v>52</v>
      </c>
      <c r="C237" s="17" t="s">
        <v>53</v>
      </c>
      <c r="D237" s="17" t="s">
        <v>54</v>
      </c>
      <c r="E237" s="17" t="s">
        <v>390</v>
      </c>
      <c r="F237" s="17" t="s">
        <v>72</v>
      </c>
      <c r="G237" s="17" t="s">
        <v>73</v>
      </c>
      <c r="H237" s="17">
        <v>0</v>
      </c>
      <c r="I237" s="17" t="s">
        <v>57</v>
      </c>
      <c r="J237" s="17" t="s">
        <v>392</v>
      </c>
      <c r="K237" s="17" t="s">
        <v>58</v>
      </c>
      <c r="L237" s="17">
        <v>37366</v>
      </c>
      <c r="M237" s="17" t="s">
        <v>54</v>
      </c>
      <c r="N237" s="17" t="s">
        <v>61</v>
      </c>
      <c r="O237" s="17">
        <v>1</v>
      </c>
      <c r="P237" s="18">
        <v>45541</v>
      </c>
    </row>
    <row r="238" spans="1:16" x14ac:dyDescent="0.3">
      <c r="A238" s="17">
        <v>2015</v>
      </c>
      <c r="B238" s="17" t="s">
        <v>52</v>
      </c>
      <c r="C238" s="17" t="s">
        <v>53</v>
      </c>
      <c r="D238" s="17" t="s">
        <v>54</v>
      </c>
      <c r="E238" s="17" t="s">
        <v>390</v>
      </c>
      <c r="F238" s="17" t="s">
        <v>74</v>
      </c>
      <c r="G238" s="17" t="s">
        <v>75</v>
      </c>
      <c r="H238" s="17">
        <v>0</v>
      </c>
      <c r="I238" s="17" t="s">
        <v>57</v>
      </c>
      <c r="J238" s="17" t="s">
        <v>392</v>
      </c>
      <c r="K238" s="17" t="s">
        <v>58</v>
      </c>
      <c r="L238" s="17">
        <v>49265</v>
      </c>
      <c r="M238" s="17" t="s">
        <v>54</v>
      </c>
      <c r="N238" s="17" t="s">
        <v>61</v>
      </c>
      <c r="O238" s="17">
        <v>1</v>
      </c>
      <c r="P238" s="18">
        <v>45541</v>
      </c>
    </row>
    <row r="239" spans="1:16" x14ac:dyDescent="0.3">
      <c r="A239" s="17">
        <v>2015</v>
      </c>
      <c r="B239" s="17" t="s">
        <v>52</v>
      </c>
      <c r="C239" s="17" t="s">
        <v>53</v>
      </c>
      <c r="D239" s="17" t="s">
        <v>54</v>
      </c>
      <c r="E239" s="17" t="s">
        <v>390</v>
      </c>
      <c r="F239" s="17" t="s">
        <v>83</v>
      </c>
      <c r="G239" s="17" t="s">
        <v>84</v>
      </c>
      <c r="H239" s="17">
        <v>0</v>
      </c>
      <c r="I239" s="17" t="s">
        <v>57</v>
      </c>
      <c r="J239" s="17" t="s">
        <v>392</v>
      </c>
      <c r="K239" s="17" t="s">
        <v>58</v>
      </c>
      <c r="L239" s="17">
        <v>3403</v>
      </c>
      <c r="M239" s="17" t="s">
        <v>54</v>
      </c>
      <c r="N239" s="17" t="s">
        <v>61</v>
      </c>
      <c r="O239" s="17">
        <v>1</v>
      </c>
      <c r="P239" s="18">
        <v>45541</v>
      </c>
    </row>
    <row r="240" spans="1:16" x14ac:dyDescent="0.3">
      <c r="A240" s="17">
        <v>2015</v>
      </c>
      <c r="B240" s="17" t="s">
        <v>52</v>
      </c>
      <c r="C240" s="17" t="s">
        <v>53</v>
      </c>
      <c r="D240" s="17" t="s">
        <v>54</v>
      </c>
      <c r="E240" s="17" t="s">
        <v>390</v>
      </c>
      <c r="F240" s="17" t="s">
        <v>81</v>
      </c>
      <c r="G240" s="17" t="s">
        <v>82</v>
      </c>
      <c r="H240" s="17">
        <v>0</v>
      </c>
      <c r="I240" s="17" t="s">
        <v>57</v>
      </c>
      <c r="J240" s="17" t="s">
        <v>392</v>
      </c>
      <c r="K240" s="17" t="s">
        <v>58</v>
      </c>
      <c r="L240" s="17">
        <v>1250</v>
      </c>
      <c r="M240" s="17" t="s">
        <v>54</v>
      </c>
      <c r="N240" s="17" t="s">
        <v>61</v>
      </c>
      <c r="O240" s="17">
        <v>1</v>
      </c>
      <c r="P240" s="18">
        <v>45541</v>
      </c>
    </row>
    <row r="241" spans="1:16" x14ac:dyDescent="0.3">
      <c r="A241" s="17">
        <v>2016</v>
      </c>
      <c r="B241" s="17" t="s">
        <v>52</v>
      </c>
      <c r="C241" s="17" t="s">
        <v>53</v>
      </c>
      <c r="D241" s="17" t="s">
        <v>54</v>
      </c>
      <c r="E241" s="17" t="s">
        <v>390</v>
      </c>
      <c r="F241" s="17" t="s">
        <v>81</v>
      </c>
      <c r="G241" s="17" t="s">
        <v>82</v>
      </c>
      <c r="H241" s="17">
        <v>0</v>
      </c>
      <c r="I241" s="17" t="s">
        <v>57</v>
      </c>
      <c r="J241" s="17" t="s">
        <v>392</v>
      </c>
      <c r="K241" s="17" t="s">
        <v>58</v>
      </c>
      <c r="L241" s="17">
        <v>1193</v>
      </c>
      <c r="M241" s="17" t="s">
        <v>54</v>
      </c>
      <c r="N241" s="17" t="s">
        <v>62</v>
      </c>
      <c r="O241" s="17">
        <v>1</v>
      </c>
      <c r="P241" s="18">
        <v>45541</v>
      </c>
    </row>
    <row r="242" spans="1:16" x14ac:dyDescent="0.3">
      <c r="A242" s="17">
        <v>2016</v>
      </c>
      <c r="B242" s="17" t="s">
        <v>52</v>
      </c>
      <c r="C242" s="17" t="s">
        <v>53</v>
      </c>
      <c r="D242" s="17" t="s">
        <v>54</v>
      </c>
      <c r="E242" s="17" t="s">
        <v>390</v>
      </c>
      <c r="F242" s="17" t="s">
        <v>83</v>
      </c>
      <c r="G242" s="17" t="s">
        <v>84</v>
      </c>
      <c r="H242" s="17">
        <v>0</v>
      </c>
      <c r="I242" s="17" t="s">
        <v>57</v>
      </c>
      <c r="J242" s="17" t="s">
        <v>392</v>
      </c>
      <c r="K242" s="17" t="s">
        <v>58</v>
      </c>
      <c r="L242" s="17">
        <v>3579</v>
      </c>
      <c r="M242" s="17" t="s">
        <v>54</v>
      </c>
      <c r="N242" s="17" t="s">
        <v>62</v>
      </c>
      <c r="O242" s="17">
        <v>1</v>
      </c>
      <c r="P242" s="18">
        <v>45541</v>
      </c>
    </row>
    <row r="243" spans="1:16" x14ac:dyDescent="0.3">
      <c r="A243" s="17">
        <v>2016</v>
      </c>
      <c r="B243" s="17" t="s">
        <v>52</v>
      </c>
      <c r="C243" s="17" t="s">
        <v>53</v>
      </c>
      <c r="D243" s="17" t="s">
        <v>54</v>
      </c>
      <c r="E243" s="17" t="s">
        <v>390</v>
      </c>
      <c r="F243" s="17" t="s">
        <v>74</v>
      </c>
      <c r="G243" s="17" t="s">
        <v>75</v>
      </c>
      <c r="H243" s="17">
        <v>0</v>
      </c>
      <c r="I243" s="17" t="s">
        <v>57</v>
      </c>
      <c r="J243" s="17" t="s">
        <v>392</v>
      </c>
      <c r="K243" s="17" t="s">
        <v>58</v>
      </c>
      <c r="L243" s="17">
        <v>51169</v>
      </c>
      <c r="M243" s="17" t="s">
        <v>54</v>
      </c>
      <c r="N243" s="17" t="s">
        <v>62</v>
      </c>
      <c r="O243" s="17">
        <v>1</v>
      </c>
      <c r="P243" s="18">
        <v>45541</v>
      </c>
    </row>
    <row r="244" spans="1:16" x14ac:dyDescent="0.3">
      <c r="A244" s="17">
        <v>2016</v>
      </c>
      <c r="B244" s="17" t="s">
        <v>52</v>
      </c>
      <c r="C244" s="17" t="s">
        <v>53</v>
      </c>
      <c r="D244" s="17" t="s">
        <v>54</v>
      </c>
      <c r="E244" s="17" t="s">
        <v>390</v>
      </c>
      <c r="F244" s="17" t="s">
        <v>72</v>
      </c>
      <c r="G244" s="17" t="s">
        <v>73</v>
      </c>
      <c r="H244" s="17">
        <v>0</v>
      </c>
      <c r="I244" s="17" t="s">
        <v>57</v>
      </c>
      <c r="J244" s="17" t="s">
        <v>392</v>
      </c>
      <c r="K244" s="17" t="s">
        <v>58</v>
      </c>
      <c r="L244" s="17">
        <v>38699</v>
      </c>
      <c r="M244" s="17" t="s">
        <v>54</v>
      </c>
      <c r="N244" s="17" t="s">
        <v>62</v>
      </c>
      <c r="O244" s="17">
        <v>1</v>
      </c>
      <c r="P244" s="18">
        <v>45541</v>
      </c>
    </row>
    <row r="245" spans="1:16" x14ac:dyDescent="0.3">
      <c r="A245" s="17">
        <v>2016</v>
      </c>
      <c r="B245" s="17" t="s">
        <v>52</v>
      </c>
      <c r="C245" s="17" t="s">
        <v>53</v>
      </c>
      <c r="D245" s="17" t="s">
        <v>54</v>
      </c>
      <c r="E245" s="17" t="s">
        <v>390</v>
      </c>
      <c r="F245" s="17" t="s">
        <v>89</v>
      </c>
      <c r="G245" s="17" t="s">
        <v>90</v>
      </c>
      <c r="H245" s="17">
        <v>0</v>
      </c>
      <c r="I245" s="17" t="s">
        <v>57</v>
      </c>
      <c r="J245" s="17" t="s">
        <v>392</v>
      </c>
      <c r="K245" s="17" t="s">
        <v>58</v>
      </c>
      <c r="L245" s="17">
        <v>5590</v>
      </c>
      <c r="M245" s="17" t="s">
        <v>54</v>
      </c>
      <c r="N245" s="17" t="s">
        <v>62</v>
      </c>
      <c r="O245" s="17">
        <v>1</v>
      </c>
      <c r="P245" s="18">
        <v>45541</v>
      </c>
    </row>
    <row r="246" spans="1:16" x14ac:dyDescent="0.3">
      <c r="A246" s="17">
        <v>2016</v>
      </c>
      <c r="B246" s="17" t="s">
        <v>52</v>
      </c>
      <c r="C246" s="17" t="s">
        <v>53</v>
      </c>
      <c r="D246" s="17" t="s">
        <v>54</v>
      </c>
      <c r="E246" s="17" t="s">
        <v>390</v>
      </c>
      <c r="F246" s="17" t="s">
        <v>87</v>
      </c>
      <c r="G246" s="17" t="s">
        <v>88</v>
      </c>
      <c r="H246" s="17">
        <v>0</v>
      </c>
      <c r="I246" s="17" t="s">
        <v>57</v>
      </c>
      <c r="J246" s="17" t="s">
        <v>392</v>
      </c>
      <c r="K246" s="17" t="s">
        <v>58</v>
      </c>
      <c r="L246" s="17">
        <v>4396</v>
      </c>
      <c r="M246" s="17" t="s">
        <v>54</v>
      </c>
      <c r="N246" s="17" t="s">
        <v>62</v>
      </c>
      <c r="O246" s="17">
        <v>1</v>
      </c>
      <c r="P246" s="18">
        <v>45541</v>
      </c>
    </row>
    <row r="247" spans="1:16" x14ac:dyDescent="0.3">
      <c r="A247" s="17">
        <v>2016</v>
      </c>
      <c r="B247" s="17" t="s">
        <v>52</v>
      </c>
      <c r="C247" s="17" t="s">
        <v>53</v>
      </c>
      <c r="D247" s="17" t="s">
        <v>54</v>
      </c>
      <c r="E247" s="17" t="s">
        <v>390</v>
      </c>
      <c r="F247" s="17" t="s">
        <v>85</v>
      </c>
      <c r="G247" s="17" t="s">
        <v>86</v>
      </c>
      <c r="H247" s="17">
        <v>0</v>
      </c>
      <c r="I247" s="17" t="s">
        <v>57</v>
      </c>
      <c r="J247" s="17" t="s">
        <v>392</v>
      </c>
      <c r="K247" s="17" t="s">
        <v>58</v>
      </c>
      <c r="L247" s="17">
        <v>32563</v>
      </c>
      <c r="M247" s="17" t="s">
        <v>54</v>
      </c>
      <c r="N247" s="17" t="s">
        <v>62</v>
      </c>
      <c r="O247" s="17">
        <v>1</v>
      </c>
      <c r="P247" s="18">
        <v>45541</v>
      </c>
    </row>
    <row r="248" spans="1:16" x14ac:dyDescent="0.3">
      <c r="A248" s="17">
        <v>2016</v>
      </c>
      <c r="B248" s="17" t="s">
        <v>52</v>
      </c>
      <c r="C248" s="17" t="s">
        <v>53</v>
      </c>
      <c r="D248" s="17" t="s">
        <v>54</v>
      </c>
      <c r="E248" s="17" t="s">
        <v>390</v>
      </c>
      <c r="F248" s="17" t="s">
        <v>91</v>
      </c>
      <c r="G248" s="17" t="s">
        <v>92</v>
      </c>
      <c r="H248" s="17">
        <v>0</v>
      </c>
      <c r="I248" s="17" t="s">
        <v>57</v>
      </c>
      <c r="J248" s="17" t="s">
        <v>392</v>
      </c>
      <c r="K248" s="17" t="s">
        <v>58</v>
      </c>
      <c r="L248" s="17">
        <v>11322</v>
      </c>
      <c r="M248" s="17" t="s">
        <v>54</v>
      </c>
      <c r="N248" s="17" t="s">
        <v>62</v>
      </c>
      <c r="O248" s="17">
        <v>1</v>
      </c>
      <c r="P248" s="18">
        <v>45541</v>
      </c>
    </row>
    <row r="249" spans="1:16" x14ac:dyDescent="0.3">
      <c r="A249" s="17">
        <v>2016</v>
      </c>
      <c r="B249" s="17" t="s">
        <v>52</v>
      </c>
      <c r="C249" s="17" t="s">
        <v>53</v>
      </c>
      <c r="D249" s="17" t="s">
        <v>54</v>
      </c>
      <c r="E249" s="17" t="s">
        <v>390</v>
      </c>
      <c r="F249" s="17" t="s">
        <v>95</v>
      </c>
      <c r="G249" s="17" t="s">
        <v>96</v>
      </c>
      <c r="H249" s="17">
        <v>0</v>
      </c>
      <c r="I249" s="17" t="s">
        <v>57</v>
      </c>
      <c r="J249" s="17" t="s">
        <v>392</v>
      </c>
      <c r="K249" s="17" t="s">
        <v>58</v>
      </c>
      <c r="L249" s="17">
        <v>5392</v>
      </c>
      <c r="M249" s="17" t="s">
        <v>54</v>
      </c>
      <c r="N249" s="17" t="s">
        <v>62</v>
      </c>
      <c r="O249" s="17">
        <v>1</v>
      </c>
      <c r="P249" s="18">
        <v>45541</v>
      </c>
    </row>
    <row r="250" spans="1:16" x14ac:dyDescent="0.3">
      <c r="A250" s="17">
        <v>2016</v>
      </c>
      <c r="B250" s="17" t="s">
        <v>52</v>
      </c>
      <c r="C250" s="17" t="s">
        <v>53</v>
      </c>
      <c r="D250" s="17" t="s">
        <v>54</v>
      </c>
      <c r="E250" s="17" t="s">
        <v>390</v>
      </c>
      <c r="F250" s="17" t="s">
        <v>93</v>
      </c>
      <c r="G250" s="17" t="s">
        <v>94</v>
      </c>
      <c r="H250" s="17">
        <v>0</v>
      </c>
      <c r="I250" s="17" t="s">
        <v>57</v>
      </c>
      <c r="J250" s="17" t="s">
        <v>392</v>
      </c>
      <c r="K250" s="17" t="s">
        <v>58</v>
      </c>
      <c r="L250" s="17">
        <v>6107</v>
      </c>
      <c r="M250" s="17" t="s">
        <v>54</v>
      </c>
      <c r="N250" s="17" t="s">
        <v>62</v>
      </c>
      <c r="O250" s="17">
        <v>1</v>
      </c>
      <c r="P250" s="18">
        <v>45541</v>
      </c>
    </row>
    <row r="251" spans="1:16" x14ac:dyDescent="0.3">
      <c r="A251" s="17">
        <v>2016</v>
      </c>
      <c r="B251" s="17" t="s">
        <v>52</v>
      </c>
      <c r="C251" s="17" t="s">
        <v>53</v>
      </c>
      <c r="D251" s="17" t="s">
        <v>54</v>
      </c>
      <c r="E251" s="17" t="s">
        <v>390</v>
      </c>
      <c r="F251" s="17" t="s">
        <v>55</v>
      </c>
      <c r="G251" s="17" t="s">
        <v>56</v>
      </c>
      <c r="H251" s="17">
        <v>0</v>
      </c>
      <c r="I251" s="17" t="s">
        <v>57</v>
      </c>
      <c r="J251" s="17" t="s">
        <v>392</v>
      </c>
      <c r="K251" s="17" t="s">
        <v>58</v>
      </c>
      <c r="L251" s="17">
        <v>4870</v>
      </c>
      <c r="M251" s="17" t="s">
        <v>54</v>
      </c>
      <c r="N251" s="17" t="s">
        <v>62</v>
      </c>
      <c r="O251" s="17">
        <v>1</v>
      </c>
      <c r="P251" s="18">
        <v>45541</v>
      </c>
    </row>
    <row r="252" spans="1:16" x14ac:dyDescent="0.3">
      <c r="A252" s="17">
        <v>2016</v>
      </c>
      <c r="B252" s="17" t="s">
        <v>52</v>
      </c>
      <c r="C252" s="17" t="s">
        <v>53</v>
      </c>
      <c r="D252" s="17" t="s">
        <v>54</v>
      </c>
      <c r="E252" s="17" t="s">
        <v>390</v>
      </c>
      <c r="F252" s="17" t="s">
        <v>45</v>
      </c>
      <c r="G252" s="17" t="s">
        <v>80</v>
      </c>
      <c r="H252" s="17">
        <v>0</v>
      </c>
      <c r="I252" s="17" t="s">
        <v>57</v>
      </c>
      <c r="J252" s="17" t="s">
        <v>392</v>
      </c>
      <c r="K252" s="17" t="s">
        <v>58</v>
      </c>
      <c r="L252" s="17">
        <v>187362</v>
      </c>
      <c r="M252" s="17" t="s">
        <v>54</v>
      </c>
      <c r="N252" s="17" t="s">
        <v>62</v>
      </c>
      <c r="O252" s="17">
        <v>1</v>
      </c>
      <c r="P252" s="18">
        <v>45541</v>
      </c>
    </row>
    <row r="253" spans="1:16" x14ac:dyDescent="0.3">
      <c r="A253" s="17">
        <v>2016</v>
      </c>
      <c r="B253" s="17" t="s">
        <v>52</v>
      </c>
      <c r="C253" s="17" t="s">
        <v>53</v>
      </c>
      <c r="D253" s="17" t="s">
        <v>54</v>
      </c>
      <c r="E253" s="17" t="s">
        <v>390</v>
      </c>
      <c r="F253" s="17" t="s">
        <v>117</v>
      </c>
      <c r="G253" s="17" t="s">
        <v>118</v>
      </c>
      <c r="H253" s="17">
        <v>0</v>
      </c>
      <c r="I253" s="17" t="s">
        <v>57</v>
      </c>
      <c r="J253" s="17" t="s">
        <v>392</v>
      </c>
      <c r="K253" s="17" t="s">
        <v>58</v>
      </c>
      <c r="L253" s="17">
        <v>5877</v>
      </c>
      <c r="M253" s="17" t="s">
        <v>54</v>
      </c>
      <c r="N253" s="17" t="s">
        <v>62</v>
      </c>
      <c r="O253" s="17">
        <v>1</v>
      </c>
      <c r="P253" s="18">
        <v>45541</v>
      </c>
    </row>
    <row r="254" spans="1:16" x14ac:dyDescent="0.3">
      <c r="A254" s="17">
        <v>2016</v>
      </c>
      <c r="B254" s="17" t="s">
        <v>52</v>
      </c>
      <c r="C254" s="17" t="s">
        <v>53</v>
      </c>
      <c r="D254" s="17" t="s">
        <v>54</v>
      </c>
      <c r="E254" s="17" t="s">
        <v>390</v>
      </c>
      <c r="F254" s="17" t="s">
        <v>115</v>
      </c>
      <c r="G254" s="17" t="s">
        <v>116</v>
      </c>
      <c r="H254" s="17">
        <v>0</v>
      </c>
      <c r="I254" s="17" t="s">
        <v>57</v>
      </c>
      <c r="J254" s="17" t="s">
        <v>392</v>
      </c>
      <c r="K254" s="17" t="s">
        <v>58</v>
      </c>
      <c r="L254" s="17">
        <v>39715</v>
      </c>
      <c r="M254" s="17" t="s">
        <v>54</v>
      </c>
      <c r="N254" s="17" t="s">
        <v>62</v>
      </c>
      <c r="O254" s="17">
        <v>1</v>
      </c>
      <c r="P254" s="18">
        <v>45541</v>
      </c>
    </row>
    <row r="255" spans="1:16" x14ac:dyDescent="0.3">
      <c r="A255" s="17">
        <v>2016</v>
      </c>
      <c r="B255" s="17" t="s">
        <v>52</v>
      </c>
      <c r="C255" s="17" t="s">
        <v>53</v>
      </c>
      <c r="D255" s="17" t="s">
        <v>54</v>
      </c>
      <c r="E255" s="17" t="s">
        <v>390</v>
      </c>
      <c r="F255" s="17" t="s">
        <v>113</v>
      </c>
      <c r="G255" s="17" t="s">
        <v>114</v>
      </c>
      <c r="H255" s="17">
        <v>0</v>
      </c>
      <c r="I255" s="17" t="s">
        <v>57</v>
      </c>
      <c r="J255" s="17" t="s">
        <v>392</v>
      </c>
      <c r="K255" s="17" t="s">
        <v>58</v>
      </c>
      <c r="L255" s="17">
        <v>15470</v>
      </c>
      <c r="M255" s="17" t="s">
        <v>54</v>
      </c>
      <c r="N255" s="17" t="s">
        <v>62</v>
      </c>
      <c r="O255" s="17">
        <v>1</v>
      </c>
      <c r="P255" s="18">
        <v>45541</v>
      </c>
    </row>
    <row r="256" spans="1:16" x14ac:dyDescent="0.3">
      <c r="A256" s="17">
        <v>2016</v>
      </c>
      <c r="B256" s="17" t="s">
        <v>52</v>
      </c>
      <c r="C256" s="17" t="s">
        <v>53</v>
      </c>
      <c r="D256" s="17" t="s">
        <v>54</v>
      </c>
      <c r="E256" s="17" t="s">
        <v>390</v>
      </c>
      <c r="F256" s="17" t="s">
        <v>76</v>
      </c>
      <c r="G256" s="17" t="s">
        <v>77</v>
      </c>
      <c r="H256" s="17">
        <v>0</v>
      </c>
      <c r="I256" s="17" t="s">
        <v>57</v>
      </c>
      <c r="J256" s="17" t="s">
        <v>392</v>
      </c>
      <c r="K256" s="17" t="s">
        <v>58</v>
      </c>
      <c r="L256" s="17">
        <v>12470</v>
      </c>
      <c r="M256" s="17" t="s">
        <v>54</v>
      </c>
      <c r="N256" s="17" t="s">
        <v>62</v>
      </c>
      <c r="O256" s="17">
        <v>1</v>
      </c>
      <c r="P256" s="18">
        <v>45541</v>
      </c>
    </row>
    <row r="257" spans="1:16" x14ac:dyDescent="0.3">
      <c r="A257" s="17">
        <v>2016</v>
      </c>
      <c r="B257" s="17" t="s">
        <v>52</v>
      </c>
      <c r="C257" s="17" t="s">
        <v>53</v>
      </c>
      <c r="D257" s="17" t="s">
        <v>54</v>
      </c>
      <c r="E257" s="17" t="s">
        <v>390</v>
      </c>
      <c r="F257" s="17" t="s">
        <v>97</v>
      </c>
      <c r="G257" s="17" t="s">
        <v>98</v>
      </c>
      <c r="H257" s="17">
        <v>0</v>
      </c>
      <c r="I257" s="17" t="s">
        <v>57</v>
      </c>
      <c r="J257" s="17" t="s">
        <v>392</v>
      </c>
      <c r="K257" s="17" t="s">
        <v>58</v>
      </c>
      <c r="L257" s="17">
        <v>17913</v>
      </c>
      <c r="M257" s="17" t="s">
        <v>54</v>
      </c>
      <c r="N257" s="17" t="s">
        <v>62</v>
      </c>
      <c r="O257" s="17">
        <v>1</v>
      </c>
      <c r="P257" s="18">
        <v>45541</v>
      </c>
    </row>
    <row r="258" spans="1:16" x14ac:dyDescent="0.3">
      <c r="A258" s="17">
        <v>2016</v>
      </c>
      <c r="B258" s="17" t="s">
        <v>52</v>
      </c>
      <c r="C258" s="17" t="s">
        <v>53</v>
      </c>
      <c r="D258" s="17" t="s">
        <v>54</v>
      </c>
      <c r="E258" s="17" t="s">
        <v>390</v>
      </c>
      <c r="F258" s="17" t="s">
        <v>101</v>
      </c>
      <c r="G258" s="17" t="s">
        <v>102</v>
      </c>
      <c r="H258" s="17">
        <v>0</v>
      </c>
      <c r="I258" s="17" t="s">
        <v>57</v>
      </c>
      <c r="J258" s="17" t="s">
        <v>392</v>
      </c>
      <c r="K258" s="17" t="s">
        <v>58</v>
      </c>
      <c r="L258" s="17">
        <v>36740</v>
      </c>
      <c r="M258" s="17" t="s">
        <v>54</v>
      </c>
      <c r="N258" s="17" t="s">
        <v>62</v>
      </c>
      <c r="O258" s="17">
        <v>1</v>
      </c>
      <c r="P258" s="18">
        <v>45541</v>
      </c>
    </row>
    <row r="259" spans="1:16" x14ac:dyDescent="0.3">
      <c r="A259" s="17">
        <v>2016</v>
      </c>
      <c r="B259" s="17" t="s">
        <v>52</v>
      </c>
      <c r="C259" s="17" t="s">
        <v>53</v>
      </c>
      <c r="D259" s="17" t="s">
        <v>54</v>
      </c>
      <c r="E259" s="17" t="s">
        <v>390</v>
      </c>
      <c r="F259" s="17" t="s">
        <v>78</v>
      </c>
      <c r="G259" s="17" t="s">
        <v>79</v>
      </c>
      <c r="H259" s="17">
        <v>0</v>
      </c>
      <c r="I259" s="17" t="s">
        <v>57</v>
      </c>
      <c r="J259" s="17" t="s">
        <v>392</v>
      </c>
      <c r="K259" s="17" t="s">
        <v>58</v>
      </c>
      <c r="L259" s="17">
        <v>131323</v>
      </c>
      <c r="M259" s="17" t="s">
        <v>54</v>
      </c>
      <c r="N259" s="17" t="s">
        <v>62</v>
      </c>
      <c r="O259" s="17">
        <v>1</v>
      </c>
      <c r="P259" s="18">
        <v>45541</v>
      </c>
    </row>
    <row r="260" spans="1:16" x14ac:dyDescent="0.3">
      <c r="A260" s="17">
        <v>2016</v>
      </c>
      <c r="B260" s="17" t="s">
        <v>52</v>
      </c>
      <c r="C260" s="17" t="s">
        <v>53</v>
      </c>
      <c r="D260" s="17" t="s">
        <v>54</v>
      </c>
      <c r="E260" s="17" t="s">
        <v>390</v>
      </c>
      <c r="F260" s="17" t="s">
        <v>99</v>
      </c>
      <c r="G260" s="17" t="s">
        <v>100</v>
      </c>
      <c r="H260" s="17">
        <v>0</v>
      </c>
      <c r="I260" s="17" t="s">
        <v>57</v>
      </c>
      <c r="J260" s="17" t="s">
        <v>392</v>
      </c>
      <c r="K260" s="17" t="s">
        <v>58</v>
      </c>
      <c r="L260" s="17">
        <v>29962</v>
      </c>
      <c r="M260" s="17" t="s">
        <v>54</v>
      </c>
      <c r="N260" s="17" t="s">
        <v>62</v>
      </c>
      <c r="O260" s="17">
        <v>1</v>
      </c>
      <c r="P260" s="18">
        <v>45541</v>
      </c>
    </row>
    <row r="261" spans="1:16" x14ac:dyDescent="0.3">
      <c r="A261" s="17">
        <v>2016</v>
      </c>
      <c r="B261" s="17" t="s">
        <v>52</v>
      </c>
      <c r="C261" s="17" t="s">
        <v>53</v>
      </c>
      <c r="D261" s="17" t="s">
        <v>54</v>
      </c>
      <c r="E261" s="17" t="s">
        <v>390</v>
      </c>
      <c r="F261" s="17" t="s">
        <v>103</v>
      </c>
      <c r="G261" s="17" t="s">
        <v>104</v>
      </c>
      <c r="H261" s="17">
        <v>0</v>
      </c>
      <c r="I261" s="17" t="s">
        <v>57</v>
      </c>
      <c r="J261" s="17" t="s">
        <v>392</v>
      </c>
      <c r="K261" s="17" t="s">
        <v>58</v>
      </c>
      <c r="L261" s="17">
        <v>94583</v>
      </c>
      <c r="M261" s="17" t="s">
        <v>54</v>
      </c>
      <c r="N261" s="17" t="s">
        <v>62</v>
      </c>
      <c r="O261" s="17">
        <v>1</v>
      </c>
      <c r="P261" s="18">
        <v>45541</v>
      </c>
    </row>
    <row r="262" spans="1:16" x14ac:dyDescent="0.3">
      <c r="A262" s="17">
        <v>2016</v>
      </c>
      <c r="B262" s="17" t="s">
        <v>52</v>
      </c>
      <c r="C262" s="17" t="s">
        <v>53</v>
      </c>
      <c r="D262" s="17" t="s">
        <v>54</v>
      </c>
      <c r="E262" s="17" t="s">
        <v>390</v>
      </c>
      <c r="F262" s="17" t="s">
        <v>107</v>
      </c>
      <c r="G262" s="17" t="s">
        <v>108</v>
      </c>
      <c r="H262" s="17">
        <v>0</v>
      </c>
      <c r="I262" s="17" t="s">
        <v>57</v>
      </c>
      <c r="J262" s="17" t="s">
        <v>392</v>
      </c>
      <c r="K262" s="17" t="s">
        <v>58</v>
      </c>
      <c r="L262" s="17">
        <v>10568</v>
      </c>
      <c r="M262" s="17" t="s">
        <v>54</v>
      </c>
      <c r="N262" s="17" t="s">
        <v>62</v>
      </c>
      <c r="O262" s="17">
        <v>1</v>
      </c>
      <c r="P262" s="18">
        <v>45541</v>
      </c>
    </row>
    <row r="263" spans="1:16" x14ac:dyDescent="0.3">
      <c r="A263" s="17">
        <v>2016</v>
      </c>
      <c r="B263" s="17" t="s">
        <v>52</v>
      </c>
      <c r="C263" s="17" t="s">
        <v>53</v>
      </c>
      <c r="D263" s="17" t="s">
        <v>54</v>
      </c>
      <c r="E263" s="17" t="s">
        <v>390</v>
      </c>
      <c r="F263" s="17" t="s">
        <v>105</v>
      </c>
      <c r="G263" s="17" t="s">
        <v>106</v>
      </c>
      <c r="H263" s="17">
        <v>0</v>
      </c>
      <c r="I263" s="17" t="s">
        <v>57</v>
      </c>
      <c r="J263" s="17" t="s">
        <v>392</v>
      </c>
      <c r="K263" s="17" t="s">
        <v>58</v>
      </c>
      <c r="L263" s="17">
        <v>8966</v>
      </c>
      <c r="M263" s="17" t="s">
        <v>54</v>
      </c>
      <c r="N263" s="17" t="s">
        <v>62</v>
      </c>
      <c r="O263" s="17">
        <v>1</v>
      </c>
      <c r="P263" s="18">
        <v>45541</v>
      </c>
    </row>
    <row r="264" spans="1:16" x14ac:dyDescent="0.3">
      <c r="A264" s="17">
        <v>2016</v>
      </c>
      <c r="B264" s="17" t="s">
        <v>52</v>
      </c>
      <c r="C264" s="17" t="s">
        <v>53</v>
      </c>
      <c r="D264" s="17" t="s">
        <v>54</v>
      </c>
      <c r="E264" s="17" t="s">
        <v>390</v>
      </c>
      <c r="F264" s="17" t="s">
        <v>109</v>
      </c>
      <c r="G264" s="17" t="s">
        <v>110</v>
      </c>
      <c r="H264" s="17">
        <v>0</v>
      </c>
      <c r="I264" s="17" t="s">
        <v>57</v>
      </c>
      <c r="J264" s="17" t="s">
        <v>392</v>
      </c>
      <c r="K264" s="17" t="s">
        <v>58</v>
      </c>
      <c r="L264" s="17">
        <v>6111</v>
      </c>
      <c r="M264" s="17" t="s">
        <v>54</v>
      </c>
      <c r="N264" s="17" t="s">
        <v>62</v>
      </c>
      <c r="O264" s="17">
        <v>1</v>
      </c>
      <c r="P264" s="18">
        <v>45541</v>
      </c>
    </row>
    <row r="265" spans="1:16" x14ac:dyDescent="0.3">
      <c r="A265" s="17">
        <v>2016</v>
      </c>
      <c r="B265" s="17" t="s">
        <v>52</v>
      </c>
      <c r="C265" s="17" t="s">
        <v>53</v>
      </c>
      <c r="D265" s="17" t="s">
        <v>54</v>
      </c>
      <c r="E265" s="17" t="s">
        <v>390</v>
      </c>
      <c r="F265" s="17" t="s">
        <v>111</v>
      </c>
      <c r="G265" s="17" t="s">
        <v>112</v>
      </c>
      <c r="H265" s="17">
        <v>0</v>
      </c>
      <c r="I265" s="17" t="s">
        <v>57</v>
      </c>
      <c r="J265" s="17" t="s">
        <v>392</v>
      </c>
      <c r="K265" s="17" t="s">
        <v>58</v>
      </c>
      <c r="L265" s="17">
        <v>23620</v>
      </c>
      <c r="M265" s="17" t="s">
        <v>54</v>
      </c>
      <c r="N265" s="17" t="s">
        <v>62</v>
      </c>
      <c r="O265" s="17">
        <v>1</v>
      </c>
      <c r="P265" s="18">
        <v>45541</v>
      </c>
    </row>
    <row r="266" spans="1:16" x14ac:dyDescent="0.3">
      <c r="A266" s="17">
        <v>2017</v>
      </c>
      <c r="B266" s="17" t="s">
        <v>52</v>
      </c>
      <c r="C266" s="17" t="s">
        <v>53</v>
      </c>
      <c r="D266" s="17" t="s">
        <v>54</v>
      </c>
      <c r="E266" s="17" t="s">
        <v>390</v>
      </c>
      <c r="F266" s="17" t="s">
        <v>111</v>
      </c>
      <c r="G266" s="17" t="s">
        <v>112</v>
      </c>
      <c r="H266" s="17">
        <v>0</v>
      </c>
      <c r="I266" s="17" t="s">
        <v>57</v>
      </c>
      <c r="J266" s="17" t="s">
        <v>392</v>
      </c>
      <c r="K266" s="17" t="s">
        <v>58</v>
      </c>
      <c r="L266" s="17">
        <v>23989</v>
      </c>
      <c r="M266" s="17" t="s">
        <v>54</v>
      </c>
      <c r="N266" s="17" t="s">
        <v>63</v>
      </c>
      <c r="O266" s="17">
        <v>1</v>
      </c>
      <c r="P266" s="18">
        <v>45541</v>
      </c>
    </row>
    <row r="267" spans="1:16" x14ac:dyDescent="0.3">
      <c r="A267" s="17">
        <v>2017</v>
      </c>
      <c r="B267" s="17" t="s">
        <v>52</v>
      </c>
      <c r="C267" s="17" t="s">
        <v>53</v>
      </c>
      <c r="D267" s="17" t="s">
        <v>54</v>
      </c>
      <c r="E267" s="17" t="s">
        <v>390</v>
      </c>
      <c r="F267" s="17" t="s">
        <v>109</v>
      </c>
      <c r="G267" s="17" t="s">
        <v>110</v>
      </c>
      <c r="H267" s="17">
        <v>0</v>
      </c>
      <c r="I267" s="17" t="s">
        <v>57</v>
      </c>
      <c r="J267" s="17" t="s">
        <v>392</v>
      </c>
      <c r="K267" s="17" t="s">
        <v>58</v>
      </c>
      <c r="L267" s="17">
        <v>6503</v>
      </c>
      <c r="M267" s="17" t="s">
        <v>54</v>
      </c>
      <c r="N267" s="17" t="s">
        <v>63</v>
      </c>
      <c r="O267" s="17">
        <v>1</v>
      </c>
      <c r="P267" s="18">
        <v>45541</v>
      </c>
    </row>
    <row r="268" spans="1:16" x14ac:dyDescent="0.3">
      <c r="A268" s="17">
        <v>2017</v>
      </c>
      <c r="B268" s="17" t="s">
        <v>52</v>
      </c>
      <c r="C268" s="17" t="s">
        <v>53</v>
      </c>
      <c r="D268" s="17" t="s">
        <v>54</v>
      </c>
      <c r="E268" s="17" t="s">
        <v>390</v>
      </c>
      <c r="F268" s="17" t="s">
        <v>105</v>
      </c>
      <c r="G268" s="17" t="s">
        <v>106</v>
      </c>
      <c r="H268" s="17">
        <v>0</v>
      </c>
      <c r="I268" s="17" t="s">
        <v>57</v>
      </c>
      <c r="J268" s="17" t="s">
        <v>392</v>
      </c>
      <c r="K268" s="17" t="s">
        <v>58</v>
      </c>
      <c r="L268" s="17">
        <v>9215</v>
      </c>
      <c r="M268" s="17" t="s">
        <v>54</v>
      </c>
      <c r="N268" s="17" t="s">
        <v>63</v>
      </c>
      <c r="O268" s="17">
        <v>1</v>
      </c>
      <c r="P268" s="18">
        <v>45541</v>
      </c>
    </row>
    <row r="269" spans="1:16" x14ac:dyDescent="0.3">
      <c r="A269" s="17">
        <v>2017</v>
      </c>
      <c r="B269" s="17" t="s">
        <v>52</v>
      </c>
      <c r="C269" s="17" t="s">
        <v>53</v>
      </c>
      <c r="D269" s="17" t="s">
        <v>54</v>
      </c>
      <c r="E269" s="17" t="s">
        <v>390</v>
      </c>
      <c r="F269" s="17" t="s">
        <v>107</v>
      </c>
      <c r="G269" s="17" t="s">
        <v>108</v>
      </c>
      <c r="H269" s="17">
        <v>0</v>
      </c>
      <c r="I269" s="17" t="s">
        <v>57</v>
      </c>
      <c r="J269" s="17" t="s">
        <v>392</v>
      </c>
      <c r="K269" s="17" t="s">
        <v>58</v>
      </c>
      <c r="L269" s="17">
        <v>11017</v>
      </c>
      <c r="M269" s="17" t="s">
        <v>54</v>
      </c>
      <c r="N269" s="17" t="s">
        <v>63</v>
      </c>
      <c r="O269" s="17">
        <v>1</v>
      </c>
      <c r="P269" s="18">
        <v>45541</v>
      </c>
    </row>
    <row r="270" spans="1:16" x14ac:dyDescent="0.3">
      <c r="A270" s="17">
        <v>2017</v>
      </c>
      <c r="B270" s="17" t="s">
        <v>52</v>
      </c>
      <c r="C270" s="17" t="s">
        <v>53</v>
      </c>
      <c r="D270" s="17" t="s">
        <v>54</v>
      </c>
      <c r="E270" s="17" t="s">
        <v>390</v>
      </c>
      <c r="F270" s="17" t="s">
        <v>103</v>
      </c>
      <c r="G270" s="17" t="s">
        <v>104</v>
      </c>
      <c r="H270" s="17">
        <v>0</v>
      </c>
      <c r="I270" s="17" t="s">
        <v>57</v>
      </c>
      <c r="J270" s="17" t="s">
        <v>392</v>
      </c>
      <c r="K270" s="17" t="s">
        <v>58</v>
      </c>
      <c r="L270" s="17">
        <v>98292</v>
      </c>
      <c r="M270" s="17" t="s">
        <v>54</v>
      </c>
      <c r="N270" s="17" t="s">
        <v>63</v>
      </c>
      <c r="O270" s="17">
        <v>1</v>
      </c>
      <c r="P270" s="18">
        <v>45541</v>
      </c>
    </row>
    <row r="271" spans="1:16" x14ac:dyDescent="0.3">
      <c r="A271" s="17">
        <v>2017</v>
      </c>
      <c r="B271" s="17" t="s">
        <v>52</v>
      </c>
      <c r="C271" s="17" t="s">
        <v>53</v>
      </c>
      <c r="D271" s="17" t="s">
        <v>54</v>
      </c>
      <c r="E271" s="17" t="s">
        <v>390</v>
      </c>
      <c r="F271" s="17" t="s">
        <v>99</v>
      </c>
      <c r="G271" s="17" t="s">
        <v>100</v>
      </c>
      <c r="H271" s="17">
        <v>0</v>
      </c>
      <c r="I271" s="17" t="s">
        <v>57</v>
      </c>
      <c r="J271" s="17" t="s">
        <v>392</v>
      </c>
      <c r="K271" s="17" t="s">
        <v>58</v>
      </c>
      <c r="L271" s="17">
        <v>31237</v>
      </c>
      <c r="M271" s="17" t="s">
        <v>54</v>
      </c>
      <c r="N271" s="17" t="s">
        <v>63</v>
      </c>
      <c r="O271" s="17">
        <v>1</v>
      </c>
      <c r="P271" s="18">
        <v>45541</v>
      </c>
    </row>
    <row r="272" spans="1:16" x14ac:dyDescent="0.3">
      <c r="A272" s="17">
        <v>2017</v>
      </c>
      <c r="B272" s="17" t="s">
        <v>52</v>
      </c>
      <c r="C272" s="17" t="s">
        <v>53</v>
      </c>
      <c r="D272" s="17" t="s">
        <v>54</v>
      </c>
      <c r="E272" s="17" t="s">
        <v>390</v>
      </c>
      <c r="F272" s="17" t="s">
        <v>78</v>
      </c>
      <c r="G272" s="17" t="s">
        <v>79</v>
      </c>
      <c r="H272" s="17">
        <v>0</v>
      </c>
      <c r="I272" s="17" t="s">
        <v>57</v>
      </c>
      <c r="J272" s="17" t="s">
        <v>392</v>
      </c>
      <c r="K272" s="17" t="s">
        <v>58</v>
      </c>
      <c r="L272" s="17">
        <v>134865</v>
      </c>
      <c r="M272" s="17" t="s">
        <v>54</v>
      </c>
      <c r="N272" s="17" t="s">
        <v>63</v>
      </c>
      <c r="O272" s="17">
        <v>1</v>
      </c>
      <c r="P272" s="18">
        <v>45541</v>
      </c>
    </row>
    <row r="273" spans="1:16" x14ac:dyDescent="0.3">
      <c r="A273" s="17">
        <v>2017</v>
      </c>
      <c r="B273" s="17" t="s">
        <v>52</v>
      </c>
      <c r="C273" s="17" t="s">
        <v>53</v>
      </c>
      <c r="D273" s="17" t="s">
        <v>54</v>
      </c>
      <c r="E273" s="17" t="s">
        <v>390</v>
      </c>
      <c r="F273" s="17" t="s">
        <v>101</v>
      </c>
      <c r="G273" s="17" t="s">
        <v>102</v>
      </c>
      <c r="H273" s="17">
        <v>0</v>
      </c>
      <c r="I273" s="17" t="s">
        <v>57</v>
      </c>
      <c r="J273" s="17" t="s">
        <v>392</v>
      </c>
      <c r="K273" s="17" t="s">
        <v>58</v>
      </c>
      <c r="L273" s="17">
        <v>36555</v>
      </c>
      <c r="M273" s="17" t="s">
        <v>54</v>
      </c>
      <c r="N273" s="17" t="s">
        <v>63</v>
      </c>
      <c r="O273" s="17">
        <v>1</v>
      </c>
      <c r="P273" s="18">
        <v>45541</v>
      </c>
    </row>
    <row r="274" spans="1:16" x14ac:dyDescent="0.3">
      <c r="A274" s="17">
        <v>2017</v>
      </c>
      <c r="B274" s="17" t="s">
        <v>52</v>
      </c>
      <c r="C274" s="17" t="s">
        <v>53</v>
      </c>
      <c r="D274" s="17" t="s">
        <v>54</v>
      </c>
      <c r="E274" s="17" t="s">
        <v>390</v>
      </c>
      <c r="F274" s="17" t="s">
        <v>97</v>
      </c>
      <c r="G274" s="17" t="s">
        <v>98</v>
      </c>
      <c r="H274" s="17">
        <v>0</v>
      </c>
      <c r="I274" s="17" t="s">
        <v>57</v>
      </c>
      <c r="J274" s="17" t="s">
        <v>392</v>
      </c>
      <c r="K274" s="17" t="s">
        <v>58</v>
      </c>
      <c r="L274" s="17">
        <v>18795</v>
      </c>
      <c r="M274" s="17" t="s">
        <v>54</v>
      </c>
      <c r="N274" s="17" t="s">
        <v>63</v>
      </c>
      <c r="O274" s="17">
        <v>1</v>
      </c>
      <c r="P274" s="18">
        <v>45541</v>
      </c>
    </row>
    <row r="275" spans="1:16" x14ac:dyDescent="0.3">
      <c r="A275" s="17">
        <v>2017</v>
      </c>
      <c r="B275" s="17" t="s">
        <v>52</v>
      </c>
      <c r="C275" s="17" t="s">
        <v>53</v>
      </c>
      <c r="D275" s="17" t="s">
        <v>54</v>
      </c>
      <c r="E275" s="17" t="s">
        <v>390</v>
      </c>
      <c r="F275" s="17" t="s">
        <v>76</v>
      </c>
      <c r="G275" s="17" t="s">
        <v>77</v>
      </c>
      <c r="H275" s="17">
        <v>0</v>
      </c>
      <c r="I275" s="17" t="s">
        <v>57</v>
      </c>
      <c r="J275" s="17" t="s">
        <v>392</v>
      </c>
      <c r="K275" s="17" t="s">
        <v>58</v>
      </c>
      <c r="L275" s="17">
        <v>12750</v>
      </c>
      <c r="M275" s="17" t="s">
        <v>54</v>
      </c>
      <c r="N275" s="17" t="s">
        <v>63</v>
      </c>
      <c r="O275" s="17">
        <v>1</v>
      </c>
      <c r="P275" s="18">
        <v>45541</v>
      </c>
    </row>
    <row r="276" spans="1:16" x14ac:dyDescent="0.3">
      <c r="A276" s="17">
        <v>2017</v>
      </c>
      <c r="B276" s="17" t="s">
        <v>52</v>
      </c>
      <c r="C276" s="17" t="s">
        <v>53</v>
      </c>
      <c r="D276" s="17" t="s">
        <v>54</v>
      </c>
      <c r="E276" s="17" t="s">
        <v>390</v>
      </c>
      <c r="F276" s="17" t="s">
        <v>113</v>
      </c>
      <c r="G276" s="17" t="s">
        <v>114</v>
      </c>
      <c r="H276" s="17">
        <v>0</v>
      </c>
      <c r="I276" s="17" t="s">
        <v>57</v>
      </c>
      <c r="J276" s="17" t="s">
        <v>392</v>
      </c>
      <c r="K276" s="17" t="s">
        <v>58</v>
      </c>
      <c r="L276" s="17">
        <v>16553</v>
      </c>
      <c r="M276" s="17" t="s">
        <v>54</v>
      </c>
      <c r="N276" s="17" t="s">
        <v>63</v>
      </c>
      <c r="O276" s="17">
        <v>1</v>
      </c>
      <c r="P276" s="18">
        <v>45541</v>
      </c>
    </row>
    <row r="277" spans="1:16" x14ac:dyDescent="0.3">
      <c r="A277" s="17">
        <v>2017</v>
      </c>
      <c r="B277" s="17" t="s">
        <v>52</v>
      </c>
      <c r="C277" s="17" t="s">
        <v>53</v>
      </c>
      <c r="D277" s="17" t="s">
        <v>54</v>
      </c>
      <c r="E277" s="17" t="s">
        <v>390</v>
      </c>
      <c r="F277" s="17" t="s">
        <v>115</v>
      </c>
      <c r="G277" s="17" t="s">
        <v>116</v>
      </c>
      <c r="H277" s="17">
        <v>0</v>
      </c>
      <c r="I277" s="17" t="s">
        <v>57</v>
      </c>
      <c r="J277" s="17" t="s">
        <v>392</v>
      </c>
      <c r="K277" s="17" t="s">
        <v>58</v>
      </c>
      <c r="L277" s="17">
        <v>39562</v>
      </c>
      <c r="M277" s="17" t="s">
        <v>54</v>
      </c>
      <c r="N277" s="17" t="s">
        <v>63</v>
      </c>
      <c r="O277" s="17">
        <v>1</v>
      </c>
      <c r="P277" s="18">
        <v>45541</v>
      </c>
    </row>
    <row r="278" spans="1:16" x14ac:dyDescent="0.3">
      <c r="A278" s="17">
        <v>2017</v>
      </c>
      <c r="B278" s="17" t="s">
        <v>52</v>
      </c>
      <c r="C278" s="17" t="s">
        <v>53</v>
      </c>
      <c r="D278" s="17" t="s">
        <v>54</v>
      </c>
      <c r="E278" s="17" t="s">
        <v>390</v>
      </c>
      <c r="F278" s="17" t="s">
        <v>117</v>
      </c>
      <c r="G278" s="17" t="s">
        <v>118</v>
      </c>
      <c r="H278" s="17">
        <v>0</v>
      </c>
      <c r="I278" s="17" t="s">
        <v>57</v>
      </c>
      <c r="J278" s="17" t="s">
        <v>392</v>
      </c>
      <c r="K278" s="17" t="s">
        <v>58</v>
      </c>
      <c r="L278" s="17">
        <v>6003</v>
      </c>
      <c r="M278" s="17" t="s">
        <v>54</v>
      </c>
      <c r="N278" s="17" t="s">
        <v>63</v>
      </c>
      <c r="O278" s="17">
        <v>1</v>
      </c>
      <c r="P278" s="18">
        <v>45541</v>
      </c>
    </row>
    <row r="279" spans="1:16" x14ac:dyDescent="0.3">
      <c r="A279" s="17">
        <v>2017</v>
      </c>
      <c r="B279" s="17" t="s">
        <v>52</v>
      </c>
      <c r="C279" s="17" t="s">
        <v>53</v>
      </c>
      <c r="D279" s="17" t="s">
        <v>54</v>
      </c>
      <c r="E279" s="17" t="s">
        <v>390</v>
      </c>
      <c r="F279" s="17" t="s">
        <v>45</v>
      </c>
      <c r="G279" s="17" t="s">
        <v>80</v>
      </c>
      <c r="H279" s="17">
        <v>0</v>
      </c>
      <c r="I279" s="17" t="s">
        <v>57</v>
      </c>
      <c r="J279" s="17" t="s">
        <v>392</v>
      </c>
      <c r="K279" s="17" t="s">
        <v>58</v>
      </c>
      <c r="L279" s="17">
        <v>194144</v>
      </c>
      <c r="M279" s="17" t="s">
        <v>54</v>
      </c>
      <c r="N279" s="17" t="s">
        <v>63</v>
      </c>
      <c r="O279" s="17">
        <v>1</v>
      </c>
      <c r="P279" s="18">
        <v>45541</v>
      </c>
    </row>
    <row r="280" spans="1:16" x14ac:dyDescent="0.3">
      <c r="A280" s="17">
        <v>2017</v>
      </c>
      <c r="B280" s="17" t="s">
        <v>52</v>
      </c>
      <c r="C280" s="17" t="s">
        <v>53</v>
      </c>
      <c r="D280" s="17" t="s">
        <v>54</v>
      </c>
      <c r="E280" s="17" t="s">
        <v>390</v>
      </c>
      <c r="F280" s="17" t="s">
        <v>55</v>
      </c>
      <c r="G280" s="17" t="s">
        <v>56</v>
      </c>
      <c r="H280" s="17">
        <v>0</v>
      </c>
      <c r="I280" s="17" t="s">
        <v>57</v>
      </c>
      <c r="J280" s="17" t="s">
        <v>392</v>
      </c>
      <c r="K280" s="17" t="s">
        <v>58</v>
      </c>
      <c r="L280" s="17">
        <v>4978</v>
      </c>
      <c r="M280" s="17" t="s">
        <v>54</v>
      </c>
      <c r="N280" s="17" t="s">
        <v>63</v>
      </c>
      <c r="O280" s="17">
        <v>1</v>
      </c>
      <c r="P280" s="18">
        <v>45541</v>
      </c>
    </row>
    <row r="281" spans="1:16" x14ac:dyDescent="0.3">
      <c r="A281" s="17">
        <v>2017</v>
      </c>
      <c r="B281" s="17" t="s">
        <v>52</v>
      </c>
      <c r="C281" s="17" t="s">
        <v>53</v>
      </c>
      <c r="D281" s="17" t="s">
        <v>54</v>
      </c>
      <c r="E281" s="17" t="s">
        <v>390</v>
      </c>
      <c r="F281" s="17" t="s">
        <v>93</v>
      </c>
      <c r="G281" s="17" t="s">
        <v>94</v>
      </c>
      <c r="H281" s="17">
        <v>0</v>
      </c>
      <c r="I281" s="17" t="s">
        <v>57</v>
      </c>
      <c r="J281" s="17" t="s">
        <v>392</v>
      </c>
      <c r="K281" s="17" t="s">
        <v>58</v>
      </c>
      <c r="L281" s="17">
        <v>6419</v>
      </c>
      <c r="M281" s="17" t="s">
        <v>54</v>
      </c>
      <c r="N281" s="17" t="s">
        <v>63</v>
      </c>
      <c r="O281" s="17">
        <v>1</v>
      </c>
      <c r="P281" s="18">
        <v>45541</v>
      </c>
    </row>
    <row r="282" spans="1:16" x14ac:dyDescent="0.3">
      <c r="A282" s="17">
        <v>2017</v>
      </c>
      <c r="B282" s="17" t="s">
        <v>52</v>
      </c>
      <c r="C282" s="17" t="s">
        <v>53</v>
      </c>
      <c r="D282" s="17" t="s">
        <v>54</v>
      </c>
      <c r="E282" s="17" t="s">
        <v>390</v>
      </c>
      <c r="F282" s="17" t="s">
        <v>95</v>
      </c>
      <c r="G282" s="17" t="s">
        <v>96</v>
      </c>
      <c r="H282" s="17">
        <v>0</v>
      </c>
      <c r="I282" s="17" t="s">
        <v>57</v>
      </c>
      <c r="J282" s="17" t="s">
        <v>392</v>
      </c>
      <c r="K282" s="17" t="s">
        <v>58</v>
      </c>
      <c r="L282" s="17">
        <v>5654</v>
      </c>
      <c r="M282" s="17" t="s">
        <v>54</v>
      </c>
      <c r="N282" s="17" t="s">
        <v>63</v>
      </c>
      <c r="O282" s="17">
        <v>1</v>
      </c>
      <c r="P282" s="18">
        <v>45541</v>
      </c>
    </row>
    <row r="283" spans="1:16" x14ac:dyDescent="0.3">
      <c r="A283" s="17">
        <v>2017</v>
      </c>
      <c r="B283" s="17" t="s">
        <v>52</v>
      </c>
      <c r="C283" s="17" t="s">
        <v>53</v>
      </c>
      <c r="D283" s="17" t="s">
        <v>54</v>
      </c>
      <c r="E283" s="17" t="s">
        <v>390</v>
      </c>
      <c r="F283" s="17" t="s">
        <v>91</v>
      </c>
      <c r="G283" s="17" t="s">
        <v>92</v>
      </c>
      <c r="H283" s="17">
        <v>0</v>
      </c>
      <c r="I283" s="17" t="s">
        <v>57</v>
      </c>
      <c r="J283" s="17" t="s">
        <v>392</v>
      </c>
      <c r="K283" s="17" t="s">
        <v>58</v>
      </c>
      <c r="L283" s="17">
        <v>12274</v>
      </c>
      <c r="M283" s="17" t="s">
        <v>54</v>
      </c>
      <c r="N283" s="17" t="s">
        <v>63</v>
      </c>
      <c r="O283" s="17">
        <v>1</v>
      </c>
      <c r="P283" s="18">
        <v>45541</v>
      </c>
    </row>
    <row r="284" spans="1:16" x14ac:dyDescent="0.3">
      <c r="A284" s="17">
        <v>2017</v>
      </c>
      <c r="B284" s="17" t="s">
        <v>52</v>
      </c>
      <c r="C284" s="17" t="s">
        <v>53</v>
      </c>
      <c r="D284" s="17" t="s">
        <v>54</v>
      </c>
      <c r="E284" s="17" t="s">
        <v>390</v>
      </c>
      <c r="F284" s="17" t="s">
        <v>85</v>
      </c>
      <c r="G284" s="17" t="s">
        <v>86</v>
      </c>
      <c r="H284" s="17">
        <v>0</v>
      </c>
      <c r="I284" s="17" t="s">
        <v>57</v>
      </c>
      <c r="J284" s="17" t="s">
        <v>392</v>
      </c>
      <c r="K284" s="17" t="s">
        <v>58</v>
      </c>
      <c r="L284" s="17">
        <v>34983</v>
      </c>
      <c r="M284" s="17" t="s">
        <v>54</v>
      </c>
      <c r="N284" s="17" t="s">
        <v>63</v>
      </c>
      <c r="O284" s="17">
        <v>1</v>
      </c>
      <c r="P284" s="18">
        <v>45541</v>
      </c>
    </row>
    <row r="285" spans="1:16" x14ac:dyDescent="0.3">
      <c r="A285" s="17">
        <v>2017</v>
      </c>
      <c r="B285" s="17" t="s">
        <v>52</v>
      </c>
      <c r="C285" s="17" t="s">
        <v>53</v>
      </c>
      <c r="D285" s="17" t="s">
        <v>54</v>
      </c>
      <c r="E285" s="17" t="s">
        <v>390</v>
      </c>
      <c r="F285" s="17" t="s">
        <v>87</v>
      </c>
      <c r="G285" s="17" t="s">
        <v>88</v>
      </c>
      <c r="H285" s="17">
        <v>0</v>
      </c>
      <c r="I285" s="17" t="s">
        <v>57</v>
      </c>
      <c r="J285" s="17" t="s">
        <v>392</v>
      </c>
      <c r="K285" s="17" t="s">
        <v>58</v>
      </c>
      <c r="L285" s="17">
        <v>4898</v>
      </c>
      <c r="M285" s="17" t="s">
        <v>54</v>
      </c>
      <c r="N285" s="17" t="s">
        <v>63</v>
      </c>
      <c r="O285" s="17">
        <v>1</v>
      </c>
      <c r="P285" s="18">
        <v>45541</v>
      </c>
    </row>
    <row r="286" spans="1:16" x14ac:dyDescent="0.3">
      <c r="A286" s="17">
        <v>2017</v>
      </c>
      <c r="B286" s="17" t="s">
        <v>52</v>
      </c>
      <c r="C286" s="17" t="s">
        <v>53</v>
      </c>
      <c r="D286" s="17" t="s">
        <v>54</v>
      </c>
      <c r="E286" s="17" t="s">
        <v>390</v>
      </c>
      <c r="F286" s="17" t="s">
        <v>89</v>
      </c>
      <c r="G286" s="17" t="s">
        <v>90</v>
      </c>
      <c r="H286" s="17">
        <v>0</v>
      </c>
      <c r="I286" s="17" t="s">
        <v>57</v>
      </c>
      <c r="J286" s="17" t="s">
        <v>392</v>
      </c>
      <c r="K286" s="17" t="s">
        <v>58</v>
      </c>
      <c r="L286" s="17">
        <v>6019</v>
      </c>
      <c r="M286" s="17" t="s">
        <v>54</v>
      </c>
      <c r="N286" s="17" t="s">
        <v>63</v>
      </c>
      <c r="O286" s="17">
        <v>1</v>
      </c>
      <c r="P286" s="18">
        <v>45541</v>
      </c>
    </row>
    <row r="287" spans="1:16" x14ac:dyDescent="0.3">
      <c r="A287" s="17">
        <v>2017</v>
      </c>
      <c r="B287" s="17" t="s">
        <v>52</v>
      </c>
      <c r="C287" s="17" t="s">
        <v>53</v>
      </c>
      <c r="D287" s="17" t="s">
        <v>54</v>
      </c>
      <c r="E287" s="17" t="s">
        <v>390</v>
      </c>
      <c r="F287" s="17" t="s">
        <v>72</v>
      </c>
      <c r="G287" s="17" t="s">
        <v>73</v>
      </c>
      <c r="H287" s="17">
        <v>0</v>
      </c>
      <c r="I287" s="17" t="s">
        <v>57</v>
      </c>
      <c r="J287" s="17" t="s">
        <v>392</v>
      </c>
      <c r="K287" s="17" t="s">
        <v>58</v>
      </c>
      <c r="L287" s="17">
        <v>41589</v>
      </c>
      <c r="M287" s="17" t="s">
        <v>54</v>
      </c>
      <c r="N287" s="17" t="s">
        <v>63</v>
      </c>
      <c r="O287" s="17">
        <v>1</v>
      </c>
      <c r="P287" s="18">
        <v>45541</v>
      </c>
    </row>
    <row r="288" spans="1:16" x14ac:dyDescent="0.3">
      <c r="A288" s="17">
        <v>2017</v>
      </c>
      <c r="B288" s="17" t="s">
        <v>52</v>
      </c>
      <c r="C288" s="17" t="s">
        <v>53</v>
      </c>
      <c r="D288" s="17" t="s">
        <v>54</v>
      </c>
      <c r="E288" s="17" t="s">
        <v>390</v>
      </c>
      <c r="F288" s="17" t="s">
        <v>74</v>
      </c>
      <c r="G288" s="17" t="s">
        <v>75</v>
      </c>
      <c r="H288" s="17">
        <v>0</v>
      </c>
      <c r="I288" s="17" t="s">
        <v>57</v>
      </c>
      <c r="J288" s="17" t="s">
        <v>392</v>
      </c>
      <c r="K288" s="17" t="s">
        <v>58</v>
      </c>
      <c r="L288" s="17">
        <v>54305</v>
      </c>
      <c r="M288" s="17" t="s">
        <v>54</v>
      </c>
      <c r="N288" s="17" t="s">
        <v>63</v>
      </c>
      <c r="O288" s="17">
        <v>1</v>
      </c>
      <c r="P288" s="18">
        <v>45541</v>
      </c>
    </row>
    <row r="289" spans="1:16" x14ac:dyDescent="0.3">
      <c r="A289" s="17">
        <v>2017</v>
      </c>
      <c r="B289" s="17" t="s">
        <v>52</v>
      </c>
      <c r="C289" s="17" t="s">
        <v>53</v>
      </c>
      <c r="D289" s="17" t="s">
        <v>54</v>
      </c>
      <c r="E289" s="17" t="s">
        <v>390</v>
      </c>
      <c r="F289" s="17" t="s">
        <v>83</v>
      </c>
      <c r="G289" s="17" t="s">
        <v>84</v>
      </c>
      <c r="H289" s="17">
        <v>0</v>
      </c>
      <c r="I289" s="17" t="s">
        <v>57</v>
      </c>
      <c r="J289" s="17" t="s">
        <v>392</v>
      </c>
      <c r="K289" s="17" t="s">
        <v>58</v>
      </c>
      <c r="L289" s="17">
        <v>3685</v>
      </c>
      <c r="M289" s="17" t="s">
        <v>54</v>
      </c>
      <c r="N289" s="17" t="s">
        <v>63</v>
      </c>
      <c r="O289" s="17">
        <v>1</v>
      </c>
      <c r="P289" s="18">
        <v>45541</v>
      </c>
    </row>
    <row r="290" spans="1:16" x14ac:dyDescent="0.3">
      <c r="A290" s="17">
        <v>2017</v>
      </c>
      <c r="B290" s="17" t="s">
        <v>52</v>
      </c>
      <c r="C290" s="17" t="s">
        <v>53</v>
      </c>
      <c r="D290" s="17" t="s">
        <v>54</v>
      </c>
      <c r="E290" s="17" t="s">
        <v>390</v>
      </c>
      <c r="F290" s="17" t="s">
        <v>81</v>
      </c>
      <c r="G290" s="17" t="s">
        <v>82</v>
      </c>
      <c r="H290" s="17">
        <v>0</v>
      </c>
      <c r="I290" s="17" t="s">
        <v>57</v>
      </c>
      <c r="J290" s="17" t="s">
        <v>392</v>
      </c>
      <c r="K290" s="17" t="s">
        <v>58</v>
      </c>
      <c r="L290" s="17">
        <v>1197</v>
      </c>
      <c r="M290" s="17" t="s">
        <v>54</v>
      </c>
      <c r="N290" s="17" t="s">
        <v>63</v>
      </c>
      <c r="O290" s="17">
        <v>1</v>
      </c>
      <c r="P290" s="18">
        <v>45541</v>
      </c>
    </row>
    <row r="291" spans="1:16" x14ac:dyDescent="0.3">
      <c r="A291" s="17">
        <v>2018</v>
      </c>
      <c r="B291" s="17" t="s">
        <v>52</v>
      </c>
      <c r="C291" s="17" t="s">
        <v>53</v>
      </c>
      <c r="D291" s="17" t="s">
        <v>54</v>
      </c>
      <c r="E291" s="17" t="s">
        <v>390</v>
      </c>
      <c r="F291" s="17" t="s">
        <v>81</v>
      </c>
      <c r="G291" s="17" t="s">
        <v>82</v>
      </c>
      <c r="H291" s="17">
        <v>0</v>
      </c>
      <c r="I291" s="17" t="s">
        <v>57</v>
      </c>
      <c r="J291" s="17" t="s">
        <v>392</v>
      </c>
      <c r="K291" s="17" t="s">
        <v>58</v>
      </c>
      <c r="L291" s="17">
        <v>1162</v>
      </c>
      <c r="M291" s="17" t="s">
        <v>54</v>
      </c>
      <c r="N291" s="17" t="s">
        <v>64</v>
      </c>
      <c r="O291" s="17">
        <v>1</v>
      </c>
      <c r="P291" s="18">
        <v>45541</v>
      </c>
    </row>
    <row r="292" spans="1:16" x14ac:dyDescent="0.3">
      <c r="A292" s="17">
        <v>2018</v>
      </c>
      <c r="B292" s="17" t="s">
        <v>52</v>
      </c>
      <c r="C292" s="17" t="s">
        <v>53</v>
      </c>
      <c r="D292" s="17" t="s">
        <v>54</v>
      </c>
      <c r="E292" s="17" t="s">
        <v>390</v>
      </c>
      <c r="F292" s="17" t="s">
        <v>83</v>
      </c>
      <c r="G292" s="17" t="s">
        <v>84</v>
      </c>
      <c r="H292" s="17">
        <v>0</v>
      </c>
      <c r="I292" s="17" t="s">
        <v>57</v>
      </c>
      <c r="J292" s="17" t="s">
        <v>392</v>
      </c>
      <c r="K292" s="17" t="s">
        <v>58</v>
      </c>
      <c r="L292" s="17">
        <v>3688</v>
      </c>
      <c r="M292" s="17" t="s">
        <v>54</v>
      </c>
      <c r="N292" s="17" t="s">
        <v>64</v>
      </c>
      <c r="O292" s="17">
        <v>1</v>
      </c>
      <c r="P292" s="18">
        <v>45541</v>
      </c>
    </row>
    <row r="293" spans="1:16" x14ac:dyDescent="0.3">
      <c r="A293" s="17">
        <v>2018</v>
      </c>
      <c r="B293" s="17" t="s">
        <v>52</v>
      </c>
      <c r="C293" s="17" t="s">
        <v>53</v>
      </c>
      <c r="D293" s="17" t="s">
        <v>54</v>
      </c>
      <c r="E293" s="17" t="s">
        <v>390</v>
      </c>
      <c r="F293" s="17" t="s">
        <v>74</v>
      </c>
      <c r="G293" s="17" t="s">
        <v>75</v>
      </c>
      <c r="H293" s="17">
        <v>0</v>
      </c>
      <c r="I293" s="17" t="s">
        <v>57</v>
      </c>
      <c r="J293" s="17" t="s">
        <v>392</v>
      </c>
      <c r="K293" s="17" t="s">
        <v>58</v>
      </c>
      <c r="L293" s="17">
        <v>53076</v>
      </c>
      <c r="M293" s="17" t="s">
        <v>54</v>
      </c>
      <c r="N293" s="17" t="s">
        <v>64</v>
      </c>
      <c r="O293" s="17">
        <v>1</v>
      </c>
      <c r="P293" s="18">
        <v>45541</v>
      </c>
    </row>
    <row r="294" spans="1:16" x14ac:dyDescent="0.3">
      <c r="A294" s="17">
        <v>2018</v>
      </c>
      <c r="B294" s="17" t="s">
        <v>52</v>
      </c>
      <c r="C294" s="17" t="s">
        <v>53</v>
      </c>
      <c r="D294" s="17" t="s">
        <v>54</v>
      </c>
      <c r="E294" s="17" t="s">
        <v>390</v>
      </c>
      <c r="F294" s="17" t="s">
        <v>72</v>
      </c>
      <c r="G294" s="17" t="s">
        <v>73</v>
      </c>
      <c r="H294" s="17">
        <v>0</v>
      </c>
      <c r="I294" s="17" t="s">
        <v>57</v>
      </c>
      <c r="J294" s="17" t="s">
        <v>392</v>
      </c>
      <c r="K294" s="17" t="s">
        <v>58</v>
      </c>
      <c r="L294" s="17">
        <v>40088</v>
      </c>
      <c r="M294" s="17" t="s">
        <v>54</v>
      </c>
      <c r="N294" s="17" t="s">
        <v>64</v>
      </c>
      <c r="O294" s="17">
        <v>1</v>
      </c>
      <c r="P294" s="18">
        <v>45541</v>
      </c>
    </row>
    <row r="295" spans="1:16" x14ac:dyDescent="0.3">
      <c r="A295" s="17">
        <v>2018</v>
      </c>
      <c r="B295" s="17" t="s">
        <v>52</v>
      </c>
      <c r="C295" s="17" t="s">
        <v>53</v>
      </c>
      <c r="D295" s="17" t="s">
        <v>54</v>
      </c>
      <c r="E295" s="17" t="s">
        <v>390</v>
      </c>
      <c r="F295" s="17" t="s">
        <v>89</v>
      </c>
      <c r="G295" s="17" t="s">
        <v>90</v>
      </c>
      <c r="H295" s="17">
        <v>0</v>
      </c>
      <c r="I295" s="17" t="s">
        <v>57</v>
      </c>
      <c r="J295" s="17" t="s">
        <v>392</v>
      </c>
      <c r="K295" s="17" t="s">
        <v>58</v>
      </c>
      <c r="L295" s="17">
        <v>5777</v>
      </c>
      <c r="M295" s="17" t="s">
        <v>54</v>
      </c>
      <c r="N295" s="17" t="s">
        <v>64</v>
      </c>
      <c r="O295" s="17">
        <v>1</v>
      </c>
      <c r="P295" s="18">
        <v>45541</v>
      </c>
    </row>
    <row r="296" spans="1:16" x14ac:dyDescent="0.3">
      <c r="A296" s="17">
        <v>2018</v>
      </c>
      <c r="B296" s="17" t="s">
        <v>52</v>
      </c>
      <c r="C296" s="17" t="s">
        <v>53</v>
      </c>
      <c r="D296" s="17" t="s">
        <v>54</v>
      </c>
      <c r="E296" s="17" t="s">
        <v>390</v>
      </c>
      <c r="F296" s="17" t="s">
        <v>87</v>
      </c>
      <c r="G296" s="17" t="s">
        <v>88</v>
      </c>
      <c r="H296" s="17">
        <v>0</v>
      </c>
      <c r="I296" s="17" t="s">
        <v>57</v>
      </c>
      <c r="J296" s="17" t="s">
        <v>392</v>
      </c>
      <c r="K296" s="17" t="s">
        <v>58</v>
      </c>
      <c r="L296" s="17">
        <v>4488</v>
      </c>
      <c r="M296" s="17" t="s">
        <v>54</v>
      </c>
      <c r="N296" s="17" t="s">
        <v>64</v>
      </c>
      <c r="O296" s="17">
        <v>1</v>
      </c>
      <c r="P296" s="18">
        <v>45541</v>
      </c>
    </row>
    <row r="297" spans="1:16" x14ac:dyDescent="0.3">
      <c r="A297" s="17">
        <v>2018</v>
      </c>
      <c r="B297" s="17" t="s">
        <v>52</v>
      </c>
      <c r="C297" s="17" t="s">
        <v>53</v>
      </c>
      <c r="D297" s="17" t="s">
        <v>54</v>
      </c>
      <c r="E297" s="17" t="s">
        <v>390</v>
      </c>
      <c r="F297" s="17" t="s">
        <v>85</v>
      </c>
      <c r="G297" s="17" t="s">
        <v>86</v>
      </c>
      <c r="H297" s="17">
        <v>0</v>
      </c>
      <c r="I297" s="17" t="s">
        <v>57</v>
      </c>
      <c r="J297" s="17" t="s">
        <v>392</v>
      </c>
      <c r="K297" s="17" t="s">
        <v>58</v>
      </c>
      <c r="L297" s="17">
        <v>33478</v>
      </c>
      <c r="M297" s="17" t="s">
        <v>54</v>
      </c>
      <c r="N297" s="17" t="s">
        <v>64</v>
      </c>
      <c r="O297" s="17">
        <v>1</v>
      </c>
      <c r="P297" s="18">
        <v>45541</v>
      </c>
    </row>
    <row r="298" spans="1:16" x14ac:dyDescent="0.3">
      <c r="A298" s="17">
        <v>2018</v>
      </c>
      <c r="B298" s="17" t="s">
        <v>52</v>
      </c>
      <c r="C298" s="17" t="s">
        <v>53</v>
      </c>
      <c r="D298" s="17" t="s">
        <v>54</v>
      </c>
      <c r="E298" s="17" t="s">
        <v>390</v>
      </c>
      <c r="F298" s="17" t="s">
        <v>91</v>
      </c>
      <c r="G298" s="17" t="s">
        <v>92</v>
      </c>
      <c r="H298" s="17">
        <v>0</v>
      </c>
      <c r="I298" s="17" t="s">
        <v>57</v>
      </c>
      <c r="J298" s="17" t="s">
        <v>392</v>
      </c>
      <c r="K298" s="17" t="s">
        <v>58</v>
      </c>
      <c r="L298" s="17">
        <v>12683</v>
      </c>
      <c r="M298" s="17" t="s">
        <v>54</v>
      </c>
      <c r="N298" s="17" t="s">
        <v>64</v>
      </c>
      <c r="O298" s="17">
        <v>1</v>
      </c>
      <c r="P298" s="18">
        <v>45541</v>
      </c>
    </row>
    <row r="299" spans="1:16" x14ac:dyDescent="0.3">
      <c r="A299" s="17">
        <v>2018</v>
      </c>
      <c r="B299" s="17" t="s">
        <v>52</v>
      </c>
      <c r="C299" s="17" t="s">
        <v>53</v>
      </c>
      <c r="D299" s="17" t="s">
        <v>54</v>
      </c>
      <c r="E299" s="17" t="s">
        <v>390</v>
      </c>
      <c r="F299" s="17" t="s">
        <v>95</v>
      </c>
      <c r="G299" s="17" t="s">
        <v>96</v>
      </c>
      <c r="H299" s="17">
        <v>0</v>
      </c>
      <c r="I299" s="17" t="s">
        <v>57</v>
      </c>
      <c r="J299" s="17" t="s">
        <v>392</v>
      </c>
      <c r="K299" s="17" t="s">
        <v>58</v>
      </c>
      <c r="L299" s="17">
        <v>5616</v>
      </c>
      <c r="M299" s="17" t="s">
        <v>54</v>
      </c>
      <c r="N299" s="17" t="s">
        <v>64</v>
      </c>
      <c r="O299" s="17">
        <v>1</v>
      </c>
      <c r="P299" s="18">
        <v>45541</v>
      </c>
    </row>
    <row r="300" spans="1:16" x14ac:dyDescent="0.3">
      <c r="A300" s="17">
        <v>2018</v>
      </c>
      <c r="B300" s="17" t="s">
        <v>52</v>
      </c>
      <c r="C300" s="17" t="s">
        <v>53</v>
      </c>
      <c r="D300" s="17" t="s">
        <v>54</v>
      </c>
      <c r="E300" s="17" t="s">
        <v>390</v>
      </c>
      <c r="F300" s="17" t="s">
        <v>93</v>
      </c>
      <c r="G300" s="17" t="s">
        <v>94</v>
      </c>
      <c r="H300" s="17">
        <v>0</v>
      </c>
      <c r="I300" s="17" t="s">
        <v>57</v>
      </c>
      <c r="J300" s="17" t="s">
        <v>392</v>
      </c>
      <c r="K300" s="17" t="s">
        <v>58</v>
      </c>
      <c r="L300" s="17">
        <v>5016</v>
      </c>
      <c r="M300" s="17" t="s">
        <v>54</v>
      </c>
      <c r="N300" s="17" t="s">
        <v>64</v>
      </c>
      <c r="O300" s="17">
        <v>1</v>
      </c>
      <c r="P300" s="18">
        <v>45541</v>
      </c>
    </row>
    <row r="301" spans="1:16" x14ac:dyDescent="0.3">
      <c r="A301" s="17">
        <v>2018</v>
      </c>
      <c r="B301" s="17" t="s">
        <v>52</v>
      </c>
      <c r="C301" s="17" t="s">
        <v>53</v>
      </c>
      <c r="D301" s="17" t="s">
        <v>54</v>
      </c>
      <c r="E301" s="17" t="s">
        <v>390</v>
      </c>
      <c r="F301" s="17" t="s">
        <v>55</v>
      </c>
      <c r="G301" s="17" t="s">
        <v>56</v>
      </c>
      <c r="H301" s="17">
        <v>0</v>
      </c>
      <c r="I301" s="17" t="s">
        <v>57</v>
      </c>
      <c r="J301" s="17" t="s">
        <v>392</v>
      </c>
      <c r="K301" s="17" t="s">
        <v>58</v>
      </c>
      <c r="L301" s="17">
        <v>4937</v>
      </c>
      <c r="M301" s="17" t="s">
        <v>54</v>
      </c>
      <c r="N301" s="17" t="s">
        <v>64</v>
      </c>
      <c r="O301" s="17">
        <v>1</v>
      </c>
      <c r="P301" s="18">
        <v>45541</v>
      </c>
    </row>
    <row r="302" spans="1:16" x14ac:dyDescent="0.3">
      <c r="A302" s="17">
        <v>2018</v>
      </c>
      <c r="B302" s="17" t="s">
        <v>52</v>
      </c>
      <c r="C302" s="17" t="s">
        <v>53</v>
      </c>
      <c r="D302" s="17" t="s">
        <v>54</v>
      </c>
      <c r="E302" s="17" t="s">
        <v>390</v>
      </c>
      <c r="F302" s="17" t="s">
        <v>45</v>
      </c>
      <c r="G302" s="17" t="s">
        <v>80</v>
      </c>
      <c r="H302" s="17">
        <v>0</v>
      </c>
      <c r="I302" s="17" t="s">
        <v>57</v>
      </c>
      <c r="J302" s="17" t="s">
        <v>392</v>
      </c>
      <c r="K302" s="17" t="s">
        <v>58</v>
      </c>
      <c r="L302" s="17">
        <v>195576</v>
      </c>
      <c r="M302" s="17" t="s">
        <v>54</v>
      </c>
      <c r="N302" s="17" t="s">
        <v>64</v>
      </c>
      <c r="O302" s="17">
        <v>1</v>
      </c>
      <c r="P302" s="18">
        <v>45541</v>
      </c>
    </row>
    <row r="303" spans="1:16" x14ac:dyDescent="0.3">
      <c r="A303" s="17">
        <v>2018</v>
      </c>
      <c r="B303" s="17" t="s">
        <v>52</v>
      </c>
      <c r="C303" s="17" t="s">
        <v>53</v>
      </c>
      <c r="D303" s="17" t="s">
        <v>54</v>
      </c>
      <c r="E303" s="17" t="s">
        <v>390</v>
      </c>
      <c r="F303" s="17" t="s">
        <v>117</v>
      </c>
      <c r="G303" s="17" t="s">
        <v>118</v>
      </c>
      <c r="H303" s="17">
        <v>0</v>
      </c>
      <c r="I303" s="17" t="s">
        <v>57</v>
      </c>
      <c r="J303" s="17" t="s">
        <v>392</v>
      </c>
      <c r="K303" s="17" t="s">
        <v>58</v>
      </c>
      <c r="L303" s="17">
        <v>5943</v>
      </c>
      <c r="M303" s="17" t="s">
        <v>54</v>
      </c>
      <c r="N303" s="17" t="s">
        <v>64</v>
      </c>
      <c r="O303" s="17">
        <v>1</v>
      </c>
      <c r="P303" s="18">
        <v>45541</v>
      </c>
    </row>
    <row r="304" spans="1:16" x14ac:dyDescent="0.3">
      <c r="A304" s="17">
        <v>2018</v>
      </c>
      <c r="B304" s="17" t="s">
        <v>52</v>
      </c>
      <c r="C304" s="17" t="s">
        <v>53</v>
      </c>
      <c r="D304" s="17" t="s">
        <v>54</v>
      </c>
      <c r="E304" s="17" t="s">
        <v>390</v>
      </c>
      <c r="F304" s="17" t="s">
        <v>115</v>
      </c>
      <c r="G304" s="17" t="s">
        <v>116</v>
      </c>
      <c r="H304" s="17">
        <v>0</v>
      </c>
      <c r="I304" s="17" t="s">
        <v>57</v>
      </c>
      <c r="J304" s="17" t="s">
        <v>392</v>
      </c>
      <c r="K304" s="17" t="s">
        <v>58</v>
      </c>
      <c r="L304" s="17">
        <v>40068</v>
      </c>
      <c r="M304" s="17" t="s">
        <v>54</v>
      </c>
      <c r="N304" s="17" t="s">
        <v>64</v>
      </c>
      <c r="O304" s="17">
        <v>1</v>
      </c>
      <c r="P304" s="18">
        <v>45541</v>
      </c>
    </row>
    <row r="305" spans="1:16" x14ac:dyDescent="0.3">
      <c r="A305" s="17">
        <v>2018</v>
      </c>
      <c r="B305" s="17" t="s">
        <v>52</v>
      </c>
      <c r="C305" s="17" t="s">
        <v>53</v>
      </c>
      <c r="D305" s="17" t="s">
        <v>54</v>
      </c>
      <c r="E305" s="17" t="s">
        <v>390</v>
      </c>
      <c r="F305" s="17" t="s">
        <v>113</v>
      </c>
      <c r="G305" s="17" t="s">
        <v>114</v>
      </c>
      <c r="H305" s="17">
        <v>0</v>
      </c>
      <c r="I305" s="17" t="s">
        <v>57</v>
      </c>
      <c r="J305" s="17" t="s">
        <v>392</v>
      </c>
      <c r="K305" s="17" t="s">
        <v>58</v>
      </c>
      <c r="L305" s="17">
        <v>17514</v>
      </c>
      <c r="M305" s="17" t="s">
        <v>54</v>
      </c>
      <c r="N305" s="17" t="s">
        <v>64</v>
      </c>
      <c r="O305" s="17">
        <v>1</v>
      </c>
      <c r="P305" s="18">
        <v>45541</v>
      </c>
    </row>
    <row r="306" spans="1:16" x14ac:dyDescent="0.3">
      <c r="A306" s="17">
        <v>2018</v>
      </c>
      <c r="B306" s="17" t="s">
        <v>52</v>
      </c>
      <c r="C306" s="17" t="s">
        <v>53</v>
      </c>
      <c r="D306" s="17" t="s">
        <v>54</v>
      </c>
      <c r="E306" s="17" t="s">
        <v>390</v>
      </c>
      <c r="F306" s="17" t="s">
        <v>76</v>
      </c>
      <c r="G306" s="17" t="s">
        <v>77</v>
      </c>
      <c r="H306" s="17">
        <v>0</v>
      </c>
      <c r="I306" s="17" t="s">
        <v>57</v>
      </c>
      <c r="J306" s="17" t="s">
        <v>392</v>
      </c>
      <c r="K306" s="17" t="s">
        <v>58</v>
      </c>
      <c r="L306" s="17">
        <v>12967</v>
      </c>
      <c r="M306" s="17" t="s">
        <v>54</v>
      </c>
      <c r="N306" s="17" t="s">
        <v>64</v>
      </c>
      <c r="O306" s="17">
        <v>1</v>
      </c>
      <c r="P306" s="18">
        <v>45541</v>
      </c>
    </row>
    <row r="307" spans="1:16" x14ac:dyDescent="0.3">
      <c r="A307" s="17">
        <v>2018</v>
      </c>
      <c r="B307" s="17" t="s">
        <v>52</v>
      </c>
      <c r="C307" s="17" t="s">
        <v>53</v>
      </c>
      <c r="D307" s="17" t="s">
        <v>54</v>
      </c>
      <c r="E307" s="17" t="s">
        <v>390</v>
      </c>
      <c r="F307" s="17" t="s">
        <v>97</v>
      </c>
      <c r="G307" s="17" t="s">
        <v>98</v>
      </c>
      <c r="H307" s="17">
        <v>0</v>
      </c>
      <c r="I307" s="17" t="s">
        <v>57</v>
      </c>
      <c r="J307" s="17" t="s">
        <v>392</v>
      </c>
      <c r="K307" s="17" t="s">
        <v>58</v>
      </c>
      <c r="L307" s="17">
        <v>18762</v>
      </c>
      <c r="M307" s="17" t="s">
        <v>54</v>
      </c>
      <c r="N307" s="17" t="s">
        <v>64</v>
      </c>
      <c r="O307" s="17">
        <v>1</v>
      </c>
      <c r="P307" s="18">
        <v>45541</v>
      </c>
    </row>
    <row r="308" spans="1:16" x14ac:dyDescent="0.3">
      <c r="A308" s="17">
        <v>2018</v>
      </c>
      <c r="B308" s="17" t="s">
        <v>52</v>
      </c>
      <c r="C308" s="17" t="s">
        <v>53</v>
      </c>
      <c r="D308" s="17" t="s">
        <v>54</v>
      </c>
      <c r="E308" s="17" t="s">
        <v>390</v>
      </c>
      <c r="F308" s="17" t="s">
        <v>101</v>
      </c>
      <c r="G308" s="17" t="s">
        <v>102</v>
      </c>
      <c r="H308" s="17">
        <v>0</v>
      </c>
      <c r="I308" s="17" t="s">
        <v>57</v>
      </c>
      <c r="J308" s="17" t="s">
        <v>392</v>
      </c>
      <c r="K308" s="17" t="s">
        <v>58</v>
      </c>
      <c r="L308" s="17">
        <v>37055</v>
      </c>
      <c r="M308" s="17" t="s">
        <v>54</v>
      </c>
      <c r="N308" s="17" t="s">
        <v>64</v>
      </c>
      <c r="O308" s="17">
        <v>1</v>
      </c>
      <c r="P308" s="18">
        <v>45541</v>
      </c>
    </row>
    <row r="309" spans="1:16" x14ac:dyDescent="0.3">
      <c r="A309" s="17">
        <v>2018</v>
      </c>
      <c r="B309" s="17" t="s">
        <v>52</v>
      </c>
      <c r="C309" s="17" t="s">
        <v>53</v>
      </c>
      <c r="D309" s="17" t="s">
        <v>54</v>
      </c>
      <c r="E309" s="17" t="s">
        <v>390</v>
      </c>
      <c r="F309" s="17" t="s">
        <v>78</v>
      </c>
      <c r="G309" s="17" t="s">
        <v>79</v>
      </c>
      <c r="H309" s="17">
        <v>0</v>
      </c>
      <c r="I309" s="17" t="s">
        <v>57</v>
      </c>
      <c r="J309" s="17" t="s">
        <v>392</v>
      </c>
      <c r="K309" s="17" t="s">
        <v>58</v>
      </c>
      <c r="L309" s="17">
        <v>137593</v>
      </c>
      <c r="M309" s="17" t="s">
        <v>54</v>
      </c>
      <c r="N309" s="17" t="s">
        <v>64</v>
      </c>
      <c r="O309" s="17">
        <v>1</v>
      </c>
      <c r="P309" s="18">
        <v>45541</v>
      </c>
    </row>
    <row r="310" spans="1:16" x14ac:dyDescent="0.3">
      <c r="A310" s="17">
        <v>2018</v>
      </c>
      <c r="B310" s="17" t="s">
        <v>52</v>
      </c>
      <c r="C310" s="17" t="s">
        <v>53</v>
      </c>
      <c r="D310" s="17" t="s">
        <v>54</v>
      </c>
      <c r="E310" s="17" t="s">
        <v>390</v>
      </c>
      <c r="F310" s="17" t="s">
        <v>99</v>
      </c>
      <c r="G310" s="17" t="s">
        <v>100</v>
      </c>
      <c r="H310" s="17">
        <v>0</v>
      </c>
      <c r="I310" s="17" t="s">
        <v>57</v>
      </c>
      <c r="J310" s="17" t="s">
        <v>392</v>
      </c>
      <c r="K310" s="17" t="s">
        <v>58</v>
      </c>
      <c r="L310" s="17">
        <v>31313</v>
      </c>
      <c r="M310" s="17" t="s">
        <v>54</v>
      </c>
      <c r="N310" s="17" t="s">
        <v>64</v>
      </c>
      <c r="O310" s="17">
        <v>1</v>
      </c>
      <c r="P310" s="18">
        <v>45541</v>
      </c>
    </row>
    <row r="311" spans="1:16" x14ac:dyDescent="0.3">
      <c r="A311" s="17">
        <v>2018</v>
      </c>
      <c r="B311" s="17" t="s">
        <v>52</v>
      </c>
      <c r="C311" s="17" t="s">
        <v>53</v>
      </c>
      <c r="D311" s="17" t="s">
        <v>54</v>
      </c>
      <c r="E311" s="17" t="s">
        <v>390</v>
      </c>
      <c r="F311" s="17" t="s">
        <v>103</v>
      </c>
      <c r="G311" s="17" t="s">
        <v>104</v>
      </c>
      <c r="H311" s="17">
        <v>0</v>
      </c>
      <c r="I311" s="17" t="s">
        <v>57</v>
      </c>
      <c r="J311" s="17" t="s">
        <v>392</v>
      </c>
      <c r="K311" s="17" t="s">
        <v>58</v>
      </c>
      <c r="L311" s="17">
        <v>100512</v>
      </c>
      <c r="M311" s="17" t="s">
        <v>54</v>
      </c>
      <c r="N311" s="17" t="s">
        <v>64</v>
      </c>
      <c r="O311" s="17">
        <v>1</v>
      </c>
      <c r="P311" s="18">
        <v>45541</v>
      </c>
    </row>
    <row r="312" spans="1:16" x14ac:dyDescent="0.3">
      <c r="A312" s="17">
        <v>2018</v>
      </c>
      <c r="B312" s="17" t="s">
        <v>52</v>
      </c>
      <c r="C312" s="17" t="s">
        <v>53</v>
      </c>
      <c r="D312" s="17" t="s">
        <v>54</v>
      </c>
      <c r="E312" s="17" t="s">
        <v>390</v>
      </c>
      <c r="F312" s="17" t="s">
        <v>107</v>
      </c>
      <c r="G312" s="17" t="s">
        <v>108</v>
      </c>
      <c r="H312" s="17">
        <v>0</v>
      </c>
      <c r="I312" s="17" t="s">
        <v>57</v>
      </c>
      <c r="J312" s="17" t="s">
        <v>392</v>
      </c>
      <c r="K312" s="17" t="s">
        <v>58</v>
      </c>
      <c r="L312" s="17">
        <v>11380</v>
      </c>
      <c r="M312" s="17" t="s">
        <v>54</v>
      </c>
      <c r="N312" s="17" t="s">
        <v>64</v>
      </c>
      <c r="O312" s="17">
        <v>1</v>
      </c>
      <c r="P312" s="18">
        <v>45541</v>
      </c>
    </row>
    <row r="313" spans="1:16" x14ac:dyDescent="0.3">
      <c r="A313" s="17">
        <v>2018</v>
      </c>
      <c r="B313" s="17" t="s">
        <v>52</v>
      </c>
      <c r="C313" s="17" t="s">
        <v>53</v>
      </c>
      <c r="D313" s="17" t="s">
        <v>54</v>
      </c>
      <c r="E313" s="17" t="s">
        <v>390</v>
      </c>
      <c r="F313" s="17" t="s">
        <v>105</v>
      </c>
      <c r="G313" s="17" t="s">
        <v>106</v>
      </c>
      <c r="H313" s="17">
        <v>0</v>
      </c>
      <c r="I313" s="17" t="s">
        <v>57</v>
      </c>
      <c r="J313" s="17" t="s">
        <v>392</v>
      </c>
      <c r="K313" s="17" t="s">
        <v>58</v>
      </c>
      <c r="L313" s="17">
        <v>9291</v>
      </c>
      <c r="M313" s="17" t="s">
        <v>54</v>
      </c>
      <c r="N313" s="17" t="s">
        <v>64</v>
      </c>
      <c r="O313" s="17">
        <v>1</v>
      </c>
      <c r="P313" s="18">
        <v>45541</v>
      </c>
    </row>
    <row r="314" spans="1:16" x14ac:dyDescent="0.3">
      <c r="A314" s="17">
        <v>2018</v>
      </c>
      <c r="B314" s="17" t="s">
        <v>52</v>
      </c>
      <c r="C314" s="17" t="s">
        <v>53</v>
      </c>
      <c r="D314" s="17" t="s">
        <v>54</v>
      </c>
      <c r="E314" s="17" t="s">
        <v>390</v>
      </c>
      <c r="F314" s="17" t="s">
        <v>109</v>
      </c>
      <c r="G314" s="17" t="s">
        <v>110</v>
      </c>
      <c r="H314" s="17">
        <v>0</v>
      </c>
      <c r="I314" s="17" t="s">
        <v>57</v>
      </c>
      <c r="J314" s="17" t="s">
        <v>392</v>
      </c>
      <c r="K314" s="17" t="s">
        <v>58</v>
      </c>
      <c r="L314" s="17">
        <v>6491</v>
      </c>
      <c r="M314" s="17" t="s">
        <v>54</v>
      </c>
      <c r="N314" s="17" t="s">
        <v>64</v>
      </c>
      <c r="O314" s="17">
        <v>1</v>
      </c>
      <c r="P314" s="18">
        <v>45541</v>
      </c>
    </row>
    <row r="315" spans="1:16" x14ac:dyDescent="0.3">
      <c r="A315" s="17">
        <v>2018</v>
      </c>
      <c r="B315" s="17" t="s">
        <v>52</v>
      </c>
      <c r="C315" s="17" t="s">
        <v>53</v>
      </c>
      <c r="D315" s="17" t="s">
        <v>54</v>
      </c>
      <c r="E315" s="17" t="s">
        <v>390</v>
      </c>
      <c r="F315" s="17" t="s">
        <v>111</v>
      </c>
      <c r="G315" s="17" t="s">
        <v>112</v>
      </c>
      <c r="H315" s="17">
        <v>0</v>
      </c>
      <c r="I315" s="17" t="s">
        <v>57</v>
      </c>
      <c r="J315" s="17" t="s">
        <v>392</v>
      </c>
      <c r="K315" s="17" t="s">
        <v>58</v>
      </c>
      <c r="L315" s="17">
        <v>24845</v>
      </c>
      <c r="M315" s="17" t="s">
        <v>54</v>
      </c>
      <c r="N315" s="17" t="s">
        <v>64</v>
      </c>
      <c r="O315" s="17">
        <v>1</v>
      </c>
      <c r="P315" s="18">
        <v>45541</v>
      </c>
    </row>
    <row r="316" spans="1:16" x14ac:dyDescent="0.3">
      <c r="A316" s="17">
        <v>2019</v>
      </c>
      <c r="B316" s="17" t="s">
        <v>52</v>
      </c>
      <c r="C316" s="17" t="s">
        <v>53</v>
      </c>
      <c r="D316" s="17" t="s">
        <v>54</v>
      </c>
      <c r="E316" s="17" t="s">
        <v>390</v>
      </c>
      <c r="F316" s="17" t="s">
        <v>111</v>
      </c>
      <c r="G316" s="17" t="s">
        <v>112</v>
      </c>
      <c r="H316" s="17">
        <v>0</v>
      </c>
      <c r="I316" s="17" t="s">
        <v>57</v>
      </c>
      <c r="J316" s="17" t="s">
        <v>392</v>
      </c>
      <c r="K316" s="17" t="s">
        <v>58</v>
      </c>
      <c r="L316" s="17">
        <v>25389</v>
      </c>
      <c r="M316" s="17" t="s">
        <v>54</v>
      </c>
      <c r="N316" s="17" t="s">
        <v>65</v>
      </c>
      <c r="O316" s="17">
        <v>1</v>
      </c>
      <c r="P316" s="18">
        <v>45541</v>
      </c>
    </row>
    <row r="317" spans="1:16" x14ac:dyDescent="0.3">
      <c r="A317" s="17">
        <v>2019</v>
      </c>
      <c r="B317" s="17" t="s">
        <v>52</v>
      </c>
      <c r="C317" s="17" t="s">
        <v>53</v>
      </c>
      <c r="D317" s="17" t="s">
        <v>54</v>
      </c>
      <c r="E317" s="17" t="s">
        <v>390</v>
      </c>
      <c r="F317" s="17" t="s">
        <v>109</v>
      </c>
      <c r="G317" s="17" t="s">
        <v>110</v>
      </c>
      <c r="H317" s="17">
        <v>0</v>
      </c>
      <c r="I317" s="17" t="s">
        <v>57</v>
      </c>
      <c r="J317" s="17" t="s">
        <v>392</v>
      </c>
      <c r="K317" s="17" t="s">
        <v>58</v>
      </c>
      <c r="L317" s="17">
        <v>5895</v>
      </c>
      <c r="M317" s="17" t="s">
        <v>54</v>
      </c>
      <c r="N317" s="17" t="s">
        <v>65</v>
      </c>
      <c r="O317" s="17">
        <v>1</v>
      </c>
      <c r="P317" s="18">
        <v>45541</v>
      </c>
    </row>
    <row r="318" spans="1:16" x14ac:dyDescent="0.3">
      <c r="A318" s="17">
        <v>2019</v>
      </c>
      <c r="B318" s="17" t="s">
        <v>52</v>
      </c>
      <c r="C318" s="17" t="s">
        <v>53</v>
      </c>
      <c r="D318" s="17" t="s">
        <v>54</v>
      </c>
      <c r="E318" s="17" t="s">
        <v>390</v>
      </c>
      <c r="F318" s="17" t="s">
        <v>105</v>
      </c>
      <c r="G318" s="17" t="s">
        <v>106</v>
      </c>
      <c r="H318" s="17">
        <v>0</v>
      </c>
      <c r="I318" s="17" t="s">
        <v>57</v>
      </c>
      <c r="J318" s="17" t="s">
        <v>392</v>
      </c>
      <c r="K318" s="17" t="s">
        <v>58</v>
      </c>
      <c r="L318" s="17">
        <v>9393</v>
      </c>
      <c r="M318" s="17" t="s">
        <v>54</v>
      </c>
      <c r="N318" s="17" t="s">
        <v>65</v>
      </c>
      <c r="O318" s="17">
        <v>1</v>
      </c>
      <c r="P318" s="18">
        <v>45541</v>
      </c>
    </row>
    <row r="319" spans="1:16" x14ac:dyDescent="0.3">
      <c r="A319" s="17">
        <v>2019</v>
      </c>
      <c r="B319" s="17" t="s">
        <v>52</v>
      </c>
      <c r="C319" s="17" t="s">
        <v>53</v>
      </c>
      <c r="D319" s="17" t="s">
        <v>54</v>
      </c>
      <c r="E319" s="17" t="s">
        <v>390</v>
      </c>
      <c r="F319" s="17" t="s">
        <v>107</v>
      </c>
      <c r="G319" s="17" t="s">
        <v>108</v>
      </c>
      <c r="H319" s="17">
        <v>0</v>
      </c>
      <c r="I319" s="17" t="s">
        <v>57</v>
      </c>
      <c r="J319" s="17" t="s">
        <v>392</v>
      </c>
      <c r="K319" s="17" t="s">
        <v>58</v>
      </c>
      <c r="L319" s="17">
        <v>11813</v>
      </c>
      <c r="M319" s="17" t="s">
        <v>54</v>
      </c>
      <c r="N319" s="17" t="s">
        <v>65</v>
      </c>
      <c r="O319" s="17">
        <v>1</v>
      </c>
      <c r="P319" s="18">
        <v>45541</v>
      </c>
    </row>
    <row r="320" spans="1:16" x14ac:dyDescent="0.3">
      <c r="A320" s="17">
        <v>2019</v>
      </c>
      <c r="B320" s="17" t="s">
        <v>52</v>
      </c>
      <c r="C320" s="17" t="s">
        <v>53</v>
      </c>
      <c r="D320" s="17" t="s">
        <v>54</v>
      </c>
      <c r="E320" s="17" t="s">
        <v>390</v>
      </c>
      <c r="F320" s="17" t="s">
        <v>103</v>
      </c>
      <c r="G320" s="17" t="s">
        <v>104</v>
      </c>
      <c r="H320" s="17">
        <v>0</v>
      </c>
      <c r="I320" s="17" t="s">
        <v>57</v>
      </c>
      <c r="J320" s="17" t="s">
        <v>392</v>
      </c>
      <c r="K320" s="17" t="s">
        <v>58</v>
      </c>
      <c r="L320" s="17">
        <v>102274</v>
      </c>
      <c r="M320" s="17" t="s">
        <v>54</v>
      </c>
      <c r="N320" s="17" t="s">
        <v>65</v>
      </c>
      <c r="O320" s="17">
        <v>1</v>
      </c>
      <c r="P320" s="18">
        <v>45541</v>
      </c>
    </row>
    <row r="321" spans="1:16" x14ac:dyDescent="0.3">
      <c r="A321" s="17">
        <v>2019</v>
      </c>
      <c r="B321" s="17" t="s">
        <v>52</v>
      </c>
      <c r="C321" s="17" t="s">
        <v>53</v>
      </c>
      <c r="D321" s="17" t="s">
        <v>54</v>
      </c>
      <c r="E321" s="17" t="s">
        <v>390</v>
      </c>
      <c r="F321" s="17" t="s">
        <v>99</v>
      </c>
      <c r="G321" s="17" t="s">
        <v>100</v>
      </c>
      <c r="H321" s="17">
        <v>0</v>
      </c>
      <c r="I321" s="17" t="s">
        <v>57</v>
      </c>
      <c r="J321" s="17" t="s">
        <v>392</v>
      </c>
      <c r="K321" s="17" t="s">
        <v>58</v>
      </c>
      <c r="L321" s="17">
        <v>31815</v>
      </c>
      <c r="M321" s="17" t="s">
        <v>54</v>
      </c>
      <c r="N321" s="17" t="s">
        <v>65</v>
      </c>
      <c r="O321" s="17">
        <v>1</v>
      </c>
      <c r="P321" s="18">
        <v>45541</v>
      </c>
    </row>
    <row r="322" spans="1:16" x14ac:dyDescent="0.3">
      <c r="A322" s="17">
        <v>2019</v>
      </c>
      <c r="B322" s="17" t="s">
        <v>52</v>
      </c>
      <c r="C322" s="17" t="s">
        <v>53</v>
      </c>
      <c r="D322" s="17" t="s">
        <v>54</v>
      </c>
      <c r="E322" s="17" t="s">
        <v>390</v>
      </c>
      <c r="F322" s="17" t="s">
        <v>78</v>
      </c>
      <c r="G322" s="17" t="s">
        <v>79</v>
      </c>
      <c r="H322" s="17">
        <v>0</v>
      </c>
      <c r="I322" s="17" t="s">
        <v>57</v>
      </c>
      <c r="J322" s="17" t="s">
        <v>392</v>
      </c>
      <c r="K322" s="17" t="s">
        <v>58</v>
      </c>
      <c r="L322" s="17">
        <v>139940</v>
      </c>
      <c r="M322" s="17" t="s">
        <v>54</v>
      </c>
      <c r="N322" s="17" t="s">
        <v>65</v>
      </c>
      <c r="O322" s="17">
        <v>1</v>
      </c>
      <c r="P322" s="18">
        <v>45541</v>
      </c>
    </row>
    <row r="323" spans="1:16" x14ac:dyDescent="0.3">
      <c r="A323" s="17">
        <v>2019</v>
      </c>
      <c r="B323" s="17" t="s">
        <v>52</v>
      </c>
      <c r="C323" s="17" t="s">
        <v>53</v>
      </c>
      <c r="D323" s="17" t="s">
        <v>54</v>
      </c>
      <c r="E323" s="17" t="s">
        <v>390</v>
      </c>
      <c r="F323" s="17" t="s">
        <v>101</v>
      </c>
      <c r="G323" s="17" t="s">
        <v>102</v>
      </c>
      <c r="H323" s="17">
        <v>0</v>
      </c>
      <c r="I323" s="17" t="s">
        <v>57</v>
      </c>
      <c r="J323" s="17" t="s">
        <v>392</v>
      </c>
      <c r="K323" s="17" t="s">
        <v>58</v>
      </c>
      <c r="L323" s="17">
        <v>37639</v>
      </c>
      <c r="M323" s="17" t="s">
        <v>54</v>
      </c>
      <c r="N323" s="17" t="s">
        <v>65</v>
      </c>
      <c r="O323" s="17">
        <v>1</v>
      </c>
      <c r="P323" s="18">
        <v>45541</v>
      </c>
    </row>
    <row r="324" spans="1:16" x14ac:dyDescent="0.3">
      <c r="A324" s="17">
        <v>2019</v>
      </c>
      <c r="B324" s="17" t="s">
        <v>52</v>
      </c>
      <c r="C324" s="17" t="s">
        <v>53</v>
      </c>
      <c r="D324" s="17" t="s">
        <v>54</v>
      </c>
      <c r="E324" s="17" t="s">
        <v>390</v>
      </c>
      <c r="F324" s="17" t="s">
        <v>97</v>
      </c>
      <c r="G324" s="17" t="s">
        <v>98</v>
      </c>
      <c r="H324" s="17">
        <v>0</v>
      </c>
      <c r="I324" s="17" t="s">
        <v>57</v>
      </c>
      <c r="J324" s="17" t="s">
        <v>392</v>
      </c>
      <c r="K324" s="17" t="s">
        <v>58</v>
      </c>
      <c r="L324" s="17">
        <v>19061</v>
      </c>
      <c r="M324" s="17" t="s">
        <v>54</v>
      </c>
      <c r="N324" s="17" t="s">
        <v>65</v>
      </c>
      <c r="O324" s="17">
        <v>1</v>
      </c>
      <c r="P324" s="18">
        <v>45541</v>
      </c>
    </row>
    <row r="325" spans="1:16" x14ac:dyDescent="0.3">
      <c r="A325" s="17">
        <v>2019</v>
      </c>
      <c r="B325" s="17" t="s">
        <v>52</v>
      </c>
      <c r="C325" s="17" t="s">
        <v>53</v>
      </c>
      <c r="D325" s="17" t="s">
        <v>54</v>
      </c>
      <c r="E325" s="17" t="s">
        <v>390</v>
      </c>
      <c r="F325" s="17" t="s">
        <v>76</v>
      </c>
      <c r="G325" s="17" t="s">
        <v>77</v>
      </c>
      <c r="H325" s="17">
        <v>0</v>
      </c>
      <c r="I325" s="17" t="s">
        <v>57</v>
      </c>
      <c r="J325" s="17" t="s">
        <v>392</v>
      </c>
      <c r="K325" s="17" t="s">
        <v>58</v>
      </c>
      <c r="L325" s="17">
        <v>12311</v>
      </c>
      <c r="M325" s="17" t="s">
        <v>54</v>
      </c>
      <c r="N325" s="17" t="s">
        <v>65</v>
      </c>
      <c r="O325" s="17">
        <v>1</v>
      </c>
      <c r="P325" s="18">
        <v>45541</v>
      </c>
    </row>
    <row r="326" spans="1:16" x14ac:dyDescent="0.3">
      <c r="A326" s="17">
        <v>2019</v>
      </c>
      <c r="B326" s="17" t="s">
        <v>52</v>
      </c>
      <c r="C326" s="17" t="s">
        <v>53</v>
      </c>
      <c r="D326" s="17" t="s">
        <v>54</v>
      </c>
      <c r="E326" s="17" t="s">
        <v>390</v>
      </c>
      <c r="F326" s="17" t="s">
        <v>113</v>
      </c>
      <c r="G326" s="17" t="s">
        <v>114</v>
      </c>
      <c r="H326" s="17">
        <v>0</v>
      </c>
      <c r="I326" s="17" t="s">
        <v>57</v>
      </c>
      <c r="J326" s="17" t="s">
        <v>392</v>
      </c>
      <c r="K326" s="17" t="s">
        <v>58</v>
      </c>
      <c r="L326" s="17">
        <v>18286</v>
      </c>
      <c r="M326" s="17" t="s">
        <v>54</v>
      </c>
      <c r="N326" s="17" t="s">
        <v>65</v>
      </c>
      <c r="O326" s="17">
        <v>1</v>
      </c>
      <c r="P326" s="18">
        <v>45541</v>
      </c>
    </row>
    <row r="327" spans="1:16" x14ac:dyDescent="0.3">
      <c r="A327" s="17">
        <v>2019</v>
      </c>
      <c r="B327" s="17" t="s">
        <v>52</v>
      </c>
      <c r="C327" s="17" t="s">
        <v>53</v>
      </c>
      <c r="D327" s="17" t="s">
        <v>54</v>
      </c>
      <c r="E327" s="17" t="s">
        <v>390</v>
      </c>
      <c r="F327" s="17" t="s">
        <v>115</v>
      </c>
      <c r="G327" s="17" t="s">
        <v>116</v>
      </c>
      <c r="H327" s="17">
        <v>0</v>
      </c>
      <c r="I327" s="17" t="s">
        <v>57</v>
      </c>
      <c r="J327" s="17" t="s">
        <v>392</v>
      </c>
      <c r="K327" s="17" t="s">
        <v>58</v>
      </c>
      <c r="L327" s="17">
        <v>40401</v>
      </c>
      <c r="M327" s="17" t="s">
        <v>54</v>
      </c>
      <c r="N327" s="17" t="s">
        <v>65</v>
      </c>
      <c r="O327" s="17">
        <v>1</v>
      </c>
      <c r="P327" s="18">
        <v>45541</v>
      </c>
    </row>
    <row r="328" spans="1:16" x14ac:dyDescent="0.3">
      <c r="A328" s="17">
        <v>2019</v>
      </c>
      <c r="B328" s="17" t="s">
        <v>52</v>
      </c>
      <c r="C328" s="17" t="s">
        <v>53</v>
      </c>
      <c r="D328" s="17" t="s">
        <v>54</v>
      </c>
      <c r="E328" s="17" t="s">
        <v>390</v>
      </c>
      <c r="F328" s="17" t="s">
        <v>117</v>
      </c>
      <c r="G328" s="17" t="s">
        <v>118</v>
      </c>
      <c r="H328" s="17">
        <v>0</v>
      </c>
      <c r="I328" s="17" t="s">
        <v>57</v>
      </c>
      <c r="J328" s="17" t="s">
        <v>392</v>
      </c>
      <c r="K328" s="17" t="s">
        <v>58</v>
      </c>
      <c r="L328" s="17">
        <v>6273</v>
      </c>
      <c r="M328" s="17" t="s">
        <v>54</v>
      </c>
      <c r="N328" s="17" t="s">
        <v>65</v>
      </c>
      <c r="O328" s="17">
        <v>1</v>
      </c>
      <c r="P328" s="18">
        <v>45541</v>
      </c>
    </row>
    <row r="329" spans="1:16" x14ac:dyDescent="0.3">
      <c r="A329" s="17">
        <v>2019</v>
      </c>
      <c r="B329" s="17" t="s">
        <v>52</v>
      </c>
      <c r="C329" s="17" t="s">
        <v>53</v>
      </c>
      <c r="D329" s="17" t="s">
        <v>54</v>
      </c>
      <c r="E329" s="17" t="s">
        <v>390</v>
      </c>
      <c r="F329" s="17" t="s">
        <v>45</v>
      </c>
      <c r="G329" s="17" t="s">
        <v>80</v>
      </c>
      <c r="H329" s="17">
        <v>0</v>
      </c>
      <c r="I329" s="17" t="s">
        <v>57</v>
      </c>
      <c r="J329" s="17" t="s">
        <v>392</v>
      </c>
      <c r="K329" s="17" t="s">
        <v>58</v>
      </c>
      <c r="L329" s="17">
        <v>198461</v>
      </c>
      <c r="M329" s="17" t="s">
        <v>54</v>
      </c>
      <c r="N329" s="17" t="s">
        <v>65</v>
      </c>
      <c r="O329" s="17">
        <v>1</v>
      </c>
      <c r="P329" s="18">
        <v>45541</v>
      </c>
    </row>
    <row r="330" spans="1:16" x14ac:dyDescent="0.3">
      <c r="A330" s="17">
        <v>2019</v>
      </c>
      <c r="B330" s="17" t="s">
        <v>52</v>
      </c>
      <c r="C330" s="17" t="s">
        <v>53</v>
      </c>
      <c r="D330" s="17" t="s">
        <v>54</v>
      </c>
      <c r="E330" s="17" t="s">
        <v>390</v>
      </c>
      <c r="F330" s="17" t="s">
        <v>55</v>
      </c>
      <c r="G330" s="17" t="s">
        <v>56</v>
      </c>
      <c r="H330" s="17">
        <v>0</v>
      </c>
      <c r="I330" s="17" t="s">
        <v>57</v>
      </c>
      <c r="J330" s="17" t="s">
        <v>392</v>
      </c>
      <c r="K330" s="17" t="s">
        <v>58</v>
      </c>
      <c r="L330" s="17">
        <v>5193</v>
      </c>
      <c r="M330" s="17" t="s">
        <v>54</v>
      </c>
      <c r="N330" s="17" t="s">
        <v>65</v>
      </c>
      <c r="O330" s="17">
        <v>1</v>
      </c>
      <c r="P330" s="18">
        <v>45541</v>
      </c>
    </row>
    <row r="331" spans="1:16" x14ac:dyDescent="0.3">
      <c r="A331" s="17">
        <v>2019</v>
      </c>
      <c r="B331" s="17" t="s">
        <v>52</v>
      </c>
      <c r="C331" s="17" t="s">
        <v>53</v>
      </c>
      <c r="D331" s="17" t="s">
        <v>54</v>
      </c>
      <c r="E331" s="17" t="s">
        <v>390</v>
      </c>
      <c r="F331" s="17" t="s">
        <v>93</v>
      </c>
      <c r="G331" s="17" t="s">
        <v>94</v>
      </c>
      <c r="H331" s="17">
        <v>0</v>
      </c>
      <c r="I331" s="17" t="s">
        <v>57</v>
      </c>
      <c r="J331" s="17" t="s">
        <v>392</v>
      </c>
      <c r="K331" s="17" t="s">
        <v>58</v>
      </c>
      <c r="L331" s="17">
        <v>5395</v>
      </c>
      <c r="M331" s="17" t="s">
        <v>54</v>
      </c>
      <c r="N331" s="17" t="s">
        <v>65</v>
      </c>
      <c r="O331" s="17">
        <v>1</v>
      </c>
      <c r="P331" s="18">
        <v>45541</v>
      </c>
    </row>
    <row r="332" spans="1:16" x14ac:dyDescent="0.3">
      <c r="A332" s="17">
        <v>2019</v>
      </c>
      <c r="B332" s="17" t="s">
        <v>52</v>
      </c>
      <c r="C332" s="17" t="s">
        <v>53</v>
      </c>
      <c r="D332" s="17" t="s">
        <v>54</v>
      </c>
      <c r="E332" s="17" t="s">
        <v>390</v>
      </c>
      <c r="F332" s="17" t="s">
        <v>95</v>
      </c>
      <c r="G332" s="17" t="s">
        <v>96</v>
      </c>
      <c r="H332" s="17">
        <v>0</v>
      </c>
      <c r="I332" s="17" t="s">
        <v>57</v>
      </c>
      <c r="J332" s="17" t="s">
        <v>392</v>
      </c>
      <c r="K332" s="17" t="s">
        <v>58</v>
      </c>
      <c r="L332" s="17">
        <v>5774</v>
      </c>
      <c r="M332" s="17" t="s">
        <v>54</v>
      </c>
      <c r="N332" s="17" t="s">
        <v>65</v>
      </c>
      <c r="O332" s="17">
        <v>1</v>
      </c>
      <c r="P332" s="18">
        <v>45541</v>
      </c>
    </row>
    <row r="333" spans="1:16" x14ac:dyDescent="0.3">
      <c r="A333" s="17">
        <v>2019</v>
      </c>
      <c r="B333" s="17" t="s">
        <v>52</v>
      </c>
      <c r="C333" s="17" t="s">
        <v>53</v>
      </c>
      <c r="D333" s="17" t="s">
        <v>54</v>
      </c>
      <c r="E333" s="17" t="s">
        <v>390</v>
      </c>
      <c r="F333" s="17" t="s">
        <v>91</v>
      </c>
      <c r="G333" s="17" t="s">
        <v>92</v>
      </c>
      <c r="H333" s="17">
        <v>0</v>
      </c>
      <c r="I333" s="17" t="s">
        <v>57</v>
      </c>
      <c r="J333" s="17" t="s">
        <v>392</v>
      </c>
      <c r="K333" s="17" t="s">
        <v>58</v>
      </c>
      <c r="L333" s="17">
        <v>12676</v>
      </c>
      <c r="M333" s="17" t="s">
        <v>54</v>
      </c>
      <c r="N333" s="17" t="s">
        <v>65</v>
      </c>
      <c r="O333" s="17">
        <v>1</v>
      </c>
      <c r="P333" s="18">
        <v>45541</v>
      </c>
    </row>
    <row r="334" spans="1:16" x14ac:dyDescent="0.3">
      <c r="A334" s="17">
        <v>2019</v>
      </c>
      <c r="B334" s="17" t="s">
        <v>52</v>
      </c>
      <c r="C334" s="17" t="s">
        <v>53</v>
      </c>
      <c r="D334" s="17" t="s">
        <v>54</v>
      </c>
      <c r="E334" s="17" t="s">
        <v>390</v>
      </c>
      <c r="F334" s="17" t="s">
        <v>85</v>
      </c>
      <c r="G334" s="17" t="s">
        <v>86</v>
      </c>
      <c r="H334" s="17">
        <v>0</v>
      </c>
      <c r="I334" s="17" t="s">
        <v>57</v>
      </c>
      <c r="J334" s="17" t="s">
        <v>392</v>
      </c>
      <c r="K334" s="17" t="s">
        <v>58</v>
      </c>
      <c r="L334" s="17">
        <v>34535</v>
      </c>
      <c r="M334" s="17" t="s">
        <v>54</v>
      </c>
      <c r="N334" s="17" t="s">
        <v>65</v>
      </c>
      <c r="O334" s="17">
        <v>1</v>
      </c>
      <c r="P334" s="18">
        <v>45541</v>
      </c>
    </row>
    <row r="335" spans="1:16" x14ac:dyDescent="0.3">
      <c r="A335" s="17">
        <v>2019</v>
      </c>
      <c r="B335" s="17" t="s">
        <v>52</v>
      </c>
      <c r="C335" s="17" t="s">
        <v>53</v>
      </c>
      <c r="D335" s="17" t="s">
        <v>54</v>
      </c>
      <c r="E335" s="17" t="s">
        <v>390</v>
      </c>
      <c r="F335" s="17" t="s">
        <v>87</v>
      </c>
      <c r="G335" s="17" t="s">
        <v>88</v>
      </c>
      <c r="H335" s="17">
        <v>0</v>
      </c>
      <c r="I335" s="17" t="s">
        <v>57</v>
      </c>
      <c r="J335" s="17" t="s">
        <v>392</v>
      </c>
      <c r="K335" s="17" t="s">
        <v>58</v>
      </c>
      <c r="L335" s="17">
        <v>4273</v>
      </c>
      <c r="M335" s="17" t="s">
        <v>54</v>
      </c>
      <c r="N335" s="17" t="s">
        <v>65</v>
      </c>
      <c r="O335" s="17">
        <v>1</v>
      </c>
      <c r="P335" s="18">
        <v>45541</v>
      </c>
    </row>
    <row r="336" spans="1:16" x14ac:dyDescent="0.3">
      <c r="A336" s="17">
        <v>2019</v>
      </c>
      <c r="B336" s="17" t="s">
        <v>52</v>
      </c>
      <c r="C336" s="17" t="s">
        <v>53</v>
      </c>
      <c r="D336" s="17" t="s">
        <v>54</v>
      </c>
      <c r="E336" s="17" t="s">
        <v>390</v>
      </c>
      <c r="F336" s="17" t="s">
        <v>89</v>
      </c>
      <c r="G336" s="17" t="s">
        <v>90</v>
      </c>
      <c r="H336" s="17">
        <v>0</v>
      </c>
      <c r="I336" s="17" t="s">
        <v>57</v>
      </c>
      <c r="J336" s="17" t="s">
        <v>392</v>
      </c>
      <c r="K336" s="17" t="s">
        <v>58</v>
      </c>
      <c r="L336" s="17">
        <v>6668</v>
      </c>
      <c r="M336" s="17" t="s">
        <v>54</v>
      </c>
      <c r="N336" s="17" t="s">
        <v>65</v>
      </c>
      <c r="O336" s="17">
        <v>1</v>
      </c>
      <c r="P336" s="18">
        <v>45541</v>
      </c>
    </row>
    <row r="337" spans="1:16" x14ac:dyDescent="0.3">
      <c r="A337" s="17">
        <v>2019</v>
      </c>
      <c r="B337" s="17" t="s">
        <v>52</v>
      </c>
      <c r="C337" s="17" t="s">
        <v>53</v>
      </c>
      <c r="D337" s="17" t="s">
        <v>54</v>
      </c>
      <c r="E337" s="17" t="s">
        <v>390</v>
      </c>
      <c r="F337" s="17" t="s">
        <v>72</v>
      </c>
      <c r="G337" s="17" t="s">
        <v>73</v>
      </c>
      <c r="H337" s="17">
        <v>0</v>
      </c>
      <c r="I337" s="17" t="s">
        <v>57</v>
      </c>
      <c r="J337" s="17" t="s">
        <v>392</v>
      </c>
      <c r="K337" s="17" t="s">
        <v>58</v>
      </c>
      <c r="L337" s="17">
        <v>41117</v>
      </c>
      <c r="M337" s="17" t="s">
        <v>54</v>
      </c>
      <c r="N337" s="17" t="s">
        <v>65</v>
      </c>
      <c r="O337" s="17">
        <v>1</v>
      </c>
      <c r="P337" s="18">
        <v>45541</v>
      </c>
    </row>
    <row r="338" spans="1:16" x14ac:dyDescent="0.3">
      <c r="A338" s="17">
        <v>2019</v>
      </c>
      <c r="B338" s="17" t="s">
        <v>52</v>
      </c>
      <c r="C338" s="17" t="s">
        <v>53</v>
      </c>
      <c r="D338" s="17" t="s">
        <v>54</v>
      </c>
      <c r="E338" s="17" t="s">
        <v>390</v>
      </c>
      <c r="F338" s="17" t="s">
        <v>74</v>
      </c>
      <c r="G338" s="17" t="s">
        <v>75</v>
      </c>
      <c r="H338" s="17">
        <v>0</v>
      </c>
      <c r="I338" s="17" t="s">
        <v>57</v>
      </c>
      <c r="J338" s="17" t="s">
        <v>392</v>
      </c>
      <c r="K338" s="17" t="s">
        <v>58</v>
      </c>
      <c r="L338" s="17">
        <v>53358</v>
      </c>
      <c r="M338" s="17" t="s">
        <v>54</v>
      </c>
      <c r="N338" s="17" t="s">
        <v>65</v>
      </c>
      <c r="O338" s="17">
        <v>1</v>
      </c>
      <c r="P338" s="18">
        <v>45541</v>
      </c>
    </row>
    <row r="339" spans="1:16" x14ac:dyDescent="0.3">
      <c r="A339" s="17">
        <v>2019</v>
      </c>
      <c r="B339" s="17" t="s">
        <v>52</v>
      </c>
      <c r="C339" s="17" t="s">
        <v>53</v>
      </c>
      <c r="D339" s="17" t="s">
        <v>54</v>
      </c>
      <c r="E339" s="17" t="s">
        <v>390</v>
      </c>
      <c r="F339" s="17" t="s">
        <v>83</v>
      </c>
      <c r="G339" s="17" t="s">
        <v>84</v>
      </c>
      <c r="H339" s="17">
        <v>0</v>
      </c>
      <c r="I339" s="17" t="s">
        <v>57</v>
      </c>
      <c r="J339" s="17" t="s">
        <v>392</v>
      </c>
      <c r="K339" s="17" t="s">
        <v>58</v>
      </c>
      <c r="L339" s="17">
        <v>3673</v>
      </c>
      <c r="M339" s="17" t="s">
        <v>54</v>
      </c>
      <c r="N339" s="17" t="s">
        <v>65</v>
      </c>
      <c r="O339" s="17">
        <v>1</v>
      </c>
      <c r="P339" s="18">
        <v>45541</v>
      </c>
    </row>
    <row r="340" spans="1:16" x14ac:dyDescent="0.3">
      <c r="A340" s="17">
        <v>2019</v>
      </c>
      <c r="B340" s="17" t="s">
        <v>52</v>
      </c>
      <c r="C340" s="17" t="s">
        <v>53</v>
      </c>
      <c r="D340" s="17" t="s">
        <v>54</v>
      </c>
      <c r="E340" s="17" t="s">
        <v>390</v>
      </c>
      <c r="F340" s="17" t="s">
        <v>81</v>
      </c>
      <c r="G340" s="17" t="s">
        <v>82</v>
      </c>
      <c r="H340" s="17">
        <v>0</v>
      </c>
      <c r="I340" s="17" t="s">
        <v>57</v>
      </c>
      <c r="J340" s="17" t="s">
        <v>392</v>
      </c>
      <c r="K340" s="17" t="s">
        <v>58</v>
      </c>
      <c r="L340" s="17">
        <v>1428</v>
      </c>
      <c r="M340" s="17" t="s">
        <v>54</v>
      </c>
      <c r="N340" s="17" t="s">
        <v>65</v>
      </c>
      <c r="O340" s="17">
        <v>1</v>
      </c>
      <c r="P340" s="18">
        <v>45541</v>
      </c>
    </row>
    <row r="341" spans="1:16" x14ac:dyDescent="0.3">
      <c r="A341" s="17">
        <v>2020</v>
      </c>
      <c r="B341" s="17" t="s">
        <v>52</v>
      </c>
      <c r="C341" s="17" t="s">
        <v>53</v>
      </c>
      <c r="D341" s="17" t="s">
        <v>54</v>
      </c>
      <c r="E341" s="17" t="s">
        <v>390</v>
      </c>
      <c r="F341" s="17" t="s">
        <v>81</v>
      </c>
      <c r="G341" s="17" t="s">
        <v>82</v>
      </c>
      <c r="H341" s="17">
        <v>0</v>
      </c>
      <c r="I341" s="17" t="s">
        <v>57</v>
      </c>
      <c r="J341" s="17" t="s">
        <v>392</v>
      </c>
      <c r="K341" s="17" t="s">
        <v>58</v>
      </c>
      <c r="L341" s="17">
        <v>1439</v>
      </c>
      <c r="M341" s="17" t="s">
        <v>54</v>
      </c>
      <c r="N341" s="17" t="s">
        <v>66</v>
      </c>
      <c r="O341" s="17">
        <v>1</v>
      </c>
      <c r="P341" s="18">
        <v>45541</v>
      </c>
    </row>
    <row r="342" spans="1:16" x14ac:dyDescent="0.3">
      <c r="A342" s="17">
        <v>2020</v>
      </c>
      <c r="B342" s="17" t="s">
        <v>52</v>
      </c>
      <c r="C342" s="17" t="s">
        <v>53</v>
      </c>
      <c r="D342" s="17" t="s">
        <v>54</v>
      </c>
      <c r="E342" s="17" t="s">
        <v>390</v>
      </c>
      <c r="F342" s="17" t="s">
        <v>83</v>
      </c>
      <c r="G342" s="17" t="s">
        <v>84</v>
      </c>
      <c r="H342" s="17">
        <v>0</v>
      </c>
      <c r="I342" s="17" t="s">
        <v>57</v>
      </c>
      <c r="J342" s="17" t="s">
        <v>392</v>
      </c>
      <c r="K342" s="17" t="s">
        <v>58</v>
      </c>
      <c r="L342" s="17">
        <v>3786</v>
      </c>
      <c r="M342" s="17" t="s">
        <v>54</v>
      </c>
      <c r="N342" s="17" t="s">
        <v>66</v>
      </c>
      <c r="O342" s="17">
        <v>1</v>
      </c>
      <c r="P342" s="18">
        <v>45541</v>
      </c>
    </row>
    <row r="343" spans="1:16" x14ac:dyDescent="0.3">
      <c r="A343" s="17">
        <v>2020</v>
      </c>
      <c r="B343" s="17" t="s">
        <v>52</v>
      </c>
      <c r="C343" s="17" t="s">
        <v>53</v>
      </c>
      <c r="D343" s="17" t="s">
        <v>54</v>
      </c>
      <c r="E343" s="17" t="s">
        <v>390</v>
      </c>
      <c r="F343" s="17" t="s">
        <v>74</v>
      </c>
      <c r="G343" s="17" t="s">
        <v>75</v>
      </c>
      <c r="H343" s="17">
        <v>0</v>
      </c>
      <c r="I343" s="17" t="s">
        <v>57</v>
      </c>
      <c r="J343" s="17" t="s">
        <v>392</v>
      </c>
      <c r="K343" s="17" t="s">
        <v>58</v>
      </c>
      <c r="L343" s="17">
        <v>52693</v>
      </c>
      <c r="M343" s="17" t="s">
        <v>54</v>
      </c>
      <c r="N343" s="17" t="s">
        <v>66</v>
      </c>
      <c r="O343" s="17">
        <v>1</v>
      </c>
      <c r="P343" s="18">
        <v>45541</v>
      </c>
    </row>
    <row r="344" spans="1:16" x14ac:dyDescent="0.3">
      <c r="A344" s="17">
        <v>2020</v>
      </c>
      <c r="B344" s="17" t="s">
        <v>52</v>
      </c>
      <c r="C344" s="17" t="s">
        <v>53</v>
      </c>
      <c r="D344" s="17" t="s">
        <v>54</v>
      </c>
      <c r="E344" s="17" t="s">
        <v>390</v>
      </c>
      <c r="F344" s="17" t="s">
        <v>72</v>
      </c>
      <c r="G344" s="17" t="s">
        <v>73</v>
      </c>
      <c r="H344" s="17">
        <v>0</v>
      </c>
      <c r="I344" s="17" t="s">
        <v>57</v>
      </c>
      <c r="J344" s="17" t="s">
        <v>392</v>
      </c>
      <c r="K344" s="17" t="s">
        <v>58</v>
      </c>
      <c r="L344" s="17">
        <v>40507</v>
      </c>
      <c r="M344" s="17" t="s">
        <v>54</v>
      </c>
      <c r="N344" s="17" t="s">
        <v>66</v>
      </c>
      <c r="O344" s="17">
        <v>1</v>
      </c>
      <c r="P344" s="18">
        <v>45541</v>
      </c>
    </row>
    <row r="345" spans="1:16" x14ac:dyDescent="0.3">
      <c r="A345" s="17">
        <v>2020</v>
      </c>
      <c r="B345" s="17" t="s">
        <v>52</v>
      </c>
      <c r="C345" s="17" t="s">
        <v>53</v>
      </c>
      <c r="D345" s="17" t="s">
        <v>54</v>
      </c>
      <c r="E345" s="17" t="s">
        <v>390</v>
      </c>
      <c r="F345" s="17" t="s">
        <v>89</v>
      </c>
      <c r="G345" s="17" t="s">
        <v>90</v>
      </c>
      <c r="H345" s="17">
        <v>0</v>
      </c>
      <c r="I345" s="17" t="s">
        <v>57</v>
      </c>
      <c r="J345" s="17" t="s">
        <v>392</v>
      </c>
      <c r="K345" s="17" t="s">
        <v>58</v>
      </c>
      <c r="L345" s="17">
        <v>5699</v>
      </c>
      <c r="M345" s="17" t="s">
        <v>54</v>
      </c>
      <c r="N345" s="17" t="s">
        <v>66</v>
      </c>
      <c r="O345" s="17">
        <v>1</v>
      </c>
      <c r="P345" s="18">
        <v>45541</v>
      </c>
    </row>
    <row r="346" spans="1:16" x14ac:dyDescent="0.3">
      <c r="A346" s="17">
        <v>2020</v>
      </c>
      <c r="B346" s="17" t="s">
        <v>52</v>
      </c>
      <c r="C346" s="17" t="s">
        <v>53</v>
      </c>
      <c r="D346" s="17" t="s">
        <v>54</v>
      </c>
      <c r="E346" s="17" t="s">
        <v>390</v>
      </c>
      <c r="F346" s="17" t="s">
        <v>87</v>
      </c>
      <c r="G346" s="17" t="s">
        <v>88</v>
      </c>
      <c r="H346" s="17">
        <v>0</v>
      </c>
      <c r="I346" s="17" t="s">
        <v>57</v>
      </c>
      <c r="J346" s="17" t="s">
        <v>392</v>
      </c>
      <c r="K346" s="17" t="s">
        <v>58</v>
      </c>
      <c r="L346" s="17">
        <v>4194</v>
      </c>
      <c r="M346" s="17" t="s">
        <v>54</v>
      </c>
      <c r="N346" s="17" t="s">
        <v>66</v>
      </c>
      <c r="O346" s="17">
        <v>1</v>
      </c>
      <c r="P346" s="18">
        <v>45541</v>
      </c>
    </row>
    <row r="347" spans="1:16" x14ac:dyDescent="0.3">
      <c r="A347" s="17">
        <v>2020</v>
      </c>
      <c r="B347" s="17" t="s">
        <v>52</v>
      </c>
      <c r="C347" s="17" t="s">
        <v>53</v>
      </c>
      <c r="D347" s="17" t="s">
        <v>54</v>
      </c>
      <c r="E347" s="17" t="s">
        <v>390</v>
      </c>
      <c r="F347" s="17" t="s">
        <v>85</v>
      </c>
      <c r="G347" s="17" t="s">
        <v>86</v>
      </c>
      <c r="H347" s="17">
        <v>0</v>
      </c>
      <c r="I347" s="17" t="s">
        <v>57</v>
      </c>
      <c r="J347" s="17" t="s">
        <v>392</v>
      </c>
      <c r="K347" s="17" t="s">
        <v>58</v>
      </c>
      <c r="L347" s="17">
        <v>33683</v>
      </c>
      <c r="M347" s="17" t="s">
        <v>54</v>
      </c>
      <c r="N347" s="17" t="s">
        <v>66</v>
      </c>
      <c r="O347" s="17">
        <v>1</v>
      </c>
      <c r="P347" s="18">
        <v>45541</v>
      </c>
    </row>
    <row r="348" spans="1:16" x14ac:dyDescent="0.3">
      <c r="A348" s="17">
        <v>2020</v>
      </c>
      <c r="B348" s="17" t="s">
        <v>52</v>
      </c>
      <c r="C348" s="17" t="s">
        <v>53</v>
      </c>
      <c r="D348" s="17" t="s">
        <v>54</v>
      </c>
      <c r="E348" s="17" t="s">
        <v>390</v>
      </c>
      <c r="F348" s="17" t="s">
        <v>91</v>
      </c>
      <c r="G348" s="17" t="s">
        <v>92</v>
      </c>
      <c r="H348" s="17">
        <v>0</v>
      </c>
      <c r="I348" s="17" t="s">
        <v>57</v>
      </c>
      <c r="J348" s="17" t="s">
        <v>392</v>
      </c>
      <c r="K348" s="17" t="s">
        <v>58</v>
      </c>
      <c r="L348" s="17">
        <v>12166</v>
      </c>
      <c r="M348" s="17" t="s">
        <v>54</v>
      </c>
      <c r="N348" s="17" t="s">
        <v>66</v>
      </c>
      <c r="O348" s="17">
        <v>1</v>
      </c>
      <c r="P348" s="18">
        <v>45541</v>
      </c>
    </row>
    <row r="349" spans="1:16" x14ac:dyDescent="0.3">
      <c r="A349" s="17">
        <v>2020</v>
      </c>
      <c r="B349" s="17" t="s">
        <v>52</v>
      </c>
      <c r="C349" s="17" t="s">
        <v>53</v>
      </c>
      <c r="D349" s="17" t="s">
        <v>54</v>
      </c>
      <c r="E349" s="17" t="s">
        <v>390</v>
      </c>
      <c r="F349" s="17" t="s">
        <v>95</v>
      </c>
      <c r="G349" s="17" t="s">
        <v>96</v>
      </c>
      <c r="H349" s="17">
        <v>0</v>
      </c>
      <c r="I349" s="17" t="s">
        <v>57</v>
      </c>
      <c r="J349" s="17" t="s">
        <v>392</v>
      </c>
      <c r="K349" s="17" t="s">
        <v>58</v>
      </c>
      <c r="L349" s="17">
        <v>6004</v>
      </c>
      <c r="M349" s="17" t="s">
        <v>54</v>
      </c>
      <c r="N349" s="17" t="s">
        <v>66</v>
      </c>
      <c r="O349" s="17">
        <v>1</v>
      </c>
      <c r="P349" s="18">
        <v>45541</v>
      </c>
    </row>
    <row r="350" spans="1:16" x14ac:dyDescent="0.3">
      <c r="A350" s="17">
        <v>2020</v>
      </c>
      <c r="B350" s="17" t="s">
        <v>52</v>
      </c>
      <c r="C350" s="17" t="s">
        <v>53</v>
      </c>
      <c r="D350" s="17" t="s">
        <v>54</v>
      </c>
      <c r="E350" s="17" t="s">
        <v>390</v>
      </c>
      <c r="F350" s="17" t="s">
        <v>93</v>
      </c>
      <c r="G350" s="17" t="s">
        <v>94</v>
      </c>
      <c r="H350" s="17">
        <v>0</v>
      </c>
      <c r="I350" s="17" t="s">
        <v>57</v>
      </c>
      <c r="J350" s="17" t="s">
        <v>392</v>
      </c>
      <c r="K350" s="17" t="s">
        <v>58</v>
      </c>
      <c r="L350" s="17">
        <v>6153</v>
      </c>
      <c r="M350" s="17" t="s">
        <v>54</v>
      </c>
      <c r="N350" s="17" t="s">
        <v>66</v>
      </c>
      <c r="O350" s="17">
        <v>1</v>
      </c>
      <c r="P350" s="18">
        <v>45541</v>
      </c>
    </row>
    <row r="351" spans="1:16" x14ac:dyDescent="0.3">
      <c r="A351" s="17">
        <v>2020</v>
      </c>
      <c r="B351" s="17" t="s">
        <v>52</v>
      </c>
      <c r="C351" s="17" t="s">
        <v>53</v>
      </c>
      <c r="D351" s="17" t="s">
        <v>54</v>
      </c>
      <c r="E351" s="17" t="s">
        <v>390</v>
      </c>
      <c r="F351" s="17" t="s">
        <v>55</v>
      </c>
      <c r="G351" s="17" t="s">
        <v>56</v>
      </c>
      <c r="H351" s="17">
        <v>0</v>
      </c>
      <c r="I351" s="17" t="s">
        <v>57</v>
      </c>
      <c r="J351" s="17" t="s">
        <v>392</v>
      </c>
      <c r="K351" s="17" t="s">
        <v>58</v>
      </c>
      <c r="L351" s="17">
        <v>5305</v>
      </c>
      <c r="M351" s="17" t="s">
        <v>54</v>
      </c>
      <c r="N351" s="17" t="s">
        <v>66</v>
      </c>
      <c r="O351" s="17">
        <v>1</v>
      </c>
      <c r="P351" s="18">
        <v>45541</v>
      </c>
    </row>
    <row r="352" spans="1:16" x14ac:dyDescent="0.3">
      <c r="A352" s="17">
        <v>2020</v>
      </c>
      <c r="B352" s="17" t="s">
        <v>52</v>
      </c>
      <c r="C352" s="17" t="s">
        <v>53</v>
      </c>
      <c r="D352" s="17" t="s">
        <v>54</v>
      </c>
      <c r="E352" s="17" t="s">
        <v>390</v>
      </c>
      <c r="F352" s="17" t="s">
        <v>45</v>
      </c>
      <c r="G352" s="17" t="s">
        <v>80</v>
      </c>
      <c r="H352" s="17">
        <v>0</v>
      </c>
      <c r="I352" s="17" t="s">
        <v>57</v>
      </c>
      <c r="J352" s="17" t="s">
        <v>392</v>
      </c>
      <c r="K352" s="17" t="s">
        <v>58</v>
      </c>
      <c r="L352" s="17">
        <v>193953</v>
      </c>
      <c r="M352" s="17" t="s">
        <v>54</v>
      </c>
      <c r="N352" s="17" t="s">
        <v>66</v>
      </c>
      <c r="O352" s="17">
        <v>1</v>
      </c>
      <c r="P352" s="18">
        <v>45541</v>
      </c>
    </row>
    <row r="353" spans="1:16" x14ac:dyDescent="0.3">
      <c r="A353" s="17">
        <v>2020</v>
      </c>
      <c r="B353" s="17" t="s">
        <v>52</v>
      </c>
      <c r="C353" s="17" t="s">
        <v>53</v>
      </c>
      <c r="D353" s="17" t="s">
        <v>54</v>
      </c>
      <c r="E353" s="17" t="s">
        <v>390</v>
      </c>
      <c r="F353" s="17" t="s">
        <v>117</v>
      </c>
      <c r="G353" s="17" t="s">
        <v>118</v>
      </c>
      <c r="H353" s="17">
        <v>0</v>
      </c>
      <c r="I353" s="17" t="s">
        <v>57</v>
      </c>
      <c r="J353" s="17" t="s">
        <v>392</v>
      </c>
      <c r="K353" s="17" t="s">
        <v>58</v>
      </c>
      <c r="L353" s="17">
        <v>5837</v>
      </c>
      <c r="M353" s="17" t="s">
        <v>54</v>
      </c>
      <c r="N353" s="17" t="s">
        <v>66</v>
      </c>
      <c r="O353" s="17">
        <v>1</v>
      </c>
      <c r="P353" s="18">
        <v>45541</v>
      </c>
    </row>
    <row r="354" spans="1:16" x14ac:dyDescent="0.3">
      <c r="A354" s="17">
        <v>2020</v>
      </c>
      <c r="B354" s="17" t="s">
        <v>52</v>
      </c>
      <c r="C354" s="17" t="s">
        <v>53</v>
      </c>
      <c r="D354" s="17" t="s">
        <v>54</v>
      </c>
      <c r="E354" s="17" t="s">
        <v>390</v>
      </c>
      <c r="F354" s="17" t="s">
        <v>115</v>
      </c>
      <c r="G354" s="17" t="s">
        <v>116</v>
      </c>
      <c r="H354" s="17">
        <v>0</v>
      </c>
      <c r="I354" s="17" t="s">
        <v>57</v>
      </c>
      <c r="J354" s="17" t="s">
        <v>392</v>
      </c>
      <c r="K354" s="17" t="s">
        <v>58</v>
      </c>
      <c r="L354" s="17">
        <v>39363</v>
      </c>
      <c r="M354" s="17" t="s">
        <v>54</v>
      </c>
      <c r="N354" s="17" t="s">
        <v>66</v>
      </c>
      <c r="O354" s="17">
        <v>1</v>
      </c>
      <c r="P354" s="18">
        <v>45541</v>
      </c>
    </row>
    <row r="355" spans="1:16" x14ac:dyDescent="0.3">
      <c r="A355" s="17">
        <v>2020</v>
      </c>
      <c r="B355" s="17" t="s">
        <v>52</v>
      </c>
      <c r="C355" s="17" t="s">
        <v>53</v>
      </c>
      <c r="D355" s="17" t="s">
        <v>54</v>
      </c>
      <c r="E355" s="17" t="s">
        <v>390</v>
      </c>
      <c r="F355" s="17" t="s">
        <v>113</v>
      </c>
      <c r="G355" s="17" t="s">
        <v>114</v>
      </c>
      <c r="H355" s="17">
        <v>0</v>
      </c>
      <c r="I355" s="17" t="s">
        <v>57</v>
      </c>
      <c r="J355" s="17" t="s">
        <v>392</v>
      </c>
      <c r="K355" s="17" t="s">
        <v>58</v>
      </c>
      <c r="L355" s="17">
        <v>17614</v>
      </c>
      <c r="M355" s="17" t="s">
        <v>54</v>
      </c>
      <c r="N355" s="17" t="s">
        <v>66</v>
      </c>
      <c r="O355" s="17">
        <v>1</v>
      </c>
      <c r="P355" s="18">
        <v>45541</v>
      </c>
    </row>
    <row r="356" spans="1:16" x14ac:dyDescent="0.3">
      <c r="A356" s="17">
        <v>2020</v>
      </c>
      <c r="B356" s="17" t="s">
        <v>52</v>
      </c>
      <c r="C356" s="17" t="s">
        <v>53</v>
      </c>
      <c r="D356" s="17" t="s">
        <v>54</v>
      </c>
      <c r="E356" s="17" t="s">
        <v>390</v>
      </c>
      <c r="F356" s="17" t="s">
        <v>76</v>
      </c>
      <c r="G356" s="17" t="s">
        <v>77</v>
      </c>
      <c r="H356" s="17">
        <v>0</v>
      </c>
      <c r="I356" s="17" t="s">
        <v>57</v>
      </c>
      <c r="J356" s="17" t="s">
        <v>392</v>
      </c>
      <c r="K356" s="17" t="s">
        <v>58</v>
      </c>
      <c r="L356" s="17">
        <v>12239</v>
      </c>
      <c r="M356" s="17" t="s">
        <v>54</v>
      </c>
      <c r="N356" s="17" t="s">
        <v>66</v>
      </c>
      <c r="O356" s="17">
        <v>1</v>
      </c>
      <c r="P356" s="18">
        <v>45541</v>
      </c>
    </row>
    <row r="357" spans="1:16" x14ac:dyDescent="0.3">
      <c r="A357" s="17">
        <v>2020</v>
      </c>
      <c r="B357" s="17" t="s">
        <v>52</v>
      </c>
      <c r="C357" s="17" t="s">
        <v>53</v>
      </c>
      <c r="D357" s="17" t="s">
        <v>54</v>
      </c>
      <c r="E357" s="17" t="s">
        <v>390</v>
      </c>
      <c r="F357" s="17" t="s">
        <v>97</v>
      </c>
      <c r="G357" s="17" t="s">
        <v>98</v>
      </c>
      <c r="H357" s="17">
        <v>0</v>
      </c>
      <c r="I357" s="17" t="s">
        <v>57</v>
      </c>
      <c r="J357" s="17" t="s">
        <v>392</v>
      </c>
      <c r="K357" s="17" t="s">
        <v>58</v>
      </c>
      <c r="L357" s="17">
        <v>19800</v>
      </c>
      <c r="M357" s="17" t="s">
        <v>54</v>
      </c>
      <c r="N357" s="17" t="s">
        <v>66</v>
      </c>
      <c r="O357" s="17">
        <v>1</v>
      </c>
      <c r="P357" s="18">
        <v>45541</v>
      </c>
    </row>
    <row r="358" spans="1:16" x14ac:dyDescent="0.3">
      <c r="A358" s="17">
        <v>2020</v>
      </c>
      <c r="B358" s="17" t="s">
        <v>52</v>
      </c>
      <c r="C358" s="17" t="s">
        <v>53</v>
      </c>
      <c r="D358" s="17" t="s">
        <v>54</v>
      </c>
      <c r="E358" s="17" t="s">
        <v>390</v>
      </c>
      <c r="F358" s="17" t="s">
        <v>101</v>
      </c>
      <c r="G358" s="17" t="s">
        <v>102</v>
      </c>
      <c r="H358" s="17">
        <v>0</v>
      </c>
      <c r="I358" s="17" t="s">
        <v>57</v>
      </c>
      <c r="J358" s="17" t="s">
        <v>392</v>
      </c>
      <c r="K358" s="17" t="s">
        <v>58</v>
      </c>
      <c r="L358" s="17">
        <v>36725</v>
      </c>
      <c r="M358" s="17" t="s">
        <v>54</v>
      </c>
      <c r="N358" s="17" t="s">
        <v>66</v>
      </c>
      <c r="O358" s="17">
        <v>1</v>
      </c>
      <c r="P358" s="18">
        <v>45541</v>
      </c>
    </row>
    <row r="359" spans="1:16" x14ac:dyDescent="0.3">
      <c r="A359" s="17">
        <v>2020</v>
      </c>
      <c r="B359" s="17" t="s">
        <v>52</v>
      </c>
      <c r="C359" s="17" t="s">
        <v>53</v>
      </c>
      <c r="D359" s="17" t="s">
        <v>54</v>
      </c>
      <c r="E359" s="17" t="s">
        <v>390</v>
      </c>
      <c r="F359" s="17" t="s">
        <v>78</v>
      </c>
      <c r="G359" s="17" t="s">
        <v>79</v>
      </c>
      <c r="H359" s="17">
        <v>0</v>
      </c>
      <c r="I359" s="17" t="s">
        <v>57</v>
      </c>
      <c r="J359" s="17" t="s">
        <v>392</v>
      </c>
      <c r="K359" s="17" t="s">
        <v>58</v>
      </c>
      <c r="L359" s="17">
        <v>135950</v>
      </c>
      <c r="M359" s="17" t="s">
        <v>54</v>
      </c>
      <c r="N359" s="17" t="s">
        <v>66</v>
      </c>
      <c r="O359" s="17">
        <v>1</v>
      </c>
      <c r="P359" s="18">
        <v>45541</v>
      </c>
    </row>
    <row r="360" spans="1:16" x14ac:dyDescent="0.3">
      <c r="A360" s="17">
        <v>2020</v>
      </c>
      <c r="B360" s="17" t="s">
        <v>52</v>
      </c>
      <c r="C360" s="17" t="s">
        <v>53</v>
      </c>
      <c r="D360" s="17" t="s">
        <v>54</v>
      </c>
      <c r="E360" s="17" t="s">
        <v>390</v>
      </c>
      <c r="F360" s="17" t="s">
        <v>99</v>
      </c>
      <c r="G360" s="17" t="s">
        <v>100</v>
      </c>
      <c r="H360" s="17">
        <v>0</v>
      </c>
      <c r="I360" s="17" t="s">
        <v>57</v>
      </c>
      <c r="J360" s="17" t="s">
        <v>392</v>
      </c>
      <c r="K360" s="17" t="s">
        <v>58</v>
      </c>
      <c r="L360" s="17">
        <v>29116</v>
      </c>
      <c r="M360" s="17" t="s">
        <v>54</v>
      </c>
      <c r="N360" s="17" t="s">
        <v>66</v>
      </c>
      <c r="O360" s="17">
        <v>1</v>
      </c>
      <c r="P360" s="18">
        <v>45541</v>
      </c>
    </row>
    <row r="361" spans="1:16" x14ac:dyDescent="0.3">
      <c r="A361" s="17">
        <v>2020</v>
      </c>
      <c r="B361" s="17" t="s">
        <v>52</v>
      </c>
      <c r="C361" s="17" t="s">
        <v>53</v>
      </c>
      <c r="D361" s="17" t="s">
        <v>54</v>
      </c>
      <c r="E361" s="17" t="s">
        <v>390</v>
      </c>
      <c r="F361" s="17" t="s">
        <v>103</v>
      </c>
      <c r="G361" s="17" t="s">
        <v>104</v>
      </c>
      <c r="H361" s="17">
        <v>0</v>
      </c>
      <c r="I361" s="17" t="s">
        <v>57</v>
      </c>
      <c r="J361" s="17" t="s">
        <v>392</v>
      </c>
      <c r="K361" s="17" t="s">
        <v>58</v>
      </c>
      <c r="L361" s="17">
        <v>99201</v>
      </c>
      <c r="M361" s="17" t="s">
        <v>54</v>
      </c>
      <c r="N361" s="17" t="s">
        <v>66</v>
      </c>
      <c r="O361" s="17">
        <v>1</v>
      </c>
      <c r="P361" s="18">
        <v>45541</v>
      </c>
    </row>
    <row r="362" spans="1:16" x14ac:dyDescent="0.3">
      <c r="A362" s="17">
        <v>2020</v>
      </c>
      <c r="B362" s="17" t="s">
        <v>52</v>
      </c>
      <c r="C362" s="17" t="s">
        <v>53</v>
      </c>
      <c r="D362" s="17" t="s">
        <v>54</v>
      </c>
      <c r="E362" s="17" t="s">
        <v>390</v>
      </c>
      <c r="F362" s="17" t="s">
        <v>107</v>
      </c>
      <c r="G362" s="17" t="s">
        <v>108</v>
      </c>
      <c r="H362" s="17">
        <v>0</v>
      </c>
      <c r="I362" s="17" t="s">
        <v>57</v>
      </c>
      <c r="J362" s="17" t="s">
        <v>392</v>
      </c>
      <c r="K362" s="17" t="s">
        <v>58</v>
      </c>
      <c r="L362" s="17">
        <v>12283</v>
      </c>
      <c r="M362" s="17" t="s">
        <v>54</v>
      </c>
      <c r="N362" s="17" t="s">
        <v>66</v>
      </c>
      <c r="O362" s="17">
        <v>1</v>
      </c>
      <c r="P362" s="18">
        <v>45541</v>
      </c>
    </row>
    <row r="363" spans="1:16" x14ac:dyDescent="0.3">
      <c r="A363" s="17">
        <v>2020</v>
      </c>
      <c r="B363" s="17" t="s">
        <v>52</v>
      </c>
      <c r="C363" s="17" t="s">
        <v>53</v>
      </c>
      <c r="D363" s="17" t="s">
        <v>54</v>
      </c>
      <c r="E363" s="17" t="s">
        <v>390</v>
      </c>
      <c r="F363" s="17" t="s">
        <v>105</v>
      </c>
      <c r="G363" s="17" t="s">
        <v>106</v>
      </c>
      <c r="H363" s="17">
        <v>0</v>
      </c>
      <c r="I363" s="17" t="s">
        <v>57</v>
      </c>
      <c r="J363" s="17" t="s">
        <v>392</v>
      </c>
      <c r="K363" s="17" t="s">
        <v>58</v>
      </c>
      <c r="L363" s="17">
        <v>7168</v>
      </c>
      <c r="M363" s="17" t="s">
        <v>54</v>
      </c>
      <c r="N363" s="17" t="s">
        <v>66</v>
      </c>
      <c r="O363" s="17">
        <v>1</v>
      </c>
      <c r="P363" s="18">
        <v>45541</v>
      </c>
    </row>
    <row r="364" spans="1:16" x14ac:dyDescent="0.3">
      <c r="A364" s="17">
        <v>2020</v>
      </c>
      <c r="B364" s="17" t="s">
        <v>52</v>
      </c>
      <c r="C364" s="17" t="s">
        <v>53</v>
      </c>
      <c r="D364" s="17" t="s">
        <v>54</v>
      </c>
      <c r="E364" s="17" t="s">
        <v>390</v>
      </c>
      <c r="F364" s="17" t="s">
        <v>109</v>
      </c>
      <c r="G364" s="17" t="s">
        <v>110</v>
      </c>
      <c r="H364" s="17">
        <v>0</v>
      </c>
      <c r="I364" s="17" t="s">
        <v>57</v>
      </c>
      <c r="J364" s="17" t="s">
        <v>392</v>
      </c>
      <c r="K364" s="17" t="s">
        <v>58</v>
      </c>
      <c r="L364" s="17">
        <v>5855</v>
      </c>
      <c r="M364" s="17" t="s">
        <v>54</v>
      </c>
      <c r="N364" s="17" t="s">
        <v>66</v>
      </c>
      <c r="O364" s="17">
        <v>1</v>
      </c>
      <c r="P364" s="18">
        <v>45541</v>
      </c>
    </row>
    <row r="365" spans="1:16" x14ac:dyDescent="0.3">
      <c r="A365" s="17">
        <v>2020</v>
      </c>
      <c r="B365" s="17" t="s">
        <v>52</v>
      </c>
      <c r="C365" s="17" t="s">
        <v>53</v>
      </c>
      <c r="D365" s="17" t="s">
        <v>54</v>
      </c>
      <c r="E365" s="17" t="s">
        <v>390</v>
      </c>
      <c r="F365" s="17" t="s">
        <v>111</v>
      </c>
      <c r="G365" s="17" t="s">
        <v>112</v>
      </c>
      <c r="H365" s="17">
        <v>0</v>
      </c>
      <c r="I365" s="17" t="s">
        <v>57</v>
      </c>
      <c r="J365" s="17" t="s">
        <v>392</v>
      </c>
      <c r="K365" s="17" t="s">
        <v>58</v>
      </c>
      <c r="L365" s="17">
        <v>25732</v>
      </c>
      <c r="M365" s="17" t="s">
        <v>54</v>
      </c>
      <c r="N365" s="17" t="s">
        <v>66</v>
      </c>
      <c r="O365" s="17">
        <v>1</v>
      </c>
      <c r="P365" s="18">
        <v>45541</v>
      </c>
    </row>
    <row r="366" spans="1:16" x14ac:dyDescent="0.3">
      <c r="A366" s="17">
        <v>2021</v>
      </c>
      <c r="B366" s="17" t="s">
        <v>52</v>
      </c>
      <c r="C366" s="17" t="s">
        <v>53</v>
      </c>
      <c r="D366" s="17" t="s">
        <v>54</v>
      </c>
      <c r="E366" s="17" t="s">
        <v>390</v>
      </c>
      <c r="F366" s="17" t="s">
        <v>111</v>
      </c>
      <c r="G366" s="17" t="s">
        <v>112</v>
      </c>
      <c r="H366" s="17">
        <v>0</v>
      </c>
      <c r="I366" s="17" t="s">
        <v>57</v>
      </c>
      <c r="J366" s="17" t="s">
        <v>392</v>
      </c>
      <c r="K366" s="17" t="s">
        <v>58</v>
      </c>
      <c r="L366" s="17">
        <v>26580</v>
      </c>
      <c r="M366" s="17" t="s">
        <v>54</v>
      </c>
      <c r="N366" s="17" t="s">
        <v>67</v>
      </c>
      <c r="O366" s="17">
        <v>1</v>
      </c>
      <c r="P366" s="18">
        <v>45541</v>
      </c>
    </row>
    <row r="367" spans="1:16" x14ac:dyDescent="0.3">
      <c r="A367" s="17">
        <v>2021</v>
      </c>
      <c r="B367" s="17" t="s">
        <v>52</v>
      </c>
      <c r="C367" s="17" t="s">
        <v>53</v>
      </c>
      <c r="D367" s="17" t="s">
        <v>54</v>
      </c>
      <c r="E367" s="17" t="s">
        <v>390</v>
      </c>
      <c r="F367" s="17" t="s">
        <v>109</v>
      </c>
      <c r="G367" s="17" t="s">
        <v>110</v>
      </c>
      <c r="H367" s="17">
        <v>0</v>
      </c>
      <c r="I367" s="17" t="s">
        <v>57</v>
      </c>
      <c r="J367" s="17" t="s">
        <v>392</v>
      </c>
      <c r="K367" s="17" t="s">
        <v>58</v>
      </c>
      <c r="L367" s="17">
        <v>6590</v>
      </c>
      <c r="M367" s="17" t="s">
        <v>54</v>
      </c>
      <c r="N367" s="17" t="s">
        <v>67</v>
      </c>
      <c r="O367" s="17">
        <v>1</v>
      </c>
      <c r="P367" s="18">
        <v>45541</v>
      </c>
    </row>
    <row r="368" spans="1:16" x14ac:dyDescent="0.3">
      <c r="A368" s="17">
        <v>2021</v>
      </c>
      <c r="B368" s="17" t="s">
        <v>52</v>
      </c>
      <c r="C368" s="17" t="s">
        <v>53</v>
      </c>
      <c r="D368" s="17" t="s">
        <v>54</v>
      </c>
      <c r="E368" s="17" t="s">
        <v>390</v>
      </c>
      <c r="F368" s="17" t="s">
        <v>105</v>
      </c>
      <c r="G368" s="17" t="s">
        <v>106</v>
      </c>
      <c r="H368" s="17">
        <v>0</v>
      </c>
      <c r="I368" s="17" t="s">
        <v>57</v>
      </c>
      <c r="J368" s="17" t="s">
        <v>392</v>
      </c>
      <c r="K368" s="17" t="s">
        <v>58</v>
      </c>
      <c r="L368" s="17">
        <v>7430</v>
      </c>
      <c r="M368" s="17" t="s">
        <v>54</v>
      </c>
      <c r="N368" s="17" t="s">
        <v>67</v>
      </c>
      <c r="O368" s="17">
        <v>1</v>
      </c>
      <c r="P368" s="18">
        <v>45541</v>
      </c>
    </row>
    <row r="369" spans="1:16" x14ac:dyDescent="0.3">
      <c r="A369" s="17">
        <v>2021</v>
      </c>
      <c r="B369" s="17" t="s">
        <v>52</v>
      </c>
      <c r="C369" s="17" t="s">
        <v>53</v>
      </c>
      <c r="D369" s="17" t="s">
        <v>54</v>
      </c>
      <c r="E369" s="17" t="s">
        <v>390</v>
      </c>
      <c r="F369" s="17" t="s">
        <v>107</v>
      </c>
      <c r="G369" s="17" t="s">
        <v>108</v>
      </c>
      <c r="H369" s="17">
        <v>0</v>
      </c>
      <c r="I369" s="17" t="s">
        <v>57</v>
      </c>
      <c r="J369" s="17" t="s">
        <v>392</v>
      </c>
      <c r="K369" s="17" t="s">
        <v>58</v>
      </c>
      <c r="L369" s="17">
        <v>13641</v>
      </c>
      <c r="M369" s="17" t="s">
        <v>54</v>
      </c>
      <c r="N369" s="17" t="s">
        <v>67</v>
      </c>
      <c r="O369" s="17">
        <v>1</v>
      </c>
      <c r="P369" s="18">
        <v>45541</v>
      </c>
    </row>
    <row r="370" spans="1:16" x14ac:dyDescent="0.3">
      <c r="A370" s="17">
        <v>2021</v>
      </c>
      <c r="B370" s="17" t="s">
        <v>52</v>
      </c>
      <c r="C370" s="17" t="s">
        <v>53</v>
      </c>
      <c r="D370" s="17" t="s">
        <v>54</v>
      </c>
      <c r="E370" s="17" t="s">
        <v>390</v>
      </c>
      <c r="F370" s="17" t="s">
        <v>103</v>
      </c>
      <c r="G370" s="17" t="s">
        <v>104</v>
      </c>
      <c r="H370" s="17">
        <v>0</v>
      </c>
      <c r="I370" s="17" t="s">
        <v>57</v>
      </c>
      <c r="J370" s="17" t="s">
        <v>392</v>
      </c>
      <c r="K370" s="17" t="s">
        <v>58</v>
      </c>
      <c r="L370" s="17">
        <v>104056</v>
      </c>
      <c r="M370" s="17" t="s">
        <v>54</v>
      </c>
      <c r="N370" s="17" t="s">
        <v>67</v>
      </c>
      <c r="O370" s="17">
        <v>1</v>
      </c>
      <c r="P370" s="18">
        <v>45541</v>
      </c>
    </row>
    <row r="371" spans="1:16" x14ac:dyDescent="0.3">
      <c r="A371" s="17">
        <v>2021</v>
      </c>
      <c r="B371" s="17" t="s">
        <v>52</v>
      </c>
      <c r="C371" s="17" t="s">
        <v>53</v>
      </c>
      <c r="D371" s="17" t="s">
        <v>54</v>
      </c>
      <c r="E371" s="17" t="s">
        <v>390</v>
      </c>
      <c r="F371" s="17" t="s">
        <v>99</v>
      </c>
      <c r="G371" s="17" t="s">
        <v>100</v>
      </c>
      <c r="H371" s="17">
        <v>0</v>
      </c>
      <c r="I371" s="17" t="s">
        <v>57</v>
      </c>
      <c r="J371" s="17" t="s">
        <v>392</v>
      </c>
      <c r="K371" s="17" t="s">
        <v>58</v>
      </c>
      <c r="L371" s="17">
        <v>29737</v>
      </c>
      <c r="M371" s="17" t="s">
        <v>54</v>
      </c>
      <c r="N371" s="17" t="s">
        <v>67</v>
      </c>
      <c r="O371" s="17">
        <v>1</v>
      </c>
      <c r="P371" s="18">
        <v>45541</v>
      </c>
    </row>
    <row r="372" spans="1:16" x14ac:dyDescent="0.3">
      <c r="A372" s="17">
        <v>2021</v>
      </c>
      <c r="B372" s="17" t="s">
        <v>52</v>
      </c>
      <c r="C372" s="17" t="s">
        <v>53</v>
      </c>
      <c r="D372" s="17" t="s">
        <v>54</v>
      </c>
      <c r="E372" s="17" t="s">
        <v>390</v>
      </c>
      <c r="F372" s="17" t="s">
        <v>78</v>
      </c>
      <c r="G372" s="17" t="s">
        <v>79</v>
      </c>
      <c r="H372" s="17">
        <v>0</v>
      </c>
      <c r="I372" s="17" t="s">
        <v>57</v>
      </c>
      <c r="J372" s="17" t="s">
        <v>392</v>
      </c>
      <c r="K372" s="17" t="s">
        <v>58</v>
      </c>
      <c r="L372" s="17">
        <v>141633</v>
      </c>
      <c r="M372" s="17" t="s">
        <v>54</v>
      </c>
      <c r="N372" s="17" t="s">
        <v>67</v>
      </c>
      <c r="O372" s="17">
        <v>1</v>
      </c>
      <c r="P372" s="18">
        <v>45541</v>
      </c>
    </row>
    <row r="373" spans="1:16" x14ac:dyDescent="0.3">
      <c r="A373" s="17">
        <v>2021</v>
      </c>
      <c r="B373" s="17" t="s">
        <v>52</v>
      </c>
      <c r="C373" s="17" t="s">
        <v>53</v>
      </c>
      <c r="D373" s="17" t="s">
        <v>54</v>
      </c>
      <c r="E373" s="17" t="s">
        <v>390</v>
      </c>
      <c r="F373" s="17" t="s">
        <v>101</v>
      </c>
      <c r="G373" s="17" t="s">
        <v>102</v>
      </c>
      <c r="H373" s="17">
        <v>0</v>
      </c>
      <c r="I373" s="17" t="s">
        <v>57</v>
      </c>
      <c r="J373" s="17" t="s">
        <v>392</v>
      </c>
      <c r="K373" s="17" t="s">
        <v>58</v>
      </c>
      <c r="L373" s="17">
        <v>37562</v>
      </c>
      <c r="M373" s="17" t="s">
        <v>54</v>
      </c>
      <c r="N373" s="17" t="s">
        <v>67</v>
      </c>
      <c r="O373" s="17">
        <v>1</v>
      </c>
      <c r="P373" s="18">
        <v>45541</v>
      </c>
    </row>
    <row r="374" spans="1:16" x14ac:dyDescent="0.3">
      <c r="A374" s="17">
        <v>2021</v>
      </c>
      <c r="B374" s="17" t="s">
        <v>52</v>
      </c>
      <c r="C374" s="17" t="s">
        <v>53</v>
      </c>
      <c r="D374" s="17" t="s">
        <v>54</v>
      </c>
      <c r="E374" s="17" t="s">
        <v>390</v>
      </c>
      <c r="F374" s="17" t="s">
        <v>97</v>
      </c>
      <c r="G374" s="17" t="s">
        <v>98</v>
      </c>
      <c r="H374" s="17">
        <v>0</v>
      </c>
      <c r="I374" s="17" t="s">
        <v>57</v>
      </c>
      <c r="J374" s="17" t="s">
        <v>392</v>
      </c>
      <c r="K374" s="17" t="s">
        <v>58</v>
      </c>
      <c r="L374" s="17">
        <v>20165</v>
      </c>
      <c r="M374" s="17" t="s">
        <v>54</v>
      </c>
      <c r="N374" s="17" t="s">
        <v>67</v>
      </c>
      <c r="O374" s="17">
        <v>1</v>
      </c>
      <c r="P374" s="18">
        <v>45541</v>
      </c>
    </row>
    <row r="375" spans="1:16" x14ac:dyDescent="0.3">
      <c r="A375" s="17">
        <v>2021</v>
      </c>
      <c r="B375" s="17" t="s">
        <v>52</v>
      </c>
      <c r="C375" s="17" t="s">
        <v>53</v>
      </c>
      <c r="D375" s="17" t="s">
        <v>54</v>
      </c>
      <c r="E375" s="17" t="s">
        <v>390</v>
      </c>
      <c r="F375" s="17" t="s">
        <v>76</v>
      </c>
      <c r="G375" s="17" t="s">
        <v>77</v>
      </c>
      <c r="H375" s="17">
        <v>0</v>
      </c>
      <c r="I375" s="17" t="s">
        <v>57</v>
      </c>
      <c r="J375" s="17" t="s">
        <v>392</v>
      </c>
      <c r="K375" s="17" t="s">
        <v>58</v>
      </c>
      <c r="L375" s="17">
        <v>12169</v>
      </c>
      <c r="M375" s="17" t="s">
        <v>54</v>
      </c>
      <c r="N375" s="17" t="s">
        <v>67</v>
      </c>
      <c r="O375" s="17">
        <v>1</v>
      </c>
      <c r="P375" s="18">
        <v>45541</v>
      </c>
    </row>
    <row r="376" spans="1:16" x14ac:dyDescent="0.3">
      <c r="A376" s="17">
        <v>2021</v>
      </c>
      <c r="B376" s="17" t="s">
        <v>52</v>
      </c>
      <c r="C376" s="17" t="s">
        <v>53</v>
      </c>
      <c r="D376" s="17" t="s">
        <v>54</v>
      </c>
      <c r="E376" s="17" t="s">
        <v>390</v>
      </c>
      <c r="F376" s="17" t="s">
        <v>113</v>
      </c>
      <c r="G376" s="17" t="s">
        <v>114</v>
      </c>
      <c r="H376" s="17">
        <v>0</v>
      </c>
      <c r="I376" s="17" t="s">
        <v>57</v>
      </c>
      <c r="J376" s="17" t="s">
        <v>392</v>
      </c>
      <c r="K376" s="17" t="s">
        <v>58</v>
      </c>
      <c r="L376" s="17">
        <v>18268</v>
      </c>
      <c r="M376" s="17" t="s">
        <v>54</v>
      </c>
      <c r="N376" s="17" t="s">
        <v>67</v>
      </c>
      <c r="O376" s="17">
        <v>1</v>
      </c>
      <c r="P376" s="18">
        <v>45541</v>
      </c>
    </row>
    <row r="377" spans="1:16" x14ac:dyDescent="0.3">
      <c r="A377" s="17">
        <v>2021</v>
      </c>
      <c r="B377" s="17" t="s">
        <v>52</v>
      </c>
      <c r="C377" s="17" t="s">
        <v>53</v>
      </c>
      <c r="D377" s="17" t="s">
        <v>54</v>
      </c>
      <c r="E377" s="17" t="s">
        <v>390</v>
      </c>
      <c r="F377" s="17" t="s">
        <v>115</v>
      </c>
      <c r="G377" s="17" t="s">
        <v>116</v>
      </c>
      <c r="H377" s="17">
        <v>0</v>
      </c>
      <c r="I377" s="17" t="s">
        <v>57</v>
      </c>
      <c r="J377" s="17" t="s">
        <v>392</v>
      </c>
      <c r="K377" s="17" t="s">
        <v>58</v>
      </c>
      <c r="L377" s="17">
        <v>40638</v>
      </c>
      <c r="M377" s="17" t="s">
        <v>54</v>
      </c>
      <c r="N377" s="17" t="s">
        <v>67</v>
      </c>
      <c r="O377" s="17">
        <v>1</v>
      </c>
      <c r="P377" s="18">
        <v>45541</v>
      </c>
    </row>
    <row r="378" spans="1:16" x14ac:dyDescent="0.3">
      <c r="A378" s="17">
        <v>2021</v>
      </c>
      <c r="B378" s="17" t="s">
        <v>52</v>
      </c>
      <c r="C378" s="17" t="s">
        <v>53</v>
      </c>
      <c r="D378" s="17" t="s">
        <v>54</v>
      </c>
      <c r="E378" s="17" t="s">
        <v>390</v>
      </c>
      <c r="F378" s="17" t="s">
        <v>117</v>
      </c>
      <c r="G378" s="17" t="s">
        <v>118</v>
      </c>
      <c r="H378" s="17">
        <v>0</v>
      </c>
      <c r="I378" s="17" t="s">
        <v>57</v>
      </c>
      <c r="J378" s="17" t="s">
        <v>392</v>
      </c>
      <c r="K378" s="17" t="s">
        <v>58</v>
      </c>
      <c r="L378" s="17">
        <v>6019</v>
      </c>
      <c r="M378" s="17" t="s">
        <v>54</v>
      </c>
      <c r="N378" s="17" t="s">
        <v>67</v>
      </c>
      <c r="O378" s="17">
        <v>1</v>
      </c>
      <c r="P378" s="18">
        <v>45541</v>
      </c>
    </row>
    <row r="379" spans="1:16" x14ac:dyDescent="0.3">
      <c r="A379" s="17">
        <v>2021</v>
      </c>
      <c r="B379" s="17" t="s">
        <v>52</v>
      </c>
      <c r="C379" s="17" t="s">
        <v>53</v>
      </c>
      <c r="D379" s="17" t="s">
        <v>54</v>
      </c>
      <c r="E379" s="17" t="s">
        <v>390</v>
      </c>
      <c r="F379" s="17" t="s">
        <v>45</v>
      </c>
      <c r="G379" s="17" t="s">
        <v>80</v>
      </c>
      <c r="H379" s="17">
        <v>0</v>
      </c>
      <c r="I379" s="17" t="s">
        <v>57</v>
      </c>
      <c r="J379" s="17" t="s">
        <v>392</v>
      </c>
      <c r="K379" s="17" t="s">
        <v>58</v>
      </c>
      <c r="L379" s="17">
        <v>199629</v>
      </c>
      <c r="M379" s="17" t="s">
        <v>54</v>
      </c>
      <c r="N379" s="17" t="s">
        <v>67</v>
      </c>
      <c r="O379" s="17">
        <v>1</v>
      </c>
      <c r="P379" s="18">
        <v>45541</v>
      </c>
    </row>
    <row r="380" spans="1:16" x14ac:dyDescent="0.3">
      <c r="A380" s="17">
        <v>2021</v>
      </c>
      <c r="B380" s="17" t="s">
        <v>52</v>
      </c>
      <c r="C380" s="17" t="s">
        <v>53</v>
      </c>
      <c r="D380" s="17" t="s">
        <v>54</v>
      </c>
      <c r="E380" s="17" t="s">
        <v>390</v>
      </c>
      <c r="F380" s="17" t="s">
        <v>55</v>
      </c>
      <c r="G380" s="17" t="s">
        <v>56</v>
      </c>
      <c r="H380" s="17">
        <v>0</v>
      </c>
      <c r="I380" s="17" t="s">
        <v>57</v>
      </c>
      <c r="J380" s="17" t="s">
        <v>392</v>
      </c>
      <c r="K380" s="17" t="s">
        <v>58</v>
      </c>
      <c r="L380" s="17">
        <v>5381</v>
      </c>
      <c r="M380" s="17" t="s">
        <v>54</v>
      </c>
      <c r="N380" s="17" t="s">
        <v>67</v>
      </c>
      <c r="O380" s="17">
        <v>1</v>
      </c>
      <c r="P380" s="18">
        <v>45541</v>
      </c>
    </row>
    <row r="381" spans="1:16" x14ac:dyDescent="0.3">
      <c r="A381" s="17">
        <v>2021</v>
      </c>
      <c r="B381" s="17" t="s">
        <v>52</v>
      </c>
      <c r="C381" s="17" t="s">
        <v>53</v>
      </c>
      <c r="D381" s="17" t="s">
        <v>54</v>
      </c>
      <c r="E381" s="17" t="s">
        <v>390</v>
      </c>
      <c r="F381" s="17" t="s">
        <v>93</v>
      </c>
      <c r="G381" s="17" t="s">
        <v>94</v>
      </c>
      <c r="H381" s="17">
        <v>0</v>
      </c>
      <c r="I381" s="17" t="s">
        <v>57</v>
      </c>
      <c r="J381" s="17" t="s">
        <v>392</v>
      </c>
      <c r="K381" s="17" t="s">
        <v>58</v>
      </c>
      <c r="L381" s="17">
        <v>6246</v>
      </c>
      <c r="M381" s="17" t="s">
        <v>54</v>
      </c>
      <c r="N381" s="17" t="s">
        <v>67</v>
      </c>
      <c r="O381" s="17">
        <v>1</v>
      </c>
      <c r="P381" s="18">
        <v>45541</v>
      </c>
    </row>
    <row r="382" spans="1:16" x14ac:dyDescent="0.3">
      <c r="A382" s="17">
        <v>2021</v>
      </c>
      <c r="B382" s="17" t="s">
        <v>52</v>
      </c>
      <c r="C382" s="17" t="s">
        <v>53</v>
      </c>
      <c r="D382" s="17" t="s">
        <v>54</v>
      </c>
      <c r="E382" s="17" t="s">
        <v>390</v>
      </c>
      <c r="F382" s="17" t="s">
        <v>95</v>
      </c>
      <c r="G382" s="17" t="s">
        <v>96</v>
      </c>
      <c r="H382" s="17">
        <v>0</v>
      </c>
      <c r="I382" s="17" t="s">
        <v>57</v>
      </c>
      <c r="J382" s="17" t="s">
        <v>392</v>
      </c>
      <c r="K382" s="17" t="s">
        <v>58</v>
      </c>
      <c r="L382" s="17">
        <v>5947</v>
      </c>
      <c r="M382" s="17" t="s">
        <v>54</v>
      </c>
      <c r="N382" s="17" t="s">
        <v>67</v>
      </c>
      <c r="O382" s="17">
        <v>1</v>
      </c>
      <c r="P382" s="18">
        <v>45541</v>
      </c>
    </row>
    <row r="383" spans="1:16" x14ac:dyDescent="0.3">
      <c r="A383" s="17">
        <v>2021</v>
      </c>
      <c r="B383" s="17" t="s">
        <v>52</v>
      </c>
      <c r="C383" s="17" t="s">
        <v>53</v>
      </c>
      <c r="D383" s="17" t="s">
        <v>54</v>
      </c>
      <c r="E383" s="17" t="s">
        <v>390</v>
      </c>
      <c r="F383" s="17" t="s">
        <v>91</v>
      </c>
      <c r="G383" s="17" t="s">
        <v>92</v>
      </c>
      <c r="H383" s="17">
        <v>0</v>
      </c>
      <c r="I383" s="17" t="s">
        <v>57</v>
      </c>
      <c r="J383" s="17" t="s">
        <v>392</v>
      </c>
      <c r="K383" s="17" t="s">
        <v>58</v>
      </c>
      <c r="L383" s="17">
        <v>12469</v>
      </c>
      <c r="M383" s="17" t="s">
        <v>54</v>
      </c>
      <c r="N383" s="17" t="s">
        <v>67</v>
      </c>
      <c r="O383" s="17">
        <v>1</v>
      </c>
      <c r="P383" s="18">
        <v>45541</v>
      </c>
    </row>
    <row r="384" spans="1:16" x14ac:dyDescent="0.3">
      <c r="A384" s="17">
        <v>2021</v>
      </c>
      <c r="B384" s="17" t="s">
        <v>52</v>
      </c>
      <c r="C384" s="17" t="s">
        <v>53</v>
      </c>
      <c r="D384" s="17" t="s">
        <v>54</v>
      </c>
      <c r="E384" s="17" t="s">
        <v>390</v>
      </c>
      <c r="F384" s="17" t="s">
        <v>85</v>
      </c>
      <c r="G384" s="17" t="s">
        <v>86</v>
      </c>
      <c r="H384" s="17">
        <v>0</v>
      </c>
      <c r="I384" s="17" t="s">
        <v>57</v>
      </c>
      <c r="J384" s="17" t="s">
        <v>392</v>
      </c>
      <c r="K384" s="17" t="s">
        <v>58</v>
      </c>
      <c r="L384" s="17">
        <v>33788</v>
      </c>
      <c r="M384" s="17" t="s">
        <v>54</v>
      </c>
      <c r="N384" s="17" t="s">
        <v>67</v>
      </c>
      <c r="O384" s="17">
        <v>1</v>
      </c>
      <c r="P384" s="18">
        <v>45541</v>
      </c>
    </row>
    <row r="385" spans="1:16" x14ac:dyDescent="0.3">
      <c r="A385" s="17">
        <v>2021</v>
      </c>
      <c r="B385" s="17" t="s">
        <v>52</v>
      </c>
      <c r="C385" s="17" t="s">
        <v>53</v>
      </c>
      <c r="D385" s="17" t="s">
        <v>54</v>
      </c>
      <c r="E385" s="17" t="s">
        <v>390</v>
      </c>
      <c r="F385" s="17" t="s">
        <v>87</v>
      </c>
      <c r="G385" s="17" t="s">
        <v>88</v>
      </c>
      <c r="H385" s="17">
        <v>0</v>
      </c>
      <c r="I385" s="17" t="s">
        <v>57</v>
      </c>
      <c r="J385" s="17" t="s">
        <v>392</v>
      </c>
      <c r="K385" s="17" t="s">
        <v>58</v>
      </c>
      <c r="L385" s="17">
        <v>4324</v>
      </c>
      <c r="M385" s="17" t="s">
        <v>54</v>
      </c>
      <c r="N385" s="17" t="s">
        <v>67</v>
      </c>
      <c r="O385" s="17">
        <v>1</v>
      </c>
      <c r="P385" s="18">
        <v>45541</v>
      </c>
    </row>
    <row r="386" spans="1:16" x14ac:dyDescent="0.3">
      <c r="A386" s="17">
        <v>2021</v>
      </c>
      <c r="B386" s="17" t="s">
        <v>52</v>
      </c>
      <c r="C386" s="17" t="s">
        <v>53</v>
      </c>
      <c r="D386" s="17" t="s">
        <v>54</v>
      </c>
      <c r="E386" s="17" t="s">
        <v>390</v>
      </c>
      <c r="F386" s="17" t="s">
        <v>89</v>
      </c>
      <c r="G386" s="17" t="s">
        <v>90</v>
      </c>
      <c r="H386" s="17">
        <v>0</v>
      </c>
      <c r="I386" s="17" t="s">
        <v>57</v>
      </c>
      <c r="J386" s="17" t="s">
        <v>392</v>
      </c>
      <c r="K386" s="17" t="s">
        <v>58</v>
      </c>
      <c r="L386" s="17">
        <v>5001</v>
      </c>
      <c r="M386" s="17" t="s">
        <v>54</v>
      </c>
      <c r="N386" s="17" t="s">
        <v>67</v>
      </c>
      <c r="O386" s="17">
        <v>1</v>
      </c>
      <c r="P386" s="18">
        <v>45541</v>
      </c>
    </row>
    <row r="387" spans="1:16" x14ac:dyDescent="0.3">
      <c r="A387" s="17">
        <v>2021</v>
      </c>
      <c r="B387" s="17" t="s">
        <v>52</v>
      </c>
      <c r="C387" s="17" t="s">
        <v>53</v>
      </c>
      <c r="D387" s="17" t="s">
        <v>54</v>
      </c>
      <c r="E387" s="17" t="s">
        <v>390</v>
      </c>
      <c r="F387" s="17" t="s">
        <v>72</v>
      </c>
      <c r="G387" s="17" t="s">
        <v>73</v>
      </c>
      <c r="H387" s="17">
        <v>0</v>
      </c>
      <c r="I387" s="17" t="s">
        <v>57</v>
      </c>
      <c r="J387" s="17" t="s">
        <v>392</v>
      </c>
      <c r="K387" s="17" t="s">
        <v>58</v>
      </c>
      <c r="L387" s="17">
        <v>40563</v>
      </c>
      <c r="M387" s="17" t="s">
        <v>54</v>
      </c>
      <c r="N387" s="17" t="s">
        <v>67</v>
      </c>
      <c r="O387" s="17">
        <v>1</v>
      </c>
      <c r="P387" s="18">
        <v>45541</v>
      </c>
    </row>
    <row r="388" spans="1:16" x14ac:dyDescent="0.3">
      <c r="A388" s="17">
        <v>2021</v>
      </c>
      <c r="B388" s="17" t="s">
        <v>52</v>
      </c>
      <c r="C388" s="17" t="s">
        <v>53</v>
      </c>
      <c r="D388" s="17" t="s">
        <v>54</v>
      </c>
      <c r="E388" s="17" t="s">
        <v>390</v>
      </c>
      <c r="F388" s="17" t="s">
        <v>74</v>
      </c>
      <c r="G388" s="17" t="s">
        <v>75</v>
      </c>
      <c r="H388" s="17">
        <v>0</v>
      </c>
      <c r="I388" s="17" t="s">
        <v>57</v>
      </c>
      <c r="J388" s="17" t="s">
        <v>392</v>
      </c>
      <c r="K388" s="17" t="s">
        <v>58</v>
      </c>
      <c r="L388" s="17">
        <v>52663</v>
      </c>
      <c r="M388" s="17" t="s">
        <v>54</v>
      </c>
      <c r="N388" s="17" t="s">
        <v>67</v>
      </c>
      <c r="O388" s="17">
        <v>1</v>
      </c>
      <c r="P388" s="18">
        <v>45541</v>
      </c>
    </row>
    <row r="389" spans="1:16" x14ac:dyDescent="0.3">
      <c r="A389" s="17">
        <v>2021</v>
      </c>
      <c r="B389" s="17" t="s">
        <v>52</v>
      </c>
      <c r="C389" s="17" t="s">
        <v>53</v>
      </c>
      <c r="D389" s="17" t="s">
        <v>54</v>
      </c>
      <c r="E389" s="17" t="s">
        <v>390</v>
      </c>
      <c r="F389" s="17" t="s">
        <v>83</v>
      </c>
      <c r="G389" s="17" t="s">
        <v>84</v>
      </c>
      <c r="H389" s="17">
        <v>0</v>
      </c>
      <c r="I389" s="17" t="s">
        <v>57</v>
      </c>
      <c r="J389" s="17" t="s">
        <v>392</v>
      </c>
      <c r="K389" s="17" t="s">
        <v>58</v>
      </c>
      <c r="L389" s="17">
        <v>3797</v>
      </c>
      <c r="M389" s="17" t="s">
        <v>54</v>
      </c>
      <c r="N389" s="17" t="s">
        <v>67</v>
      </c>
      <c r="O389" s="17">
        <v>1</v>
      </c>
      <c r="P389" s="18">
        <v>45541</v>
      </c>
    </row>
    <row r="390" spans="1:16" x14ac:dyDescent="0.3">
      <c r="A390" s="17">
        <v>2021</v>
      </c>
      <c r="B390" s="17" t="s">
        <v>52</v>
      </c>
      <c r="C390" s="17" t="s">
        <v>53</v>
      </c>
      <c r="D390" s="17" t="s">
        <v>54</v>
      </c>
      <c r="E390" s="17" t="s">
        <v>390</v>
      </c>
      <c r="F390" s="17" t="s">
        <v>81</v>
      </c>
      <c r="G390" s="17" t="s">
        <v>82</v>
      </c>
      <c r="H390" s="17">
        <v>0</v>
      </c>
      <c r="I390" s="17" t="s">
        <v>57</v>
      </c>
      <c r="J390" s="17" t="s">
        <v>392</v>
      </c>
      <c r="K390" s="17" t="s">
        <v>58</v>
      </c>
      <c r="L390" s="17">
        <v>1484</v>
      </c>
      <c r="M390" s="17" t="s">
        <v>54</v>
      </c>
      <c r="N390" s="17" t="s">
        <v>67</v>
      </c>
      <c r="O390" s="17">
        <v>1</v>
      </c>
      <c r="P390" s="18">
        <v>45541</v>
      </c>
    </row>
    <row r="391" spans="1:16" x14ac:dyDescent="0.3">
      <c r="A391" s="17">
        <v>2022</v>
      </c>
      <c r="B391" s="17" t="s">
        <v>52</v>
      </c>
      <c r="C391" s="17" t="s">
        <v>53</v>
      </c>
      <c r="D391" s="17" t="s">
        <v>54</v>
      </c>
      <c r="E391" s="17" t="s">
        <v>390</v>
      </c>
      <c r="F391" s="17" t="s">
        <v>81</v>
      </c>
      <c r="G391" s="17" t="s">
        <v>82</v>
      </c>
      <c r="H391" s="17">
        <v>0</v>
      </c>
      <c r="I391" s="17" t="s">
        <v>57</v>
      </c>
      <c r="J391" s="17" t="s">
        <v>392</v>
      </c>
      <c r="K391" s="17" t="s">
        <v>58</v>
      </c>
      <c r="L391" s="17">
        <v>1412</v>
      </c>
      <c r="M391" s="17" t="s">
        <v>54</v>
      </c>
      <c r="N391" s="17" t="s">
        <v>68</v>
      </c>
      <c r="O391" s="17">
        <v>1</v>
      </c>
      <c r="P391" s="18">
        <v>45541</v>
      </c>
    </row>
    <row r="392" spans="1:16" x14ac:dyDescent="0.3">
      <c r="A392" s="17">
        <v>2022</v>
      </c>
      <c r="B392" s="17" t="s">
        <v>52</v>
      </c>
      <c r="C392" s="17" t="s">
        <v>53</v>
      </c>
      <c r="D392" s="17" t="s">
        <v>54</v>
      </c>
      <c r="E392" s="17" t="s">
        <v>390</v>
      </c>
      <c r="F392" s="17" t="s">
        <v>83</v>
      </c>
      <c r="G392" s="17" t="s">
        <v>84</v>
      </c>
      <c r="H392" s="17">
        <v>0</v>
      </c>
      <c r="I392" s="17" t="s">
        <v>57</v>
      </c>
      <c r="J392" s="17" t="s">
        <v>392</v>
      </c>
      <c r="K392" s="17" t="s">
        <v>58</v>
      </c>
      <c r="L392" s="17">
        <v>3706</v>
      </c>
      <c r="M392" s="17" t="s">
        <v>54</v>
      </c>
      <c r="N392" s="17" t="s">
        <v>68</v>
      </c>
      <c r="O392" s="17">
        <v>1</v>
      </c>
      <c r="P392" s="18">
        <v>45541</v>
      </c>
    </row>
    <row r="393" spans="1:16" x14ac:dyDescent="0.3">
      <c r="A393" s="17">
        <v>2022</v>
      </c>
      <c r="B393" s="17" t="s">
        <v>52</v>
      </c>
      <c r="C393" s="17" t="s">
        <v>53</v>
      </c>
      <c r="D393" s="17" t="s">
        <v>54</v>
      </c>
      <c r="E393" s="17" t="s">
        <v>390</v>
      </c>
      <c r="F393" s="17" t="s">
        <v>72</v>
      </c>
      <c r="G393" s="17" t="s">
        <v>73</v>
      </c>
      <c r="H393" s="17">
        <v>0</v>
      </c>
      <c r="I393" s="17" t="s">
        <v>57</v>
      </c>
      <c r="J393" s="17" t="s">
        <v>392</v>
      </c>
      <c r="K393" s="17" t="s">
        <v>58</v>
      </c>
      <c r="L393" s="17">
        <v>39880</v>
      </c>
      <c r="M393" s="17" t="s">
        <v>54</v>
      </c>
      <c r="N393" s="17" t="s">
        <v>68</v>
      </c>
      <c r="O393" s="17">
        <v>1</v>
      </c>
      <c r="P393" s="18">
        <v>45541</v>
      </c>
    </row>
    <row r="394" spans="1:16" x14ac:dyDescent="0.3">
      <c r="A394" s="17">
        <v>2022</v>
      </c>
      <c r="B394" s="17" t="s">
        <v>52</v>
      </c>
      <c r="C394" s="17" t="s">
        <v>53</v>
      </c>
      <c r="D394" s="17" t="s">
        <v>54</v>
      </c>
      <c r="E394" s="17" t="s">
        <v>390</v>
      </c>
      <c r="F394" s="17" t="s">
        <v>74</v>
      </c>
      <c r="G394" s="17" t="s">
        <v>75</v>
      </c>
      <c r="H394" s="17">
        <v>0</v>
      </c>
      <c r="I394" s="17" t="s">
        <v>57</v>
      </c>
      <c r="J394" s="17" t="s">
        <v>392</v>
      </c>
      <c r="K394" s="17" t="s">
        <v>58</v>
      </c>
      <c r="L394" s="17">
        <v>52458</v>
      </c>
      <c r="M394" s="17" t="s">
        <v>54</v>
      </c>
      <c r="N394" s="17" t="s">
        <v>68</v>
      </c>
      <c r="O394" s="17">
        <v>1</v>
      </c>
      <c r="P394" s="18">
        <v>45541</v>
      </c>
    </row>
    <row r="395" spans="1:16" x14ac:dyDescent="0.3">
      <c r="A395" s="17">
        <v>2022</v>
      </c>
      <c r="B395" s="17" t="s">
        <v>52</v>
      </c>
      <c r="C395" s="17" t="s">
        <v>53</v>
      </c>
      <c r="D395" s="17" t="s">
        <v>54</v>
      </c>
      <c r="E395" s="17" t="s">
        <v>390</v>
      </c>
      <c r="F395" s="17" t="s">
        <v>85</v>
      </c>
      <c r="G395" s="17" t="s">
        <v>86</v>
      </c>
      <c r="H395" s="17">
        <v>0</v>
      </c>
      <c r="I395" s="17" t="s">
        <v>57</v>
      </c>
      <c r="J395" s="17" t="s">
        <v>392</v>
      </c>
      <c r="K395" s="17" t="s">
        <v>58</v>
      </c>
      <c r="L395" s="17">
        <v>33144</v>
      </c>
      <c r="M395" s="17" t="s">
        <v>54</v>
      </c>
      <c r="N395" s="17" t="s">
        <v>68</v>
      </c>
      <c r="O395" s="17">
        <v>1</v>
      </c>
      <c r="P395" s="18">
        <v>45541</v>
      </c>
    </row>
    <row r="396" spans="1:16" x14ac:dyDescent="0.3">
      <c r="A396" s="17">
        <v>2022</v>
      </c>
      <c r="B396" s="17" t="s">
        <v>52</v>
      </c>
      <c r="C396" s="17" t="s">
        <v>53</v>
      </c>
      <c r="D396" s="17" t="s">
        <v>54</v>
      </c>
      <c r="E396" s="17" t="s">
        <v>390</v>
      </c>
      <c r="F396" s="17" t="s">
        <v>89</v>
      </c>
      <c r="G396" s="17" t="s">
        <v>90</v>
      </c>
      <c r="H396" s="17">
        <v>0</v>
      </c>
      <c r="I396" s="17" t="s">
        <v>57</v>
      </c>
      <c r="J396" s="17" t="s">
        <v>392</v>
      </c>
      <c r="K396" s="17" t="s">
        <v>58</v>
      </c>
      <c r="L396" s="17">
        <v>4893</v>
      </c>
      <c r="M396" s="17" t="s">
        <v>54</v>
      </c>
      <c r="N396" s="17" t="s">
        <v>68</v>
      </c>
      <c r="O396" s="17">
        <v>1</v>
      </c>
      <c r="P396" s="18">
        <v>45541</v>
      </c>
    </row>
    <row r="397" spans="1:16" x14ac:dyDescent="0.3">
      <c r="A397" s="17">
        <v>2022</v>
      </c>
      <c r="B397" s="17" t="s">
        <v>52</v>
      </c>
      <c r="C397" s="17" t="s">
        <v>53</v>
      </c>
      <c r="D397" s="17" t="s">
        <v>54</v>
      </c>
      <c r="E397" s="17" t="s">
        <v>390</v>
      </c>
      <c r="F397" s="17" t="s">
        <v>87</v>
      </c>
      <c r="G397" s="17" t="s">
        <v>88</v>
      </c>
      <c r="H397" s="17">
        <v>0</v>
      </c>
      <c r="I397" s="17" t="s">
        <v>57</v>
      </c>
      <c r="J397" s="17" t="s">
        <v>392</v>
      </c>
      <c r="K397" s="17" t="s">
        <v>58</v>
      </c>
      <c r="L397" s="17">
        <v>3427</v>
      </c>
      <c r="M397" s="17" t="s">
        <v>54</v>
      </c>
      <c r="N397" s="17" t="s">
        <v>68</v>
      </c>
      <c r="O397" s="17">
        <v>1</v>
      </c>
      <c r="P397" s="18">
        <v>45541</v>
      </c>
    </row>
    <row r="398" spans="1:16" x14ac:dyDescent="0.3">
      <c r="A398" s="17">
        <v>2022</v>
      </c>
      <c r="B398" s="17" t="s">
        <v>52</v>
      </c>
      <c r="C398" s="17" t="s">
        <v>53</v>
      </c>
      <c r="D398" s="17" t="s">
        <v>54</v>
      </c>
      <c r="E398" s="17" t="s">
        <v>390</v>
      </c>
      <c r="F398" s="17" t="s">
        <v>91</v>
      </c>
      <c r="G398" s="17" t="s">
        <v>92</v>
      </c>
      <c r="H398" s="17">
        <v>0</v>
      </c>
      <c r="I398" s="17" t="s">
        <v>57</v>
      </c>
      <c r="J398" s="17" t="s">
        <v>392</v>
      </c>
      <c r="K398" s="17" t="s">
        <v>58</v>
      </c>
      <c r="L398" s="17">
        <v>12729</v>
      </c>
      <c r="M398" s="17" t="s">
        <v>54</v>
      </c>
      <c r="N398" s="17" t="s">
        <v>68</v>
      </c>
      <c r="O398" s="17">
        <v>1</v>
      </c>
      <c r="P398" s="18">
        <v>45541</v>
      </c>
    </row>
    <row r="399" spans="1:16" x14ac:dyDescent="0.3">
      <c r="A399" s="17">
        <v>2022</v>
      </c>
      <c r="B399" s="17" t="s">
        <v>52</v>
      </c>
      <c r="C399" s="17" t="s">
        <v>53</v>
      </c>
      <c r="D399" s="17" t="s">
        <v>54</v>
      </c>
      <c r="E399" s="17" t="s">
        <v>390</v>
      </c>
      <c r="F399" s="17" t="s">
        <v>93</v>
      </c>
      <c r="G399" s="17" t="s">
        <v>94</v>
      </c>
      <c r="H399" s="17">
        <v>0</v>
      </c>
      <c r="I399" s="17" t="s">
        <v>57</v>
      </c>
      <c r="J399" s="17" t="s">
        <v>392</v>
      </c>
      <c r="K399" s="17" t="s">
        <v>58</v>
      </c>
      <c r="L399" s="17">
        <v>6398</v>
      </c>
      <c r="M399" s="17" t="s">
        <v>54</v>
      </c>
      <c r="N399" s="17" t="s">
        <v>68</v>
      </c>
      <c r="O399" s="17">
        <v>1</v>
      </c>
      <c r="P399" s="18">
        <v>45541</v>
      </c>
    </row>
    <row r="400" spans="1:16" x14ac:dyDescent="0.3">
      <c r="A400" s="17">
        <v>2022</v>
      </c>
      <c r="B400" s="17" t="s">
        <v>52</v>
      </c>
      <c r="C400" s="17" t="s">
        <v>53</v>
      </c>
      <c r="D400" s="17" t="s">
        <v>54</v>
      </c>
      <c r="E400" s="17" t="s">
        <v>390</v>
      </c>
      <c r="F400" s="17" t="s">
        <v>95</v>
      </c>
      <c r="G400" s="17" t="s">
        <v>96</v>
      </c>
      <c r="H400" s="17">
        <v>0</v>
      </c>
      <c r="I400" s="17" t="s">
        <v>57</v>
      </c>
      <c r="J400" s="17" t="s">
        <v>392</v>
      </c>
      <c r="K400" s="17" t="s">
        <v>58</v>
      </c>
      <c r="L400" s="17">
        <v>5993</v>
      </c>
      <c r="M400" s="17" t="s">
        <v>54</v>
      </c>
      <c r="N400" s="17" t="s">
        <v>68</v>
      </c>
      <c r="O400" s="17">
        <v>1</v>
      </c>
      <c r="P400" s="18">
        <v>45541</v>
      </c>
    </row>
    <row r="401" spans="1:16" x14ac:dyDescent="0.3">
      <c r="A401" s="17">
        <v>2022</v>
      </c>
      <c r="B401" s="17" t="s">
        <v>52</v>
      </c>
      <c r="C401" s="17" t="s">
        <v>53</v>
      </c>
      <c r="D401" s="17" t="s">
        <v>54</v>
      </c>
      <c r="E401" s="17" t="s">
        <v>390</v>
      </c>
      <c r="F401" s="17" t="s">
        <v>55</v>
      </c>
      <c r="G401" s="17" t="s">
        <v>56</v>
      </c>
      <c r="H401" s="17">
        <v>0</v>
      </c>
      <c r="I401" s="17" t="s">
        <v>57</v>
      </c>
      <c r="J401" s="17" t="s">
        <v>392</v>
      </c>
      <c r="K401" s="17" t="s">
        <v>58</v>
      </c>
      <c r="L401" s="17">
        <v>5237</v>
      </c>
      <c r="M401" s="17" t="s">
        <v>54</v>
      </c>
      <c r="N401" s="17" t="s">
        <v>68</v>
      </c>
      <c r="O401" s="17">
        <v>1</v>
      </c>
      <c r="P401" s="18">
        <v>45541</v>
      </c>
    </row>
    <row r="402" spans="1:16" x14ac:dyDescent="0.3">
      <c r="A402" s="17">
        <v>2022</v>
      </c>
      <c r="B402" s="17" t="s">
        <v>52</v>
      </c>
      <c r="C402" s="17" t="s">
        <v>53</v>
      </c>
      <c r="D402" s="17" t="s">
        <v>54</v>
      </c>
      <c r="E402" s="17" t="s">
        <v>390</v>
      </c>
      <c r="F402" s="17" t="s">
        <v>45</v>
      </c>
      <c r="G402" s="17" t="s">
        <v>80</v>
      </c>
      <c r="H402" s="17">
        <v>0</v>
      </c>
      <c r="I402" s="17" t="s">
        <v>57</v>
      </c>
      <c r="J402" s="17" t="s">
        <v>392</v>
      </c>
      <c r="K402" s="17" t="s">
        <v>58</v>
      </c>
      <c r="L402" s="17">
        <v>203511</v>
      </c>
      <c r="M402" s="17" t="s">
        <v>54</v>
      </c>
      <c r="N402" s="17" t="s">
        <v>68</v>
      </c>
      <c r="O402" s="17">
        <v>1</v>
      </c>
      <c r="P402" s="18">
        <v>45541</v>
      </c>
    </row>
    <row r="403" spans="1:16" x14ac:dyDescent="0.3">
      <c r="A403" s="17">
        <v>2022</v>
      </c>
      <c r="B403" s="17" t="s">
        <v>52</v>
      </c>
      <c r="C403" s="17" t="s">
        <v>53</v>
      </c>
      <c r="D403" s="17" t="s">
        <v>54</v>
      </c>
      <c r="E403" s="17" t="s">
        <v>390</v>
      </c>
      <c r="F403" s="17" t="s">
        <v>117</v>
      </c>
      <c r="G403" s="17" t="s">
        <v>118</v>
      </c>
      <c r="H403" s="17">
        <v>0</v>
      </c>
      <c r="I403" s="17" t="s">
        <v>57</v>
      </c>
      <c r="J403" s="17" t="s">
        <v>392</v>
      </c>
      <c r="K403" s="17" t="s">
        <v>58</v>
      </c>
      <c r="L403" s="17">
        <v>6347</v>
      </c>
      <c r="M403" s="17" t="s">
        <v>54</v>
      </c>
      <c r="N403" s="17" t="s">
        <v>68</v>
      </c>
      <c r="O403" s="17">
        <v>1</v>
      </c>
      <c r="P403" s="18">
        <v>45541</v>
      </c>
    </row>
    <row r="404" spans="1:16" x14ac:dyDescent="0.3">
      <c r="A404" s="17">
        <v>2022</v>
      </c>
      <c r="B404" s="17" t="s">
        <v>52</v>
      </c>
      <c r="C404" s="17" t="s">
        <v>53</v>
      </c>
      <c r="D404" s="17" t="s">
        <v>54</v>
      </c>
      <c r="E404" s="17" t="s">
        <v>390</v>
      </c>
      <c r="F404" s="17" t="s">
        <v>115</v>
      </c>
      <c r="G404" s="17" t="s">
        <v>116</v>
      </c>
      <c r="H404" s="17">
        <v>0</v>
      </c>
      <c r="I404" s="17" t="s">
        <v>57</v>
      </c>
      <c r="J404" s="17" t="s">
        <v>392</v>
      </c>
      <c r="K404" s="17" t="s">
        <v>58</v>
      </c>
      <c r="L404" s="17">
        <v>41273</v>
      </c>
      <c r="M404" s="17" t="s">
        <v>54</v>
      </c>
      <c r="N404" s="17" t="s">
        <v>68</v>
      </c>
      <c r="O404" s="17">
        <v>1</v>
      </c>
      <c r="P404" s="18">
        <v>45541</v>
      </c>
    </row>
    <row r="405" spans="1:16" x14ac:dyDescent="0.3">
      <c r="A405" s="17">
        <v>2022</v>
      </c>
      <c r="B405" s="17" t="s">
        <v>52</v>
      </c>
      <c r="C405" s="17" t="s">
        <v>53</v>
      </c>
      <c r="D405" s="17" t="s">
        <v>54</v>
      </c>
      <c r="E405" s="17" t="s">
        <v>390</v>
      </c>
      <c r="F405" s="17" t="s">
        <v>76</v>
      </c>
      <c r="G405" s="17" t="s">
        <v>77</v>
      </c>
      <c r="H405" s="17">
        <v>0</v>
      </c>
      <c r="I405" s="17" t="s">
        <v>57</v>
      </c>
      <c r="J405" s="17" t="s">
        <v>392</v>
      </c>
      <c r="K405" s="17" t="s">
        <v>58</v>
      </c>
      <c r="L405" s="17">
        <v>12580</v>
      </c>
      <c r="M405" s="17" t="s">
        <v>54</v>
      </c>
      <c r="N405" s="17" t="s">
        <v>68</v>
      </c>
      <c r="O405" s="17">
        <v>1</v>
      </c>
      <c r="P405" s="18">
        <v>45541</v>
      </c>
    </row>
    <row r="406" spans="1:16" x14ac:dyDescent="0.3">
      <c r="A406" s="17">
        <v>2022</v>
      </c>
      <c r="B406" s="17" t="s">
        <v>52</v>
      </c>
      <c r="C406" s="17" t="s">
        <v>53</v>
      </c>
      <c r="D406" s="17" t="s">
        <v>54</v>
      </c>
      <c r="E406" s="17" t="s">
        <v>390</v>
      </c>
      <c r="F406" s="17" t="s">
        <v>97</v>
      </c>
      <c r="G406" s="17" t="s">
        <v>98</v>
      </c>
      <c r="H406" s="17">
        <v>0</v>
      </c>
      <c r="I406" s="17" t="s">
        <v>57</v>
      </c>
      <c r="J406" s="17" t="s">
        <v>392</v>
      </c>
      <c r="K406" s="17" t="s">
        <v>58</v>
      </c>
      <c r="L406" s="17">
        <v>19213</v>
      </c>
      <c r="M406" s="17" t="s">
        <v>54</v>
      </c>
      <c r="N406" s="17" t="s">
        <v>68</v>
      </c>
      <c r="O406" s="17">
        <v>1</v>
      </c>
      <c r="P406" s="18">
        <v>45541</v>
      </c>
    </row>
    <row r="407" spans="1:16" x14ac:dyDescent="0.3">
      <c r="A407" s="17">
        <v>2022</v>
      </c>
      <c r="B407" s="17" t="s">
        <v>52</v>
      </c>
      <c r="C407" s="17" t="s">
        <v>53</v>
      </c>
      <c r="D407" s="17" t="s">
        <v>54</v>
      </c>
      <c r="E407" s="17" t="s">
        <v>390</v>
      </c>
      <c r="F407" s="17" t="s">
        <v>99</v>
      </c>
      <c r="G407" s="17" t="s">
        <v>100</v>
      </c>
      <c r="H407" s="17">
        <v>0</v>
      </c>
      <c r="I407" s="17" t="s">
        <v>57</v>
      </c>
      <c r="J407" s="17" t="s">
        <v>392</v>
      </c>
      <c r="K407" s="17" t="s">
        <v>58</v>
      </c>
      <c r="L407" s="17">
        <v>30338</v>
      </c>
      <c r="M407" s="17" t="s">
        <v>54</v>
      </c>
      <c r="N407" s="17" t="s">
        <v>68</v>
      </c>
      <c r="O407" s="17">
        <v>1</v>
      </c>
      <c r="P407" s="18">
        <v>45541</v>
      </c>
    </row>
    <row r="408" spans="1:16" x14ac:dyDescent="0.3">
      <c r="A408" s="17">
        <v>2022</v>
      </c>
      <c r="B408" s="17" t="s">
        <v>52</v>
      </c>
      <c r="C408" s="17" t="s">
        <v>53</v>
      </c>
      <c r="D408" s="17" t="s">
        <v>54</v>
      </c>
      <c r="E408" s="17" t="s">
        <v>390</v>
      </c>
      <c r="F408" s="17" t="s">
        <v>101</v>
      </c>
      <c r="G408" s="17" t="s">
        <v>102</v>
      </c>
      <c r="H408" s="17">
        <v>0</v>
      </c>
      <c r="I408" s="17" t="s">
        <v>57</v>
      </c>
      <c r="J408" s="17" t="s">
        <v>392</v>
      </c>
      <c r="K408" s="17" t="s">
        <v>58</v>
      </c>
      <c r="L408" s="17">
        <v>38131</v>
      </c>
      <c r="M408" s="17" t="s">
        <v>54</v>
      </c>
      <c r="N408" s="17" t="s">
        <v>68</v>
      </c>
      <c r="O408" s="17">
        <v>1</v>
      </c>
      <c r="P408" s="18">
        <v>45541</v>
      </c>
    </row>
    <row r="409" spans="1:16" x14ac:dyDescent="0.3">
      <c r="A409" s="17">
        <v>2022</v>
      </c>
      <c r="B409" s="17" t="s">
        <v>52</v>
      </c>
      <c r="C409" s="17" t="s">
        <v>53</v>
      </c>
      <c r="D409" s="17" t="s">
        <v>54</v>
      </c>
      <c r="E409" s="17" t="s">
        <v>390</v>
      </c>
      <c r="F409" s="17" t="s">
        <v>78</v>
      </c>
      <c r="G409" s="17" t="s">
        <v>79</v>
      </c>
      <c r="H409" s="17">
        <v>0</v>
      </c>
      <c r="I409" s="17" t="s">
        <v>57</v>
      </c>
      <c r="J409" s="17" t="s">
        <v>392</v>
      </c>
      <c r="K409" s="17" t="s">
        <v>58</v>
      </c>
      <c r="L409" s="17">
        <v>145969</v>
      </c>
      <c r="M409" s="17" t="s">
        <v>54</v>
      </c>
      <c r="N409" s="17" t="s">
        <v>68</v>
      </c>
      <c r="O409" s="17">
        <v>1</v>
      </c>
      <c r="P409" s="18">
        <v>45541</v>
      </c>
    </row>
    <row r="410" spans="1:16" x14ac:dyDescent="0.3">
      <c r="A410" s="17">
        <v>2022</v>
      </c>
      <c r="B410" s="17" t="s">
        <v>52</v>
      </c>
      <c r="C410" s="17" t="s">
        <v>53</v>
      </c>
      <c r="D410" s="17" t="s">
        <v>54</v>
      </c>
      <c r="E410" s="17" t="s">
        <v>390</v>
      </c>
      <c r="F410" s="17" t="s">
        <v>103</v>
      </c>
      <c r="G410" s="17" t="s">
        <v>104</v>
      </c>
      <c r="H410" s="17">
        <v>0</v>
      </c>
      <c r="I410" s="17" t="s">
        <v>57</v>
      </c>
      <c r="J410" s="17" t="s">
        <v>392</v>
      </c>
      <c r="K410" s="17" t="s">
        <v>58</v>
      </c>
      <c r="L410" s="17">
        <v>107840</v>
      </c>
      <c r="M410" s="17" t="s">
        <v>54</v>
      </c>
      <c r="N410" s="17" t="s">
        <v>68</v>
      </c>
      <c r="O410" s="17">
        <v>1</v>
      </c>
      <c r="P410" s="18">
        <v>45541</v>
      </c>
    </row>
    <row r="411" spans="1:16" x14ac:dyDescent="0.3">
      <c r="A411" s="17">
        <v>2022</v>
      </c>
      <c r="B411" s="17" t="s">
        <v>52</v>
      </c>
      <c r="C411" s="17" t="s">
        <v>53</v>
      </c>
      <c r="D411" s="17" t="s">
        <v>54</v>
      </c>
      <c r="E411" s="17" t="s">
        <v>390</v>
      </c>
      <c r="F411" s="17" t="s">
        <v>105</v>
      </c>
      <c r="G411" s="17" t="s">
        <v>106</v>
      </c>
      <c r="H411" s="17">
        <v>0</v>
      </c>
      <c r="I411" s="17" t="s">
        <v>57</v>
      </c>
      <c r="J411" s="17" t="s">
        <v>392</v>
      </c>
      <c r="K411" s="17" t="s">
        <v>58</v>
      </c>
      <c r="L411" s="17">
        <v>7952</v>
      </c>
      <c r="M411" s="17" t="s">
        <v>54</v>
      </c>
      <c r="N411" s="17" t="s">
        <v>68</v>
      </c>
      <c r="O411" s="17">
        <v>1</v>
      </c>
      <c r="P411" s="18">
        <v>45541</v>
      </c>
    </row>
    <row r="412" spans="1:16" x14ac:dyDescent="0.3">
      <c r="A412" s="17">
        <v>2022</v>
      </c>
      <c r="B412" s="17" t="s">
        <v>52</v>
      </c>
      <c r="C412" s="17" t="s">
        <v>53</v>
      </c>
      <c r="D412" s="17" t="s">
        <v>54</v>
      </c>
      <c r="E412" s="17" t="s">
        <v>390</v>
      </c>
      <c r="F412" s="17" t="s">
        <v>107</v>
      </c>
      <c r="G412" s="17" t="s">
        <v>108</v>
      </c>
      <c r="H412" s="17">
        <v>0</v>
      </c>
      <c r="I412" s="17" t="s">
        <v>57</v>
      </c>
      <c r="J412" s="17" t="s">
        <v>392</v>
      </c>
      <c r="K412" s="17" t="s">
        <v>58</v>
      </c>
      <c r="L412" s="17">
        <v>13889</v>
      </c>
      <c r="M412" s="17" t="s">
        <v>54</v>
      </c>
      <c r="N412" s="17" t="s">
        <v>68</v>
      </c>
      <c r="O412" s="17">
        <v>1</v>
      </c>
      <c r="P412" s="18">
        <v>45541</v>
      </c>
    </row>
    <row r="413" spans="1:16" x14ac:dyDescent="0.3">
      <c r="A413" s="17">
        <v>2022</v>
      </c>
      <c r="B413" s="17" t="s">
        <v>52</v>
      </c>
      <c r="C413" s="17" t="s">
        <v>53</v>
      </c>
      <c r="D413" s="17" t="s">
        <v>54</v>
      </c>
      <c r="E413" s="17" t="s">
        <v>390</v>
      </c>
      <c r="F413" s="17" t="s">
        <v>109</v>
      </c>
      <c r="G413" s="17" t="s">
        <v>110</v>
      </c>
      <c r="H413" s="17">
        <v>0</v>
      </c>
      <c r="I413" s="17" t="s">
        <v>57</v>
      </c>
      <c r="J413" s="17" t="s">
        <v>392</v>
      </c>
      <c r="K413" s="17" t="s">
        <v>58</v>
      </c>
      <c r="L413" s="17">
        <v>7380</v>
      </c>
      <c r="M413" s="17" t="s">
        <v>54</v>
      </c>
      <c r="N413" s="17" t="s">
        <v>68</v>
      </c>
      <c r="O413" s="17">
        <v>1</v>
      </c>
      <c r="P413" s="18">
        <v>45541</v>
      </c>
    </row>
    <row r="414" spans="1:16" x14ac:dyDescent="0.3">
      <c r="A414" s="17">
        <v>2022</v>
      </c>
      <c r="B414" s="17" t="s">
        <v>52</v>
      </c>
      <c r="C414" s="17" t="s">
        <v>53</v>
      </c>
      <c r="D414" s="17" t="s">
        <v>54</v>
      </c>
      <c r="E414" s="17" t="s">
        <v>390</v>
      </c>
      <c r="F414" s="17" t="s">
        <v>111</v>
      </c>
      <c r="G414" s="17" t="s">
        <v>112</v>
      </c>
      <c r="H414" s="17">
        <v>0</v>
      </c>
      <c r="I414" s="17" t="s">
        <v>57</v>
      </c>
      <c r="J414" s="17" t="s">
        <v>392</v>
      </c>
      <c r="K414" s="17" t="s">
        <v>58</v>
      </c>
      <c r="L414" s="17">
        <v>27445</v>
      </c>
      <c r="M414" s="17" t="s">
        <v>54</v>
      </c>
      <c r="N414" s="17" t="s">
        <v>68</v>
      </c>
      <c r="O414" s="17">
        <v>1</v>
      </c>
      <c r="P414" s="18">
        <v>45541</v>
      </c>
    </row>
    <row r="415" spans="1:16" x14ac:dyDescent="0.3">
      <c r="A415" s="17">
        <v>2022</v>
      </c>
      <c r="B415" s="17" t="s">
        <v>52</v>
      </c>
      <c r="C415" s="17" t="s">
        <v>53</v>
      </c>
      <c r="D415" s="17" t="s">
        <v>54</v>
      </c>
      <c r="E415" s="17" t="s">
        <v>390</v>
      </c>
      <c r="F415" s="17" t="s">
        <v>113</v>
      </c>
      <c r="G415" s="17" t="s">
        <v>114</v>
      </c>
      <c r="H415" s="17">
        <v>0</v>
      </c>
      <c r="I415" s="17" t="s">
        <v>57</v>
      </c>
      <c r="J415" s="17" t="s">
        <v>392</v>
      </c>
      <c r="K415" s="17" t="s">
        <v>58</v>
      </c>
      <c r="L415" s="17">
        <v>19132</v>
      </c>
      <c r="M415" s="17" t="s">
        <v>54</v>
      </c>
      <c r="N415" s="17" t="s">
        <v>68</v>
      </c>
      <c r="O415" s="17">
        <v>1</v>
      </c>
      <c r="P415" s="18">
        <v>45541</v>
      </c>
    </row>
    <row r="416" spans="1:16" x14ac:dyDescent="0.3">
      <c r="A416" s="17">
        <v>2023</v>
      </c>
      <c r="B416" s="17" t="s">
        <v>52</v>
      </c>
      <c r="C416" s="17" t="s">
        <v>53</v>
      </c>
      <c r="D416" s="17" t="s">
        <v>54</v>
      </c>
      <c r="E416" s="17" t="s">
        <v>390</v>
      </c>
      <c r="F416" s="17" t="s">
        <v>113</v>
      </c>
      <c r="G416" s="17" t="s">
        <v>114</v>
      </c>
      <c r="H416" s="17">
        <v>0</v>
      </c>
      <c r="I416" s="17" t="s">
        <v>57</v>
      </c>
      <c r="J416" s="17" t="s">
        <v>392</v>
      </c>
      <c r="K416" s="17" t="s">
        <v>58</v>
      </c>
      <c r="L416" s="17">
        <v>19257</v>
      </c>
      <c r="M416" s="17" t="s">
        <v>54</v>
      </c>
      <c r="N416" s="17" t="s">
        <v>69</v>
      </c>
      <c r="O416" s="17">
        <v>1</v>
      </c>
      <c r="P416" s="18">
        <v>45541</v>
      </c>
    </row>
    <row r="417" spans="1:16" x14ac:dyDescent="0.3">
      <c r="A417" s="17">
        <v>2023</v>
      </c>
      <c r="B417" s="17" t="s">
        <v>52</v>
      </c>
      <c r="C417" s="17" t="s">
        <v>53</v>
      </c>
      <c r="D417" s="17" t="s">
        <v>54</v>
      </c>
      <c r="E417" s="17" t="s">
        <v>390</v>
      </c>
      <c r="F417" s="17" t="s">
        <v>111</v>
      </c>
      <c r="G417" s="17" t="s">
        <v>112</v>
      </c>
      <c r="H417" s="17">
        <v>0</v>
      </c>
      <c r="I417" s="17" t="s">
        <v>57</v>
      </c>
      <c r="J417" s="17" t="s">
        <v>392</v>
      </c>
      <c r="K417" s="17" t="s">
        <v>58</v>
      </c>
      <c r="L417" s="17">
        <v>28672</v>
      </c>
      <c r="M417" s="17" t="s">
        <v>54</v>
      </c>
      <c r="N417" s="17" t="s">
        <v>69</v>
      </c>
      <c r="O417" s="17">
        <v>1</v>
      </c>
      <c r="P417" s="18">
        <v>45541</v>
      </c>
    </row>
    <row r="418" spans="1:16" x14ac:dyDescent="0.3">
      <c r="A418" s="17">
        <v>2023</v>
      </c>
      <c r="B418" s="17" t="s">
        <v>52</v>
      </c>
      <c r="C418" s="17" t="s">
        <v>53</v>
      </c>
      <c r="D418" s="17" t="s">
        <v>54</v>
      </c>
      <c r="E418" s="17" t="s">
        <v>390</v>
      </c>
      <c r="F418" s="17" t="s">
        <v>109</v>
      </c>
      <c r="G418" s="17" t="s">
        <v>110</v>
      </c>
      <c r="H418" s="17">
        <v>0</v>
      </c>
      <c r="I418" s="17" t="s">
        <v>57</v>
      </c>
      <c r="J418" s="17" t="s">
        <v>392</v>
      </c>
      <c r="K418" s="17" t="s">
        <v>58</v>
      </c>
      <c r="L418" s="17">
        <v>7426</v>
      </c>
      <c r="M418" s="17" t="s">
        <v>54</v>
      </c>
      <c r="N418" s="17" t="s">
        <v>69</v>
      </c>
      <c r="O418" s="17">
        <v>1</v>
      </c>
      <c r="P418" s="18">
        <v>45541</v>
      </c>
    </row>
    <row r="419" spans="1:16" x14ac:dyDescent="0.3">
      <c r="A419" s="17">
        <v>2023</v>
      </c>
      <c r="B419" s="17" t="s">
        <v>52</v>
      </c>
      <c r="C419" s="17" t="s">
        <v>53</v>
      </c>
      <c r="D419" s="17" t="s">
        <v>54</v>
      </c>
      <c r="E419" s="17" t="s">
        <v>390</v>
      </c>
      <c r="F419" s="17" t="s">
        <v>107</v>
      </c>
      <c r="G419" s="17" t="s">
        <v>108</v>
      </c>
      <c r="H419" s="17">
        <v>0</v>
      </c>
      <c r="I419" s="17" t="s">
        <v>57</v>
      </c>
      <c r="J419" s="17" t="s">
        <v>392</v>
      </c>
      <c r="K419" s="17" t="s">
        <v>58</v>
      </c>
      <c r="L419" s="17">
        <v>14079</v>
      </c>
      <c r="M419" s="17" t="s">
        <v>54</v>
      </c>
      <c r="N419" s="17" t="s">
        <v>69</v>
      </c>
      <c r="O419" s="17">
        <v>1</v>
      </c>
      <c r="P419" s="18">
        <v>45541</v>
      </c>
    </row>
    <row r="420" spans="1:16" x14ac:dyDescent="0.3">
      <c r="A420" s="17">
        <v>2023</v>
      </c>
      <c r="B420" s="17" t="s">
        <v>52</v>
      </c>
      <c r="C420" s="17" t="s">
        <v>53</v>
      </c>
      <c r="D420" s="17" t="s">
        <v>54</v>
      </c>
      <c r="E420" s="17" t="s">
        <v>390</v>
      </c>
      <c r="F420" s="17" t="s">
        <v>105</v>
      </c>
      <c r="G420" s="17" t="s">
        <v>106</v>
      </c>
      <c r="H420" s="17">
        <v>0</v>
      </c>
      <c r="I420" s="17" t="s">
        <v>57</v>
      </c>
      <c r="J420" s="17" t="s">
        <v>392</v>
      </c>
      <c r="K420" s="17" t="s">
        <v>58</v>
      </c>
      <c r="L420" s="17">
        <v>7511</v>
      </c>
      <c r="M420" s="17" t="s">
        <v>54</v>
      </c>
      <c r="N420" s="17" t="s">
        <v>69</v>
      </c>
      <c r="O420" s="17">
        <v>1</v>
      </c>
      <c r="P420" s="18">
        <v>45541</v>
      </c>
    </row>
    <row r="421" spans="1:16" x14ac:dyDescent="0.3">
      <c r="A421" s="17">
        <v>2023</v>
      </c>
      <c r="B421" s="17" t="s">
        <v>52</v>
      </c>
      <c r="C421" s="17" t="s">
        <v>53</v>
      </c>
      <c r="D421" s="17" t="s">
        <v>54</v>
      </c>
      <c r="E421" s="17" t="s">
        <v>390</v>
      </c>
      <c r="F421" s="17" t="s">
        <v>103</v>
      </c>
      <c r="G421" s="17" t="s">
        <v>104</v>
      </c>
      <c r="H421" s="17">
        <v>0</v>
      </c>
      <c r="I421" s="17" t="s">
        <v>57</v>
      </c>
      <c r="J421" s="17" t="s">
        <v>392</v>
      </c>
      <c r="K421" s="17" t="s">
        <v>58</v>
      </c>
      <c r="L421" s="17">
        <v>108944</v>
      </c>
      <c r="M421" s="17" t="s">
        <v>54</v>
      </c>
      <c r="N421" s="17" t="s">
        <v>69</v>
      </c>
      <c r="O421" s="17">
        <v>1</v>
      </c>
      <c r="P421" s="18">
        <v>45541</v>
      </c>
    </row>
    <row r="422" spans="1:16" x14ac:dyDescent="0.3">
      <c r="A422" s="17">
        <v>2023</v>
      </c>
      <c r="B422" s="17" t="s">
        <v>52</v>
      </c>
      <c r="C422" s="17" t="s">
        <v>53</v>
      </c>
      <c r="D422" s="17" t="s">
        <v>54</v>
      </c>
      <c r="E422" s="17" t="s">
        <v>390</v>
      </c>
      <c r="F422" s="17" t="s">
        <v>78</v>
      </c>
      <c r="G422" s="17" t="s">
        <v>79</v>
      </c>
      <c r="H422" s="17">
        <v>0</v>
      </c>
      <c r="I422" s="17" t="s">
        <v>57</v>
      </c>
      <c r="J422" s="17" t="s">
        <v>392</v>
      </c>
      <c r="K422" s="17" t="s">
        <v>58</v>
      </c>
      <c r="L422" s="17">
        <v>146718</v>
      </c>
      <c r="M422" s="17" t="s">
        <v>54</v>
      </c>
      <c r="N422" s="17" t="s">
        <v>69</v>
      </c>
      <c r="O422" s="17">
        <v>1</v>
      </c>
      <c r="P422" s="18">
        <v>45541</v>
      </c>
    </row>
    <row r="423" spans="1:16" x14ac:dyDescent="0.3">
      <c r="A423" s="17">
        <v>2023</v>
      </c>
      <c r="B423" s="17" t="s">
        <v>52</v>
      </c>
      <c r="C423" s="17" t="s">
        <v>53</v>
      </c>
      <c r="D423" s="17" t="s">
        <v>54</v>
      </c>
      <c r="E423" s="17" t="s">
        <v>390</v>
      </c>
      <c r="F423" s="17" t="s">
        <v>101</v>
      </c>
      <c r="G423" s="17" t="s">
        <v>102</v>
      </c>
      <c r="H423" s="17">
        <v>0</v>
      </c>
      <c r="I423" s="17" t="s">
        <v>57</v>
      </c>
      <c r="J423" s="17" t="s">
        <v>392</v>
      </c>
      <c r="K423" s="17" t="s">
        <v>58</v>
      </c>
      <c r="L423" s="17">
        <v>37799</v>
      </c>
      <c r="M423" s="17" t="s">
        <v>54</v>
      </c>
      <c r="N423" s="17" t="s">
        <v>69</v>
      </c>
      <c r="O423" s="17">
        <v>1</v>
      </c>
      <c r="P423" s="18">
        <v>45541</v>
      </c>
    </row>
    <row r="424" spans="1:16" x14ac:dyDescent="0.3">
      <c r="A424" s="17">
        <v>2023</v>
      </c>
      <c r="B424" s="17" t="s">
        <v>52</v>
      </c>
      <c r="C424" s="17" t="s">
        <v>53</v>
      </c>
      <c r="D424" s="17" t="s">
        <v>54</v>
      </c>
      <c r="E424" s="17" t="s">
        <v>390</v>
      </c>
      <c r="F424" s="17" t="s">
        <v>99</v>
      </c>
      <c r="G424" s="17" t="s">
        <v>100</v>
      </c>
      <c r="H424" s="17">
        <v>0</v>
      </c>
      <c r="I424" s="17" t="s">
        <v>57</v>
      </c>
      <c r="J424" s="17" t="s">
        <v>392</v>
      </c>
      <c r="K424" s="17" t="s">
        <v>58</v>
      </c>
      <c r="L424" s="17">
        <v>29326</v>
      </c>
      <c r="M424" s="17" t="s">
        <v>54</v>
      </c>
      <c r="N424" s="17" t="s">
        <v>69</v>
      </c>
      <c r="O424" s="17">
        <v>1</v>
      </c>
      <c r="P424" s="18">
        <v>45541</v>
      </c>
    </row>
    <row r="425" spans="1:16" x14ac:dyDescent="0.3">
      <c r="A425" s="17">
        <v>2023</v>
      </c>
      <c r="B425" s="17" t="s">
        <v>52</v>
      </c>
      <c r="C425" s="17" t="s">
        <v>53</v>
      </c>
      <c r="D425" s="17" t="s">
        <v>54</v>
      </c>
      <c r="E425" s="17" t="s">
        <v>390</v>
      </c>
      <c r="F425" s="17" t="s">
        <v>97</v>
      </c>
      <c r="G425" s="17" t="s">
        <v>98</v>
      </c>
      <c r="H425" s="17">
        <v>0</v>
      </c>
      <c r="I425" s="17" t="s">
        <v>57</v>
      </c>
      <c r="J425" s="17" t="s">
        <v>392</v>
      </c>
      <c r="K425" s="17" t="s">
        <v>58</v>
      </c>
      <c r="L425" s="17">
        <v>18448</v>
      </c>
      <c r="M425" s="17" t="s">
        <v>54</v>
      </c>
      <c r="N425" s="17" t="s">
        <v>69</v>
      </c>
      <c r="O425" s="17">
        <v>1</v>
      </c>
      <c r="P425" s="18">
        <v>45541</v>
      </c>
    </row>
    <row r="426" spans="1:16" x14ac:dyDescent="0.3">
      <c r="A426" s="17">
        <v>2023</v>
      </c>
      <c r="B426" s="17" t="s">
        <v>52</v>
      </c>
      <c r="C426" s="17" t="s">
        <v>53</v>
      </c>
      <c r="D426" s="17" t="s">
        <v>54</v>
      </c>
      <c r="E426" s="17" t="s">
        <v>390</v>
      </c>
      <c r="F426" s="17" t="s">
        <v>76</v>
      </c>
      <c r="G426" s="17" t="s">
        <v>77</v>
      </c>
      <c r="H426" s="17">
        <v>0</v>
      </c>
      <c r="I426" s="17" t="s">
        <v>57</v>
      </c>
      <c r="J426" s="17" t="s">
        <v>392</v>
      </c>
      <c r="K426" s="17" t="s">
        <v>58</v>
      </c>
      <c r="L426" s="17">
        <v>10574</v>
      </c>
      <c r="M426" s="17" t="s">
        <v>54</v>
      </c>
      <c r="N426" s="17" t="s">
        <v>69</v>
      </c>
      <c r="O426" s="17">
        <v>1</v>
      </c>
      <c r="P426" s="18">
        <v>45541</v>
      </c>
    </row>
    <row r="427" spans="1:16" x14ac:dyDescent="0.3">
      <c r="A427" s="17">
        <v>2023</v>
      </c>
      <c r="B427" s="17" t="s">
        <v>52</v>
      </c>
      <c r="C427" s="17" t="s">
        <v>53</v>
      </c>
      <c r="D427" s="17" t="s">
        <v>54</v>
      </c>
      <c r="E427" s="17" t="s">
        <v>390</v>
      </c>
      <c r="F427" s="17" t="s">
        <v>115</v>
      </c>
      <c r="G427" s="17" t="s">
        <v>116</v>
      </c>
      <c r="H427" s="17">
        <v>0</v>
      </c>
      <c r="I427" s="17" t="s">
        <v>57</v>
      </c>
      <c r="J427" s="17" t="s">
        <v>392</v>
      </c>
      <c r="K427" s="17" t="s">
        <v>58</v>
      </c>
      <c r="L427" s="17">
        <v>41406</v>
      </c>
      <c r="M427" s="17" t="s">
        <v>54</v>
      </c>
      <c r="N427" s="17" t="s">
        <v>69</v>
      </c>
      <c r="O427" s="17">
        <v>1</v>
      </c>
      <c r="P427" s="18">
        <v>45541</v>
      </c>
    </row>
    <row r="428" spans="1:16" x14ac:dyDescent="0.3">
      <c r="A428" s="17">
        <v>2023</v>
      </c>
      <c r="B428" s="17" t="s">
        <v>52</v>
      </c>
      <c r="C428" s="17" t="s">
        <v>53</v>
      </c>
      <c r="D428" s="17" t="s">
        <v>54</v>
      </c>
      <c r="E428" s="17" t="s">
        <v>390</v>
      </c>
      <c r="F428" s="17" t="s">
        <v>117</v>
      </c>
      <c r="G428" s="17" t="s">
        <v>118</v>
      </c>
      <c r="H428" s="17">
        <v>0</v>
      </c>
      <c r="I428" s="17" t="s">
        <v>57</v>
      </c>
      <c r="J428" s="17" t="s">
        <v>392</v>
      </c>
      <c r="K428" s="17" t="s">
        <v>58</v>
      </c>
      <c r="L428" s="17">
        <v>6437</v>
      </c>
      <c r="M428" s="17" t="s">
        <v>54</v>
      </c>
      <c r="N428" s="17" t="s">
        <v>69</v>
      </c>
      <c r="O428" s="17">
        <v>1</v>
      </c>
      <c r="P428" s="18">
        <v>45541</v>
      </c>
    </row>
    <row r="429" spans="1:16" x14ac:dyDescent="0.3">
      <c r="A429" s="17">
        <v>2023</v>
      </c>
      <c r="B429" s="17" t="s">
        <v>52</v>
      </c>
      <c r="C429" s="17" t="s">
        <v>53</v>
      </c>
      <c r="D429" s="17" t="s">
        <v>54</v>
      </c>
      <c r="E429" s="17" t="s">
        <v>390</v>
      </c>
      <c r="F429" s="17" t="s">
        <v>45</v>
      </c>
      <c r="G429" s="17" t="s">
        <v>80</v>
      </c>
      <c r="H429" s="17">
        <v>0</v>
      </c>
      <c r="I429" s="17" t="s">
        <v>57</v>
      </c>
      <c r="J429" s="17" t="s">
        <v>392</v>
      </c>
      <c r="K429" s="17" t="s">
        <v>58</v>
      </c>
      <c r="L429" s="17">
        <v>202424</v>
      </c>
      <c r="M429" s="17" t="s">
        <v>54</v>
      </c>
      <c r="N429" s="17" t="s">
        <v>69</v>
      </c>
      <c r="O429" s="17">
        <v>1</v>
      </c>
      <c r="P429" s="18">
        <v>45541</v>
      </c>
    </row>
    <row r="430" spans="1:16" x14ac:dyDescent="0.3">
      <c r="A430" s="17">
        <v>2023</v>
      </c>
      <c r="B430" s="17" t="s">
        <v>52</v>
      </c>
      <c r="C430" s="17" t="s">
        <v>53</v>
      </c>
      <c r="D430" s="17" t="s">
        <v>54</v>
      </c>
      <c r="E430" s="17" t="s">
        <v>390</v>
      </c>
      <c r="F430" s="17" t="s">
        <v>55</v>
      </c>
      <c r="G430" s="17" t="s">
        <v>56</v>
      </c>
      <c r="H430" s="17">
        <v>0</v>
      </c>
      <c r="I430" s="17" t="s">
        <v>57</v>
      </c>
      <c r="J430" s="17" t="s">
        <v>392</v>
      </c>
      <c r="K430" s="17" t="s">
        <v>58</v>
      </c>
      <c r="L430" s="17">
        <v>4976</v>
      </c>
      <c r="M430" s="17" t="s">
        <v>54</v>
      </c>
      <c r="N430" s="17" t="s">
        <v>69</v>
      </c>
      <c r="O430" s="17">
        <v>1</v>
      </c>
      <c r="P430" s="18">
        <v>45541</v>
      </c>
    </row>
    <row r="431" spans="1:16" x14ac:dyDescent="0.3">
      <c r="A431" s="17">
        <v>2023</v>
      </c>
      <c r="B431" s="17" t="s">
        <v>52</v>
      </c>
      <c r="C431" s="17" t="s">
        <v>53</v>
      </c>
      <c r="D431" s="17" t="s">
        <v>54</v>
      </c>
      <c r="E431" s="17" t="s">
        <v>390</v>
      </c>
      <c r="F431" s="17" t="s">
        <v>81</v>
      </c>
      <c r="G431" s="17" t="s">
        <v>82</v>
      </c>
      <c r="H431" s="17">
        <v>0</v>
      </c>
      <c r="I431" s="17" t="s">
        <v>57</v>
      </c>
      <c r="J431" s="17" t="s">
        <v>392</v>
      </c>
      <c r="K431" s="17" t="s">
        <v>58</v>
      </c>
      <c r="L431" s="17">
        <v>1302</v>
      </c>
      <c r="M431" s="17" t="s">
        <v>54</v>
      </c>
      <c r="N431" s="17" t="s">
        <v>69</v>
      </c>
      <c r="O431" s="17">
        <v>1</v>
      </c>
      <c r="P431" s="18">
        <v>45541</v>
      </c>
    </row>
    <row r="432" spans="1:16" x14ac:dyDescent="0.3">
      <c r="A432" s="17">
        <v>2023</v>
      </c>
      <c r="B432" s="17" t="s">
        <v>52</v>
      </c>
      <c r="C432" s="17" t="s">
        <v>53</v>
      </c>
      <c r="D432" s="17" t="s">
        <v>54</v>
      </c>
      <c r="E432" s="17" t="s">
        <v>390</v>
      </c>
      <c r="F432" s="17" t="s">
        <v>95</v>
      </c>
      <c r="G432" s="17" t="s">
        <v>96</v>
      </c>
      <c r="H432" s="17">
        <v>0</v>
      </c>
      <c r="I432" s="17" t="s">
        <v>57</v>
      </c>
      <c r="J432" s="17" t="s">
        <v>392</v>
      </c>
      <c r="K432" s="17" t="s">
        <v>58</v>
      </c>
      <c r="L432" s="17">
        <v>6719</v>
      </c>
      <c r="M432" s="17" t="s">
        <v>54</v>
      </c>
      <c r="N432" s="17" t="s">
        <v>69</v>
      </c>
      <c r="O432" s="17">
        <v>1</v>
      </c>
      <c r="P432" s="18">
        <v>45541</v>
      </c>
    </row>
    <row r="433" spans="1:16" x14ac:dyDescent="0.3">
      <c r="A433" s="17">
        <v>2023</v>
      </c>
      <c r="B433" s="17" t="s">
        <v>52</v>
      </c>
      <c r="C433" s="17" t="s">
        <v>53</v>
      </c>
      <c r="D433" s="17" t="s">
        <v>54</v>
      </c>
      <c r="E433" s="17" t="s">
        <v>390</v>
      </c>
      <c r="F433" s="17" t="s">
        <v>93</v>
      </c>
      <c r="G433" s="17" t="s">
        <v>94</v>
      </c>
      <c r="H433" s="17">
        <v>0</v>
      </c>
      <c r="I433" s="17" t="s">
        <v>57</v>
      </c>
      <c r="J433" s="17" t="s">
        <v>392</v>
      </c>
      <c r="K433" s="17" t="s">
        <v>58</v>
      </c>
      <c r="L433" s="17">
        <v>5855</v>
      </c>
      <c r="M433" s="17" t="s">
        <v>54</v>
      </c>
      <c r="N433" s="17" t="s">
        <v>69</v>
      </c>
      <c r="O433" s="17">
        <v>1</v>
      </c>
      <c r="P433" s="18">
        <v>45541</v>
      </c>
    </row>
    <row r="434" spans="1:16" x14ac:dyDescent="0.3">
      <c r="A434" s="17">
        <v>2023</v>
      </c>
      <c r="B434" s="17" t="s">
        <v>52</v>
      </c>
      <c r="C434" s="17" t="s">
        <v>53</v>
      </c>
      <c r="D434" s="17" t="s">
        <v>54</v>
      </c>
      <c r="E434" s="17" t="s">
        <v>390</v>
      </c>
      <c r="F434" s="17" t="s">
        <v>91</v>
      </c>
      <c r="G434" s="17" t="s">
        <v>92</v>
      </c>
      <c r="H434" s="17">
        <v>0</v>
      </c>
      <c r="I434" s="17" t="s">
        <v>57</v>
      </c>
      <c r="J434" s="17" t="s">
        <v>392</v>
      </c>
      <c r="K434" s="17" t="s">
        <v>58</v>
      </c>
      <c r="L434" s="17">
        <v>12662</v>
      </c>
      <c r="M434" s="17" t="s">
        <v>54</v>
      </c>
      <c r="N434" s="17" t="s">
        <v>69</v>
      </c>
      <c r="O434" s="17">
        <v>1</v>
      </c>
      <c r="P434" s="18">
        <v>45541</v>
      </c>
    </row>
    <row r="435" spans="1:16" x14ac:dyDescent="0.3">
      <c r="A435" s="17">
        <v>2023</v>
      </c>
      <c r="B435" s="17" t="s">
        <v>52</v>
      </c>
      <c r="C435" s="17" t="s">
        <v>53</v>
      </c>
      <c r="D435" s="17" t="s">
        <v>54</v>
      </c>
      <c r="E435" s="17" t="s">
        <v>390</v>
      </c>
      <c r="F435" s="17" t="s">
        <v>87</v>
      </c>
      <c r="G435" s="17" t="s">
        <v>88</v>
      </c>
      <c r="H435" s="17">
        <v>0</v>
      </c>
      <c r="I435" s="17" t="s">
        <v>57</v>
      </c>
      <c r="J435" s="17" t="s">
        <v>392</v>
      </c>
      <c r="K435" s="17" t="s">
        <v>58</v>
      </c>
      <c r="L435" s="17">
        <v>3863</v>
      </c>
      <c r="M435" s="17" t="s">
        <v>54</v>
      </c>
      <c r="N435" s="17" t="s">
        <v>69</v>
      </c>
      <c r="O435" s="17">
        <v>1</v>
      </c>
      <c r="P435" s="18">
        <v>45541</v>
      </c>
    </row>
    <row r="436" spans="1:16" x14ac:dyDescent="0.3">
      <c r="A436" s="17">
        <v>2023</v>
      </c>
      <c r="B436" s="17" t="s">
        <v>52</v>
      </c>
      <c r="C436" s="17" t="s">
        <v>53</v>
      </c>
      <c r="D436" s="17" t="s">
        <v>54</v>
      </c>
      <c r="E436" s="17" t="s">
        <v>390</v>
      </c>
      <c r="F436" s="17" t="s">
        <v>89</v>
      </c>
      <c r="G436" s="17" t="s">
        <v>90</v>
      </c>
      <c r="H436" s="17">
        <v>0</v>
      </c>
      <c r="I436" s="17" t="s">
        <v>57</v>
      </c>
      <c r="J436" s="17" t="s">
        <v>392</v>
      </c>
      <c r="K436" s="17" t="s">
        <v>58</v>
      </c>
      <c r="L436" s="17">
        <v>4952</v>
      </c>
      <c r="M436" s="17" t="s">
        <v>54</v>
      </c>
      <c r="N436" s="17" t="s">
        <v>69</v>
      </c>
      <c r="O436" s="17">
        <v>1</v>
      </c>
      <c r="P436" s="18">
        <v>45541</v>
      </c>
    </row>
    <row r="437" spans="1:16" x14ac:dyDescent="0.3">
      <c r="A437" s="17">
        <v>2023</v>
      </c>
      <c r="B437" s="17" t="s">
        <v>52</v>
      </c>
      <c r="C437" s="17" t="s">
        <v>53</v>
      </c>
      <c r="D437" s="17" t="s">
        <v>54</v>
      </c>
      <c r="E437" s="17" t="s">
        <v>390</v>
      </c>
      <c r="F437" s="17" t="s">
        <v>85</v>
      </c>
      <c r="G437" s="17" t="s">
        <v>86</v>
      </c>
      <c r="H437" s="17">
        <v>0</v>
      </c>
      <c r="I437" s="17" t="s">
        <v>57</v>
      </c>
      <c r="J437" s="17" t="s">
        <v>392</v>
      </c>
      <c r="K437" s="17" t="s">
        <v>58</v>
      </c>
      <c r="L437" s="17">
        <v>33037</v>
      </c>
      <c r="M437" s="17" t="s">
        <v>54</v>
      </c>
      <c r="N437" s="17" t="s">
        <v>69</v>
      </c>
      <c r="O437" s="17">
        <v>1</v>
      </c>
      <c r="P437" s="18">
        <v>45541</v>
      </c>
    </row>
    <row r="438" spans="1:16" x14ac:dyDescent="0.3">
      <c r="A438" s="17">
        <v>2023</v>
      </c>
      <c r="B438" s="17" t="s">
        <v>52</v>
      </c>
      <c r="C438" s="17" t="s">
        <v>53</v>
      </c>
      <c r="D438" s="17" t="s">
        <v>54</v>
      </c>
      <c r="E438" s="17" t="s">
        <v>390</v>
      </c>
      <c r="F438" s="17" t="s">
        <v>74</v>
      </c>
      <c r="G438" s="17" t="s">
        <v>75</v>
      </c>
      <c r="H438" s="17">
        <v>0</v>
      </c>
      <c r="I438" s="17" t="s">
        <v>57</v>
      </c>
      <c r="J438" s="17" t="s">
        <v>392</v>
      </c>
      <c r="K438" s="17" t="s">
        <v>58</v>
      </c>
      <c r="L438" s="17">
        <v>51097</v>
      </c>
      <c r="M438" s="17" t="s">
        <v>54</v>
      </c>
      <c r="N438" s="17" t="s">
        <v>69</v>
      </c>
      <c r="O438" s="17">
        <v>1</v>
      </c>
      <c r="P438" s="18">
        <v>45541</v>
      </c>
    </row>
    <row r="439" spans="1:16" x14ac:dyDescent="0.3">
      <c r="A439" s="17">
        <v>2023</v>
      </c>
      <c r="B439" s="17" t="s">
        <v>52</v>
      </c>
      <c r="C439" s="17" t="s">
        <v>53</v>
      </c>
      <c r="D439" s="17" t="s">
        <v>54</v>
      </c>
      <c r="E439" s="17" t="s">
        <v>390</v>
      </c>
      <c r="F439" s="17" t="s">
        <v>72</v>
      </c>
      <c r="G439" s="17" t="s">
        <v>73</v>
      </c>
      <c r="H439" s="17">
        <v>0</v>
      </c>
      <c r="I439" s="17" t="s">
        <v>57</v>
      </c>
      <c r="J439" s="17" t="s">
        <v>392</v>
      </c>
      <c r="K439" s="17" t="s">
        <v>58</v>
      </c>
      <c r="L439" s="17">
        <v>40517</v>
      </c>
      <c r="M439" s="17" t="s">
        <v>54</v>
      </c>
      <c r="N439" s="17" t="s">
        <v>69</v>
      </c>
      <c r="O439" s="17">
        <v>1</v>
      </c>
      <c r="P439" s="18">
        <v>45541</v>
      </c>
    </row>
    <row r="440" spans="1:16" x14ac:dyDescent="0.3">
      <c r="A440" s="17">
        <v>2023</v>
      </c>
      <c r="B440" s="17" t="s">
        <v>52</v>
      </c>
      <c r="C440" s="17" t="s">
        <v>53</v>
      </c>
      <c r="D440" s="17" t="s">
        <v>54</v>
      </c>
      <c r="E440" s="17" t="s">
        <v>390</v>
      </c>
      <c r="F440" s="17" t="s">
        <v>83</v>
      </c>
      <c r="G440" s="17" t="s">
        <v>84</v>
      </c>
      <c r="H440" s="17">
        <v>0</v>
      </c>
      <c r="I440" s="17" t="s">
        <v>57</v>
      </c>
      <c r="J440" s="17" t="s">
        <v>392</v>
      </c>
      <c r="K440" s="17" t="s">
        <v>58</v>
      </c>
      <c r="L440" s="17">
        <v>3539</v>
      </c>
      <c r="M440" s="17" t="s">
        <v>54</v>
      </c>
      <c r="N440" s="17" t="s">
        <v>69</v>
      </c>
      <c r="O440" s="17">
        <v>1</v>
      </c>
      <c r="P440" s="18">
        <v>45541</v>
      </c>
    </row>
    <row r="441" spans="1:16" x14ac:dyDescent="0.3">
      <c r="A441" s="17">
        <v>2024</v>
      </c>
      <c r="B441" s="17" t="s">
        <v>52</v>
      </c>
      <c r="C441" s="17" t="s">
        <v>53</v>
      </c>
      <c r="D441" s="17" t="s">
        <v>54</v>
      </c>
      <c r="E441" s="17" t="s">
        <v>390</v>
      </c>
      <c r="F441" s="17" t="s">
        <v>83</v>
      </c>
      <c r="G441" s="17" t="s">
        <v>84</v>
      </c>
      <c r="H441" s="17">
        <v>0</v>
      </c>
      <c r="I441" s="17" t="s">
        <v>57</v>
      </c>
      <c r="J441" s="17" t="s">
        <v>392</v>
      </c>
      <c r="K441" s="17" t="s">
        <v>58</v>
      </c>
      <c r="L441" s="17">
        <v>3676.4</v>
      </c>
      <c r="M441" s="17" t="s">
        <v>54</v>
      </c>
      <c r="N441" s="17" t="s">
        <v>70</v>
      </c>
      <c r="O441" s="17">
        <v>1</v>
      </c>
      <c r="P441" s="18">
        <v>45541</v>
      </c>
    </row>
    <row r="442" spans="1:16" x14ac:dyDescent="0.3">
      <c r="A442" s="17">
        <v>2024</v>
      </c>
      <c r="B442" s="17" t="s">
        <v>52</v>
      </c>
      <c r="C442" s="17" t="s">
        <v>53</v>
      </c>
      <c r="D442" s="17" t="s">
        <v>54</v>
      </c>
      <c r="E442" s="17" t="s">
        <v>390</v>
      </c>
      <c r="F442" s="17" t="s">
        <v>72</v>
      </c>
      <c r="G442" s="17" t="s">
        <v>73</v>
      </c>
      <c r="H442" s="17">
        <v>0</v>
      </c>
      <c r="I442" s="17" t="s">
        <v>57</v>
      </c>
      <c r="J442" s="17" t="s">
        <v>392</v>
      </c>
      <c r="K442" s="17" t="s">
        <v>58</v>
      </c>
      <c r="L442" s="17">
        <v>39648.199999999997</v>
      </c>
      <c r="M442" s="17" t="s">
        <v>54</v>
      </c>
      <c r="N442" s="17" t="s">
        <v>70</v>
      </c>
      <c r="O442" s="17">
        <v>1</v>
      </c>
      <c r="P442" s="18">
        <v>45541</v>
      </c>
    </row>
    <row r="443" spans="1:16" x14ac:dyDescent="0.3">
      <c r="A443" s="17">
        <v>2024</v>
      </c>
      <c r="B443" s="17" t="s">
        <v>52</v>
      </c>
      <c r="C443" s="17" t="s">
        <v>53</v>
      </c>
      <c r="D443" s="17" t="s">
        <v>54</v>
      </c>
      <c r="E443" s="17" t="s">
        <v>390</v>
      </c>
      <c r="F443" s="17" t="s">
        <v>74</v>
      </c>
      <c r="G443" s="17" t="s">
        <v>75</v>
      </c>
      <c r="H443" s="17">
        <v>0</v>
      </c>
      <c r="I443" s="17" t="s">
        <v>57</v>
      </c>
      <c r="J443" s="17" t="s">
        <v>392</v>
      </c>
      <c r="K443" s="17" t="s">
        <v>58</v>
      </c>
      <c r="L443" s="17">
        <v>49325.2</v>
      </c>
      <c r="M443" s="17" t="s">
        <v>54</v>
      </c>
      <c r="N443" s="17" t="s">
        <v>70</v>
      </c>
      <c r="O443" s="17">
        <v>1</v>
      </c>
      <c r="P443" s="18">
        <v>45541</v>
      </c>
    </row>
    <row r="444" spans="1:16" x14ac:dyDescent="0.3">
      <c r="A444" s="17">
        <v>2024</v>
      </c>
      <c r="B444" s="17" t="s">
        <v>52</v>
      </c>
      <c r="C444" s="17" t="s">
        <v>53</v>
      </c>
      <c r="D444" s="17" t="s">
        <v>54</v>
      </c>
      <c r="E444" s="17" t="s">
        <v>390</v>
      </c>
      <c r="F444" s="17" t="s">
        <v>85</v>
      </c>
      <c r="G444" s="17" t="s">
        <v>86</v>
      </c>
      <c r="H444" s="17">
        <v>0</v>
      </c>
      <c r="I444" s="17" t="s">
        <v>57</v>
      </c>
      <c r="J444" s="17" t="s">
        <v>392</v>
      </c>
      <c r="K444" s="17" t="s">
        <v>58</v>
      </c>
      <c r="L444" s="17">
        <v>32232</v>
      </c>
      <c r="M444" s="17" t="s">
        <v>54</v>
      </c>
      <c r="N444" s="17" t="s">
        <v>70</v>
      </c>
      <c r="O444" s="17">
        <v>1</v>
      </c>
      <c r="P444" s="18">
        <v>45541</v>
      </c>
    </row>
    <row r="445" spans="1:16" x14ac:dyDescent="0.3">
      <c r="A445" s="17">
        <v>2024</v>
      </c>
      <c r="B445" s="17" t="s">
        <v>52</v>
      </c>
      <c r="C445" s="17" t="s">
        <v>53</v>
      </c>
      <c r="D445" s="17" t="s">
        <v>54</v>
      </c>
      <c r="E445" s="17" t="s">
        <v>390</v>
      </c>
      <c r="F445" s="17" t="s">
        <v>89</v>
      </c>
      <c r="G445" s="17" t="s">
        <v>90</v>
      </c>
      <c r="H445" s="17">
        <v>0</v>
      </c>
      <c r="I445" s="17" t="s">
        <v>57</v>
      </c>
      <c r="J445" s="17" t="s">
        <v>392</v>
      </c>
      <c r="K445" s="17" t="s">
        <v>58</v>
      </c>
      <c r="L445" s="17">
        <v>5160.6000000000004</v>
      </c>
      <c r="M445" s="17" t="s">
        <v>54</v>
      </c>
      <c r="N445" s="17" t="s">
        <v>70</v>
      </c>
      <c r="O445" s="17">
        <v>1</v>
      </c>
      <c r="P445" s="18">
        <v>45541</v>
      </c>
    </row>
    <row r="446" spans="1:16" x14ac:dyDescent="0.3">
      <c r="A446" s="17">
        <v>2024</v>
      </c>
      <c r="B446" s="17" t="s">
        <v>52</v>
      </c>
      <c r="C446" s="17" t="s">
        <v>53</v>
      </c>
      <c r="D446" s="17" t="s">
        <v>54</v>
      </c>
      <c r="E446" s="17" t="s">
        <v>390</v>
      </c>
      <c r="F446" s="17" t="s">
        <v>87</v>
      </c>
      <c r="G446" s="17" t="s">
        <v>88</v>
      </c>
      <c r="H446" s="17">
        <v>0</v>
      </c>
      <c r="I446" s="17" t="s">
        <v>57</v>
      </c>
      <c r="J446" s="17" t="s">
        <v>392</v>
      </c>
      <c r="K446" s="17" t="s">
        <v>58</v>
      </c>
      <c r="L446" s="17">
        <v>3930.3</v>
      </c>
      <c r="M446" s="17" t="s">
        <v>54</v>
      </c>
      <c r="N446" s="17" t="s">
        <v>70</v>
      </c>
      <c r="O446" s="17">
        <v>1</v>
      </c>
      <c r="P446" s="18">
        <v>45541</v>
      </c>
    </row>
    <row r="447" spans="1:16" x14ac:dyDescent="0.3">
      <c r="A447" s="17">
        <v>2024</v>
      </c>
      <c r="B447" s="17" t="s">
        <v>52</v>
      </c>
      <c r="C447" s="17" t="s">
        <v>53</v>
      </c>
      <c r="D447" s="17" t="s">
        <v>54</v>
      </c>
      <c r="E447" s="17" t="s">
        <v>390</v>
      </c>
      <c r="F447" s="17" t="s">
        <v>91</v>
      </c>
      <c r="G447" s="17" t="s">
        <v>92</v>
      </c>
      <c r="H447" s="17">
        <v>0</v>
      </c>
      <c r="I447" s="17" t="s">
        <v>57</v>
      </c>
      <c r="J447" s="17" t="s">
        <v>392</v>
      </c>
      <c r="K447" s="17" t="s">
        <v>58</v>
      </c>
      <c r="L447" s="17">
        <v>11996.1</v>
      </c>
      <c r="M447" s="17" t="s">
        <v>54</v>
      </c>
      <c r="N447" s="17" t="s">
        <v>70</v>
      </c>
      <c r="O447" s="17">
        <v>1</v>
      </c>
      <c r="P447" s="18">
        <v>45541</v>
      </c>
    </row>
    <row r="448" spans="1:16" x14ac:dyDescent="0.3">
      <c r="A448" s="17">
        <v>2024</v>
      </c>
      <c r="B448" s="17" t="s">
        <v>52</v>
      </c>
      <c r="C448" s="17" t="s">
        <v>53</v>
      </c>
      <c r="D448" s="17" t="s">
        <v>54</v>
      </c>
      <c r="E448" s="17" t="s">
        <v>390</v>
      </c>
      <c r="F448" s="17" t="s">
        <v>93</v>
      </c>
      <c r="G448" s="17" t="s">
        <v>94</v>
      </c>
      <c r="H448" s="17">
        <v>0</v>
      </c>
      <c r="I448" s="17" t="s">
        <v>57</v>
      </c>
      <c r="J448" s="17" t="s">
        <v>392</v>
      </c>
      <c r="K448" s="17" t="s">
        <v>58</v>
      </c>
      <c r="L448" s="17">
        <v>5537</v>
      </c>
      <c r="M448" s="17" t="s">
        <v>54</v>
      </c>
      <c r="N448" s="17" t="s">
        <v>70</v>
      </c>
      <c r="O448" s="17">
        <v>1</v>
      </c>
      <c r="P448" s="18">
        <v>45541</v>
      </c>
    </row>
    <row r="449" spans="1:16" x14ac:dyDescent="0.3">
      <c r="A449" s="17">
        <v>2024</v>
      </c>
      <c r="B449" s="17" t="s">
        <v>52</v>
      </c>
      <c r="C449" s="17" t="s">
        <v>53</v>
      </c>
      <c r="D449" s="17" t="s">
        <v>54</v>
      </c>
      <c r="E449" s="17" t="s">
        <v>390</v>
      </c>
      <c r="F449" s="17" t="s">
        <v>95</v>
      </c>
      <c r="G449" s="17" t="s">
        <v>96</v>
      </c>
      <c r="H449" s="17">
        <v>0</v>
      </c>
      <c r="I449" s="17" t="s">
        <v>57</v>
      </c>
      <c r="J449" s="17" t="s">
        <v>392</v>
      </c>
      <c r="K449" s="17" t="s">
        <v>58</v>
      </c>
      <c r="L449" s="17">
        <v>6679.4</v>
      </c>
      <c r="M449" s="17" t="s">
        <v>54</v>
      </c>
      <c r="N449" s="17" t="s">
        <v>70</v>
      </c>
      <c r="O449" s="17">
        <v>1</v>
      </c>
      <c r="P449" s="18">
        <v>45541</v>
      </c>
    </row>
    <row r="450" spans="1:16" x14ac:dyDescent="0.3">
      <c r="A450" s="17">
        <v>2024</v>
      </c>
      <c r="B450" s="17" t="s">
        <v>52</v>
      </c>
      <c r="C450" s="17" t="s">
        <v>53</v>
      </c>
      <c r="D450" s="17" t="s">
        <v>54</v>
      </c>
      <c r="E450" s="17" t="s">
        <v>390</v>
      </c>
      <c r="F450" s="17" t="s">
        <v>81</v>
      </c>
      <c r="G450" s="17" t="s">
        <v>82</v>
      </c>
      <c r="H450" s="17">
        <v>0</v>
      </c>
      <c r="I450" s="17" t="s">
        <v>57</v>
      </c>
      <c r="J450" s="17" t="s">
        <v>392</v>
      </c>
      <c r="K450" s="17" t="s">
        <v>58</v>
      </c>
      <c r="L450" s="17">
        <v>1365.5</v>
      </c>
      <c r="M450" s="17" t="s">
        <v>54</v>
      </c>
      <c r="N450" s="17" t="s">
        <v>70</v>
      </c>
      <c r="O450" s="17">
        <v>1</v>
      </c>
      <c r="P450" s="18">
        <v>45541</v>
      </c>
    </row>
    <row r="451" spans="1:16" x14ac:dyDescent="0.3">
      <c r="A451" s="17">
        <v>2024</v>
      </c>
      <c r="B451" s="17" t="s">
        <v>52</v>
      </c>
      <c r="C451" s="17" t="s">
        <v>53</v>
      </c>
      <c r="D451" s="17" t="s">
        <v>54</v>
      </c>
      <c r="E451" s="17" t="s">
        <v>390</v>
      </c>
      <c r="F451" s="17" t="s">
        <v>55</v>
      </c>
      <c r="G451" s="17" t="s">
        <v>56</v>
      </c>
      <c r="H451" s="17">
        <v>0</v>
      </c>
      <c r="I451" s="17" t="s">
        <v>57</v>
      </c>
      <c r="J451" s="17" t="s">
        <v>392</v>
      </c>
      <c r="K451" s="17" t="s">
        <v>58</v>
      </c>
      <c r="L451" s="17">
        <v>5204</v>
      </c>
      <c r="M451" s="17" t="s">
        <v>54</v>
      </c>
      <c r="N451" s="17" t="s">
        <v>70</v>
      </c>
      <c r="O451" s="17">
        <v>1</v>
      </c>
      <c r="P451" s="18">
        <v>45541</v>
      </c>
    </row>
    <row r="452" spans="1:16" x14ac:dyDescent="0.3">
      <c r="A452" s="17">
        <v>2024</v>
      </c>
      <c r="B452" s="17" t="s">
        <v>52</v>
      </c>
      <c r="C452" s="17" t="s">
        <v>53</v>
      </c>
      <c r="D452" s="17" t="s">
        <v>54</v>
      </c>
      <c r="E452" s="17" t="s">
        <v>390</v>
      </c>
      <c r="F452" s="17" t="s">
        <v>45</v>
      </c>
      <c r="G452" s="17" t="s">
        <v>80</v>
      </c>
      <c r="H452" s="17">
        <v>0</v>
      </c>
      <c r="I452" s="17" t="s">
        <v>57</v>
      </c>
      <c r="J452" s="17" t="s">
        <v>392</v>
      </c>
      <c r="K452" s="17" t="s">
        <v>58</v>
      </c>
      <c r="L452" s="17">
        <v>201424.2</v>
      </c>
      <c r="M452" s="17" t="s">
        <v>54</v>
      </c>
      <c r="N452" s="17" t="s">
        <v>70</v>
      </c>
      <c r="O452" s="17">
        <v>1</v>
      </c>
      <c r="P452" s="18">
        <v>45541</v>
      </c>
    </row>
    <row r="453" spans="1:16" x14ac:dyDescent="0.3">
      <c r="A453" s="17">
        <v>2024</v>
      </c>
      <c r="B453" s="17" t="s">
        <v>52</v>
      </c>
      <c r="C453" s="17" t="s">
        <v>53</v>
      </c>
      <c r="D453" s="17" t="s">
        <v>54</v>
      </c>
      <c r="E453" s="17" t="s">
        <v>390</v>
      </c>
      <c r="F453" s="17" t="s">
        <v>117</v>
      </c>
      <c r="G453" s="17" t="s">
        <v>118</v>
      </c>
      <c r="H453" s="17">
        <v>0</v>
      </c>
      <c r="I453" s="17" t="s">
        <v>57</v>
      </c>
      <c r="J453" s="17" t="s">
        <v>392</v>
      </c>
      <c r="K453" s="17" t="s">
        <v>58</v>
      </c>
      <c r="L453" s="17">
        <v>6356.1</v>
      </c>
      <c r="M453" s="17" t="s">
        <v>54</v>
      </c>
      <c r="N453" s="17" t="s">
        <v>70</v>
      </c>
      <c r="O453" s="17">
        <v>1</v>
      </c>
      <c r="P453" s="18">
        <v>45541</v>
      </c>
    </row>
    <row r="454" spans="1:16" x14ac:dyDescent="0.3">
      <c r="A454" s="17">
        <v>2024</v>
      </c>
      <c r="B454" s="17" t="s">
        <v>52</v>
      </c>
      <c r="C454" s="17" t="s">
        <v>53</v>
      </c>
      <c r="D454" s="17" t="s">
        <v>54</v>
      </c>
      <c r="E454" s="17" t="s">
        <v>390</v>
      </c>
      <c r="F454" s="17" t="s">
        <v>115</v>
      </c>
      <c r="G454" s="17" t="s">
        <v>116</v>
      </c>
      <c r="H454" s="17">
        <v>0</v>
      </c>
      <c r="I454" s="17" t="s">
        <v>57</v>
      </c>
      <c r="J454" s="17" t="s">
        <v>392</v>
      </c>
      <c r="K454" s="17" t="s">
        <v>58</v>
      </c>
      <c r="L454" s="17">
        <v>41826.5</v>
      </c>
      <c r="M454" s="17" t="s">
        <v>54</v>
      </c>
      <c r="N454" s="17" t="s">
        <v>70</v>
      </c>
      <c r="O454" s="17">
        <v>1</v>
      </c>
      <c r="P454" s="18">
        <v>45541</v>
      </c>
    </row>
    <row r="455" spans="1:16" x14ac:dyDescent="0.3">
      <c r="A455" s="17">
        <v>2024</v>
      </c>
      <c r="B455" s="17" t="s">
        <v>52</v>
      </c>
      <c r="C455" s="17" t="s">
        <v>53</v>
      </c>
      <c r="D455" s="17" t="s">
        <v>54</v>
      </c>
      <c r="E455" s="17" t="s">
        <v>390</v>
      </c>
      <c r="F455" s="17" t="s">
        <v>76</v>
      </c>
      <c r="G455" s="17" t="s">
        <v>77</v>
      </c>
      <c r="H455" s="17">
        <v>0</v>
      </c>
      <c r="I455" s="17" t="s">
        <v>57</v>
      </c>
      <c r="J455" s="17" t="s">
        <v>392</v>
      </c>
      <c r="K455" s="17" t="s">
        <v>58</v>
      </c>
      <c r="L455" s="17">
        <v>9752.4</v>
      </c>
      <c r="M455" s="17" t="s">
        <v>54</v>
      </c>
      <c r="N455" s="17" t="s">
        <v>70</v>
      </c>
      <c r="O455" s="17">
        <v>1</v>
      </c>
      <c r="P455" s="18">
        <v>45541</v>
      </c>
    </row>
    <row r="456" spans="1:16" x14ac:dyDescent="0.3">
      <c r="A456" s="17">
        <v>2024</v>
      </c>
      <c r="B456" s="17" t="s">
        <v>52</v>
      </c>
      <c r="C456" s="17" t="s">
        <v>53</v>
      </c>
      <c r="D456" s="17" t="s">
        <v>54</v>
      </c>
      <c r="E456" s="17" t="s">
        <v>390</v>
      </c>
      <c r="F456" s="17" t="s">
        <v>97</v>
      </c>
      <c r="G456" s="17" t="s">
        <v>98</v>
      </c>
      <c r="H456" s="17">
        <v>0</v>
      </c>
      <c r="I456" s="17" t="s">
        <v>57</v>
      </c>
      <c r="J456" s="17" t="s">
        <v>392</v>
      </c>
      <c r="K456" s="17" t="s">
        <v>58</v>
      </c>
      <c r="L456" s="17">
        <v>18294.8</v>
      </c>
      <c r="M456" s="17" t="s">
        <v>54</v>
      </c>
      <c r="N456" s="17" t="s">
        <v>70</v>
      </c>
      <c r="O456" s="17">
        <v>1</v>
      </c>
      <c r="P456" s="18">
        <v>45541</v>
      </c>
    </row>
    <row r="457" spans="1:16" x14ac:dyDescent="0.3">
      <c r="A457" s="17">
        <v>2024</v>
      </c>
      <c r="B457" s="17" t="s">
        <v>52</v>
      </c>
      <c r="C457" s="17" t="s">
        <v>53</v>
      </c>
      <c r="D457" s="17" t="s">
        <v>54</v>
      </c>
      <c r="E457" s="17" t="s">
        <v>390</v>
      </c>
      <c r="F457" s="17" t="s">
        <v>99</v>
      </c>
      <c r="G457" s="17" t="s">
        <v>100</v>
      </c>
      <c r="H457" s="17">
        <v>0</v>
      </c>
      <c r="I457" s="17" t="s">
        <v>57</v>
      </c>
      <c r="J457" s="17" t="s">
        <v>392</v>
      </c>
      <c r="K457" s="17" t="s">
        <v>58</v>
      </c>
      <c r="L457" s="17">
        <v>29368.2</v>
      </c>
      <c r="M457" s="17" t="s">
        <v>54</v>
      </c>
      <c r="N457" s="17" t="s">
        <v>70</v>
      </c>
      <c r="O457" s="17">
        <v>1</v>
      </c>
      <c r="P457" s="18">
        <v>45541</v>
      </c>
    </row>
    <row r="458" spans="1:16" x14ac:dyDescent="0.3">
      <c r="A458" s="17">
        <v>2024</v>
      </c>
      <c r="B458" s="17" t="s">
        <v>52</v>
      </c>
      <c r="C458" s="17" t="s">
        <v>53</v>
      </c>
      <c r="D458" s="17" t="s">
        <v>54</v>
      </c>
      <c r="E458" s="17" t="s">
        <v>390</v>
      </c>
      <c r="F458" s="17" t="s">
        <v>101</v>
      </c>
      <c r="G458" s="17" t="s">
        <v>102</v>
      </c>
      <c r="H458" s="17">
        <v>0</v>
      </c>
      <c r="I458" s="17" t="s">
        <v>57</v>
      </c>
      <c r="J458" s="17" t="s">
        <v>392</v>
      </c>
      <c r="K458" s="17" t="s">
        <v>58</v>
      </c>
      <c r="L458" s="17">
        <v>38162.9</v>
      </c>
      <c r="M458" s="17" t="s">
        <v>54</v>
      </c>
      <c r="N458" s="17" t="s">
        <v>70</v>
      </c>
      <c r="O458" s="17">
        <v>1</v>
      </c>
      <c r="P458" s="18">
        <v>45541</v>
      </c>
    </row>
    <row r="459" spans="1:16" x14ac:dyDescent="0.3">
      <c r="A459" s="17">
        <v>2024</v>
      </c>
      <c r="B459" s="17" t="s">
        <v>52</v>
      </c>
      <c r="C459" s="17" t="s">
        <v>53</v>
      </c>
      <c r="D459" s="17" t="s">
        <v>54</v>
      </c>
      <c r="E459" s="17" t="s">
        <v>390</v>
      </c>
      <c r="F459" s="17" t="s">
        <v>78</v>
      </c>
      <c r="G459" s="17" t="s">
        <v>79</v>
      </c>
      <c r="H459" s="17">
        <v>0</v>
      </c>
      <c r="I459" s="17" t="s">
        <v>57</v>
      </c>
      <c r="J459" s="17" t="s">
        <v>392</v>
      </c>
      <c r="K459" s="17" t="s">
        <v>58</v>
      </c>
      <c r="L459" s="17">
        <v>147377.29999999999</v>
      </c>
      <c r="M459" s="17" t="s">
        <v>54</v>
      </c>
      <c r="N459" s="17" t="s">
        <v>70</v>
      </c>
      <c r="O459" s="17">
        <v>1</v>
      </c>
      <c r="P459" s="18">
        <v>45541</v>
      </c>
    </row>
    <row r="460" spans="1:16" x14ac:dyDescent="0.3">
      <c r="A460" s="17">
        <v>2024</v>
      </c>
      <c r="B460" s="17" t="s">
        <v>52</v>
      </c>
      <c r="C460" s="17" t="s">
        <v>53</v>
      </c>
      <c r="D460" s="17" t="s">
        <v>54</v>
      </c>
      <c r="E460" s="17" t="s">
        <v>390</v>
      </c>
      <c r="F460" s="17" t="s">
        <v>103</v>
      </c>
      <c r="G460" s="17" t="s">
        <v>104</v>
      </c>
      <c r="H460" s="17">
        <v>0</v>
      </c>
      <c r="I460" s="17" t="s">
        <v>57</v>
      </c>
      <c r="J460" s="17" t="s">
        <v>392</v>
      </c>
      <c r="K460" s="17" t="s">
        <v>58</v>
      </c>
      <c r="L460" s="17">
        <v>108993.1</v>
      </c>
      <c r="M460" s="17" t="s">
        <v>54</v>
      </c>
      <c r="N460" s="17" t="s">
        <v>70</v>
      </c>
      <c r="O460" s="17">
        <v>1</v>
      </c>
      <c r="P460" s="18">
        <v>45541</v>
      </c>
    </row>
    <row r="461" spans="1:16" x14ac:dyDescent="0.3">
      <c r="A461" s="17">
        <v>2024</v>
      </c>
      <c r="B461" s="17" t="s">
        <v>52</v>
      </c>
      <c r="C461" s="17" t="s">
        <v>53</v>
      </c>
      <c r="D461" s="17" t="s">
        <v>54</v>
      </c>
      <c r="E461" s="17" t="s">
        <v>390</v>
      </c>
      <c r="F461" s="17" t="s">
        <v>105</v>
      </c>
      <c r="G461" s="17" t="s">
        <v>106</v>
      </c>
      <c r="H461" s="17">
        <v>0</v>
      </c>
      <c r="I461" s="17" t="s">
        <v>57</v>
      </c>
      <c r="J461" s="17" t="s">
        <v>392</v>
      </c>
      <c r="K461" s="17" t="s">
        <v>58</v>
      </c>
      <c r="L461" s="17">
        <v>7655.1</v>
      </c>
      <c r="M461" s="17" t="s">
        <v>54</v>
      </c>
      <c r="N461" s="17" t="s">
        <v>70</v>
      </c>
      <c r="O461" s="17">
        <v>1</v>
      </c>
      <c r="P461" s="18">
        <v>45541</v>
      </c>
    </row>
    <row r="462" spans="1:16" x14ac:dyDescent="0.3">
      <c r="A462" s="17">
        <v>2024</v>
      </c>
      <c r="B462" s="17" t="s">
        <v>52</v>
      </c>
      <c r="C462" s="17" t="s">
        <v>53</v>
      </c>
      <c r="D462" s="17" t="s">
        <v>54</v>
      </c>
      <c r="E462" s="17" t="s">
        <v>390</v>
      </c>
      <c r="F462" s="17" t="s">
        <v>107</v>
      </c>
      <c r="G462" s="17" t="s">
        <v>108</v>
      </c>
      <c r="H462" s="17">
        <v>0</v>
      </c>
      <c r="I462" s="17" t="s">
        <v>57</v>
      </c>
      <c r="J462" s="17" t="s">
        <v>392</v>
      </c>
      <c r="K462" s="17" t="s">
        <v>58</v>
      </c>
      <c r="L462" s="17">
        <v>14400.8</v>
      </c>
      <c r="M462" s="17" t="s">
        <v>54</v>
      </c>
      <c r="N462" s="17" t="s">
        <v>70</v>
      </c>
      <c r="O462" s="17">
        <v>1</v>
      </c>
      <c r="P462" s="18">
        <v>45541</v>
      </c>
    </row>
    <row r="463" spans="1:16" x14ac:dyDescent="0.3">
      <c r="A463" s="17">
        <v>2024</v>
      </c>
      <c r="B463" s="17" t="s">
        <v>52</v>
      </c>
      <c r="C463" s="17" t="s">
        <v>53</v>
      </c>
      <c r="D463" s="17" t="s">
        <v>54</v>
      </c>
      <c r="E463" s="17" t="s">
        <v>390</v>
      </c>
      <c r="F463" s="17" t="s">
        <v>109</v>
      </c>
      <c r="G463" s="17" t="s">
        <v>110</v>
      </c>
      <c r="H463" s="17">
        <v>0</v>
      </c>
      <c r="I463" s="17" t="s">
        <v>57</v>
      </c>
      <c r="J463" s="17" t="s">
        <v>392</v>
      </c>
      <c r="K463" s="17" t="s">
        <v>58</v>
      </c>
      <c r="L463" s="17">
        <v>7466.4</v>
      </c>
      <c r="M463" s="17" t="s">
        <v>54</v>
      </c>
      <c r="N463" s="17" t="s">
        <v>70</v>
      </c>
      <c r="O463" s="17">
        <v>1</v>
      </c>
      <c r="P463" s="18">
        <v>45541</v>
      </c>
    </row>
    <row r="464" spans="1:16" x14ac:dyDescent="0.3">
      <c r="A464" s="17">
        <v>2024</v>
      </c>
      <c r="B464" s="17" t="s">
        <v>52</v>
      </c>
      <c r="C464" s="17" t="s">
        <v>53</v>
      </c>
      <c r="D464" s="17" t="s">
        <v>54</v>
      </c>
      <c r="E464" s="17" t="s">
        <v>390</v>
      </c>
      <c r="F464" s="17" t="s">
        <v>111</v>
      </c>
      <c r="G464" s="17" t="s">
        <v>112</v>
      </c>
      <c r="H464" s="17">
        <v>0</v>
      </c>
      <c r="I464" s="17" t="s">
        <v>57</v>
      </c>
      <c r="J464" s="17" t="s">
        <v>392</v>
      </c>
      <c r="K464" s="17" t="s">
        <v>58</v>
      </c>
      <c r="L464" s="17">
        <v>28855</v>
      </c>
      <c r="M464" s="17" t="s">
        <v>54</v>
      </c>
      <c r="N464" s="17" t="s">
        <v>70</v>
      </c>
      <c r="O464" s="17">
        <v>1</v>
      </c>
      <c r="P464" s="18">
        <v>45541</v>
      </c>
    </row>
    <row r="465" spans="1:16" x14ac:dyDescent="0.3">
      <c r="A465" s="17">
        <v>2024</v>
      </c>
      <c r="B465" s="17" t="s">
        <v>52</v>
      </c>
      <c r="C465" s="17" t="s">
        <v>53</v>
      </c>
      <c r="D465" s="17" t="s">
        <v>54</v>
      </c>
      <c r="E465" s="17" t="s">
        <v>390</v>
      </c>
      <c r="F465" s="17" t="s">
        <v>113</v>
      </c>
      <c r="G465" s="17" t="s">
        <v>114</v>
      </c>
      <c r="H465" s="17">
        <v>0</v>
      </c>
      <c r="I465" s="17" t="s">
        <v>57</v>
      </c>
      <c r="J465" s="17" t="s">
        <v>392</v>
      </c>
      <c r="K465" s="17" t="s">
        <v>58</v>
      </c>
      <c r="L465" s="17">
        <v>18950.8</v>
      </c>
      <c r="M465" s="17" t="s">
        <v>54</v>
      </c>
      <c r="N465" s="17" t="s">
        <v>70</v>
      </c>
      <c r="O465" s="17">
        <v>1</v>
      </c>
      <c r="P465" s="18">
        <v>45541</v>
      </c>
    </row>
    <row r="466" spans="1:16" x14ac:dyDescent="0.3">
      <c r="A466" s="17">
        <v>2025</v>
      </c>
      <c r="B466" s="17" t="s">
        <v>52</v>
      </c>
      <c r="C466" s="17" t="s">
        <v>53</v>
      </c>
      <c r="D466" s="17" t="s">
        <v>54</v>
      </c>
      <c r="E466" s="17" t="s">
        <v>390</v>
      </c>
      <c r="F466" s="17" t="s">
        <v>111</v>
      </c>
      <c r="G466" s="17" t="s">
        <v>112</v>
      </c>
      <c r="H466" s="17">
        <v>0</v>
      </c>
      <c r="I466" s="17" t="s">
        <v>57</v>
      </c>
      <c r="J466" s="17" t="s">
        <v>392</v>
      </c>
      <c r="K466" s="17" t="s">
        <v>58</v>
      </c>
      <c r="L466" s="17">
        <v>29415</v>
      </c>
      <c r="M466" s="17" t="s">
        <v>54</v>
      </c>
      <c r="N466" s="17" t="s">
        <v>71</v>
      </c>
      <c r="O466" s="17">
        <v>1</v>
      </c>
      <c r="P466" s="18">
        <v>45541</v>
      </c>
    </row>
    <row r="467" spans="1:16" x14ac:dyDescent="0.3">
      <c r="A467" s="17">
        <v>2025</v>
      </c>
      <c r="B467" s="17" t="s">
        <v>52</v>
      </c>
      <c r="C467" s="17" t="s">
        <v>53</v>
      </c>
      <c r="D467" s="17" t="s">
        <v>54</v>
      </c>
      <c r="E467" s="17" t="s">
        <v>390</v>
      </c>
      <c r="F467" s="17" t="s">
        <v>113</v>
      </c>
      <c r="G467" s="17" t="s">
        <v>114</v>
      </c>
      <c r="H467" s="17">
        <v>0</v>
      </c>
      <c r="I467" s="17" t="s">
        <v>57</v>
      </c>
      <c r="J467" s="17" t="s">
        <v>392</v>
      </c>
      <c r="K467" s="17" t="s">
        <v>58</v>
      </c>
      <c r="L467" s="17">
        <v>19261.8</v>
      </c>
      <c r="M467" s="17" t="s">
        <v>54</v>
      </c>
      <c r="N467" s="17" t="s">
        <v>71</v>
      </c>
      <c r="O467" s="17">
        <v>1</v>
      </c>
      <c r="P467" s="18">
        <v>45541</v>
      </c>
    </row>
    <row r="468" spans="1:16" x14ac:dyDescent="0.3">
      <c r="A468" s="17">
        <v>2025</v>
      </c>
      <c r="B468" s="17" t="s">
        <v>52</v>
      </c>
      <c r="C468" s="17" t="s">
        <v>53</v>
      </c>
      <c r="D468" s="17" t="s">
        <v>54</v>
      </c>
      <c r="E468" s="17" t="s">
        <v>390</v>
      </c>
      <c r="F468" s="17" t="s">
        <v>107</v>
      </c>
      <c r="G468" s="17" t="s">
        <v>108</v>
      </c>
      <c r="H468" s="17">
        <v>0</v>
      </c>
      <c r="I468" s="17" t="s">
        <v>57</v>
      </c>
      <c r="J468" s="17" t="s">
        <v>392</v>
      </c>
      <c r="K468" s="17" t="s">
        <v>58</v>
      </c>
      <c r="L468" s="17">
        <v>14792.9</v>
      </c>
      <c r="M468" s="17" t="s">
        <v>54</v>
      </c>
      <c r="N468" s="17" t="s">
        <v>71</v>
      </c>
      <c r="O468" s="17">
        <v>1</v>
      </c>
      <c r="P468" s="18">
        <v>45541</v>
      </c>
    </row>
    <row r="469" spans="1:16" x14ac:dyDescent="0.3">
      <c r="A469" s="17">
        <v>2025</v>
      </c>
      <c r="B469" s="17" t="s">
        <v>52</v>
      </c>
      <c r="C469" s="17" t="s">
        <v>53</v>
      </c>
      <c r="D469" s="17" t="s">
        <v>54</v>
      </c>
      <c r="E469" s="17" t="s">
        <v>390</v>
      </c>
      <c r="F469" s="17" t="s">
        <v>109</v>
      </c>
      <c r="G469" s="17" t="s">
        <v>110</v>
      </c>
      <c r="H469" s="17">
        <v>0</v>
      </c>
      <c r="I469" s="17" t="s">
        <v>57</v>
      </c>
      <c r="J469" s="17" t="s">
        <v>392</v>
      </c>
      <c r="K469" s="17" t="s">
        <v>58</v>
      </c>
      <c r="L469" s="17">
        <v>7461.6</v>
      </c>
      <c r="M469" s="17" t="s">
        <v>54</v>
      </c>
      <c r="N469" s="17" t="s">
        <v>71</v>
      </c>
      <c r="O469" s="17">
        <v>1</v>
      </c>
      <c r="P469" s="18">
        <v>45541</v>
      </c>
    </row>
    <row r="470" spans="1:16" x14ac:dyDescent="0.3">
      <c r="A470" s="17">
        <v>2025</v>
      </c>
      <c r="B470" s="17" t="s">
        <v>52</v>
      </c>
      <c r="C470" s="17" t="s">
        <v>53</v>
      </c>
      <c r="D470" s="17" t="s">
        <v>54</v>
      </c>
      <c r="E470" s="17" t="s">
        <v>390</v>
      </c>
      <c r="F470" s="17" t="s">
        <v>103</v>
      </c>
      <c r="G470" s="17" t="s">
        <v>104</v>
      </c>
      <c r="H470" s="17">
        <v>0</v>
      </c>
      <c r="I470" s="17" t="s">
        <v>57</v>
      </c>
      <c r="J470" s="17" t="s">
        <v>392</v>
      </c>
      <c r="K470" s="17" t="s">
        <v>58</v>
      </c>
      <c r="L470" s="17">
        <v>109700.8</v>
      </c>
      <c r="M470" s="17" t="s">
        <v>54</v>
      </c>
      <c r="N470" s="17" t="s">
        <v>71</v>
      </c>
      <c r="O470" s="17">
        <v>1</v>
      </c>
      <c r="P470" s="18">
        <v>45541</v>
      </c>
    </row>
    <row r="471" spans="1:16" x14ac:dyDescent="0.3">
      <c r="A471" s="17">
        <v>2025</v>
      </c>
      <c r="B471" s="17" t="s">
        <v>52</v>
      </c>
      <c r="C471" s="17" t="s">
        <v>53</v>
      </c>
      <c r="D471" s="17" t="s">
        <v>54</v>
      </c>
      <c r="E471" s="17" t="s">
        <v>390</v>
      </c>
      <c r="F471" s="17" t="s">
        <v>105</v>
      </c>
      <c r="G471" s="17" t="s">
        <v>106</v>
      </c>
      <c r="H471" s="17">
        <v>0</v>
      </c>
      <c r="I471" s="17" t="s">
        <v>57</v>
      </c>
      <c r="J471" s="17" t="s">
        <v>392</v>
      </c>
      <c r="K471" s="17" t="s">
        <v>58</v>
      </c>
      <c r="L471" s="17">
        <v>7690.7</v>
      </c>
      <c r="M471" s="17" t="s">
        <v>54</v>
      </c>
      <c r="N471" s="17" t="s">
        <v>71</v>
      </c>
      <c r="O471" s="17">
        <v>1</v>
      </c>
      <c r="P471" s="18">
        <v>45541</v>
      </c>
    </row>
    <row r="472" spans="1:16" x14ac:dyDescent="0.3">
      <c r="A472" s="17">
        <v>2025</v>
      </c>
      <c r="B472" s="17" t="s">
        <v>52</v>
      </c>
      <c r="C472" s="17" t="s">
        <v>53</v>
      </c>
      <c r="D472" s="17" t="s">
        <v>54</v>
      </c>
      <c r="E472" s="17" t="s">
        <v>390</v>
      </c>
      <c r="F472" s="17" t="s">
        <v>78</v>
      </c>
      <c r="G472" s="17" t="s">
        <v>79</v>
      </c>
      <c r="H472" s="17">
        <v>0</v>
      </c>
      <c r="I472" s="17" t="s">
        <v>57</v>
      </c>
      <c r="J472" s="17" t="s">
        <v>392</v>
      </c>
      <c r="K472" s="17" t="s">
        <v>58</v>
      </c>
      <c r="L472" s="17">
        <v>148775.9</v>
      </c>
      <c r="M472" s="17" t="s">
        <v>54</v>
      </c>
      <c r="N472" s="17" t="s">
        <v>71</v>
      </c>
      <c r="O472" s="17">
        <v>1</v>
      </c>
      <c r="P472" s="18">
        <v>45541</v>
      </c>
    </row>
    <row r="473" spans="1:16" x14ac:dyDescent="0.3">
      <c r="A473" s="17">
        <v>2025</v>
      </c>
      <c r="B473" s="17" t="s">
        <v>52</v>
      </c>
      <c r="C473" s="17" t="s">
        <v>53</v>
      </c>
      <c r="D473" s="17" t="s">
        <v>54</v>
      </c>
      <c r="E473" s="17" t="s">
        <v>390</v>
      </c>
      <c r="F473" s="17" t="s">
        <v>101</v>
      </c>
      <c r="G473" s="17" t="s">
        <v>102</v>
      </c>
      <c r="H473" s="17">
        <v>0</v>
      </c>
      <c r="I473" s="17" t="s">
        <v>57</v>
      </c>
      <c r="J473" s="17" t="s">
        <v>392</v>
      </c>
      <c r="K473" s="17" t="s">
        <v>58</v>
      </c>
      <c r="L473" s="17">
        <v>38255</v>
      </c>
      <c r="M473" s="17" t="s">
        <v>54</v>
      </c>
      <c r="N473" s="17" t="s">
        <v>71</v>
      </c>
      <c r="O473" s="17">
        <v>1</v>
      </c>
      <c r="P473" s="18">
        <v>45541</v>
      </c>
    </row>
    <row r="474" spans="1:16" x14ac:dyDescent="0.3">
      <c r="A474" s="17">
        <v>2025</v>
      </c>
      <c r="B474" s="17" t="s">
        <v>52</v>
      </c>
      <c r="C474" s="17" t="s">
        <v>53</v>
      </c>
      <c r="D474" s="17" t="s">
        <v>54</v>
      </c>
      <c r="E474" s="17" t="s">
        <v>390</v>
      </c>
      <c r="F474" s="17" t="s">
        <v>97</v>
      </c>
      <c r="G474" s="17" t="s">
        <v>98</v>
      </c>
      <c r="H474" s="17">
        <v>0</v>
      </c>
      <c r="I474" s="17" t="s">
        <v>57</v>
      </c>
      <c r="J474" s="17" t="s">
        <v>392</v>
      </c>
      <c r="K474" s="17" t="s">
        <v>58</v>
      </c>
      <c r="L474" s="17">
        <v>18497.900000000001</v>
      </c>
      <c r="M474" s="17" t="s">
        <v>54</v>
      </c>
      <c r="N474" s="17" t="s">
        <v>71</v>
      </c>
      <c r="O474" s="17">
        <v>1</v>
      </c>
      <c r="P474" s="18">
        <v>45541</v>
      </c>
    </row>
    <row r="475" spans="1:16" x14ac:dyDescent="0.3">
      <c r="A475" s="17">
        <v>2025</v>
      </c>
      <c r="B475" s="17" t="s">
        <v>52</v>
      </c>
      <c r="C475" s="17" t="s">
        <v>53</v>
      </c>
      <c r="D475" s="17" t="s">
        <v>54</v>
      </c>
      <c r="E475" s="17" t="s">
        <v>390</v>
      </c>
      <c r="F475" s="17" t="s">
        <v>99</v>
      </c>
      <c r="G475" s="17" t="s">
        <v>100</v>
      </c>
      <c r="H475" s="17">
        <v>0</v>
      </c>
      <c r="I475" s="17" t="s">
        <v>57</v>
      </c>
      <c r="J475" s="17" t="s">
        <v>392</v>
      </c>
      <c r="K475" s="17" t="s">
        <v>58</v>
      </c>
      <c r="L475" s="17">
        <v>29645.7</v>
      </c>
      <c r="M475" s="17" t="s">
        <v>54</v>
      </c>
      <c r="N475" s="17" t="s">
        <v>71</v>
      </c>
      <c r="O475" s="17">
        <v>1</v>
      </c>
      <c r="P475" s="18">
        <v>45541</v>
      </c>
    </row>
    <row r="476" spans="1:16" x14ac:dyDescent="0.3">
      <c r="A476" s="17">
        <v>2025</v>
      </c>
      <c r="B476" s="17" t="s">
        <v>52</v>
      </c>
      <c r="C476" s="17" t="s">
        <v>53</v>
      </c>
      <c r="D476" s="17" t="s">
        <v>54</v>
      </c>
      <c r="E476" s="17" t="s">
        <v>390</v>
      </c>
      <c r="F476" s="17" t="s">
        <v>115</v>
      </c>
      <c r="G476" s="17" t="s">
        <v>116</v>
      </c>
      <c r="H476" s="17">
        <v>0</v>
      </c>
      <c r="I476" s="17" t="s">
        <v>57</v>
      </c>
      <c r="J476" s="17" t="s">
        <v>392</v>
      </c>
      <c r="K476" s="17" t="s">
        <v>58</v>
      </c>
      <c r="L476" s="17">
        <v>41573.1</v>
      </c>
      <c r="M476" s="17" t="s">
        <v>54</v>
      </c>
      <c r="N476" s="17" t="s">
        <v>71</v>
      </c>
      <c r="O476" s="17">
        <v>1</v>
      </c>
      <c r="P476" s="18">
        <v>45541</v>
      </c>
    </row>
    <row r="477" spans="1:16" x14ac:dyDescent="0.3">
      <c r="A477" s="17">
        <v>2025</v>
      </c>
      <c r="B477" s="17" t="s">
        <v>52</v>
      </c>
      <c r="C477" s="17" t="s">
        <v>53</v>
      </c>
      <c r="D477" s="17" t="s">
        <v>54</v>
      </c>
      <c r="E477" s="17" t="s">
        <v>390</v>
      </c>
      <c r="F477" s="17" t="s">
        <v>117</v>
      </c>
      <c r="G477" s="17" t="s">
        <v>118</v>
      </c>
      <c r="H477" s="17">
        <v>0</v>
      </c>
      <c r="I477" s="17" t="s">
        <v>57</v>
      </c>
      <c r="J477" s="17" t="s">
        <v>392</v>
      </c>
      <c r="K477" s="17" t="s">
        <v>58</v>
      </c>
      <c r="L477" s="17">
        <v>6483.2</v>
      </c>
      <c r="M477" s="17" t="s">
        <v>54</v>
      </c>
      <c r="N477" s="17" t="s">
        <v>71</v>
      </c>
      <c r="O477" s="17">
        <v>1</v>
      </c>
      <c r="P477" s="18">
        <v>45541</v>
      </c>
    </row>
    <row r="478" spans="1:16" x14ac:dyDescent="0.3">
      <c r="A478" s="17">
        <v>2025</v>
      </c>
      <c r="B478" s="17" t="s">
        <v>52</v>
      </c>
      <c r="C478" s="17" t="s">
        <v>53</v>
      </c>
      <c r="D478" s="17" t="s">
        <v>54</v>
      </c>
      <c r="E478" s="17" t="s">
        <v>390</v>
      </c>
      <c r="F478" s="17" t="s">
        <v>45</v>
      </c>
      <c r="G478" s="17" t="s">
        <v>80</v>
      </c>
      <c r="H478" s="17">
        <v>0</v>
      </c>
      <c r="I478" s="17" t="s">
        <v>57</v>
      </c>
      <c r="J478" s="17" t="s">
        <v>392</v>
      </c>
      <c r="K478" s="17" t="s">
        <v>58</v>
      </c>
      <c r="L478" s="17">
        <v>204822.2</v>
      </c>
      <c r="M478" s="17" t="s">
        <v>54</v>
      </c>
      <c r="N478" s="17" t="s">
        <v>71</v>
      </c>
      <c r="O478" s="17">
        <v>1</v>
      </c>
      <c r="P478" s="18">
        <v>45541</v>
      </c>
    </row>
    <row r="479" spans="1:16" x14ac:dyDescent="0.3">
      <c r="A479" s="17">
        <v>2025</v>
      </c>
      <c r="B479" s="17" t="s">
        <v>52</v>
      </c>
      <c r="C479" s="17" t="s">
        <v>53</v>
      </c>
      <c r="D479" s="17" t="s">
        <v>54</v>
      </c>
      <c r="E479" s="17" t="s">
        <v>390</v>
      </c>
      <c r="F479" s="17" t="s">
        <v>55</v>
      </c>
      <c r="G479" s="17" t="s">
        <v>56</v>
      </c>
      <c r="H479" s="17">
        <v>0</v>
      </c>
      <c r="I479" s="17" t="s">
        <v>57</v>
      </c>
      <c r="J479" s="17" t="s">
        <v>392</v>
      </c>
      <c r="K479" s="17" t="s">
        <v>58</v>
      </c>
      <c r="L479" s="17">
        <v>5445.9</v>
      </c>
      <c r="M479" s="17" t="s">
        <v>54</v>
      </c>
      <c r="N479" s="17" t="s">
        <v>71</v>
      </c>
      <c r="O479" s="17">
        <v>1</v>
      </c>
      <c r="P479" s="18">
        <v>45541</v>
      </c>
    </row>
    <row r="480" spans="1:16" x14ac:dyDescent="0.3">
      <c r="A480" s="17">
        <v>2025</v>
      </c>
      <c r="B480" s="17" t="s">
        <v>52</v>
      </c>
      <c r="C480" s="17" t="s">
        <v>53</v>
      </c>
      <c r="D480" s="17" t="s">
        <v>54</v>
      </c>
      <c r="E480" s="17" t="s">
        <v>390</v>
      </c>
      <c r="F480" s="17" t="s">
        <v>81</v>
      </c>
      <c r="G480" s="17" t="s">
        <v>82</v>
      </c>
      <c r="H480" s="17">
        <v>0</v>
      </c>
      <c r="I480" s="17" t="s">
        <v>57</v>
      </c>
      <c r="J480" s="17" t="s">
        <v>392</v>
      </c>
      <c r="K480" s="17" t="s">
        <v>58</v>
      </c>
      <c r="L480" s="17">
        <v>1419.5</v>
      </c>
      <c r="M480" s="17" t="s">
        <v>54</v>
      </c>
      <c r="N480" s="17" t="s">
        <v>71</v>
      </c>
      <c r="O480" s="17">
        <v>1</v>
      </c>
      <c r="P480" s="18">
        <v>45541</v>
      </c>
    </row>
    <row r="481" spans="1:16" x14ac:dyDescent="0.3">
      <c r="A481" s="17">
        <v>2025</v>
      </c>
      <c r="B481" s="17" t="s">
        <v>52</v>
      </c>
      <c r="C481" s="17" t="s">
        <v>53</v>
      </c>
      <c r="D481" s="17" t="s">
        <v>54</v>
      </c>
      <c r="E481" s="17" t="s">
        <v>390</v>
      </c>
      <c r="F481" s="17" t="s">
        <v>95</v>
      </c>
      <c r="G481" s="17" t="s">
        <v>96</v>
      </c>
      <c r="H481" s="17">
        <v>0</v>
      </c>
      <c r="I481" s="17" t="s">
        <v>57</v>
      </c>
      <c r="J481" s="17" t="s">
        <v>392</v>
      </c>
      <c r="K481" s="17" t="s">
        <v>58</v>
      </c>
      <c r="L481" s="17">
        <v>6762.4</v>
      </c>
      <c r="M481" s="17" t="s">
        <v>54</v>
      </c>
      <c r="N481" s="17" t="s">
        <v>71</v>
      </c>
      <c r="O481" s="17">
        <v>1</v>
      </c>
      <c r="P481" s="18">
        <v>45541</v>
      </c>
    </row>
    <row r="482" spans="1:16" x14ac:dyDescent="0.3">
      <c r="A482" s="17">
        <v>2025</v>
      </c>
      <c r="B482" s="17" t="s">
        <v>52</v>
      </c>
      <c r="C482" s="17" t="s">
        <v>53</v>
      </c>
      <c r="D482" s="17" t="s">
        <v>54</v>
      </c>
      <c r="E482" s="17" t="s">
        <v>390</v>
      </c>
      <c r="F482" s="17" t="s">
        <v>76</v>
      </c>
      <c r="G482" s="17" t="s">
        <v>77</v>
      </c>
      <c r="H482" s="17">
        <v>0</v>
      </c>
      <c r="I482" s="17" t="s">
        <v>57</v>
      </c>
      <c r="J482" s="17" t="s">
        <v>392</v>
      </c>
      <c r="K482" s="17" t="s">
        <v>58</v>
      </c>
      <c r="L482" s="17">
        <v>10342.4</v>
      </c>
      <c r="M482" s="17" t="s">
        <v>54</v>
      </c>
      <c r="N482" s="17" t="s">
        <v>71</v>
      </c>
      <c r="O482" s="17">
        <v>1</v>
      </c>
      <c r="P482" s="18">
        <v>45541</v>
      </c>
    </row>
    <row r="483" spans="1:16" x14ac:dyDescent="0.3">
      <c r="A483" s="17">
        <v>2025</v>
      </c>
      <c r="B483" s="17" t="s">
        <v>52</v>
      </c>
      <c r="C483" s="17" t="s">
        <v>53</v>
      </c>
      <c r="D483" s="17" t="s">
        <v>54</v>
      </c>
      <c r="E483" s="17" t="s">
        <v>390</v>
      </c>
      <c r="F483" s="17" t="s">
        <v>91</v>
      </c>
      <c r="G483" s="17" t="s">
        <v>92</v>
      </c>
      <c r="H483" s="17">
        <v>0</v>
      </c>
      <c r="I483" s="17" t="s">
        <v>57</v>
      </c>
      <c r="J483" s="17" t="s">
        <v>392</v>
      </c>
      <c r="K483" s="17" t="s">
        <v>58</v>
      </c>
      <c r="L483" s="17">
        <v>12509.8</v>
      </c>
      <c r="M483" s="17" t="s">
        <v>54</v>
      </c>
      <c r="N483" s="17" t="s">
        <v>71</v>
      </c>
      <c r="O483" s="17">
        <v>1</v>
      </c>
      <c r="P483" s="18">
        <v>45541</v>
      </c>
    </row>
    <row r="484" spans="1:16" x14ac:dyDescent="0.3">
      <c r="A484" s="17">
        <v>2025</v>
      </c>
      <c r="B484" s="17" t="s">
        <v>52</v>
      </c>
      <c r="C484" s="17" t="s">
        <v>53</v>
      </c>
      <c r="D484" s="17" t="s">
        <v>54</v>
      </c>
      <c r="E484" s="17" t="s">
        <v>390</v>
      </c>
      <c r="F484" s="17" t="s">
        <v>93</v>
      </c>
      <c r="G484" s="17" t="s">
        <v>94</v>
      </c>
      <c r="H484" s="17">
        <v>0</v>
      </c>
      <c r="I484" s="17" t="s">
        <v>57</v>
      </c>
      <c r="J484" s="17" t="s">
        <v>392</v>
      </c>
      <c r="K484" s="17" t="s">
        <v>58</v>
      </c>
      <c r="L484" s="17">
        <v>5793.4</v>
      </c>
      <c r="M484" s="17" t="s">
        <v>54</v>
      </c>
      <c r="N484" s="17" t="s">
        <v>71</v>
      </c>
      <c r="O484" s="17">
        <v>1</v>
      </c>
      <c r="P484" s="18">
        <v>45541</v>
      </c>
    </row>
    <row r="485" spans="1:16" x14ac:dyDescent="0.3">
      <c r="A485" s="17">
        <v>2025</v>
      </c>
      <c r="B485" s="17" t="s">
        <v>52</v>
      </c>
      <c r="C485" s="17" t="s">
        <v>53</v>
      </c>
      <c r="D485" s="17" t="s">
        <v>54</v>
      </c>
      <c r="E485" s="17" t="s">
        <v>390</v>
      </c>
      <c r="F485" s="17" t="s">
        <v>87</v>
      </c>
      <c r="G485" s="17" t="s">
        <v>88</v>
      </c>
      <c r="H485" s="17">
        <v>0</v>
      </c>
      <c r="I485" s="17" t="s">
        <v>57</v>
      </c>
      <c r="J485" s="17" t="s">
        <v>392</v>
      </c>
      <c r="K485" s="17" t="s">
        <v>58</v>
      </c>
      <c r="L485" s="17">
        <v>3995.3</v>
      </c>
      <c r="M485" s="17" t="s">
        <v>54</v>
      </c>
      <c r="N485" s="17" t="s">
        <v>71</v>
      </c>
      <c r="O485" s="17">
        <v>1</v>
      </c>
      <c r="P485" s="18">
        <v>45541</v>
      </c>
    </row>
    <row r="486" spans="1:16" x14ac:dyDescent="0.3">
      <c r="A486" s="17">
        <v>2025</v>
      </c>
      <c r="B486" s="17" t="s">
        <v>52</v>
      </c>
      <c r="C486" s="17" t="s">
        <v>53</v>
      </c>
      <c r="D486" s="17" t="s">
        <v>54</v>
      </c>
      <c r="E486" s="17" t="s">
        <v>390</v>
      </c>
      <c r="F486" s="17" t="s">
        <v>89</v>
      </c>
      <c r="G486" s="17" t="s">
        <v>90</v>
      </c>
      <c r="H486" s="17">
        <v>0</v>
      </c>
      <c r="I486" s="17" t="s">
        <v>57</v>
      </c>
      <c r="J486" s="17" t="s">
        <v>392</v>
      </c>
      <c r="K486" s="17" t="s">
        <v>58</v>
      </c>
      <c r="L486" s="17">
        <v>5251.3</v>
      </c>
      <c r="M486" s="17" t="s">
        <v>54</v>
      </c>
      <c r="N486" s="17" t="s">
        <v>71</v>
      </c>
      <c r="O486" s="17">
        <v>1</v>
      </c>
      <c r="P486" s="18">
        <v>45541</v>
      </c>
    </row>
    <row r="487" spans="1:16" x14ac:dyDescent="0.3">
      <c r="A487" s="17">
        <v>2025</v>
      </c>
      <c r="B487" s="17" t="s">
        <v>52</v>
      </c>
      <c r="C487" s="17" t="s">
        <v>53</v>
      </c>
      <c r="D487" s="17" t="s">
        <v>54</v>
      </c>
      <c r="E487" s="17" t="s">
        <v>390</v>
      </c>
      <c r="F487" s="17" t="s">
        <v>74</v>
      </c>
      <c r="G487" s="17" t="s">
        <v>75</v>
      </c>
      <c r="H487" s="17">
        <v>0</v>
      </c>
      <c r="I487" s="17" t="s">
        <v>57</v>
      </c>
      <c r="J487" s="17" t="s">
        <v>392</v>
      </c>
      <c r="K487" s="17" t="s">
        <v>58</v>
      </c>
      <c r="L487" s="17">
        <v>51014.1</v>
      </c>
      <c r="M487" s="17" t="s">
        <v>54</v>
      </c>
      <c r="N487" s="17" t="s">
        <v>71</v>
      </c>
      <c r="O487" s="17">
        <v>1</v>
      </c>
      <c r="P487" s="18">
        <v>45541</v>
      </c>
    </row>
    <row r="488" spans="1:16" x14ac:dyDescent="0.3">
      <c r="A488" s="17">
        <v>2025</v>
      </c>
      <c r="B488" s="17" t="s">
        <v>52</v>
      </c>
      <c r="C488" s="17" t="s">
        <v>53</v>
      </c>
      <c r="D488" s="17" t="s">
        <v>54</v>
      </c>
      <c r="E488" s="17" t="s">
        <v>390</v>
      </c>
      <c r="F488" s="17" t="s">
        <v>85</v>
      </c>
      <c r="G488" s="17" t="s">
        <v>86</v>
      </c>
      <c r="H488" s="17">
        <v>0</v>
      </c>
      <c r="I488" s="17" t="s">
        <v>57</v>
      </c>
      <c r="J488" s="17" t="s">
        <v>392</v>
      </c>
      <c r="K488" s="17" t="s">
        <v>58</v>
      </c>
      <c r="L488" s="17">
        <v>33177.9</v>
      </c>
      <c r="M488" s="17" t="s">
        <v>54</v>
      </c>
      <c r="N488" s="17" t="s">
        <v>71</v>
      </c>
      <c r="O488" s="17">
        <v>1</v>
      </c>
      <c r="P488" s="18">
        <v>45541</v>
      </c>
    </row>
    <row r="489" spans="1:16" x14ac:dyDescent="0.3">
      <c r="A489" s="17">
        <v>2025</v>
      </c>
      <c r="B489" s="17" t="s">
        <v>52</v>
      </c>
      <c r="C489" s="17" t="s">
        <v>53</v>
      </c>
      <c r="D489" s="17" t="s">
        <v>54</v>
      </c>
      <c r="E489" s="17" t="s">
        <v>390</v>
      </c>
      <c r="F489" s="17" t="s">
        <v>83</v>
      </c>
      <c r="G489" s="17" t="s">
        <v>84</v>
      </c>
      <c r="H489" s="17">
        <v>0</v>
      </c>
      <c r="I489" s="17" t="s">
        <v>57</v>
      </c>
      <c r="J489" s="17" t="s">
        <v>392</v>
      </c>
      <c r="K489" s="17" t="s">
        <v>58</v>
      </c>
      <c r="L489" s="17">
        <v>3851.9</v>
      </c>
      <c r="M489" s="17" t="s">
        <v>54</v>
      </c>
      <c r="N489" s="17" t="s">
        <v>71</v>
      </c>
      <c r="O489" s="17">
        <v>1</v>
      </c>
      <c r="P489" s="18">
        <v>45541</v>
      </c>
    </row>
    <row r="490" spans="1:16" x14ac:dyDescent="0.3">
      <c r="A490" s="17">
        <v>2025</v>
      </c>
      <c r="B490" s="17" t="s">
        <v>52</v>
      </c>
      <c r="C490" s="17" t="s">
        <v>53</v>
      </c>
      <c r="D490" s="17" t="s">
        <v>54</v>
      </c>
      <c r="E490" s="17" t="s">
        <v>390</v>
      </c>
      <c r="F490" s="17" t="s">
        <v>72</v>
      </c>
      <c r="G490" s="17" t="s">
        <v>73</v>
      </c>
      <c r="H490" s="17">
        <v>0</v>
      </c>
      <c r="I490" s="17" t="s">
        <v>57</v>
      </c>
      <c r="J490" s="17" t="s">
        <v>392</v>
      </c>
      <c r="K490" s="17" t="s">
        <v>58</v>
      </c>
      <c r="L490" s="17">
        <v>40698.5</v>
      </c>
      <c r="M490" s="17" t="s">
        <v>54</v>
      </c>
      <c r="N490" s="17" t="s">
        <v>71</v>
      </c>
      <c r="O490" s="17">
        <v>1</v>
      </c>
      <c r="P490" s="18">
        <v>45541</v>
      </c>
    </row>
    <row r="491" spans="1:16" x14ac:dyDescent="0.3">
      <c r="A491" s="17">
        <v>2026</v>
      </c>
      <c r="B491" s="17" t="s">
        <v>52</v>
      </c>
      <c r="C491" s="17" t="s">
        <v>53</v>
      </c>
      <c r="D491" s="17" t="s">
        <v>54</v>
      </c>
      <c r="E491" s="17" t="s">
        <v>390</v>
      </c>
      <c r="F491" s="17" t="s">
        <v>81</v>
      </c>
      <c r="G491" s="17" t="s">
        <v>82</v>
      </c>
      <c r="H491" s="17">
        <v>0</v>
      </c>
      <c r="I491" s="17" t="s">
        <v>57</v>
      </c>
      <c r="J491" s="17" t="s">
        <v>392</v>
      </c>
      <c r="K491" s="17" t="s">
        <v>58</v>
      </c>
      <c r="L491" s="17">
        <v>1423.2</v>
      </c>
      <c r="M491" s="17" t="s">
        <v>54</v>
      </c>
      <c r="N491" s="17" t="s">
        <v>124</v>
      </c>
      <c r="O491" s="17">
        <v>1</v>
      </c>
      <c r="P491" s="18">
        <v>45541</v>
      </c>
    </row>
    <row r="492" spans="1:16" x14ac:dyDescent="0.3">
      <c r="A492" s="17">
        <v>2026</v>
      </c>
      <c r="B492" s="17" t="s">
        <v>52</v>
      </c>
      <c r="C492" s="17" t="s">
        <v>53</v>
      </c>
      <c r="D492" s="17" t="s">
        <v>54</v>
      </c>
      <c r="E492" s="17" t="s">
        <v>390</v>
      </c>
      <c r="F492" s="17" t="s">
        <v>83</v>
      </c>
      <c r="G492" s="17" t="s">
        <v>84</v>
      </c>
      <c r="H492" s="17">
        <v>0</v>
      </c>
      <c r="I492" s="17" t="s">
        <v>57</v>
      </c>
      <c r="J492" s="17" t="s">
        <v>392</v>
      </c>
      <c r="K492" s="17" t="s">
        <v>58</v>
      </c>
      <c r="L492" s="17">
        <v>3851.9</v>
      </c>
      <c r="M492" s="17" t="s">
        <v>54</v>
      </c>
      <c r="N492" s="17" t="s">
        <v>124</v>
      </c>
      <c r="O492" s="17">
        <v>1</v>
      </c>
      <c r="P492" s="18">
        <v>45541</v>
      </c>
    </row>
    <row r="493" spans="1:16" x14ac:dyDescent="0.3">
      <c r="A493" s="17">
        <v>2026</v>
      </c>
      <c r="B493" s="17" t="s">
        <v>52</v>
      </c>
      <c r="C493" s="17" t="s">
        <v>53</v>
      </c>
      <c r="D493" s="17" t="s">
        <v>54</v>
      </c>
      <c r="E493" s="17" t="s">
        <v>390</v>
      </c>
      <c r="F493" s="17" t="s">
        <v>72</v>
      </c>
      <c r="G493" s="17" t="s">
        <v>73</v>
      </c>
      <c r="H493" s="17">
        <v>0</v>
      </c>
      <c r="I493" s="17" t="s">
        <v>57</v>
      </c>
      <c r="J493" s="17" t="s">
        <v>392</v>
      </c>
      <c r="K493" s="17" t="s">
        <v>58</v>
      </c>
      <c r="L493" s="17">
        <v>41492.5</v>
      </c>
      <c r="M493" s="17" t="s">
        <v>54</v>
      </c>
      <c r="N493" s="17" t="s">
        <v>124</v>
      </c>
      <c r="O493" s="17">
        <v>1</v>
      </c>
      <c r="P493" s="18">
        <v>45541</v>
      </c>
    </row>
    <row r="494" spans="1:16" x14ac:dyDescent="0.3">
      <c r="A494" s="17">
        <v>2026</v>
      </c>
      <c r="B494" s="17" t="s">
        <v>52</v>
      </c>
      <c r="C494" s="17" t="s">
        <v>53</v>
      </c>
      <c r="D494" s="17" t="s">
        <v>54</v>
      </c>
      <c r="E494" s="17" t="s">
        <v>390</v>
      </c>
      <c r="F494" s="17" t="s">
        <v>74</v>
      </c>
      <c r="G494" s="17" t="s">
        <v>75</v>
      </c>
      <c r="H494" s="17">
        <v>0</v>
      </c>
      <c r="I494" s="17" t="s">
        <v>57</v>
      </c>
      <c r="J494" s="17" t="s">
        <v>392</v>
      </c>
      <c r="K494" s="17" t="s">
        <v>58</v>
      </c>
      <c r="L494" s="17">
        <v>52342</v>
      </c>
      <c r="M494" s="17" t="s">
        <v>54</v>
      </c>
      <c r="N494" s="17" t="s">
        <v>124</v>
      </c>
      <c r="O494" s="17">
        <v>1</v>
      </c>
      <c r="P494" s="18">
        <v>45541</v>
      </c>
    </row>
    <row r="495" spans="1:16" x14ac:dyDescent="0.3">
      <c r="A495" s="17">
        <v>2026</v>
      </c>
      <c r="B495" s="17" t="s">
        <v>52</v>
      </c>
      <c r="C495" s="17" t="s">
        <v>53</v>
      </c>
      <c r="D495" s="17" t="s">
        <v>54</v>
      </c>
      <c r="E495" s="17" t="s">
        <v>390</v>
      </c>
      <c r="F495" s="17" t="s">
        <v>85</v>
      </c>
      <c r="G495" s="17" t="s">
        <v>86</v>
      </c>
      <c r="H495" s="17">
        <v>0</v>
      </c>
      <c r="I495" s="17" t="s">
        <v>57</v>
      </c>
      <c r="J495" s="17" t="s">
        <v>392</v>
      </c>
      <c r="K495" s="17" t="s">
        <v>58</v>
      </c>
      <c r="L495" s="17">
        <v>33915.800000000003</v>
      </c>
      <c r="M495" s="17" t="s">
        <v>54</v>
      </c>
      <c r="N495" s="17" t="s">
        <v>124</v>
      </c>
      <c r="O495" s="17">
        <v>1</v>
      </c>
      <c r="P495" s="18">
        <v>45541</v>
      </c>
    </row>
    <row r="496" spans="1:16" x14ac:dyDescent="0.3">
      <c r="A496" s="17">
        <v>2026</v>
      </c>
      <c r="B496" s="17" t="s">
        <v>52</v>
      </c>
      <c r="C496" s="17" t="s">
        <v>53</v>
      </c>
      <c r="D496" s="17" t="s">
        <v>54</v>
      </c>
      <c r="E496" s="17" t="s">
        <v>390</v>
      </c>
      <c r="F496" s="17" t="s">
        <v>87</v>
      </c>
      <c r="G496" s="17" t="s">
        <v>88</v>
      </c>
      <c r="H496" s="17">
        <v>0</v>
      </c>
      <c r="I496" s="17" t="s">
        <v>57</v>
      </c>
      <c r="J496" s="17" t="s">
        <v>392</v>
      </c>
      <c r="K496" s="17" t="s">
        <v>58</v>
      </c>
      <c r="L496" s="17">
        <v>4022.9</v>
      </c>
      <c r="M496" s="17" t="s">
        <v>54</v>
      </c>
      <c r="N496" s="17" t="s">
        <v>124</v>
      </c>
      <c r="O496" s="17">
        <v>1</v>
      </c>
      <c r="P496" s="18">
        <v>45541</v>
      </c>
    </row>
    <row r="497" spans="1:16" x14ac:dyDescent="0.3">
      <c r="A497" s="17">
        <v>2026</v>
      </c>
      <c r="B497" s="17" t="s">
        <v>52</v>
      </c>
      <c r="C497" s="17" t="s">
        <v>53</v>
      </c>
      <c r="D497" s="17" t="s">
        <v>54</v>
      </c>
      <c r="E497" s="17" t="s">
        <v>390</v>
      </c>
      <c r="F497" s="17" t="s">
        <v>89</v>
      </c>
      <c r="G497" s="17" t="s">
        <v>90</v>
      </c>
      <c r="H497" s="17">
        <v>0</v>
      </c>
      <c r="I497" s="17" t="s">
        <v>57</v>
      </c>
      <c r="J497" s="17" t="s">
        <v>392</v>
      </c>
      <c r="K497" s="17" t="s">
        <v>58</v>
      </c>
      <c r="L497" s="17">
        <v>5432.9</v>
      </c>
      <c r="M497" s="17" t="s">
        <v>54</v>
      </c>
      <c r="N497" s="17" t="s">
        <v>124</v>
      </c>
      <c r="O497" s="17">
        <v>1</v>
      </c>
      <c r="P497" s="18">
        <v>45541</v>
      </c>
    </row>
    <row r="498" spans="1:16" x14ac:dyDescent="0.3">
      <c r="A498" s="17">
        <v>2026</v>
      </c>
      <c r="B498" s="17" t="s">
        <v>52</v>
      </c>
      <c r="C498" s="17" t="s">
        <v>53</v>
      </c>
      <c r="D498" s="17" t="s">
        <v>54</v>
      </c>
      <c r="E498" s="17" t="s">
        <v>390</v>
      </c>
      <c r="F498" s="17" t="s">
        <v>91</v>
      </c>
      <c r="G498" s="17" t="s">
        <v>92</v>
      </c>
      <c r="H498" s="17">
        <v>0</v>
      </c>
      <c r="I498" s="17" t="s">
        <v>57</v>
      </c>
      <c r="J498" s="17" t="s">
        <v>392</v>
      </c>
      <c r="K498" s="17" t="s">
        <v>58</v>
      </c>
      <c r="L498" s="17">
        <v>12856.8</v>
      </c>
      <c r="M498" s="17" t="s">
        <v>54</v>
      </c>
      <c r="N498" s="17" t="s">
        <v>124</v>
      </c>
      <c r="O498" s="17">
        <v>1</v>
      </c>
      <c r="P498" s="18">
        <v>45541</v>
      </c>
    </row>
    <row r="499" spans="1:16" x14ac:dyDescent="0.3">
      <c r="A499" s="17">
        <v>2026</v>
      </c>
      <c r="B499" s="17" t="s">
        <v>52</v>
      </c>
      <c r="C499" s="17" t="s">
        <v>53</v>
      </c>
      <c r="D499" s="17" t="s">
        <v>54</v>
      </c>
      <c r="E499" s="17" t="s">
        <v>390</v>
      </c>
      <c r="F499" s="17" t="s">
        <v>55</v>
      </c>
      <c r="G499" s="17" t="s">
        <v>56</v>
      </c>
      <c r="H499" s="17">
        <v>0</v>
      </c>
      <c r="I499" s="17" t="s">
        <v>57</v>
      </c>
      <c r="J499" s="17" t="s">
        <v>392</v>
      </c>
      <c r="K499" s="17" t="s">
        <v>58</v>
      </c>
      <c r="L499" s="17">
        <v>5568.5</v>
      </c>
      <c r="M499" s="17" t="s">
        <v>54</v>
      </c>
      <c r="N499" s="17" t="s">
        <v>124</v>
      </c>
      <c r="O499" s="17">
        <v>1</v>
      </c>
      <c r="P499" s="18">
        <v>45541</v>
      </c>
    </row>
    <row r="500" spans="1:16" x14ac:dyDescent="0.3">
      <c r="A500" s="17">
        <v>2026</v>
      </c>
      <c r="B500" s="17" t="s">
        <v>52</v>
      </c>
      <c r="C500" s="17" t="s">
        <v>53</v>
      </c>
      <c r="D500" s="17" t="s">
        <v>54</v>
      </c>
      <c r="E500" s="17" t="s">
        <v>390</v>
      </c>
      <c r="F500" s="17" t="s">
        <v>113</v>
      </c>
      <c r="G500" s="17" t="s">
        <v>114</v>
      </c>
      <c r="H500" s="17">
        <v>0</v>
      </c>
      <c r="I500" s="17" t="s">
        <v>57</v>
      </c>
      <c r="J500" s="17" t="s">
        <v>392</v>
      </c>
      <c r="K500" s="17" t="s">
        <v>58</v>
      </c>
      <c r="L500" s="17">
        <v>19744.2</v>
      </c>
      <c r="M500" s="17" t="s">
        <v>54</v>
      </c>
      <c r="N500" s="17" t="s">
        <v>124</v>
      </c>
      <c r="O500" s="17">
        <v>1</v>
      </c>
      <c r="P500" s="18">
        <v>45541</v>
      </c>
    </row>
    <row r="501" spans="1:16" x14ac:dyDescent="0.3">
      <c r="A501" s="17">
        <v>2026</v>
      </c>
      <c r="B501" s="17" t="s">
        <v>52</v>
      </c>
      <c r="C501" s="17" t="s">
        <v>53</v>
      </c>
      <c r="D501" s="17" t="s">
        <v>54</v>
      </c>
      <c r="E501" s="17" t="s">
        <v>390</v>
      </c>
      <c r="F501" s="17" t="s">
        <v>115</v>
      </c>
      <c r="G501" s="17" t="s">
        <v>116</v>
      </c>
      <c r="H501" s="17">
        <v>0</v>
      </c>
      <c r="I501" s="17" t="s">
        <v>57</v>
      </c>
      <c r="J501" s="17" t="s">
        <v>392</v>
      </c>
      <c r="K501" s="17" t="s">
        <v>58</v>
      </c>
      <c r="L501" s="17">
        <v>41284</v>
      </c>
      <c r="M501" s="17" t="s">
        <v>54</v>
      </c>
      <c r="N501" s="17" t="s">
        <v>124</v>
      </c>
      <c r="O501" s="17">
        <v>1</v>
      </c>
      <c r="P501" s="18">
        <v>45541</v>
      </c>
    </row>
    <row r="502" spans="1:16" x14ac:dyDescent="0.3">
      <c r="A502" s="17">
        <v>2026</v>
      </c>
      <c r="B502" s="17" t="s">
        <v>52</v>
      </c>
      <c r="C502" s="17" t="s">
        <v>53</v>
      </c>
      <c r="D502" s="17" t="s">
        <v>54</v>
      </c>
      <c r="E502" s="17" t="s">
        <v>390</v>
      </c>
      <c r="F502" s="17" t="s">
        <v>117</v>
      </c>
      <c r="G502" s="17" t="s">
        <v>118</v>
      </c>
      <c r="H502" s="17">
        <v>0</v>
      </c>
      <c r="I502" s="17" t="s">
        <v>57</v>
      </c>
      <c r="J502" s="17" t="s">
        <v>392</v>
      </c>
      <c r="K502" s="17" t="s">
        <v>58</v>
      </c>
      <c r="L502" s="17">
        <v>6527</v>
      </c>
      <c r="M502" s="17" t="s">
        <v>54</v>
      </c>
      <c r="N502" s="17" t="s">
        <v>124</v>
      </c>
      <c r="O502" s="17">
        <v>1</v>
      </c>
      <c r="P502" s="18">
        <v>45541</v>
      </c>
    </row>
    <row r="503" spans="1:16" x14ac:dyDescent="0.3">
      <c r="A503" s="17">
        <v>2026</v>
      </c>
      <c r="B503" s="17" t="s">
        <v>52</v>
      </c>
      <c r="C503" s="17" t="s">
        <v>53</v>
      </c>
      <c r="D503" s="17" t="s">
        <v>54</v>
      </c>
      <c r="E503" s="17" t="s">
        <v>390</v>
      </c>
      <c r="F503" s="17" t="s">
        <v>45</v>
      </c>
      <c r="G503" s="17" t="s">
        <v>80</v>
      </c>
      <c r="H503" s="17">
        <v>0</v>
      </c>
      <c r="I503" s="17" t="s">
        <v>57</v>
      </c>
      <c r="J503" s="17" t="s">
        <v>392</v>
      </c>
      <c r="K503" s="17" t="s">
        <v>58</v>
      </c>
      <c r="L503" s="17">
        <v>207996.2</v>
      </c>
      <c r="M503" s="17" t="s">
        <v>54</v>
      </c>
      <c r="N503" s="17" t="s">
        <v>124</v>
      </c>
      <c r="O503" s="17">
        <v>1</v>
      </c>
      <c r="P503" s="18">
        <v>45541</v>
      </c>
    </row>
    <row r="504" spans="1:16" x14ac:dyDescent="0.3">
      <c r="A504" s="17">
        <v>2026</v>
      </c>
      <c r="B504" s="17" t="s">
        <v>52</v>
      </c>
      <c r="C504" s="17" t="s">
        <v>53</v>
      </c>
      <c r="D504" s="17" t="s">
        <v>54</v>
      </c>
      <c r="E504" s="17" t="s">
        <v>390</v>
      </c>
      <c r="F504" s="17" t="s">
        <v>76</v>
      </c>
      <c r="G504" s="17" t="s">
        <v>77</v>
      </c>
      <c r="H504" s="17">
        <v>0</v>
      </c>
      <c r="I504" s="17" t="s">
        <v>57</v>
      </c>
      <c r="J504" s="17" t="s">
        <v>392</v>
      </c>
      <c r="K504" s="17" t="s">
        <v>58</v>
      </c>
      <c r="L504" s="17">
        <v>10833.7</v>
      </c>
      <c r="M504" s="17" t="s">
        <v>54</v>
      </c>
      <c r="N504" s="17" t="s">
        <v>124</v>
      </c>
      <c r="O504" s="17">
        <v>1</v>
      </c>
      <c r="P504" s="18">
        <v>45541</v>
      </c>
    </row>
    <row r="505" spans="1:16" x14ac:dyDescent="0.3">
      <c r="A505" s="17">
        <v>2026</v>
      </c>
      <c r="B505" s="17" t="s">
        <v>52</v>
      </c>
      <c r="C505" s="17" t="s">
        <v>53</v>
      </c>
      <c r="D505" s="17" t="s">
        <v>54</v>
      </c>
      <c r="E505" s="17" t="s">
        <v>390</v>
      </c>
      <c r="F505" s="17" t="s">
        <v>97</v>
      </c>
      <c r="G505" s="17" t="s">
        <v>98</v>
      </c>
      <c r="H505" s="17">
        <v>0</v>
      </c>
      <c r="I505" s="17" t="s">
        <v>57</v>
      </c>
      <c r="J505" s="17" t="s">
        <v>392</v>
      </c>
      <c r="K505" s="17" t="s">
        <v>58</v>
      </c>
      <c r="L505" s="17">
        <v>18772.400000000001</v>
      </c>
      <c r="M505" s="17" t="s">
        <v>54</v>
      </c>
      <c r="N505" s="17" t="s">
        <v>124</v>
      </c>
      <c r="O505" s="17">
        <v>1</v>
      </c>
      <c r="P505" s="18">
        <v>45541</v>
      </c>
    </row>
    <row r="506" spans="1:16" x14ac:dyDescent="0.3">
      <c r="A506" s="17">
        <v>2026</v>
      </c>
      <c r="B506" s="17" t="s">
        <v>52</v>
      </c>
      <c r="C506" s="17" t="s">
        <v>53</v>
      </c>
      <c r="D506" s="17" t="s">
        <v>54</v>
      </c>
      <c r="E506" s="17" t="s">
        <v>390</v>
      </c>
      <c r="F506" s="17" t="s">
        <v>93</v>
      </c>
      <c r="G506" s="17" t="s">
        <v>94</v>
      </c>
      <c r="H506" s="17">
        <v>0</v>
      </c>
      <c r="I506" s="17" t="s">
        <v>57</v>
      </c>
      <c r="J506" s="17" t="s">
        <v>392</v>
      </c>
      <c r="K506" s="17" t="s">
        <v>58</v>
      </c>
      <c r="L506" s="17">
        <v>5946.4</v>
      </c>
      <c r="M506" s="17" t="s">
        <v>54</v>
      </c>
      <c r="N506" s="17" t="s">
        <v>124</v>
      </c>
      <c r="O506" s="17">
        <v>1</v>
      </c>
      <c r="P506" s="18">
        <v>45541</v>
      </c>
    </row>
    <row r="507" spans="1:16" x14ac:dyDescent="0.3">
      <c r="A507" s="17">
        <v>2026</v>
      </c>
      <c r="B507" s="17" t="s">
        <v>52</v>
      </c>
      <c r="C507" s="17" t="s">
        <v>53</v>
      </c>
      <c r="D507" s="17" t="s">
        <v>54</v>
      </c>
      <c r="E507" s="17" t="s">
        <v>390</v>
      </c>
      <c r="F507" s="17" t="s">
        <v>95</v>
      </c>
      <c r="G507" s="17" t="s">
        <v>96</v>
      </c>
      <c r="H507" s="17">
        <v>0</v>
      </c>
      <c r="I507" s="17" t="s">
        <v>57</v>
      </c>
      <c r="J507" s="17" t="s">
        <v>392</v>
      </c>
      <c r="K507" s="17" t="s">
        <v>58</v>
      </c>
      <c r="L507" s="17">
        <v>6826.9</v>
      </c>
      <c r="M507" s="17" t="s">
        <v>54</v>
      </c>
      <c r="N507" s="17" t="s">
        <v>124</v>
      </c>
      <c r="O507" s="17">
        <v>1</v>
      </c>
      <c r="P507" s="18">
        <v>45541</v>
      </c>
    </row>
    <row r="508" spans="1:16" x14ac:dyDescent="0.3">
      <c r="A508" s="17">
        <v>2026</v>
      </c>
      <c r="B508" s="17" t="s">
        <v>52</v>
      </c>
      <c r="C508" s="17" t="s">
        <v>53</v>
      </c>
      <c r="D508" s="17" t="s">
        <v>54</v>
      </c>
      <c r="E508" s="17" t="s">
        <v>390</v>
      </c>
      <c r="F508" s="17" t="s">
        <v>99</v>
      </c>
      <c r="G508" s="17" t="s">
        <v>100</v>
      </c>
      <c r="H508" s="17">
        <v>0</v>
      </c>
      <c r="I508" s="17" t="s">
        <v>57</v>
      </c>
      <c r="J508" s="17" t="s">
        <v>392</v>
      </c>
      <c r="K508" s="17" t="s">
        <v>58</v>
      </c>
      <c r="L508" s="17">
        <v>30060.400000000001</v>
      </c>
      <c r="M508" s="17" t="s">
        <v>54</v>
      </c>
      <c r="N508" s="17" t="s">
        <v>124</v>
      </c>
      <c r="O508" s="17">
        <v>1</v>
      </c>
      <c r="P508" s="18">
        <v>45541</v>
      </c>
    </row>
    <row r="509" spans="1:16" x14ac:dyDescent="0.3">
      <c r="A509" s="17">
        <v>2026</v>
      </c>
      <c r="B509" s="17" t="s">
        <v>52</v>
      </c>
      <c r="C509" s="17" t="s">
        <v>53</v>
      </c>
      <c r="D509" s="17" t="s">
        <v>54</v>
      </c>
      <c r="E509" s="17" t="s">
        <v>390</v>
      </c>
      <c r="F509" s="17" t="s">
        <v>78</v>
      </c>
      <c r="G509" s="17" t="s">
        <v>79</v>
      </c>
      <c r="H509" s="17">
        <v>0</v>
      </c>
      <c r="I509" s="17" t="s">
        <v>57</v>
      </c>
      <c r="J509" s="17" t="s">
        <v>392</v>
      </c>
      <c r="K509" s="17" t="s">
        <v>58</v>
      </c>
      <c r="L509" s="17">
        <v>150494.39999999999</v>
      </c>
      <c r="M509" s="17" t="s">
        <v>54</v>
      </c>
      <c r="N509" s="17" t="s">
        <v>124</v>
      </c>
      <c r="O509" s="17">
        <v>1</v>
      </c>
      <c r="P509" s="18">
        <v>45541</v>
      </c>
    </row>
    <row r="510" spans="1:16" x14ac:dyDescent="0.3">
      <c r="A510" s="17">
        <v>2026</v>
      </c>
      <c r="B510" s="17" t="s">
        <v>52</v>
      </c>
      <c r="C510" s="17" t="s">
        <v>53</v>
      </c>
      <c r="D510" s="17" t="s">
        <v>54</v>
      </c>
      <c r="E510" s="17" t="s">
        <v>390</v>
      </c>
      <c r="F510" s="17" t="s">
        <v>101</v>
      </c>
      <c r="G510" s="17" t="s">
        <v>102</v>
      </c>
      <c r="H510" s="17">
        <v>0</v>
      </c>
      <c r="I510" s="17" t="s">
        <v>57</v>
      </c>
      <c r="J510" s="17" t="s">
        <v>392</v>
      </c>
      <c r="K510" s="17" t="s">
        <v>58</v>
      </c>
      <c r="L510" s="17">
        <v>38374.199999999997</v>
      </c>
      <c r="M510" s="17" t="s">
        <v>54</v>
      </c>
      <c r="N510" s="17" t="s">
        <v>124</v>
      </c>
      <c r="O510" s="17">
        <v>1</v>
      </c>
      <c r="P510" s="18">
        <v>45541</v>
      </c>
    </row>
    <row r="511" spans="1:16" x14ac:dyDescent="0.3">
      <c r="A511" s="17">
        <v>2026</v>
      </c>
      <c r="B511" s="17" t="s">
        <v>52</v>
      </c>
      <c r="C511" s="17" t="s">
        <v>53</v>
      </c>
      <c r="D511" s="17" t="s">
        <v>54</v>
      </c>
      <c r="E511" s="17" t="s">
        <v>390</v>
      </c>
      <c r="F511" s="17" t="s">
        <v>103</v>
      </c>
      <c r="G511" s="17" t="s">
        <v>104</v>
      </c>
      <c r="H511" s="17">
        <v>0</v>
      </c>
      <c r="I511" s="17" t="s">
        <v>57</v>
      </c>
      <c r="J511" s="17" t="s">
        <v>392</v>
      </c>
      <c r="K511" s="17" t="s">
        <v>58</v>
      </c>
      <c r="L511" s="17">
        <v>110624</v>
      </c>
      <c r="M511" s="17" t="s">
        <v>54</v>
      </c>
      <c r="N511" s="17" t="s">
        <v>124</v>
      </c>
      <c r="O511" s="17">
        <v>1</v>
      </c>
      <c r="P511" s="18">
        <v>45541</v>
      </c>
    </row>
    <row r="512" spans="1:16" x14ac:dyDescent="0.3">
      <c r="A512" s="17">
        <v>2026</v>
      </c>
      <c r="B512" s="17" t="s">
        <v>52</v>
      </c>
      <c r="C512" s="17" t="s">
        <v>53</v>
      </c>
      <c r="D512" s="17" t="s">
        <v>54</v>
      </c>
      <c r="E512" s="17" t="s">
        <v>390</v>
      </c>
      <c r="F512" s="17" t="s">
        <v>109</v>
      </c>
      <c r="G512" s="17" t="s">
        <v>110</v>
      </c>
      <c r="H512" s="17">
        <v>0</v>
      </c>
      <c r="I512" s="17" t="s">
        <v>57</v>
      </c>
      <c r="J512" s="17" t="s">
        <v>392</v>
      </c>
      <c r="K512" s="17" t="s">
        <v>58</v>
      </c>
      <c r="L512" s="17">
        <v>7499.9</v>
      </c>
      <c r="M512" s="17" t="s">
        <v>54</v>
      </c>
      <c r="N512" s="17" t="s">
        <v>124</v>
      </c>
      <c r="O512" s="17">
        <v>1</v>
      </c>
      <c r="P512" s="18">
        <v>45541</v>
      </c>
    </row>
    <row r="513" spans="1:16" x14ac:dyDescent="0.3">
      <c r="A513" s="17">
        <v>2026</v>
      </c>
      <c r="B513" s="17" t="s">
        <v>52</v>
      </c>
      <c r="C513" s="17" t="s">
        <v>53</v>
      </c>
      <c r="D513" s="17" t="s">
        <v>54</v>
      </c>
      <c r="E513" s="17" t="s">
        <v>390</v>
      </c>
      <c r="F513" s="17" t="s">
        <v>111</v>
      </c>
      <c r="G513" s="17" t="s">
        <v>112</v>
      </c>
      <c r="H513" s="17">
        <v>0</v>
      </c>
      <c r="I513" s="17" t="s">
        <v>57</v>
      </c>
      <c r="J513" s="17" t="s">
        <v>392</v>
      </c>
      <c r="K513" s="17" t="s">
        <v>58</v>
      </c>
      <c r="L513" s="17">
        <v>30007.7</v>
      </c>
      <c r="M513" s="17" t="s">
        <v>54</v>
      </c>
      <c r="N513" s="17" t="s">
        <v>124</v>
      </c>
      <c r="O513" s="17">
        <v>1</v>
      </c>
      <c r="P513" s="18">
        <v>45541</v>
      </c>
    </row>
    <row r="514" spans="1:16" x14ac:dyDescent="0.3">
      <c r="A514" s="17">
        <v>2026</v>
      </c>
      <c r="B514" s="17" t="s">
        <v>52</v>
      </c>
      <c r="C514" s="17" t="s">
        <v>53</v>
      </c>
      <c r="D514" s="17" t="s">
        <v>54</v>
      </c>
      <c r="E514" s="17" t="s">
        <v>390</v>
      </c>
      <c r="F514" s="17" t="s">
        <v>105</v>
      </c>
      <c r="G514" s="17" t="s">
        <v>106</v>
      </c>
      <c r="H514" s="17">
        <v>0</v>
      </c>
      <c r="I514" s="17" t="s">
        <v>57</v>
      </c>
      <c r="J514" s="17" t="s">
        <v>392</v>
      </c>
      <c r="K514" s="17" t="s">
        <v>58</v>
      </c>
      <c r="L514" s="17">
        <v>7781.3</v>
      </c>
      <c r="M514" s="17" t="s">
        <v>54</v>
      </c>
      <c r="N514" s="17" t="s">
        <v>124</v>
      </c>
      <c r="O514" s="17">
        <v>1</v>
      </c>
      <c r="P514" s="18">
        <v>45541</v>
      </c>
    </row>
    <row r="515" spans="1:16" x14ac:dyDescent="0.3">
      <c r="A515" s="17">
        <v>2026</v>
      </c>
      <c r="B515" s="17" t="s">
        <v>52</v>
      </c>
      <c r="C515" s="17" t="s">
        <v>53</v>
      </c>
      <c r="D515" s="17" t="s">
        <v>54</v>
      </c>
      <c r="E515" s="17" t="s">
        <v>390</v>
      </c>
      <c r="F515" s="17" t="s">
        <v>107</v>
      </c>
      <c r="G515" s="17" t="s">
        <v>108</v>
      </c>
      <c r="H515" s="17">
        <v>0</v>
      </c>
      <c r="I515" s="17" t="s">
        <v>57</v>
      </c>
      <c r="J515" s="17" t="s">
        <v>392</v>
      </c>
      <c r="K515" s="17" t="s">
        <v>58</v>
      </c>
      <c r="L515" s="17">
        <v>15357.7</v>
      </c>
      <c r="M515" s="17" t="s">
        <v>54</v>
      </c>
      <c r="N515" s="17" t="s">
        <v>124</v>
      </c>
      <c r="O515" s="17">
        <v>1</v>
      </c>
      <c r="P515" s="18">
        <v>45541</v>
      </c>
    </row>
    <row r="516" spans="1:16" x14ac:dyDescent="0.3">
      <c r="A516" s="17">
        <v>1990</v>
      </c>
      <c r="B516" s="17" t="s">
        <v>307</v>
      </c>
      <c r="C516" s="17" t="s">
        <v>357</v>
      </c>
      <c r="D516" s="17" t="s">
        <v>310</v>
      </c>
      <c r="E516" s="17" t="s">
        <v>393</v>
      </c>
      <c r="F516" s="17" t="s">
        <v>45</v>
      </c>
      <c r="G516" s="17" t="s">
        <v>80</v>
      </c>
      <c r="H516" s="17">
        <v>0</v>
      </c>
      <c r="I516" s="17" t="s">
        <v>220</v>
      </c>
      <c r="J516" s="17" t="s">
        <v>221</v>
      </c>
      <c r="K516" s="17" t="s">
        <v>58</v>
      </c>
      <c r="L516" s="17">
        <v>44475</v>
      </c>
      <c r="M516" s="17" t="s">
        <v>54</v>
      </c>
      <c r="N516" s="17" t="s">
        <v>363</v>
      </c>
      <c r="O516" s="17">
        <v>1</v>
      </c>
      <c r="P516" s="18">
        <v>45541</v>
      </c>
    </row>
    <row r="517" spans="1:16" x14ac:dyDescent="0.3">
      <c r="A517" s="17">
        <v>1991</v>
      </c>
      <c r="B517" s="17" t="s">
        <v>307</v>
      </c>
      <c r="C517" s="17" t="s">
        <v>357</v>
      </c>
      <c r="D517" s="17" t="s">
        <v>310</v>
      </c>
      <c r="E517" s="17" t="s">
        <v>393</v>
      </c>
      <c r="F517" s="17" t="s">
        <v>45</v>
      </c>
      <c r="G517" s="17" t="s">
        <v>80</v>
      </c>
      <c r="H517" s="17">
        <v>0</v>
      </c>
      <c r="I517" s="17" t="s">
        <v>220</v>
      </c>
      <c r="J517" s="17" t="s">
        <v>221</v>
      </c>
      <c r="K517" s="17" t="s">
        <v>58</v>
      </c>
      <c r="L517" s="17">
        <v>47743</v>
      </c>
      <c r="M517" s="17" t="s">
        <v>54</v>
      </c>
      <c r="N517" s="17" t="s">
        <v>364</v>
      </c>
      <c r="O517" s="17">
        <v>1</v>
      </c>
      <c r="P517" s="18">
        <v>45541</v>
      </c>
    </row>
    <row r="518" spans="1:16" x14ac:dyDescent="0.3">
      <c r="A518" s="17">
        <v>1992</v>
      </c>
      <c r="B518" s="17" t="s">
        <v>307</v>
      </c>
      <c r="C518" s="17" t="s">
        <v>357</v>
      </c>
      <c r="D518" s="17" t="s">
        <v>310</v>
      </c>
      <c r="E518" s="17" t="s">
        <v>393</v>
      </c>
      <c r="F518" s="17" t="s">
        <v>45</v>
      </c>
      <c r="G518" s="17" t="s">
        <v>80</v>
      </c>
      <c r="H518" s="17">
        <v>0</v>
      </c>
      <c r="I518" s="17" t="s">
        <v>220</v>
      </c>
      <c r="J518" s="17" t="s">
        <v>221</v>
      </c>
      <c r="K518" s="17" t="s">
        <v>58</v>
      </c>
      <c r="L518" s="17">
        <v>48643</v>
      </c>
      <c r="M518" s="17" t="s">
        <v>54</v>
      </c>
      <c r="N518" s="17" t="s">
        <v>365</v>
      </c>
      <c r="O518" s="17">
        <v>1</v>
      </c>
      <c r="P518" s="18">
        <v>45541</v>
      </c>
    </row>
    <row r="519" spans="1:16" x14ac:dyDescent="0.3">
      <c r="A519" s="17">
        <v>1993</v>
      </c>
      <c r="B519" s="17" t="s">
        <v>307</v>
      </c>
      <c r="C519" s="17" t="s">
        <v>357</v>
      </c>
      <c r="D519" s="17" t="s">
        <v>310</v>
      </c>
      <c r="E519" s="17" t="s">
        <v>393</v>
      </c>
      <c r="F519" s="17" t="s">
        <v>45</v>
      </c>
      <c r="G519" s="17" t="s">
        <v>80</v>
      </c>
      <c r="H519" s="17">
        <v>0</v>
      </c>
      <c r="I519" s="17" t="s">
        <v>220</v>
      </c>
      <c r="J519" s="17" t="s">
        <v>221</v>
      </c>
      <c r="K519" s="17" t="s">
        <v>58</v>
      </c>
      <c r="L519" s="17">
        <v>47530</v>
      </c>
      <c r="M519" s="17" t="s">
        <v>54</v>
      </c>
      <c r="N519" s="17" t="s">
        <v>366</v>
      </c>
      <c r="O519" s="17">
        <v>1</v>
      </c>
      <c r="P519" s="18">
        <v>45541</v>
      </c>
    </row>
    <row r="520" spans="1:16" x14ac:dyDescent="0.3">
      <c r="A520" s="17">
        <v>1994</v>
      </c>
      <c r="B520" s="17" t="s">
        <v>307</v>
      </c>
      <c r="C520" s="17" t="s">
        <v>357</v>
      </c>
      <c r="D520" s="17" t="s">
        <v>310</v>
      </c>
      <c r="E520" s="17" t="s">
        <v>393</v>
      </c>
      <c r="F520" s="17" t="s">
        <v>45</v>
      </c>
      <c r="G520" s="17" t="s">
        <v>80</v>
      </c>
      <c r="H520" s="17">
        <v>0</v>
      </c>
      <c r="I520" s="17" t="s">
        <v>220</v>
      </c>
      <c r="J520" s="17" t="s">
        <v>221</v>
      </c>
      <c r="K520" s="17" t="s">
        <v>58</v>
      </c>
      <c r="L520" s="17">
        <v>46026</v>
      </c>
      <c r="M520" s="17" t="s">
        <v>54</v>
      </c>
      <c r="N520" s="17" t="s">
        <v>162</v>
      </c>
      <c r="O520" s="17">
        <v>1</v>
      </c>
      <c r="P520" s="18">
        <v>45541</v>
      </c>
    </row>
    <row r="521" spans="1:16" x14ac:dyDescent="0.3">
      <c r="A521" s="17">
        <v>1995</v>
      </c>
      <c r="B521" s="17" t="s">
        <v>307</v>
      </c>
      <c r="C521" s="17" t="s">
        <v>357</v>
      </c>
      <c r="D521" s="17" t="s">
        <v>310</v>
      </c>
      <c r="E521" s="17" t="s">
        <v>393</v>
      </c>
      <c r="F521" s="17" t="s">
        <v>45</v>
      </c>
      <c r="G521" s="17" t="s">
        <v>80</v>
      </c>
      <c r="H521" s="17">
        <v>0</v>
      </c>
      <c r="I521" s="17" t="s">
        <v>220</v>
      </c>
      <c r="J521" s="17" t="s">
        <v>221</v>
      </c>
      <c r="K521" s="17" t="s">
        <v>58</v>
      </c>
      <c r="L521" s="17">
        <v>50062</v>
      </c>
      <c r="M521" s="17" t="s">
        <v>54</v>
      </c>
      <c r="N521" s="17" t="s">
        <v>142</v>
      </c>
      <c r="O521" s="17">
        <v>1</v>
      </c>
      <c r="P521" s="18">
        <v>45541</v>
      </c>
    </row>
    <row r="522" spans="1:16" x14ac:dyDescent="0.3">
      <c r="A522" s="17">
        <v>1996</v>
      </c>
      <c r="B522" s="17" t="s">
        <v>307</v>
      </c>
      <c r="C522" s="17" t="s">
        <v>357</v>
      </c>
      <c r="D522" s="17" t="s">
        <v>310</v>
      </c>
      <c r="E522" s="17" t="s">
        <v>393</v>
      </c>
      <c r="F522" s="17" t="s">
        <v>45</v>
      </c>
      <c r="G522" s="17" t="s">
        <v>80</v>
      </c>
      <c r="H522" s="17">
        <v>0</v>
      </c>
      <c r="I522" s="17" t="s">
        <v>220</v>
      </c>
      <c r="J522" s="17" t="s">
        <v>221</v>
      </c>
      <c r="K522" s="17" t="s">
        <v>58</v>
      </c>
      <c r="L522" s="17">
        <v>50381</v>
      </c>
      <c r="M522" s="17" t="s">
        <v>54</v>
      </c>
      <c r="N522" s="17" t="s">
        <v>143</v>
      </c>
      <c r="O522" s="17">
        <v>1</v>
      </c>
      <c r="P522" s="18">
        <v>45541</v>
      </c>
    </row>
    <row r="523" spans="1:16" x14ac:dyDescent="0.3">
      <c r="A523" s="17">
        <v>1997</v>
      </c>
      <c r="B523" s="17" t="s">
        <v>307</v>
      </c>
      <c r="C523" s="17" t="s">
        <v>357</v>
      </c>
      <c r="D523" s="17" t="s">
        <v>310</v>
      </c>
      <c r="E523" s="17" t="s">
        <v>393</v>
      </c>
      <c r="F523" s="17" t="s">
        <v>45</v>
      </c>
      <c r="G523" s="17" t="s">
        <v>80</v>
      </c>
      <c r="H523" s="17">
        <v>0</v>
      </c>
      <c r="I523" s="17" t="s">
        <v>220</v>
      </c>
      <c r="J523" s="17" t="s">
        <v>221</v>
      </c>
      <c r="K523" s="17" t="s">
        <v>58</v>
      </c>
      <c r="L523" s="17">
        <v>53848</v>
      </c>
      <c r="M523" s="17" t="s">
        <v>54</v>
      </c>
      <c r="N523" s="17" t="s">
        <v>144</v>
      </c>
      <c r="O523" s="17">
        <v>1</v>
      </c>
      <c r="P523" s="18">
        <v>45541</v>
      </c>
    </row>
    <row r="524" spans="1:16" x14ac:dyDescent="0.3">
      <c r="A524" s="17">
        <v>1998</v>
      </c>
      <c r="B524" s="17" t="s">
        <v>307</v>
      </c>
      <c r="C524" s="17" t="s">
        <v>357</v>
      </c>
      <c r="D524" s="17" t="s">
        <v>310</v>
      </c>
      <c r="E524" s="17" t="s">
        <v>393</v>
      </c>
      <c r="F524" s="17" t="s">
        <v>45</v>
      </c>
      <c r="G524" s="17" t="s">
        <v>80</v>
      </c>
      <c r="H524" s="17">
        <v>0</v>
      </c>
      <c r="I524" s="17" t="s">
        <v>220</v>
      </c>
      <c r="J524" s="17" t="s">
        <v>221</v>
      </c>
      <c r="K524" s="17" t="s">
        <v>58</v>
      </c>
      <c r="L524" s="17">
        <v>56697</v>
      </c>
      <c r="M524" s="17" t="s">
        <v>54</v>
      </c>
      <c r="N524" s="17" t="s">
        <v>145</v>
      </c>
      <c r="O524" s="17">
        <v>1</v>
      </c>
      <c r="P524" s="18">
        <v>45541</v>
      </c>
    </row>
    <row r="525" spans="1:16" x14ac:dyDescent="0.3">
      <c r="A525" s="17">
        <v>1999</v>
      </c>
      <c r="B525" s="17" t="s">
        <v>307</v>
      </c>
      <c r="C525" s="17" t="s">
        <v>357</v>
      </c>
      <c r="D525" s="17" t="s">
        <v>310</v>
      </c>
      <c r="E525" s="17" t="s">
        <v>393</v>
      </c>
      <c r="F525" s="17" t="s">
        <v>45</v>
      </c>
      <c r="G525" s="17" t="s">
        <v>80</v>
      </c>
      <c r="H525" s="17">
        <v>0</v>
      </c>
      <c r="I525" s="17" t="s">
        <v>220</v>
      </c>
      <c r="J525" s="17" t="s">
        <v>221</v>
      </c>
      <c r="K525" s="17" t="s">
        <v>58</v>
      </c>
      <c r="L525" s="17">
        <v>60515</v>
      </c>
      <c r="M525" s="17" t="s">
        <v>54</v>
      </c>
      <c r="N525" s="17" t="s">
        <v>146</v>
      </c>
      <c r="O525" s="17">
        <v>1</v>
      </c>
      <c r="P525" s="18">
        <v>45541</v>
      </c>
    </row>
    <row r="526" spans="1:16" x14ac:dyDescent="0.3">
      <c r="A526" s="17">
        <v>2000</v>
      </c>
      <c r="B526" s="17" t="s">
        <v>307</v>
      </c>
      <c r="C526" s="17" t="s">
        <v>357</v>
      </c>
      <c r="D526" s="17" t="s">
        <v>310</v>
      </c>
      <c r="E526" s="17" t="s">
        <v>393</v>
      </c>
      <c r="F526" s="17" t="s">
        <v>45</v>
      </c>
      <c r="G526" s="17" t="s">
        <v>80</v>
      </c>
      <c r="H526" s="17">
        <v>0</v>
      </c>
      <c r="I526" s="17" t="s">
        <v>220</v>
      </c>
      <c r="J526" s="17" t="s">
        <v>221</v>
      </c>
      <c r="K526" s="17" t="s">
        <v>58</v>
      </c>
      <c r="L526" s="17">
        <v>62835</v>
      </c>
      <c r="M526" s="17" t="s">
        <v>54</v>
      </c>
      <c r="N526" s="17" t="s">
        <v>147</v>
      </c>
      <c r="O526" s="17">
        <v>1</v>
      </c>
      <c r="P526" s="18">
        <v>45541</v>
      </c>
    </row>
    <row r="527" spans="1:16" x14ac:dyDescent="0.3">
      <c r="A527" s="17">
        <v>2001</v>
      </c>
      <c r="B527" s="17" t="s">
        <v>307</v>
      </c>
      <c r="C527" s="17" t="s">
        <v>357</v>
      </c>
      <c r="D527" s="17" t="s">
        <v>310</v>
      </c>
      <c r="E527" s="17" t="s">
        <v>393</v>
      </c>
      <c r="F527" s="17" t="s">
        <v>45</v>
      </c>
      <c r="G527" s="17" t="s">
        <v>80</v>
      </c>
      <c r="H527" s="17">
        <v>0</v>
      </c>
      <c r="I527" s="17" t="s">
        <v>220</v>
      </c>
      <c r="J527" s="17" t="s">
        <v>221</v>
      </c>
      <c r="K527" s="17" t="s">
        <v>58</v>
      </c>
      <c r="L527" s="17">
        <v>66183</v>
      </c>
      <c r="M527" s="17" t="s">
        <v>54</v>
      </c>
      <c r="N527" s="17" t="s">
        <v>148</v>
      </c>
      <c r="O527" s="17">
        <v>1</v>
      </c>
      <c r="P527" s="18">
        <v>45541</v>
      </c>
    </row>
    <row r="528" spans="1:16" x14ac:dyDescent="0.3">
      <c r="A528" s="17">
        <v>2002</v>
      </c>
      <c r="B528" s="17" t="s">
        <v>307</v>
      </c>
      <c r="C528" s="17" t="s">
        <v>357</v>
      </c>
      <c r="D528" s="17" t="s">
        <v>310</v>
      </c>
      <c r="E528" s="17" t="s">
        <v>393</v>
      </c>
      <c r="F528" s="17" t="s">
        <v>45</v>
      </c>
      <c r="G528" s="17" t="s">
        <v>80</v>
      </c>
      <c r="H528" s="17">
        <v>0</v>
      </c>
      <c r="I528" s="17" t="s">
        <v>220</v>
      </c>
      <c r="J528" s="17" t="s">
        <v>221</v>
      </c>
      <c r="K528" s="17" t="s">
        <v>58</v>
      </c>
      <c r="L528" s="17">
        <v>69534</v>
      </c>
      <c r="M528" s="17" t="s">
        <v>54</v>
      </c>
      <c r="N528" s="17" t="s">
        <v>149</v>
      </c>
      <c r="O528" s="17">
        <v>1</v>
      </c>
      <c r="P528" s="18">
        <v>45541</v>
      </c>
    </row>
    <row r="529" spans="1:16" x14ac:dyDescent="0.3">
      <c r="A529" s="17">
        <v>2003</v>
      </c>
      <c r="B529" s="17" t="s">
        <v>307</v>
      </c>
      <c r="C529" s="17" t="s">
        <v>357</v>
      </c>
      <c r="D529" s="17" t="s">
        <v>310</v>
      </c>
      <c r="E529" s="17" t="s">
        <v>393</v>
      </c>
      <c r="F529" s="17" t="s">
        <v>45</v>
      </c>
      <c r="G529" s="17" t="s">
        <v>80</v>
      </c>
      <c r="H529" s="17">
        <v>0</v>
      </c>
      <c r="I529" s="17" t="s">
        <v>220</v>
      </c>
      <c r="J529" s="17" t="s">
        <v>221</v>
      </c>
      <c r="K529" s="17" t="s">
        <v>58</v>
      </c>
      <c r="L529" s="17">
        <v>73034</v>
      </c>
      <c r="M529" s="17" t="s">
        <v>54</v>
      </c>
      <c r="N529" s="17" t="s">
        <v>150</v>
      </c>
      <c r="O529" s="17">
        <v>1</v>
      </c>
      <c r="P529" s="18">
        <v>45541</v>
      </c>
    </row>
    <row r="530" spans="1:16" x14ac:dyDescent="0.3">
      <c r="A530" s="17">
        <v>2004</v>
      </c>
      <c r="B530" s="17" t="s">
        <v>307</v>
      </c>
      <c r="C530" s="17" t="s">
        <v>357</v>
      </c>
      <c r="D530" s="17" t="s">
        <v>310</v>
      </c>
      <c r="E530" s="17" t="s">
        <v>393</v>
      </c>
      <c r="F530" s="17" t="s">
        <v>45</v>
      </c>
      <c r="G530" s="17" t="s">
        <v>80</v>
      </c>
      <c r="H530" s="17">
        <v>0</v>
      </c>
      <c r="I530" s="17" t="s">
        <v>220</v>
      </c>
      <c r="J530" s="17" t="s">
        <v>221</v>
      </c>
      <c r="K530" s="17" t="s">
        <v>58</v>
      </c>
      <c r="L530" s="17">
        <v>76668</v>
      </c>
      <c r="M530" s="17" t="s">
        <v>54</v>
      </c>
      <c r="N530" s="17" t="s">
        <v>151</v>
      </c>
      <c r="O530" s="17">
        <v>1</v>
      </c>
      <c r="P530" s="18">
        <v>45541</v>
      </c>
    </row>
    <row r="531" spans="1:16" x14ac:dyDescent="0.3">
      <c r="A531" s="17">
        <v>2005</v>
      </c>
      <c r="B531" s="17" t="s">
        <v>307</v>
      </c>
      <c r="C531" s="17" t="s">
        <v>357</v>
      </c>
      <c r="D531" s="17" t="s">
        <v>310</v>
      </c>
      <c r="E531" s="17" t="s">
        <v>393</v>
      </c>
      <c r="F531" s="17" t="s">
        <v>45</v>
      </c>
      <c r="G531" s="17" t="s">
        <v>80</v>
      </c>
      <c r="H531" s="17">
        <v>0</v>
      </c>
      <c r="I531" s="17" t="s">
        <v>220</v>
      </c>
      <c r="J531" s="17" t="s">
        <v>221</v>
      </c>
      <c r="K531" s="17" t="s">
        <v>58</v>
      </c>
      <c r="L531" s="17">
        <v>78430</v>
      </c>
      <c r="M531" s="17" t="s">
        <v>54</v>
      </c>
      <c r="N531" s="17" t="s">
        <v>152</v>
      </c>
      <c r="O531" s="17">
        <v>1</v>
      </c>
      <c r="P531" s="18">
        <v>45541</v>
      </c>
    </row>
    <row r="532" spans="1:16" x14ac:dyDescent="0.3">
      <c r="A532" s="17">
        <v>2006</v>
      </c>
      <c r="B532" s="17" t="s">
        <v>307</v>
      </c>
      <c r="C532" s="17" t="s">
        <v>357</v>
      </c>
      <c r="D532" s="17" t="s">
        <v>310</v>
      </c>
      <c r="E532" s="17" t="s">
        <v>393</v>
      </c>
      <c r="F532" s="17" t="s">
        <v>45</v>
      </c>
      <c r="G532" s="17" t="s">
        <v>80</v>
      </c>
      <c r="H532" s="17">
        <v>0</v>
      </c>
      <c r="I532" s="17" t="s">
        <v>220</v>
      </c>
      <c r="J532" s="17" t="s">
        <v>221</v>
      </c>
      <c r="K532" s="17" t="s">
        <v>58</v>
      </c>
      <c r="L532" s="17">
        <v>81398</v>
      </c>
      <c r="M532" s="17" t="s">
        <v>54</v>
      </c>
      <c r="N532" s="17" t="s">
        <v>153</v>
      </c>
      <c r="O532" s="17">
        <v>1</v>
      </c>
      <c r="P532" s="18">
        <v>45541</v>
      </c>
    </row>
    <row r="533" spans="1:16" x14ac:dyDescent="0.3">
      <c r="A533" s="17">
        <v>2007</v>
      </c>
      <c r="B533" s="17" t="s">
        <v>307</v>
      </c>
      <c r="C533" s="17" t="s">
        <v>357</v>
      </c>
      <c r="D533" s="17" t="s">
        <v>310</v>
      </c>
      <c r="E533" s="17" t="s">
        <v>393</v>
      </c>
      <c r="F533" s="17" t="s">
        <v>45</v>
      </c>
      <c r="G533" s="17" t="s">
        <v>80</v>
      </c>
      <c r="H533" s="17">
        <v>0</v>
      </c>
      <c r="I533" s="17" t="s">
        <v>220</v>
      </c>
      <c r="J533" s="17" t="s">
        <v>221</v>
      </c>
      <c r="K533" s="17" t="s">
        <v>58</v>
      </c>
      <c r="L533" s="17">
        <v>86225</v>
      </c>
      <c r="M533" s="17" t="s">
        <v>54</v>
      </c>
      <c r="N533" s="17" t="s">
        <v>154</v>
      </c>
      <c r="O533" s="17">
        <v>1</v>
      </c>
      <c r="P533" s="18">
        <v>45541</v>
      </c>
    </row>
    <row r="534" spans="1:16" x14ac:dyDescent="0.3">
      <c r="A534" s="17">
        <v>2008</v>
      </c>
      <c r="B534" s="17" t="s">
        <v>307</v>
      </c>
      <c r="C534" s="17" t="s">
        <v>357</v>
      </c>
      <c r="D534" s="17" t="s">
        <v>310</v>
      </c>
      <c r="E534" s="17" t="s">
        <v>393</v>
      </c>
      <c r="F534" s="17" t="s">
        <v>45</v>
      </c>
      <c r="G534" s="17" t="s">
        <v>80</v>
      </c>
      <c r="H534" s="17">
        <v>0</v>
      </c>
      <c r="I534" s="17" t="s">
        <v>220</v>
      </c>
      <c r="J534" s="17" t="s">
        <v>221</v>
      </c>
      <c r="K534" s="17" t="s">
        <v>58</v>
      </c>
      <c r="L534" s="17">
        <v>91074</v>
      </c>
      <c r="M534" s="17" t="s">
        <v>54</v>
      </c>
      <c r="N534" s="17" t="s">
        <v>155</v>
      </c>
      <c r="O534" s="17">
        <v>1</v>
      </c>
      <c r="P534" s="18">
        <v>45541</v>
      </c>
    </row>
    <row r="535" spans="1:16" x14ac:dyDescent="0.3">
      <c r="A535" s="17">
        <v>2009</v>
      </c>
      <c r="B535" s="17" t="s">
        <v>307</v>
      </c>
      <c r="C535" s="17" t="s">
        <v>357</v>
      </c>
      <c r="D535" s="17" t="s">
        <v>310</v>
      </c>
      <c r="E535" s="17" t="s">
        <v>393</v>
      </c>
      <c r="F535" s="17" t="s">
        <v>45</v>
      </c>
      <c r="G535" s="17" t="s">
        <v>80</v>
      </c>
      <c r="H535" s="17">
        <v>0</v>
      </c>
      <c r="I535" s="17" t="s">
        <v>220</v>
      </c>
      <c r="J535" s="17" t="s">
        <v>221</v>
      </c>
      <c r="K535" s="17" t="s">
        <v>58</v>
      </c>
      <c r="L535" s="17">
        <v>93810</v>
      </c>
      <c r="M535" s="17" t="s">
        <v>54</v>
      </c>
      <c r="N535" s="17" t="s">
        <v>156</v>
      </c>
      <c r="O535" s="17">
        <v>1</v>
      </c>
      <c r="P535" s="18">
        <v>45541</v>
      </c>
    </row>
    <row r="536" spans="1:16" x14ac:dyDescent="0.3">
      <c r="A536" s="17">
        <v>2010</v>
      </c>
      <c r="B536" s="17" t="s">
        <v>307</v>
      </c>
      <c r="C536" s="17" t="s">
        <v>357</v>
      </c>
      <c r="D536" s="17" t="s">
        <v>310</v>
      </c>
      <c r="E536" s="17" t="s">
        <v>393</v>
      </c>
      <c r="F536" s="17" t="s">
        <v>45</v>
      </c>
      <c r="G536" s="17" t="s">
        <v>80</v>
      </c>
      <c r="H536" s="17">
        <v>0</v>
      </c>
      <c r="I536" s="17" t="s">
        <v>220</v>
      </c>
      <c r="J536" s="17" t="s">
        <v>221</v>
      </c>
      <c r="K536" s="17" t="s">
        <v>58</v>
      </c>
      <c r="L536" s="17">
        <v>97958</v>
      </c>
      <c r="M536" s="17" t="s">
        <v>54</v>
      </c>
      <c r="N536" s="17" t="s">
        <v>157</v>
      </c>
      <c r="O536" s="17">
        <v>1</v>
      </c>
      <c r="P536" s="18">
        <v>45541</v>
      </c>
    </row>
    <row r="537" spans="1:16" x14ac:dyDescent="0.3">
      <c r="A537" s="17">
        <v>2011</v>
      </c>
      <c r="B537" s="17" t="s">
        <v>307</v>
      </c>
      <c r="C537" s="17" t="s">
        <v>357</v>
      </c>
      <c r="D537" s="17" t="s">
        <v>310</v>
      </c>
      <c r="E537" s="17" t="s">
        <v>393</v>
      </c>
      <c r="F537" s="17" t="s">
        <v>45</v>
      </c>
      <c r="G537" s="17" t="s">
        <v>80</v>
      </c>
      <c r="H537" s="17">
        <v>0</v>
      </c>
      <c r="I537" s="17" t="s">
        <v>220</v>
      </c>
      <c r="J537" s="17" t="s">
        <v>221</v>
      </c>
      <c r="K537" s="17" t="s">
        <v>58</v>
      </c>
      <c r="L537" s="17">
        <v>101943</v>
      </c>
      <c r="M537" s="17" t="s">
        <v>54</v>
      </c>
      <c r="N537" s="17" t="s">
        <v>158</v>
      </c>
      <c r="O537" s="17">
        <v>1</v>
      </c>
      <c r="P537" s="18">
        <v>45541</v>
      </c>
    </row>
    <row r="538" spans="1:16" x14ac:dyDescent="0.3">
      <c r="A538" s="17">
        <v>2012</v>
      </c>
      <c r="B538" s="17" t="s">
        <v>307</v>
      </c>
      <c r="C538" s="17" t="s">
        <v>357</v>
      </c>
      <c r="D538" s="17" t="s">
        <v>310</v>
      </c>
      <c r="E538" s="17" t="s">
        <v>393</v>
      </c>
      <c r="F538" s="17" t="s">
        <v>45</v>
      </c>
      <c r="G538" s="17" t="s">
        <v>80</v>
      </c>
      <c r="H538" s="17">
        <v>0</v>
      </c>
      <c r="I538" s="17" t="s">
        <v>220</v>
      </c>
      <c r="J538" s="17" t="s">
        <v>221</v>
      </c>
      <c r="K538" s="17" t="s">
        <v>58</v>
      </c>
      <c r="L538" s="17">
        <v>104575</v>
      </c>
      <c r="M538" s="17" t="s">
        <v>54</v>
      </c>
      <c r="N538" s="17" t="s">
        <v>121</v>
      </c>
      <c r="O538" s="17">
        <v>1</v>
      </c>
      <c r="P538" s="18">
        <v>45541</v>
      </c>
    </row>
    <row r="539" spans="1:16" x14ac:dyDescent="0.3">
      <c r="A539" s="17">
        <v>2013</v>
      </c>
      <c r="B539" s="17" t="s">
        <v>307</v>
      </c>
      <c r="C539" s="17" t="s">
        <v>357</v>
      </c>
      <c r="D539" s="17" t="s">
        <v>310</v>
      </c>
      <c r="E539" s="17" t="s">
        <v>393</v>
      </c>
      <c r="F539" s="17" t="s">
        <v>45</v>
      </c>
      <c r="G539" s="17" t="s">
        <v>80</v>
      </c>
      <c r="H539" s="17">
        <v>0</v>
      </c>
      <c r="I539" s="17" t="s">
        <v>220</v>
      </c>
      <c r="J539" s="17" t="s">
        <v>221</v>
      </c>
      <c r="K539" s="17" t="s">
        <v>58</v>
      </c>
      <c r="L539" s="17">
        <v>107133</v>
      </c>
      <c r="M539" s="17" t="s">
        <v>54</v>
      </c>
      <c r="N539" s="17" t="s">
        <v>59</v>
      </c>
      <c r="O539" s="17">
        <v>1</v>
      </c>
      <c r="P539" s="18">
        <v>45541</v>
      </c>
    </row>
    <row r="540" spans="1:16" x14ac:dyDescent="0.3">
      <c r="A540" s="17">
        <v>2014</v>
      </c>
      <c r="B540" s="17" t="s">
        <v>307</v>
      </c>
      <c r="C540" s="17" t="s">
        <v>357</v>
      </c>
      <c r="D540" s="17" t="s">
        <v>310</v>
      </c>
      <c r="E540" s="17" t="s">
        <v>393</v>
      </c>
      <c r="F540" s="17" t="s">
        <v>45</v>
      </c>
      <c r="G540" s="17" t="s">
        <v>80</v>
      </c>
      <c r="H540" s="17">
        <v>0</v>
      </c>
      <c r="I540" s="17" t="s">
        <v>220</v>
      </c>
      <c r="J540" s="17" t="s">
        <v>221</v>
      </c>
      <c r="K540" s="17" t="s">
        <v>58</v>
      </c>
      <c r="L540" s="17">
        <v>108271</v>
      </c>
      <c r="M540" s="17" t="s">
        <v>54</v>
      </c>
      <c r="N540" s="17" t="s">
        <v>60</v>
      </c>
      <c r="O540" s="17">
        <v>1</v>
      </c>
      <c r="P540" s="18">
        <v>45541</v>
      </c>
    </row>
    <row r="541" spans="1:16" x14ac:dyDescent="0.3">
      <c r="A541" s="17">
        <v>2015</v>
      </c>
      <c r="B541" s="17" t="s">
        <v>307</v>
      </c>
      <c r="C541" s="17" t="s">
        <v>357</v>
      </c>
      <c r="D541" s="17" t="s">
        <v>310</v>
      </c>
      <c r="E541" s="17" t="s">
        <v>393</v>
      </c>
      <c r="F541" s="17" t="s">
        <v>45</v>
      </c>
      <c r="G541" s="17" t="s">
        <v>80</v>
      </c>
      <c r="H541" s="17">
        <v>0</v>
      </c>
      <c r="I541" s="17" t="s">
        <v>220</v>
      </c>
      <c r="J541" s="17" t="s">
        <v>221</v>
      </c>
      <c r="K541" s="17" t="s">
        <v>58</v>
      </c>
      <c r="L541" s="17">
        <v>110121</v>
      </c>
      <c r="M541" s="17" t="s">
        <v>54</v>
      </c>
      <c r="N541" s="17" t="s">
        <v>61</v>
      </c>
      <c r="O541" s="17">
        <v>1</v>
      </c>
      <c r="P541" s="18">
        <v>45541</v>
      </c>
    </row>
    <row r="542" spans="1:16" x14ac:dyDescent="0.3">
      <c r="A542" s="17">
        <v>2016</v>
      </c>
      <c r="B542" s="17" t="s">
        <v>307</v>
      </c>
      <c r="C542" s="17" t="s">
        <v>357</v>
      </c>
      <c r="D542" s="17" t="s">
        <v>310</v>
      </c>
      <c r="E542" s="17" t="s">
        <v>393</v>
      </c>
      <c r="F542" s="17" t="s">
        <v>45</v>
      </c>
      <c r="G542" s="17" t="s">
        <v>80</v>
      </c>
      <c r="H542" s="17">
        <v>0</v>
      </c>
      <c r="I542" s="17" t="s">
        <v>220</v>
      </c>
      <c r="J542" s="17" t="s">
        <v>221</v>
      </c>
      <c r="K542" s="17" t="s">
        <v>58</v>
      </c>
      <c r="L542" s="17">
        <v>112209</v>
      </c>
      <c r="M542" s="17" t="s">
        <v>54</v>
      </c>
      <c r="N542" s="17" t="s">
        <v>62</v>
      </c>
      <c r="O542" s="17">
        <v>1</v>
      </c>
      <c r="P542" s="18">
        <v>45541</v>
      </c>
    </row>
    <row r="543" spans="1:16" x14ac:dyDescent="0.3">
      <c r="A543" s="17">
        <v>2017</v>
      </c>
      <c r="B543" s="17" t="s">
        <v>307</v>
      </c>
      <c r="C543" s="17" t="s">
        <v>357</v>
      </c>
      <c r="D543" s="17" t="s">
        <v>310</v>
      </c>
      <c r="E543" s="17" t="s">
        <v>393</v>
      </c>
      <c r="F543" s="17" t="s">
        <v>45</v>
      </c>
      <c r="G543" s="17" t="s">
        <v>80</v>
      </c>
      <c r="H543" s="17">
        <v>0</v>
      </c>
      <c r="I543" s="17" t="s">
        <v>220</v>
      </c>
      <c r="J543" s="17" t="s">
        <v>221</v>
      </c>
      <c r="K543" s="17" t="s">
        <v>58</v>
      </c>
      <c r="L543" s="17">
        <v>114644</v>
      </c>
      <c r="M543" s="17" t="s">
        <v>54</v>
      </c>
      <c r="N543" s="17" t="s">
        <v>63</v>
      </c>
      <c r="O543" s="17">
        <v>1</v>
      </c>
      <c r="P543" s="18">
        <v>45541</v>
      </c>
    </row>
    <row r="544" spans="1:16" x14ac:dyDescent="0.3">
      <c r="A544" s="17">
        <v>2018</v>
      </c>
      <c r="B544" s="17" t="s">
        <v>307</v>
      </c>
      <c r="C544" s="17" t="s">
        <v>357</v>
      </c>
      <c r="D544" s="17" t="s">
        <v>310</v>
      </c>
      <c r="E544" s="17" t="s">
        <v>393</v>
      </c>
      <c r="F544" s="17" t="s">
        <v>45</v>
      </c>
      <c r="G544" s="17" t="s">
        <v>80</v>
      </c>
      <c r="H544" s="17">
        <v>0</v>
      </c>
      <c r="I544" s="17" t="s">
        <v>220</v>
      </c>
      <c r="J544" s="17" t="s">
        <v>221</v>
      </c>
      <c r="K544" s="17" t="s">
        <v>58</v>
      </c>
      <c r="L544" s="17">
        <v>118319</v>
      </c>
      <c r="M544" s="17" t="s">
        <v>54</v>
      </c>
      <c r="N544" s="17" t="s">
        <v>64</v>
      </c>
      <c r="O544" s="17">
        <v>1</v>
      </c>
      <c r="P544" s="18">
        <v>45541</v>
      </c>
    </row>
    <row r="545" spans="1:16" x14ac:dyDescent="0.3">
      <c r="A545" s="17">
        <v>2019</v>
      </c>
      <c r="B545" s="17" t="s">
        <v>307</v>
      </c>
      <c r="C545" s="17" t="s">
        <v>357</v>
      </c>
      <c r="D545" s="17" t="s">
        <v>310</v>
      </c>
      <c r="E545" s="17" t="s">
        <v>393</v>
      </c>
      <c r="F545" s="17" t="s">
        <v>45</v>
      </c>
      <c r="G545" s="17" t="s">
        <v>80</v>
      </c>
      <c r="H545" s="17">
        <v>0</v>
      </c>
      <c r="I545" s="17" t="s">
        <v>220</v>
      </c>
      <c r="J545" s="17" t="s">
        <v>221</v>
      </c>
      <c r="K545" s="17" t="s">
        <v>58</v>
      </c>
      <c r="L545" s="17">
        <v>121745</v>
      </c>
      <c r="M545" s="17" t="s">
        <v>54</v>
      </c>
      <c r="N545" s="17" t="s">
        <v>65</v>
      </c>
      <c r="O545" s="17">
        <v>1</v>
      </c>
      <c r="P545" s="18">
        <v>45541</v>
      </c>
    </row>
    <row r="546" spans="1:16" x14ac:dyDescent="0.3">
      <c r="A546" s="17">
        <v>2020</v>
      </c>
      <c r="B546" s="17" t="s">
        <v>307</v>
      </c>
      <c r="C546" s="17" t="s">
        <v>357</v>
      </c>
      <c r="D546" s="17" t="s">
        <v>310</v>
      </c>
      <c r="E546" s="17" t="s">
        <v>393</v>
      </c>
      <c r="F546" s="17" t="s">
        <v>45</v>
      </c>
      <c r="G546" s="17" t="s">
        <v>80</v>
      </c>
      <c r="H546" s="17">
        <v>0</v>
      </c>
      <c r="I546" s="17" t="s">
        <v>220</v>
      </c>
      <c r="J546" s="17" t="s">
        <v>221</v>
      </c>
      <c r="K546" s="17" t="s">
        <v>58</v>
      </c>
      <c r="L546" s="17">
        <v>122702</v>
      </c>
      <c r="M546" s="17" t="s">
        <v>54</v>
      </c>
      <c r="N546" s="17" t="s">
        <v>66</v>
      </c>
      <c r="O546" s="17">
        <v>1</v>
      </c>
      <c r="P546" s="18">
        <v>45541</v>
      </c>
    </row>
    <row r="547" spans="1:16" x14ac:dyDescent="0.3">
      <c r="A547" s="17">
        <v>2021</v>
      </c>
      <c r="B547" s="17" t="s">
        <v>307</v>
      </c>
      <c r="C547" s="17" t="s">
        <v>357</v>
      </c>
      <c r="D547" s="17" t="s">
        <v>310</v>
      </c>
      <c r="E547" s="17" t="s">
        <v>393</v>
      </c>
      <c r="F547" s="17" t="s">
        <v>45</v>
      </c>
      <c r="G547" s="17" t="s">
        <v>80</v>
      </c>
      <c r="H547" s="17">
        <v>0</v>
      </c>
      <c r="I547" s="17" t="s">
        <v>220</v>
      </c>
      <c r="J547" s="17" t="s">
        <v>221</v>
      </c>
      <c r="K547" s="17" t="s">
        <v>58</v>
      </c>
      <c r="L547" s="17">
        <v>127011</v>
      </c>
      <c r="M547" s="17" t="s">
        <v>54</v>
      </c>
      <c r="N547" s="17" t="s">
        <v>67</v>
      </c>
      <c r="O547" s="17">
        <v>1</v>
      </c>
      <c r="P547" s="18">
        <v>45541</v>
      </c>
    </row>
    <row r="548" spans="1:16" x14ac:dyDescent="0.3">
      <c r="A548" s="17">
        <v>2022</v>
      </c>
      <c r="B548" s="17" t="s">
        <v>307</v>
      </c>
      <c r="C548" s="17" t="s">
        <v>357</v>
      </c>
      <c r="D548" s="17" t="s">
        <v>310</v>
      </c>
      <c r="E548" s="17" t="s">
        <v>393</v>
      </c>
      <c r="F548" s="17" t="s">
        <v>45</v>
      </c>
      <c r="G548" s="17" t="s">
        <v>80</v>
      </c>
      <c r="H548" s="17">
        <v>0</v>
      </c>
      <c r="I548" s="17" t="s">
        <v>220</v>
      </c>
      <c r="J548" s="17" t="s">
        <v>221</v>
      </c>
      <c r="K548" s="17" t="s">
        <v>58</v>
      </c>
      <c r="L548" s="17">
        <v>131570</v>
      </c>
      <c r="M548" s="17" t="s">
        <v>54</v>
      </c>
      <c r="N548" s="17" t="s">
        <v>68</v>
      </c>
      <c r="O548" s="17">
        <v>1</v>
      </c>
      <c r="P548" s="18">
        <v>45541</v>
      </c>
    </row>
    <row r="549" spans="1:16" x14ac:dyDescent="0.3">
      <c r="A549" s="17">
        <v>2023</v>
      </c>
      <c r="B549" s="17" t="s">
        <v>307</v>
      </c>
      <c r="C549" s="17" t="s">
        <v>357</v>
      </c>
      <c r="D549" s="17" t="s">
        <v>310</v>
      </c>
      <c r="E549" s="17" t="s">
        <v>393</v>
      </c>
      <c r="F549" s="17" t="s">
        <v>45</v>
      </c>
      <c r="G549" s="17" t="s">
        <v>80</v>
      </c>
      <c r="H549" s="17">
        <v>0</v>
      </c>
      <c r="I549" s="17" t="s">
        <v>220</v>
      </c>
      <c r="J549" s="17" t="s">
        <v>221</v>
      </c>
      <c r="K549" s="17" t="s">
        <v>58</v>
      </c>
      <c r="L549" s="17">
        <v>137584</v>
      </c>
      <c r="M549" s="17" t="s">
        <v>54</v>
      </c>
      <c r="N549" s="17" t="s">
        <v>69</v>
      </c>
      <c r="O549" s="17">
        <v>1</v>
      </c>
      <c r="P549" s="18">
        <v>45541</v>
      </c>
    </row>
    <row r="550" spans="1:16" x14ac:dyDescent="0.3">
      <c r="A550" s="17">
        <v>2024</v>
      </c>
      <c r="B550" s="17" t="s">
        <v>307</v>
      </c>
      <c r="C550" s="17" t="s">
        <v>357</v>
      </c>
      <c r="D550" s="17" t="s">
        <v>310</v>
      </c>
      <c r="E550" s="17" t="s">
        <v>393</v>
      </c>
      <c r="F550" s="17" t="s">
        <v>45</v>
      </c>
      <c r="G550" s="17" t="s">
        <v>80</v>
      </c>
      <c r="H550" s="17">
        <v>0</v>
      </c>
      <c r="I550" s="17" t="s">
        <v>220</v>
      </c>
      <c r="J550" s="17" t="s">
        <v>221</v>
      </c>
      <c r="K550" s="17" t="s">
        <v>58</v>
      </c>
      <c r="L550" s="17">
        <v>142687.4</v>
      </c>
      <c r="M550" s="17" t="s">
        <v>54</v>
      </c>
      <c r="N550" s="17" t="s">
        <v>70</v>
      </c>
      <c r="O550" s="17">
        <v>1</v>
      </c>
      <c r="P550" s="18">
        <v>45541</v>
      </c>
    </row>
    <row r="551" spans="1:16" x14ac:dyDescent="0.3">
      <c r="A551" s="17">
        <v>2025</v>
      </c>
      <c r="B551" s="17" t="s">
        <v>307</v>
      </c>
      <c r="C551" s="17" t="s">
        <v>357</v>
      </c>
      <c r="D551" s="17" t="s">
        <v>310</v>
      </c>
      <c r="E551" s="17" t="s">
        <v>393</v>
      </c>
      <c r="F551" s="17" t="s">
        <v>45</v>
      </c>
      <c r="G551" s="17" t="s">
        <v>80</v>
      </c>
      <c r="H551" s="17">
        <v>0</v>
      </c>
      <c r="I551" s="17" t="s">
        <v>220</v>
      </c>
      <c r="J551" s="17" t="s">
        <v>221</v>
      </c>
      <c r="K551" s="17" t="s">
        <v>58</v>
      </c>
      <c r="L551" s="17">
        <v>146608.79999999999</v>
      </c>
      <c r="M551" s="17" t="s">
        <v>54</v>
      </c>
      <c r="N551" s="17" t="s">
        <v>71</v>
      </c>
      <c r="O551" s="17">
        <v>1</v>
      </c>
      <c r="P551" s="18">
        <v>45541</v>
      </c>
    </row>
    <row r="552" spans="1:16" x14ac:dyDescent="0.3">
      <c r="A552" s="17">
        <v>2026</v>
      </c>
      <c r="B552" s="17" t="s">
        <v>307</v>
      </c>
      <c r="C552" s="17" t="s">
        <v>357</v>
      </c>
      <c r="D552" s="17" t="s">
        <v>310</v>
      </c>
      <c r="E552" s="17" t="s">
        <v>393</v>
      </c>
      <c r="F552" s="17" t="s">
        <v>45</v>
      </c>
      <c r="G552" s="17" t="s">
        <v>80</v>
      </c>
      <c r="H552" s="17">
        <v>0</v>
      </c>
      <c r="I552" s="17" t="s">
        <v>220</v>
      </c>
      <c r="J552" s="17" t="s">
        <v>221</v>
      </c>
      <c r="K552" s="17" t="s">
        <v>58</v>
      </c>
      <c r="L552" s="17">
        <v>151700.29999999999</v>
      </c>
      <c r="M552" s="17" t="s">
        <v>54</v>
      </c>
      <c r="N552" s="17" t="s">
        <v>124</v>
      </c>
      <c r="O552" s="17">
        <v>1</v>
      </c>
      <c r="P552" s="18">
        <v>45541</v>
      </c>
    </row>
    <row r="553" spans="1:16" x14ac:dyDescent="0.3">
      <c r="A553" s="17">
        <v>1990</v>
      </c>
      <c r="B553" s="17" t="s">
        <v>302</v>
      </c>
      <c r="C553" s="17" t="s">
        <v>358</v>
      </c>
      <c r="D553" s="17" t="s">
        <v>310</v>
      </c>
      <c r="E553" s="17" t="s">
        <v>393</v>
      </c>
      <c r="F553" s="17" t="s">
        <v>45</v>
      </c>
      <c r="G553" s="17" t="s">
        <v>80</v>
      </c>
      <c r="H553" s="17">
        <v>0</v>
      </c>
      <c r="I553" s="17" t="s">
        <v>220</v>
      </c>
      <c r="J553" s="17" t="s">
        <v>221</v>
      </c>
      <c r="K553" s="17" t="s">
        <v>58</v>
      </c>
      <c r="L553" s="17">
        <v>769</v>
      </c>
      <c r="M553" s="17" t="s">
        <v>54</v>
      </c>
      <c r="N553" s="17" t="s">
        <v>363</v>
      </c>
      <c r="O553" s="17">
        <v>1</v>
      </c>
      <c r="P553" s="18">
        <v>45541</v>
      </c>
    </row>
    <row r="554" spans="1:16" x14ac:dyDescent="0.3">
      <c r="A554" s="17">
        <v>1991</v>
      </c>
      <c r="B554" s="17" t="s">
        <v>302</v>
      </c>
      <c r="C554" s="17" t="s">
        <v>358</v>
      </c>
      <c r="D554" s="17" t="s">
        <v>310</v>
      </c>
      <c r="E554" s="17" t="s">
        <v>393</v>
      </c>
      <c r="F554" s="17" t="s">
        <v>45</v>
      </c>
      <c r="G554" s="17" t="s">
        <v>80</v>
      </c>
      <c r="H554" s="17">
        <v>0</v>
      </c>
      <c r="I554" s="17" t="s">
        <v>220</v>
      </c>
      <c r="J554" s="17" t="s">
        <v>221</v>
      </c>
      <c r="K554" s="17" t="s">
        <v>58</v>
      </c>
      <c r="L554" s="17">
        <v>3405</v>
      </c>
      <c r="M554" s="17" t="s">
        <v>54</v>
      </c>
      <c r="N554" s="17" t="s">
        <v>364</v>
      </c>
      <c r="O554" s="17">
        <v>1</v>
      </c>
      <c r="P554" s="18">
        <v>45541</v>
      </c>
    </row>
    <row r="555" spans="1:16" x14ac:dyDescent="0.3">
      <c r="A555" s="17">
        <v>1992</v>
      </c>
      <c r="B555" s="17" t="s">
        <v>302</v>
      </c>
      <c r="C555" s="17" t="s">
        <v>358</v>
      </c>
      <c r="D555" s="17" t="s">
        <v>310</v>
      </c>
      <c r="E555" s="17" t="s">
        <v>393</v>
      </c>
      <c r="F555" s="17" t="s">
        <v>45</v>
      </c>
      <c r="G555" s="17" t="s">
        <v>80</v>
      </c>
      <c r="H555" s="17">
        <v>0</v>
      </c>
      <c r="I555" s="17" t="s">
        <v>220</v>
      </c>
      <c r="J555" s="17" t="s">
        <v>221</v>
      </c>
      <c r="K555" s="17" t="s">
        <v>58</v>
      </c>
      <c r="L555" s="17">
        <v>4778</v>
      </c>
      <c r="M555" s="17" t="s">
        <v>54</v>
      </c>
      <c r="N555" s="17" t="s">
        <v>365</v>
      </c>
      <c r="O555" s="17">
        <v>1</v>
      </c>
      <c r="P555" s="18">
        <v>45541</v>
      </c>
    </row>
    <row r="556" spans="1:16" x14ac:dyDescent="0.3">
      <c r="A556" s="17">
        <v>1993</v>
      </c>
      <c r="B556" s="17" t="s">
        <v>302</v>
      </c>
      <c r="C556" s="17" t="s">
        <v>358</v>
      </c>
      <c r="D556" s="17" t="s">
        <v>310</v>
      </c>
      <c r="E556" s="17" t="s">
        <v>393</v>
      </c>
      <c r="F556" s="17" t="s">
        <v>45</v>
      </c>
      <c r="G556" s="17" t="s">
        <v>80</v>
      </c>
      <c r="H556" s="17">
        <v>0</v>
      </c>
      <c r="I556" s="17" t="s">
        <v>220</v>
      </c>
      <c r="J556" s="17" t="s">
        <v>221</v>
      </c>
      <c r="K556" s="17" t="s">
        <v>58</v>
      </c>
      <c r="L556" s="17">
        <v>3308</v>
      </c>
      <c r="M556" s="17" t="s">
        <v>54</v>
      </c>
      <c r="N556" s="17" t="s">
        <v>366</v>
      </c>
      <c r="O556" s="17">
        <v>1</v>
      </c>
      <c r="P556" s="18">
        <v>45541</v>
      </c>
    </row>
    <row r="557" spans="1:16" x14ac:dyDescent="0.3">
      <c r="A557" s="17">
        <v>1994</v>
      </c>
      <c r="B557" s="17" t="s">
        <v>302</v>
      </c>
      <c r="C557" s="17" t="s">
        <v>358</v>
      </c>
      <c r="D557" s="17" t="s">
        <v>310</v>
      </c>
      <c r="E557" s="17" t="s">
        <v>393</v>
      </c>
      <c r="F557" s="17" t="s">
        <v>45</v>
      </c>
      <c r="G557" s="17" t="s">
        <v>80</v>
      </c>
      <c r="H557" s="17">
        <v>0</v>
      </c>
      <c r="I557" s="17" t="s">
        <v>220</v>
      </c>
      <c r="J557" s="17" t="s">
        <v>221</v>
      </c>
      <c r="K557" s="17" t="s">
        <v>58</v>
      </c>
      <c r="L557" s="17">
        <v>306</v>
      </c>
      <c r="M557" s="17" t="s">
        <v>54</v>
      </c>
      <c r="N557" s="17" t="s">
        <v>162</v>
      </c>
      <c r="O557" s="17">
        <v>1</v>
      </c>
      <c r="P557" s="18">
        <v>45541</v>
      </c>
    </row>
    <row r="558" spans="1:16" x14ac:dyDescent="0.3">
      <c r="A558" s="17">
        <v>1995</v>
      </c>
      <c r="B558" s="17" t="s">
        <v>302</v>
      </c>
      <c r="C558" s="17" t="s">
        <v>358</v>
      </c>
      <c r="D558" s="17" t="s">
        <v>310</v>
      </c>
      <c r="E558" s="17" t="s">
        <v>393</v>
      </c>
      <c r="F558" s="17" t="s">
        <v>45</v>
      </c>
      <c r="G558" s="17" t="s">
        <v>80</v>
      </c>
      <c r="H558" s="17">
        <v>0</v>
      </c>
      <c r="I558" s="17" t="s">
        <v>220</v>
      </c>
      <c r="J558" s="17" t="s">
        <v>221</v>
      </c>
      <c r="K558" s="17" t="s">
        <v>58</v>
      </c>
      <c r="L558" s="17">
        <v>1949</v>
      </c>
      <c r="M558" s="17" t="s">
        <v>54</v>
      </c>
      <c r="N558" s="17" t="s">
        <v>142</v>
      </c>
      <c r="O558" s="17">
        <v>1</v>
      </c>
      <c r="P558" s="18">
        <v>45541</v>
      </c>
    </row>
    <row r="559" spans="1:16" x14ac:dyDescent="0.3">
      <c r="A559" s="17">
        <v>1996</v>
      </c>
      <c r="B559" s="17" t="s">
        <v>302</v>
      </c>
      <c r="C559" s="17" t="s">
        <v>358</v>
      </c>
      <c r="D559" s="17" t="s">
        <v>310</v>
      </c>
      <c r="E559" s="17" t="s">
        <v>393</v>
      </c>
      <c r="F559" s="17" t="s">
        <v>45</v>
      </c>
      <c r="G559" s="17" t="s">
        <v>80</v>
      </c>
      <c r="H559" s="17">
        <v>0</v>
      </c>
      <c r="I559" s="17" t="s">
        <v>220</v>
      </c>
      <c r="J559" s="17" t="s">
        <v>221</v>
      </c>
      <c r="K559" s="17" t="s">
        <v>58</v>
      </c>
      <c r="L559" s="17">
        <v>-49</v>
      </c>
      <c r="M559" s="17" t="s">
        <v>54</v>
      </c>
      <c r="N559" s="17" t="s">
        <v>143</v>
      </c>
      <c r="O559" s="17">
        <v>1</v>
      </c>
      <c r="P559" s="18">
        <v>45541</v>
      </c>
    </row>
    <row r="560" spans="1:16" x14ac:dyDescent="0.3">
      <c r="A560" s="17">
        <v>1997</v>
      </c>
      <c r="B560" s="17" t="s">
        <v>302</v>
      </c>
      <c r="C560" s="17" t="s">
        <v>358</v>
      </c>
      <c r="D560" s="17" t="s">
        <v>310</v>
      </c>
      <c r="E560" s="17" t="s">
        <v>393</v>
      </c>
      <c r="F560" s="17" t="s">
        <v>45</v>
      </c>
      <c r="G560" s="17" t="s">
        <v>80</v>
      </c>
      <c r="H560" s="17">
        <v>0</v>
      </c>
      <c r="I560" s="17" t="s">
        <v>220</v>
      </c>
      <c r="J560" s="17" t="s">
        <v>221</v>
      </c>
      <c r="K560" s="17" t="s">
        <v>58</v>
      </c>
      <c r="L560" s="17">
        <v>745</v>
      </c>
      <c r="M560" s="17" t="s">
        <v>54</v>
      </c>
      <c r="N560" s="17" t="s">
        <v>144</v>
      </c>
      <c r="O560" s="17">
        <v>1</v>
      </c>
      <c r="P560" s="18">
        <v>45541</v>
      </c>
    </row>
    <row r="561" spans="1:16" x14ac:dyDescent="0.3">
      <c r="A561" s="17">
        <v>1998</v>
      </c>
      <c r="B561" s="17" t="s">
        <v>302</v>
      </c>
      <c r="C561" s="17" t="s">
        <v>358</v>
      </c>
      <c r="D561" s="17" t="s">
        <v>310</v>
      </c>
      <c r="E561" s="17" t="s">
        <v>393</v>
      </c>
      <c r="F561" s="17" t="s">
        <v>45</v>
      </c>
      <c r="G561" s="17" t="s">
        <v>80</v>
      </c>
      <c r="H561" s="17">
        <v>0</v>
      </c>
      <c r="I561" s="17" t="s">
        <v>220</v>
      </c>
      <c r="J561" s="17" t="s">
        <v>221</v>
      </c>
      <c r="K561" s="17" t="s">
        <v>58</v>
      </c>
      <c r="L561" s="17">
        <v>172</v>
      </c>
      <c r="M561" s="17" t="s">
        <v>54</v>
      </c>
      <c r="N561" s="17" t="s">
        <v>145</v>
      </c>
      <c r="O561" s="17">
        <v>1</v>
      </c>
      <c r="P561" s="18">
        <v>45541</v>
      </c>
    </row>
    <row r="562" spans="1:16" x14ac:dyDescent="0.3">
      <c r="A562" s="17">
        <v>1999</v>
      </c>
      <c r="B562" s="17" t="s">
        <v>302</v>
      </c>
      <c r="C562" s="17" t="s">
        <v>358</v>
      </c>
      <c r="D562" s="17" t="s">
        <v>310</v>
      </c>
      <c r="E562" s="17" t="s">
        <v>393</v>
      </c>
      <c r="F562" s="17" t="s">
        <v>45</v>
      </c>
      <c r="G562" s="17" t="s">
        <v>80</v>
      </c>
      <c r="H562" s="17">
        <v>0</v>
      </c>
      <c r="I562" s="17" t="s">
        <v>220</v>
      </c>
      <c r="J562" s="17" t="s">
        <v>221</v>
      </c>
      <c r="K562" s="17" t="s">
        <v>58</v>
      </c>
      <c r="L562" s="17">
        <v>1314</v>
      </c>
      <c r="M562" s="17" t="s">
        <v>54</v>
      </c>
      <c r="N562" s="17" t="s">
        <v>146</v>
      </c>
      <c r="O562" s="17">
        <v>1</v>
      </c>
      <c r="P562" s="18">
        <v>45541</v>
      </c>
    </row>
    <row r="563" spans="1:16" x14ac:dyDescent="0.3">
      <c r="A563" s="17">
        <v>2000</v>
      </c>
      <c r="B563" s="17" t="s">
        <v>302</v>
      </c>
      <c r="C563" s="17" t="s">
        <v>358</v>
      </c>
      <c r="D563" s="17" t="s">
        <v>310</v>
      </c>
      <c r="E563" s="17" t="s">
        <v>393</v>
      </c>
      <c r="F563" s="17" t="s">
        <v>45</v>
      </c>
      <c r="G563" s="17" t="s">
        <v>80</v>
      </c>
      <c r="H563" s="17">
        <v>0</v>
      </c>
      <c r="I563" s="17" t="s">
        <v>220</v>
      </c>
      <c r="J563" s="17" t="s">
        <v>221</v>
      </c>
      <c r="K563" s="17" t="s">
        <v>58</v>
      </c>
      <c r="L563" s="17">
        <v>717</v>
      </c>
      <c r="M563" s="17" t="s">
        <v>54</v>
      </c>
      <c r="N563" s="17" t="s">
        <v>147</v>
      </c>
      <c r="O563" s="17">
        <v>1</v>
      </c>
      <c r="P563" s="18">
        <v>45541</v>
      </c>
    </row>
    <row r="564" spans="1:16" x14ac:dyDescent="0.3">
      <c r="A564" s="17">
        <v>2001</v>
      </c>
      <c r="B564" s="17" t="s">
        <v>302</v>
      </c>
      <c r="C564" s="17" t="s">
        <v>358</v>
      </c>
      <c r="D564" s="17" t="s">
        <v>310</v>
      </c>
      <c r="E564" s="17" t="s">
        <v>393</v>
      </c>
      <c r="F564" s="17" t="s">
        <v>45</v>
      </c>
      <c r="G564" s="17" t="s">
        <v>80</v>
      </c>
      <c r="H564" s="17">
        <v>0</v>
      </c>
      <c r="I564" s="17" t="s">
        <v>220</v>
      </c>
      <c r="J564" s="17" t="s">
        <v>221</v>
      </c>
      <c r="K564" s="17" t="s">
        <v>58</v>
      </c>
      <c r="L564" s="17">
        <v>913</v>
      </c>
      <c r="M564" s="17" t="s">
        <v>54</v>
      </c>
      <c r="N564" s="17" t="s">
        <v>148</v>
      </c>
      <c r="O564" s="17">
        <v>1</v>
      </c>
      <c r="P564" s="18">
        <v>45541</v>
      </c>
    </row>
    <row r="565" spans="1:16" x14ac:dyDescent="0.3">
      <c r="A565" s="17">
        <v>2002</v>
      </c>
      <c r="B565" s="17" t="s">
        <v>302</v>
      </c>
      <c r="C565" s="17" t="s">
        <v>358</v>
      </c>
      <c r="D565" s="17" t="s">
        <v>310</v>
      </c>
      <c r="E565" s="17" t="s">
        <v>393</v>
      </c>
      <c r="F565" s="17" t="s">
        <v>45</v>
      </c>
      <c r="G565" s="17" t="s">
        <v>80</v>
      </c>
      <c r="H565" s="17">
        <v>0</v>
      </c>
      <c r="I565" s="17" t="s">
        <v>220</v>
      </c>
      <c r="J565" s="17" t="s">
        <v>221</v>
      </c>
      <c r="K565" s="17" t="s">
        <v>58</v>
      </c>
      <c r="L565" s="17">
        <v>1279</v>
      </c>
      <c r="M565" s="17" t="s">
        <v>54</v>
      </c>
      <c r="N565" s="17" t="s">
        <v>149</v>
      </c>
      <c r="O565" s="17">
        <v>1</v>
      </c>
      <c r="P565" s="18">
        <v>45541</v>
      </c>
    </row>
    <row r="566" spans="1:16" x14ac:dyDescent="0.3">
      <c r="A566" s="17">
        <v>2003</v>
      </c>
      <c r="B566" s="17" t="s">
        <v>302</v>
      </c>
      <c r="C566" s="17" t="s">
        <v>358</v>
      </c>
      <c r="D566" s="17" t="s">
        <v>310</v>
      </c>
      <c r="E566" s="17" t="s">
        <v>393</v>
      </c>
      <c r="F566" s="17" t="s">
        <v>45</v>
      </c>
      <c r="G566" s="17" t="s">
        <v>80</v>
      </c>
      <c r="H566" s="17">
        <v>0</v>
      </c>
      <c r="I566" s="17" t="s">
        <v>220</v>
      </c>
      <c r="J566" s="17" t="s">
        <v>221</v>
      </c>
      <c r="K566" s="17" t="s">
        <v>58</v>
      </c>
      <c r="L566" s="17">
        <v>1177</v>
      </c>
      <c r="M566" s="17" t="s">
        <v>54</v>
      </c>
      <c r="N566" s="17" t="s">
        <v>150</v>
      </c>
      <c r="O566" s="17">
        <v>1</v>
      </c>
      <c r="P566" s="18">
        <v>45541</v>
      </c>
    </row>
    <row r="567" spans="1:16" x14ac:dyDescent="0.3">
      <c r="A567" s="17">
        <v>2004</v>
      </c>
      <c r="B567" s="17" t="s">
        <v>302</v>
      </c>
      <c r="C567" s="17" t="s">
        <v>358</v>
      </c>
      <c r="D567" s="17" t="s">
        <v>310</v>
      </c>
      <c r="E567" s="17" t="s">
        <v>393</v>
      </c>
      <c r="F567" s="17" t="s">
        <v>45</v>
      </c>
      <c r="G567" s="17" t="s">
        <v>80</v>
      </c>
      <c r="H567" s="17">
        <v>0</v>
      </c>
      <c r="I567" s="17" t="s">
        <v>220</v>
      </c>
      <c r="J567" s="17" t="s">
        <v>221</v>
      </c>
      <c r="K567" s="17" t="s">
        <v>58</v>
      </c>
      <c r="L567" s="17">
        <v>1995</v>
      </c>
      <c r="M567" s="17" t="s">
        <v>54</v>
      </c>
      <c r="N567" s="17" t="s">
        <v>151</v>
      </c>
      <c r="O567" s="17">
        <v>1</v>
      </c>
      <c r="P567" s="18">
        <v>45541</v>
      </c>
    </row>
    <row r="568" spans="1:16" x14ac:dyDescent="0.3">
      <c r="A568" s="17">
        <v>2005</v>
      </c>
      <c r="B568" s="17" t="s">
        <v>302</v>
      </c>
      <c r="C568" s="17" t="s">
        <v>358</v>
      </c>
      <c r="D568" s="17" t="s">
        <v>310</v>
      </c>
      <c r="E568" s="17" t="s">
        <v>393</v>
      </c>
      <c r="F568" s="17" t="s">
        <v>45</v>
      </c>
      <c r="G568" s="17" t="s">
        <v>80</v>
      </c>
      <c r="H568" s="17">
        <v>0</v>
      </c>
      <c r="I568" s="17" t="s">
        <v>220</v>
      </c>
      <c r="J568" s="17" t="s">
        <v>221</v>
      </c>
      <c r="K568" s="17" t="s">
        <v>58</v>
      </c>
      <c r="L568" s="17">
        <v>567</v>
      </c>
      <c r="M568" s="17" t="s">
        <v>54</v>
      </c>
      <c r="N568" s="17" t="s">
        <v>152</v>
      </c>
      <c r="O568" s="17">
        <v>1</v>
      </c>
      <c r="P568" s="18">
        <v>45541</v>
      </c>
    </row>
    <row r="569" spans="1:16" x14ac:dyDescent="0.3">
      <c r="A569" s="17">
        <v>2006</v>
      </c>
      <c r="B569" s="17" t="s">
        <v>302</v>
      </c>
      <c r="C569" s="17" t="s">
        <v>358</v>
      </c>
      <c r="D569" s="17" t="s">
        <v>310</v>
      </c>
      <c r="E569" s="17" t="s">
        <v>393</v>
      </c>
      <c r="F569" s="17" t="s">
        <v>45</v>
      </c>
      <c r="G569" s="17" t="s">
        <v>80</v>
      </c>
      <c r="H569" s="17">
        <v>0</v>
      </c>
      <c r="I569" s="17" t="s">
        <v>220</v>
      </c>
      <c r="J569" s="17" t="s">
        <v>221</v>
      </c>
      <c r="K569" s="17" t="s">
        <v>58</v>
      </c>
      <c r="L569" s="17">
        <v>-691</v>
      </c>
      <c r="M569" s="17" t="s">
        <v>54</v>
      </c>
      <c r="N569" s="17" t="s">
        <v>153</v>
      </c>
      <c r="O569" s="17">
        <v>1</v>
      </c>
      <c r="P569" s="18">
        <v>45541</v>
      </c>
    </row>
    <row r="570" spans="1:16" x14ac:dyDescent="0.3">
      <c r="A570" s="17">
        <v>2007</v>
      </c>
      <c r="B570" s="17" t="s">
        <v>302</v>
      </c>
      <c r="C570" s="17" t="s">
        <v>358</v>
      </c>
      <c r="D570" s="17" t="s">
        <v>310</v>
      </c>
      <c r="E570" s="17" t="s">
        <v>393</v>
      </c>
      <c r="F570" s="17" t="s">
        <v>45</v>
      </c>
      <c r="G570" s="17" t="s">
        <v>80</v>
      </c>
      <c r="H570" s="17">
        <v>0</v>
      </c>
      <c r="I570" s="17" t="s">
        <v>220</v>
      </c>
      <c r="J570" s="17" t="s">
        <v>221</v>
      </c>
      <c r="K570" s="17" t="s">
        <v>58</v>
      </c>
      <c r="L570" s="17">
        <v>-284</v>
      </c>
      <c r="M570" s="17" t="s">
        <v>54</v>
      </c>
      <c r="N570" s="17" t="s">
        <v>154</v>
      </c>
      <c r="O570" s="17">
        <v>1</v>
      </c>
      <c r="P570" s="18">
        <v>45541</v>
      </c>
    </row>
    <row r="571" spans="1:16" x14ac:dyDescent="0.3">
      <c r="A571" s="17">
        <v>2008</v>
      </c>
      <c r="B571" s="17" t="s">
        <v>302</v>
      </c>
      <c r="C571" s="17" t="s">
        <v>358</v>
      </c>
      <c r="D571" s="17" t="s">
        <v>310</v>
      </c>
      <c r="E571" s="17" t="s">
        <v>393</v>
      </c>
      <c r="F571" s="17" t="s">
        <v>45</v>
      </c>
      <c r="G571" s="17" t="s">
        <v>80</v>
      </c>
      <c r="H571" s="17">
        <v>0</v>
      </c>
      <c r="I571" s="17" t="s">
        <v>220</v>
      </c>
      <c r="J571" s="17" t="s">
        <v>221</v>
      </c>
      <c r="K571" s="17" t="s">
        <v>58</v>
      </c>
      <c r="L571" s="17">
        <v>-133</v>
      </c>
      <c r="M571" s="17" t="s">
        <v>54</v>
      </c>
      <c r="N571" s="17" t="s">
        <v>155</v>
      </c>
      <c r="O571" s="17">
        <v>1</v>
      </c>
      <c r="P571" s="18">
        <v>45541</v>
      </c>
    </row>
    <row r="572" spans="1:16" x14ac:dyDescent="0.3">
      <c r="A572" s="17">
        <v>2009</v>
      </c>
      <c r="B572" s="17" t="s">
        <v>302</v>
      </c>
      <c r="C572" s="17" t="s">
        <v>358</v>
      </c>
      <c r="D572" s="17" t="s">
        <v>310</v>
      </c>
      <c r="E572" s="17" t="s">
        <v>393</v>
      </c>
      <c r="F572" s="17" t="s">
        <v>45</v>
      </c>
      <c r="G572" s="17" t="s">
        <v>80</v>
      </c>
      <c r="H572" s="17">
        <v>0</v>
      </c>
      <c r="I572" s="17" t="s">
        <v>220</v>
      </c>
      <c r="J572" s="17" t="s">
        <v>221</v>
      </c>
      <c r="K572" s="17" t="s">
        <v>58</v>
      </c>
      <c r="L572" s="17">
        <v>3760</v>
      </c>
      <c r="M572" s="17" t="s">
        <v>54</v>
      </c>
      <c r="N572" s="17" t="s">
        <v>156</v>
      </c>
      <c r="O572" s="17">
        <v>1</v>
      </c>
      <c r="P572" s="18">
        <v>45541</v>
      </c>
    </row>
    <row r="573" spans="1:16" x14ac:dyDescent="0.3">
      <c r="A573" s="17">
        <v>2010</v>
      </c>
      <c r="B573" s="17" t="s">
        <v>302</v>
      </c>
      <c r="C573" s="17" t="s">
        <v>358</v>
      </c>
      <c r="D573" s="17" t="s">
        <v>310</v>
      </c>
      <c r="E573" s="17" t="s">
        <v>393</v>
      </c>
      <c r="F573" s="17" t="s">
        <v>45</v>
      </c>
      <c r="G573" s="17" t="s">
        <v>80</v>
      </c>
      <c r="H573" s="17">
        <v>0</v>
      </c>
      <c r="I573" s="17" t="s">
        <v>220</v>
      </c>
      <c r="J573" s="17" t="s">
        <v>221</v>
      </c>
      <c r="K573" s="17" t="s">
        <v>58</v>
      </c>
      <c r="L573" s="17">
        <v>3849</v>
      </c>
      <c r="M573" s="17" t="s">
        <v>54</v>
      </c>
      <c r="N573" s="17" t="s">
        <v>157</v>
      </c>
      <c r="O573" s="17">
        <v>1</v>
      </c>
      <c r="P573" s="18">
        <v>45541</v>
      </c>
    </row>
    <row r="574" spans="1:16" x14ac:dyDescent="0.3">
      <c r="A574" s="17">
        <v>2011</v>
      </c>
      <c r="B574" s="17" t="s">
        <v>302</v>
      </c>
      <c r="C574" s="17" t="s">
        <v>358</v>
      </c>
      <c r="D574" s="17" t="s">
        <v>310</v>
      </c>
      <c r="E574" s="17" t="s">
        <v>393</v>
      </c>
      <c r="F574" s="17" t="s">
        <v>45</v>
      </c>
      <c r="G574" s="17" t="s">
        <v>80</v>
      </c>
      <c r="H574" s="17">
        <v>0</v>
      </c>
      <c r="I574" s="17" t="s">
        <v>220</v>
      </c>
      <c r="J574" s="17" t="s">
        <v>221</v>
      </c>
      <c r="K574" s="17" t="s">
        <v>58</v>
      </c>
      <c r="L574" s="17">
        <v>1779</v>
      </c>
      <c r="M574" s="17" t="s">
        <v>54</v>
      </c>
      <c r="N574" s="17" t="s">
        <v>158</v>
      </c>
      <c r="O574" s="17">
        <v>1</v>
      </c>
      <c r="P574" s="18">
        <v>45541</v>
      </c>
    </row>
    <row r="575" spans="1:16" x14ac:dyDescent="0.3">
      <c r="A575" s="17">
        <v>2012</v>
      </c>
      <c r="B575" s="17" t="s">
        <v>302</v>
      </c>
      <c r="C575" s="17" t="s">
        <v>358</v>
      </c>
      <c r="D575" s="17" t="s">
        <v>310</v>
      </c>
      <c r="E575" s="17" t="s">
        <v>393</v>
      </c>
      <c r="F575" s="17" t="s">
        <v>45</v>
      </c>
      <c r="G575" s="17" t="s">
        <v>80</v>
      </c>
      <c r="H575" s="17">
        <v>0</v>
      </c>
      <c r="I575" s="17" t="s">
        <v>220</v>
      </c>
      <c r="J575" s="17" t="s">
        <v>221</v>
      </c>
      <c r="K575" s="17" t="s">
        <v>58</v>
      </c>
      <c r="L575" s="17">
        <v>1025</v>
      </c>
      <c r="M575" s="17" t="s">
        <v>54</v>
      </c>
      <c r="N575" s="17" t="s">
        <v>121</v>
      </c>
      <c r="O575" s="17">
        <v>1</v>
      </c>
      <c r="P575" s="18">
        <v>45541</v>
      </c>
    </row>
    <row r="576" spans="1:16" x14ac:dyDescent="0.3">
      <c r="A576" s="17">
        <v>2013</v>
      </c>
      <c r="B576" s="17" t="s">
        <v>302</v>
      </c>
      <c r="C576" s="17" t="s">
        <v>358</v>
      </c>
      <c r="D576" s="17" t="s">
        <v>310</v>
      </c>
      <c r="E576" s="17" t="s">
        <v>393</v>
      </c>
      <c r="F576" s="17" t="s">
        <v>45</v>
      </c>
      <c r="G576" s="17" t="s">
        <v>80</v>
      </c>
      <c r="H576" s="17">
        <v>0</v>
      </c>
      <c r="I576" s="17" t="s">
        <v>220</v>
      </c>
      <c r="J576" s="17" t="s">
        <v>221</v>
      </c>
      <c r="K576" s="17" t="s">
        <v>58</v>
      </c>
      <c r="L576" s="17">
        <v>1512</v>
      </c>
      <c r="M576" s="17" t="s">
        <v>54</v>
      </c>
      <c r="N576" s="17" t="s">
        <v>59</v>
      </c>
      <c r="O576" s="17">
        <v>1</v>
      </c>
      <c r="P576" s="18">
        <v>45541</v>
      </c>
    </row>
    <row r="577" spans="1:16" x14ac:dyDescent="0.3">
      <c r="A577" s="17">
        <v>2014</v>
      </c>
      <c r="B577" s="17" t="s">
        <v>302</v>
      </c>
      <c r="C577" s="17" t="s">
        <v>358</v>
      </c>
      <c r="D577" s="17" t="s">
        <v>310</v>
      </c>
      <c r="E577" s="17" t="s">
        <v>393</v>
      </c>
      <c r="F577" s="17" t="s">
        <v>45</v>
      </c>
      <c r="G577" s="17" t="s">
        <v>80</v>
      </c>
      <c r="H577" s="17">
        <v>0</v>
      </c>
      <c r="I577" s="17" t="s">
        <v>220</v>
      </c>
      <c r="J577" s="17" t="s">
        <v>221</v>
      </c>
      <c r="K577" s="17" t="s">
        <v>58</v>
      </c>
      <c r="L577" s="17">
        <v>559</v>
      </c>
      <c r="M577" s="17" t="s">
        <v>54</v>
      </c>
      <c r="N577" s="17" t="s">
        <v>60</v>
      </c>
      <c r="O577" s="17">
        <v>1</v>
      </c>
      <c r="P577" s="18">
        <v>45541</v>
      </c>
    </row>
    <row r="578" spans="1:16" x14ac:dyDescent="0.3">
      <c r="A578" s="17">
        <v>2015</v>
      </c>
      <c r="B578" s="17" t="s">
        <v>302</v>
      </c>
      <c r="C578" s="17" t="s">
        <v>358</v>
      </c>
      <c r="D578" s="17" t="s">
        <v>310</v>
      </c>
      <c r="E578" s="17" t="s">
        <v>393</v>
      </c>
      <c r="F578" s="17" t="s">
        <v>45</v>
      </c>
      <c r="G578" s="17" t="s">
        <v>80</v>
      </c>
      <c r="H578" s="17">
        <v>0</v>
      </c>
      <c r="I578" s="17" t="s">
        <v>220</v>
      </c>
      <c r="J578" s="17" t="s">
        <v>221</v>
      </c>
      <c r="K578" s="17" t="s">
        <v>58</v>
      </c>
      <c r="L578" s="17">
        <v>-17</v>
      </c>
      <c r="M578" s="17" t="s">
        <v>54</v>
      </c>
      <c r="N578" s="17" t="s">
        <v>61</v>
      </c>
      <c r="O578" s="17">
        <v>1</v>
      </c>
      <c r="P578" s="18">
        <v>45541</v>
      </c>
    </row>
    <row r="579" spans="1:16" x14ac:dyDescent="0.3">
      <c r="A579" s="17">
        <v>2016</v>
      </c>
      <c r="B579" s="17" t="s">
        <v>302</v>
      </c>
      <c r="C579" s="17" t="s">
        <v>358</v>
      </c>
      <c r="D579" s="17" t="s">
        <v>310</v>
      </c>
      <c r="E579" s="17" t="s">
        <v>393</v>
      </c>
      <c r="F579" s="17" t="s">
        <v>45</v>
      </c>
      <c r="G579" s="17" t="s">
        <v>80</v>
      </c>
      <c r="H579" s="17">
        <v>0</v>
      </c>
      <c r="I579" s="17" t="s">
        <v>220</v>
      </c>
      <c r="J579" s="17" t="s">
        <v>221</v>
      </c>
      <c r="K579" s="17" t="s">
        <v>58</v>
      </c>
      <c r="L579" s="17">
        <v>-927</v>
      </c>
      <c r="M579" s="17" t="s">
        <v>54</v>
      </c>
      <c r="N579" s="17" t="s">
        <v>62</v>
      </c>
      <c r="O579" s="17">
        <v>1</v>
      </c>
      <c r="P579" s="18">
        <v>45541</v>
      </c>
    </row>
    <row r="580" spans="1:16" x14ac:dyDescent="0.3">
      <c r="A580" s="17">
        <v>2017</v>
      </c>
      <c r="B580" s="17" t="s">
        <v>302</v>
      </c>
      <c r="C580" s="17" t="s">
        <v>358</v>
      </c>
      <c r="D580" s="17" t="s">
        <v>310</v>
      </c>
      <c r="E580" s="17" t="s">
        <v>393</v>
      </c>
      <c r="F580" s="17" t="s">
        <v>45</v>
      </c>
      <c r="G580" s="17" t="s">
        <v>80</v>
      </c>
      <c r="H580" s="17">
        <v>0</v>
      </c>
      <c r="I580" s="17" t="s">
        <v>220</v>
      </c>
      <c r="J580" s="17" t="s">
        <v>221</v>
      </c>
      <c r="K580" s="17" t="s">
        <v>58</v>
      </c>
      <c r="L580" s="17">
        <v>-653</v>
      </c>
      <c r="M580" s="17" t="s">
        <v>54</v>
      </c>
      <c r="N580" s="17" t="s">
        <v>63</v>
      </c>
      <c r="O580" s="17">
        <v>1</v>
      </c>
      <c r="P580" s="18">
        <v>45541</v>
      </c>
    </row>
    <row r="581" spans="1:16" x14ac:dyDescent="0.3">
      <c r="A581" s="17">
        <v>2018</v>
      </c>
      <c r="B581" s="17" t="s">
        <v>302</v>
      </c>
      <c r="C581" s="17" t="s">
        <v>358</v>
      </c>
      <c r="D581" s="17" t="s">
        <v>310</v>
      </c>
      <c r="E581" s="17" t="s">
        <v>393</v>
      </c>
      <c r="F581" s="17" t="s">
        <v>45</v>
      </c>
      <c r="G581" s="17" t="s">
        <v>80</v>
      </c>
      <c r="H581" s="17">
        <v>0</v>
      </c>
      <c r="I581" s="17" t="s">
        <v>220</v>
      </c>
      <c r="J581" s="17" t="s">
        <v>221</v>
      </c>
      <c r="K581" s="17" t="s">
        <v>58</v>
      </c>
      <c r="L581" s="17">
        <v>-570</v>
      </c>
      <c r="M581" s="17" t="s">
        <v>54</v>
      </c>
      <c r="N581" s="17" t="s">
        <v>64</v>
      </c>
      <c r="O581" s="17">
        <v>1</v>
      </c>
      <c r="P581" s="18">
        <v>45541</v>
      </c>
    </row>
    <row r="582" spans="1:16" x14ac:dyDescent="0.3">
      <c r="A582" s="17">
        <v>2019</v>
      </c>
      <c r="B582" s="17" t="s">
        <v>302</v>
      </c>
      <c r="C582" s="17" t="s">
        <v>358</v>
      </c>
      <c r="D582" s="17" t="s">
        <v>310</v>
      </c>
      <c r="E582" s="17" t="s">
        <v>393</v>
      </c>
      <c r="F582" s="17" t="s">
        <v>45</v>
      </c>
      <c r="G582" s="17" t="s">
        <v>80</v>
      </c>
      <c r="H582" s="17">
        <v>0</v>
      </c>
      <c r="I582" s="17" t="s">
        <v>220</v>
      </c>
      <c r="J582" s="17" t="s">
        <v>221</v>
      </c>
      <c r="K582" s="17" t="s">
        <v>58</v>
      </c>
      <c r="L582" s="17">
        <v>737</v>
      </c>
      <c r="M582" s="17" t="s">
        <v>54</v>
      </c>
      <c r="N582" s="17" t="s">
        <v>65</v>
      </c>
      <c r="O582" s="17">
        <v>1</v>
      </c>
      <c r="P582" s="18">
        <v>45541</v>
      </c>
    </row>
    <row r="583" spans="1:16" x14ac:dyDescent="0.3">
      <c r="A583" s="17">
        <v>2020</v>
      </c>
      <c r="B583" s="17" t="s">
        <v>302</v>
      </c>
      <c r="C583" s="17" t="s">
        <v>358</v>
      </c>
      <c r="D583" s="17" t="s">
        <v>310</v>
      </c>
      <c r="E583" s="17" t="s">
        <v>393</v>
      </c>
      <c r="F583" s="17" t="s">
        <v>45</v>
      </c>
      <c r="G583" s="17" t="s">
        <v>80</v>
      </c>
      <c r="H583" s="17">
        <v>0</v>
      </c>
      <c r="I583" s="17" t="s">
        <v>220</v>
      </c>
      <c r="J583" s="17" t="s">
        <v>221</v>
      </c>
      <c r="K583" s="17" t="s">
        <v>58</v>
      </c>
      <c r="L583" s="17">
        <v>5940</v>
      </c>
      <c r="M583" s="17" t="s">
        <v>54</v>
      </c>
      <c r="N583" s="17" t="s">
        <v>66</v>
      </c>
      <c r="O583" s="17">
        <v>1</v>
      </c>
      <c r="P583" s="18">
        <v>45541</v>
      </c>
    </row>
    <row r="584" spans="1:16" x14ac:dyDescent="0.3">
      <c r="A584" s="17">
        <v>2021</v>
      </c>
      <c r="B584" s="17" t="s">
        <v>302</v>
      </c>
      <c r="C584" s="17" t="s">
        <v>358</v>
      </c>
      <c r="D584" s="17" t="s">
        <v>310</v>
      </c>
      <c r="E584" s="17" t="s">
        <v>393</v>
      </c>
      <c r="F584" s="17" t="s">
        <v>45</v>
      </c>
      <c r="G584" s="17" t="s">
        <v>80</v>
      </c>
      <c r="H584" s="17">
        <v>0</v>
      </c>
      <c r="I584" s="17" t="s">
        <v>220</v>
      </c>
      <c r="J584" s="17" t="s">
        <v>221</v>
      </c>
      <c r="K584" s="17" t="s">
        <v>58</v>
      </c>
      <c r="L584" s="17">
        <v>3589</v>
      </c>
      <c r="M584" s="17" t="s">
        <v>54</v>
      </c>
      <c r="N584" s="17" t="s">
        <v>67</v>
      </c>
      <c r="O584" s="17">
        <v>1</v>
      </c>
      <c r="P584" s="18">
        <v>45541</v>
      </c>
    </row>
    <row r="585" spans="1:16" x14ac:dyDescent="0.3">
      <c r="A585" s="17">
        <v>2022</v>
      </c>
      <c r="B585" s="17" t="s">
        <v>302</v>
      </c>
      <c r="C585" s="17" t="s">
        <v>358</v>
      </c>
      <c r="D585" s="17" t="s">
        <v>310</v>
      </c>
      <c r="E585" s="17" t="s">
        <v>393</v>
      </c>
      <c r="F585" s="17" t="s">
        <v>45</v>
      </c>
      <c r="G585" s="17" t="s">
        <v>80</v>
      </c>
      <c r="H585" s="17">
        <v>0</v>
      </c>
      <c r="I585" s="17" t="s">
        <v>220</v>
      </c>
      <c r="J585" s="17" t="s">
        <v>221</v>
      </c>
      <c r="K585" s="17" t="s">
        <v>58</v>
      </c>
      <c r="L585" s="17">
        <v>-1653</v>
      </c>
      <c r="M585" s="17" t="s">
        <v>54</v>
      </c>
      <c r="N585" s="17" t="s">
        <v>68</v>
      </c>
      <c r="O585" s="17">
        <v>1</v>
      </c>
      <c r="P585" s="18">
        <v>45541</v>
      </c>
    </row>
    <row r="586" spans="1:16" x14ac:dyDescent="0.3">
      <c r="A586" s="17">
        <v>2023</v>
      </c>
      <c r="B586" s="17" t="s">
        <v>302</v>
      </c>
      <c r="C586" s="17" t="s">
        <v>358</v>
      </c>
      <c r="D586" s="17" t="s">
        <v>310</v>
      </c>
      <c r="E586" s="17" t="s">
        <v>393</v>
      </c>
      <c r="F586" s="17" t="s">
        <v>45</v>
      </c>
      <c r="G586" s="17" t="s">
        <v>80</v>
      </c>
      <c r="H586" s="17">
        <v>0</v>
      </c>
      <c r="I586" s="17" t="s">
        <v>220</v>
      </c>
      <c r="J586" s="17" t="s">
        <v>221</v>
      </c>
      <c r="K586" s="17" t="s">
        <v>58</v>
      </c>
      <c r="L586" s="17">
        <v>-1695</v>
      </c>
      <c r="M586" s="17" t="s">
        <v>54</v>
      </c>
      <c r="N586" s="17" t="s">
        <v>69</v>
      </c>
      <c r="O586" s="17">
        <v>1</v>
      </c>
      <c r="P586" s="18">
        <v>45541</v>
      </c>
    </row>
    <row r="587" spans="1:16" x14ac:dyDescent="0.3">
      <c r="A587" s="17">
        <v>2024</v>
      </c>
      <c r="B587" s="17" t="s">
        <v>302</v>
      </c>
      <c r="C587" s="17" t="s">
        <v>358</v>
      </c>
      <c r="D587" s="17" t="s">
        <v>310</v>
      </c>
      <c r="E587" s="17" t="s">
        <v>393</v>
      </c>
      <c r="F587" s="17" t="s">
        <v>45</v>
      </c>
      <c r="G587" s="17" t="s">
        <v>80</v>
      </c>
      <c r="H587" s="17">
        <v>0</v>
      </c>
      <c r="I587" s="17" t="s">
        <v>220</v>
      </c>
      <c r="J587" s="17" t="s">
        <v>221</v>
      </c>
      <c r="K587" s="17" t="s">
        <v>58</v>
      </c>
      <c r="L587" s="17">
        <v>360.5</v>
      </c>
      <c r="M587" s="17" t="s">
        <v>54</v>
      </c>
      <c r="N587" s="17" t="s">
        <v>70</v>
      </c>
      <c r="O587" s="17">
        <v>1</v>
      </c>
      <c r="P587" s="18">
        <v>45541</v>
      </c>
    </row>
    <row r="588" spans="1:16" x14ac:dyDescent="0.3">
      <c r="A588" s="17">
        <v>2025</v>
      </c>
      <c r="B588" s="17" t="s">
        <v>302</v>
      </c>
      <c r="C588" s="17" t="s">
        <v>358</v>
      </c>
      <c r="D588" s="17" t="s">
        <v>310</v>
      </c>
      <c r="E588" s="17" t="s">
        <v>393</v>
      </c>
      <c r="F588" s="17" t="s">
        <v>45</v>
      </c>
      <c r="G588" s="17" t="s">
        <v>80</v>
      </c>
      <c r="H588" s="17">
        <v>0</v>
      </c>
      <c r="I588" s="17" t="s">
        <v>220</v>
      </c>
      <c r="J588" s="17" t="s">
        <v>221</v>
      </c>
      <c r="K588" s="17" t="s">
        <v>58</v>
      </c>
      <c r="L588" s="17">
        <v>-613.79999999999995</v>
      </c>
      <c r="M588" s="17" t="s">
        <v>54</v>
      </c>
      <c r="N588" s="17" t="s">
        <v>71</v>
      </c>
      <c r="O588" s="17">
        <v>1</v>
      </c>
      <c r="P588" s="18">
        <v>45541</v>
      </c>
    </row>
    <row r="589" spans="1:16" x14ac:dyDescent="0.3">
      <c r="A589" s="17">
        <v>2026</v>
      </c>
      <c r="B589" s="17" t="s">
        <v>302</v>
      </c>
      <c r="C589" s="17" t="s">
        <v>358</v>
      </c>
      <c r="D589" s="17" t="s">
        <v>310</v>
      </c>
      <c r="E589" s="17" t="s">
        <v>393</v>
      </c>
      <c r="F589" s="17" t="s">
        <v>45</v>
      </c>
      <c r="G589" s="17" t="s">
        <v>80</v>
      </c>
      <c r="H589" s="17">
        <v>0</v>
      </c>
      <c r="I589" s="17" t="s">
        <v>220</v>
      </c>
      <c r="J589" s="17" t="s">
        <v>221</v>
      </c>
      <c r="K589" s="17" t="s">
        <v>58</v>
      </c>
      <c r="L589" s="17">
        <v>-529.4</v>
      </c>
      <c r="M589" s="17" t="s">
        <v>54</v>
      </c>
      <c r="N589" s="17" t="s">
        <v>124</v>
      </c>
      <c r="O589" s="17">
        <v>1</v>
      </c>
      <c r="P589" s="18">
        <v>45541</v>
      </c>
    </row>
    <row r="590" spans="1:16" x14ac:dyDescent="0.3">
      <c r="A590" s="17">
        <v>1990</v>
      </c>
      <c r="B590" s="17" t="s">
        <v>246</v>
      </c>
      <c r="C590" s="17" t="s">
        <v>247</v>
      </c>
      <c r="D590" s="17" t="s">
        <v>214</v>
      </c>
      <c r="E590" s="17" t="s">
        <v>394</v>
      </c>
      <c r="F590" s="17" t="s">
        <v>45</v>
      </c>
      <c r="G590" s="17" t="s">
        <v>80</v>
      </c>
      <c r="H590" s="17">
        <v>0</v>
      </c>
      <c r="I590" s="17" t="s">
        <v>220</v>
      </c>
      <c r="J590" s="17" t="s">
        <v>221</v>
      </c>
      <c r="K590" s="17" t="s">
        <v>58</v>
      </c>
      <c r="L590" s="17">
        <v>-4486</v>
      </c>
      <c r="M590" s="17" t="s">
        <v>54</v>
      </c>
      <c r="N590" s="17" t="s">
        <v>363</v>
      </c>
      <c r="O590" s="17">
        <v>1</v>
      </c>
      <c r="P590" s="18">
        <v>45541</v>
      </c>
    </row>
    <row r="591" spans="1:16" x14ac:dyDescent="0.3">
      <c r="A591" s="17">
        <v>1991</v>
      </c>
      <c r="B591" s="17" t="s">
        <v>246</v>
      </c>
      <c r="C591" s="17" t="s">
        <v>247</v>
      </c>
      <c r="D591" s="17" t="s">
        <v>214</v>
      </c>
      <c r="E591" s="17" t="s">
        <v>394</v>
      </c>
      <c r="F591" s="17" t="s">
        <v>45</v>
      </c>
      <c r="G591" s="17" t="s">
        <v>80</v>
      </c>
      <c r="H591" s="17">
        <v>0</v>
      </c>
      <c r="I591" s="17" t="s">
        <v>220</v>
      </c>
      <c r="J591" s="17" t="s">
        <v>221</v>
      </c>
      <c r="K591" s="17" t="s">
        <v>58</v>
      </c>
      <c r="L591" s="17">
        <v>-4565</v>
      </c>
      <c r="M591" s="17" t="s">
        <v>54</v>
      </c>
      <c r="N591" s="17" t="s">
        <v>364</v>
      </c>
      <c r="O591" s="17">
        <v>1</v>
      </c>
      <c r="P591" s="18">
        <v>45541</v>
      </c>
    </row>
    <row r="592" spans="1:16" x14ac:dyDescent="0.3">
      <c r="A592" s="17">
        <v>1992</v>
      </c>
      <c r="B592" s="17" t="s">
        <v>246</v>
      </c>
      <c r="C592" s="17" t="s">
        <v>247</v>
      </c>
      <c r="D592" s="17" t="s">
        <v>214</v>
      </c>
      <c r="E592" s="17" t="s">
        <v>394</v>
      </c>
      <c r="F592" s="17" t="s">
        <v>45</v>
      </c>
      <c r="G592" s="17" t="s">
        <v>80</v>
      </c>
      <c r="H592" s="17">
        <v>0</v>
      </c>
      <c r="I592" s="17" t="s">
        <v>220</v>
      </c>
      <c r="J592" s="17" t="s">
        <v>221</v>
      </c>
      <c r="K592" s="17" t="s">
        <v>58</v>
      </c>
      <c r="L592" s="17">
        <v>-3835</v>
      </c>
      <c r="M592" s="17" t="s">
        <v>54</v>
      </c>
      <c r="N592" s="17" t="s">
        <v>365</v>
      </c>
      <c r="O592" s="17">
        <v>1</v>
      </c>
      <c r="P592" s="18">
        <v>45541</v>
      </c>
    </row>
    <row r="593" spans="1:16" x14ac:dyDescent="0.3">
      <c r="A593" s="17">
        <v>1993</v>
      </c>
      <c r="B593" s="17" t="s">
        <v>246</v>
      </c>
      <c r="C593" s="17" t="s">
        <v>247</v>
      </c>
      <c r="D593" s="17" t="s">
        <v>214</v>
      </c>
      <c r="E593" s="17" t="s">
        <v>394</v>
      </c>
      <c r="F593" s="17" t="s">
        <v>45</v>
      </c>
      <c r="G593" s="17" t="s">
        <v>80</v>
      </c>
      <c r="H593" s="17">
        <v>0</v>
      </c>
      <c r="I593" s="17" t="s">
        <v>220</v>
      </c>
      <c r="J593" s="17" t="s">
        <v>221</v>
      </c>
      <c r="K593" s="17" t="s">
        <v>58</v>
      </c>
      <c r="L593" s="17">
        <v>-1079</v>
      </c>
      <c r="M593" s="17" t="s">
        <v>54</v>
      </c>
      <c r="N593" s="17" t="s">
        <v>366</v>
      </c>
      <c r="O593" s="17">
        <v>1</v>
      </c>
      <c r="P593" s="18">
        <v>45541</v>
      </c>
    </row>
    <row r="594" spans="1:16" x14ac:dyDescent="0.3">
      <c r="A594" s="17">
        <v>1994</v>
      </c>
      <c r="B594" s="17" t="s">
        <v>246</v>
      </c>
      <c r="C594" s="17" t="s">
        <v>247</v>
      </c>
      <c r="D594" s="17" t="s">
        <v>214</v>
      </c>
      <c r="E594" s="17" t="s">
        <v>394</v>
      </c>
      <c r="F594" s="17" t="s">
        <v>45</v>
      </c>
      <c r="G594" s="17" t="s">
        <v>80</v>
      </c>
      <c r="H594" s="17">
        <v>0</v>
      </c>
      <c r="I594" s="17" t="s">
        <v>220</v>
      </c>
      <c r="J594" s="17" t="s">
        <v>221</v>
      </c>
      <c r="K594" s="17" t="s">
        <v>58</v>
      </c>
      <c r="L594" s="17">
        <v>959</v>
      </c>
      <c r="M594" s="17" t="s">
        <v>54</v>
      </c>
      <c r="N594" s="17" t="s">
        <v>162</v>
      </c>
      <c r="O594" s="17">
        <v>1</v>
      </c>
      <c r="P594" s="18">
        <v>45541</v>
      </c>
    </row>
    <row r="595" spans="1:16" x14ac:dyDescent="0.3">
      <c r="A595" s="17">
        <v>1995</v>
      </c>
      <c r="B595" s="17" t="s">
        <v>246</v>
      </c>
      <c r="C595" s="17" t="s">
        <v>247</v>
      </c>
      <c r="D595" s="17" t="s">
        <v>214</v>
      </c>
      <c r="E595" s="17" t="s">
        <v>394</v>
      </c>
      <c r="F595" s="17" t="s">
        <v>45</v>
      </c>
      <c r="G595" s="17" t="s">
        <v>80</v>
      </c>
      <c r="H595" s="17">
        <v>0</v>
      </c>
      <c r="I595" s="17" t="s">
        <v>220</v>
      </c>
      <c r="J595" s="17" t="s">
        <v>221</v>
      </c>
      <c r="K595" s="17" t="s">
        <v>58</v>
      </c>
      <c r="L595" s="17">
        <v>4051</v>
      </c>
      <c r="M595" s="17" t="s">
        <v>54</v>
      </c>
      <c r="N595" s="17" t="s">
        <v>142</v>
      </c>
      <c r="O595" s="17">
        <v>1</v>
      </c>
      <c r="P595" s="18">
        <v>45541</v>
      </c>
    </row>
    <row r="596" spans="1:16" x14ac:dyDescent="0.3">
      <c r="A596" s="17">
        <v>1996</v>
      </c>
      <c r="B596" s="17" t="s">
        <v>246</v>
      </c>
      <c r="C596" s="17" t="s">
        <v>247</v>
      </c>
      <c r="D596" s="17" t="s">
        <v>214</v>
      </c>
      <c r="E596" s="17" t="s">
        <v>394</v>
      </c>
      <c r="F596" s="17" t="s">
        <v>45</v>
      </c>
      <c r="G596" s="17" t="s">
        <v>80</v>
      </c>
      <c r="H596" s="17">
        <v>0</v>
      </c>
      <c r="I596" s="17" t="s">
        <v>220</v>
      </c>
      <c r="J596" s="17" t="s">
        <v>221</v>
      </c>
      <c r="K596" s="17" t="s">
        <v>58</v>
      </c>
      <c r="L596" s="17">
        <v>3877</v>
      </c>
      <c r="M596" s="17" t="s">
        <v>54</v>
      </c>
      <c r="N596" s="17" t="s">
        <v>143</v>
      </c>
      <c r="O596" s="17">
        <v>1</v>
      </c>
      <c r="P596" s="18">
        <v>45541</v>
      </c>
    </row>
    <row r="597" spans="1:16" x14ac:dyDescent="0.3">
      <c r="A597" s="17">
        <v>1997</v>
      </c>
      <c r="B597" s="17" t="s">
        <v>246</v>
      </c>
      <c r="C597" s="17" t="s">
        <v>247</v>
      </c>
      <c r="D597" s="17" t="s">
        <v>214</v>
      </c>
      <c r="E597" s="17" t="s">
        <v>394</v>
      </c>
      <c r="F597" s="17" t="s">
        <v>45</v>
      </c>
      <c r="G597" s="17" t="s">
        <v>80</v>
      </c>
      <c r="H597" s="17">
        <v>0</v>
      </c>
      <c r="I597" s="17" t="s">
        <v>220</v>
      </c>
      <c r="J597" s="17" t="s">
        <v>221</v>
      </c>
      <c r="K597" s="17" t="s">
        <v>58</v>
      </c>
      <c r="L597" s="17">
        <v>5610</v>
      </c>
      <c r="M597" s="17" t="s">
        <v>54</v>
      </c>
      <c r="N597" s="17" t="s">
        <v>144</v>
      </c>
      <c r="O597" s="17">
        <v>1</v>
      </c>
      <c r="P597" s="18">
        <v>45541</v>
      </c>
    </row>
    <row r="598" spans="1:16" x14ac:dyDescent="0.3">
      <c r="A598" s="17">
        <v>1998</v>
      </c>
      <c r="B598" s="17" t="s">
        <v>246</v>
      </c>
      <c r="C598" s="17" t="s">
        <v>247</v>
      </c>
      <c r="D598" s="17" t="s">
        <v>214</v>
      </c>
      <c r="E598" s="17" t="s">
        <v>394</v>
      </c>
      <c r="F598" s="17" t="s">
        <v>45</v>
      </c>
      <c r="G598" s="17" t="s">
        <v>80</v>
      </c>
      <c r="H598" s="17">
        <v>0</v>
      </c>
      <c r="I598" s="17" t="s">
        <v>220</v>
      </c>
      <c r="J598" s="17" t="s">
        <v>221</v>
      </c>
      <c r="K598" s="17" t="s">
        <v>58</v>
      </c>
      <c r="L598" s="17">
        <v>6034</v>
      </c>
      <c r="M598" s="17" t="s">
        <v>54</v>
      </c>
      <c r="N598" s="17" t="s">
        <v>145</v>
      </c>
      <c r="O598" s="17">
        <v>1</v>
      </c>
      <c r="P598" s="18">
        <v>45541</v>
      </c>
    </row>
    <row r="599" spans="1:16" x14ac:dyDescent="0.3">
      <c r="A599" s="17">
        <v>1999</v>
      </c>
      <c r="B599" s="17" t="s">
        <v>246</v>
      </c>
      <c r="C599" s="17" t="s">
        <v>247</v>
      </c>
      <c r="D599" s="17" t="s">
        <v>214</v>
      </c>
      <c r="E599" s="17" t="s">
        <v>394</v>
      </c>
      <c r="F599" s="17" t="s">
        <v>45</v>
      </c>
      <c r="G599" s="17" t="s">
        <v>80</v>
      </c>
      <c r="H599" s="17">
        <v>0</v>
      </c>
      <c r="I599" s="17" t="s">
        <v>220</v>
      </c>
      <c r="J599" s="17" t="s">
        <v>221</v>
      </c>
      <c r="K599" s="17" t="s">
        <v>58</v>
      </c>
      <c r="L599" s="17">
        <v>6534</v>
      </c>
      <c r="M599" s="17" t="s">
        <v>54</v>
      </c>
      <c r="N599" s="17" t="s">
        <v>146</v>
      </c>
      <c r="O599" s="17">
        <v>1</v>
      </c>
      <c r="P599" s="18">
        <v>45541</v>
      </c>
    </row>
    <row r="600" spans="1:16" x14ac:dyDescent="0.3">
      <c r="A600" s="17">
        <v>2000</v>
      </c>
      <c r="B600" s="17" t="s">
        <v>246</v>
      </c>
      <c r="C600" s="17" t="s">
        <v>247</v>
      </c>
      <c r="D600" s="17" t="s">
        <v>214</v>
      </c>
      <c r="E600" s="17" t="s">
        <v>394</v>
      </c>
      <c r="F600" s="17" t="s">
        <v>45</v>
      </c>
      <c r="G600" s="17" t="s">
        <v>80</v>
      </c>
      <c r="H600" s="17">
        <v>0</v>
      </c>
      <c r="I600" s="17" t="s">
        <v>220</v>
      </c>
      <c r="J600" s="17" t="s">
        <v>221</v>
      </c>
      <c r="K600" s="17" t="s">
        <v>58</v>
      </c>
      <c r="L600" s="17">
        <v>10280</v>
      </c>
      <c r="M600" s="17" t="s">
        <v>54</v>
      </c>
      <c r="N600" s="17" t="s">
        <v>147</v>
      </c>
      <c r="O600" s="17">
        <v>1</v>
      </c>
      <c r="P600" s="18">
        <v>45541</v>
      </c>
    </row>
    <row r="601" spans="1:16" x14ac:dyDescent="0.3">
      <c r="A601" s="17">
        <v>2001</v>
      </c>
      <c r="B601" s="17" t="s">
        <v>246</v>
      </c>
      <c r="C601" s="17" t="s">
        <v>247</v>
      </c>
      <c r="D601" s="17" t="s">
        <v>214</v>
      </c>
      <c r="E601" s="17" t="s">
        <v>394</v>
      </c>
      <c r="F601" s="17" t="s">
        <v>45</v>
      </c>
      <c r="G601" s="17" t="s">
        <v>80</v>
      </c>
      <c r="H601" s="17">
        <v>0</v>
      </c>
      <c r="I601" s="17" t="s">
        <v>220</v>
      </c>
      <c r="J601" s="17" t="s">
        <v>221</v>
      </c>
      <c r="K601" s="17" t="s">
        <v>58</v>
      </c>
      <c r="L601" s="17">
        <v>11636</v>
      </c>
      <c r="M601" s="17" t="s">
        <v>54</v>
      </c>
      <c r="N601" s="17" t="s">
        <v>148</v>
      </c>
      <c r="O601" s="17">
        <v>1</v>
      </c>
      <c r="P601" s="18">
        <v>45541</v>
      </c>
    </row>
    <row r="602" spans="1:16" x14ac:dyDescent="0.3">
      <c r="A602" s="17">
        <v>2002</v>
      </c>
      <c r="B602" s="17" t="s">
        <v>246</v>
      </c>
      <c r="C602" s="17" t="s">
        <v>247</v>
      </c>
      <c r="D602" s="17" t="s">
        <v>214</v>
      </c>
      <c r="E602" s="17" t="s">
        <v>394</v>
      </c>
      <c r="F602" s="17" t="s">
        <v>45</v>
      </c>
      <c r="G602" s="17" t="s">
        <v>80</v>
      </c>
      <c r="H602" s="17">
        <v>0</v>
      </c>
      <c r="I602" s="17" t="s">
        <v>220</v>
      </c>
      <c r="J602" s="17" t="s">
        <v>221</v>
      </c>
      <c r="K602" s="17" t="s">
        <v>58</v>
      </c>
      <c r="L602" s="17">
        <v>12150</v>
      </c>
      <c r="M602" s="17" t="s">
        <v>54</v>
      </c>
      <c r="N602" s="17" t="s">
        <v>149</v>
      </c>
      <c r="O602" s="17">
        <v>1</v>
      </c>
      <c r="P602" s="18">
        <v>45541</v>
      </c>
    </row>
    <row r="603" spans="1:16" x14ac:dyDescent="0.3">
      <c r="A603" s="17">
        <v>2003</v>
      </c>
      <c r="B603" s="17" t="s">
        <v>246</v>
      </c>
      <c r="C603" s="17" t="s">
        <v>247</v>
      </c>
      <c r="D603" s="17" t="s">
        <v>214</v>
      </c>
      <c r="E603" s="17" t="s">
        <v>394</v>
      </c>
      <c r="F603" s="17" t="s">
        <v>45</v>
      </c>
      <c r="G603" s="17" t="s">
        <v>80</v>
      </c>
      <c r="H603" s="17">
        <v>0</v>
      </c>
      <c r="I603" s="17" t="s">
        <v>220</v>
      </c>
      <c r="J603" s="17" t="s">
        <v>221</v>
      </c>
      <c r="K603" s="17" t="s">
        <v>58</v>
      </c>
      <c r="L603" s="17">
        <v>7027</v>
      </c>
      <c r="M603" s="17" t="s">
        <v>54</v>
      </c>
      <c r="N603" s="17" t="s">
        <v>150</v>
      </c>
      <c r="O603" s="17">
        <v>1</v>
      </c>
      <c r="P603" s="18">
        <v>45541</v>
      </c>
    </row>
    <row r="604" spans="1:16" x14ac:dyDescent="0.3">
      <c r="A604" s="17">
        <v>2004</v>
      </c>
      <c r="B604" s="17" t="s">
        <v>246</v>
      </c>
      <c r="C604" s="17" t="s">
        <v>247</v>
      </c>
      <c r="D604" s="17" t="s">
        <v>214</v>
      </c>
      <c r="E604" s="17" t="s">
        <v>394</v>
      </c>
      <c r="F604" s="17" t="s">
        <v>45</v>
      </c>
      <c r="G604" s="17" t="s">
        <v>80</v>
      </c>
      <c r="H604" s="17">
        <v>0</v>
      </c>
      <c r="I604" s="17" t="s">
        <v>220</v>
      </c>
      <c r="J604" s="17" t="s">
        <v>221</v>
      </c>
      <c r="K604" s="17" t="s">
        <v>58</v>
      </c>
      <c r="L604" s="17">
        <v>9438</v>
      </c>
      <c r="M604" s="17" t="s">
        <v>54</v>
      </c>
      <c r="N604" s="17" t="s">
        <v>151</v>
      </c>
      <c r="O604" s="17">
        <v>1</v>
      </c>
      <c r="P604" s="18">
        <v>45541</v>
      </c>
    </row>
    <row r="605" spans="1:16" x14ac:dyDescent="0.3">
      <c r="A605" s="17">
        <v>2005</v>
      </c>
      <c r="B605" s="17" t="s">
        <v>246</v>
      </c>
      <c r="C605" s="17" t="s">
        <v>247</v>
      </c>
      <c r="D605" s="17" t="s">
        <v>214</v>
      </c>
      <c r="E605" s="17" t="s">
        <v>394</v>
      </c>
      <c r="F605" s="17" t="s">
        <v>45</v>
      </c>
      <c r="G605" s="17" t="s">
        <v>80</v>
      </c>
      <c r="H605" s="17">
        <v>0</v>
      </c>
      <c r="I605" s="17" t="s">
        <v>220</v>
      </c>
      <c r="J605" s="17" t="s">
        <v>221</v>
      </c>
      <c r="K605" s="17" t="s">
        <v>58</v>
      </c>
      <c r="L605" s="17">
        <v>5276</v>
      </c>
      <c r="M605" s="17" t="s">
        <v>54</v>
      </c>
      <c r="N605" s="17" t="s">
        <v>152</v>
      </c>
      <c r="O605" s="17">
        <v>1</v>
      </c>
      <c r="P605" s="18">
        <v>45541</v>
      </c>
    </row>
    <row r="606" spans="1:16" x14ac:dyDescent="0.3">
      <c r="A606" s="17">
        <v>2006</v>
      </c>
      <c r="B606" s="17" t="s">
        <v>246</v>
      </c>
      <c r="C606" s="17" t="s">
        <v>247</v>
      </c>
      <c r="D606" s="17" t="s">
        <v>214</v>
      </c>
      <c r="E606" s="17" t="s">
        <v>394</v>
      </c>
      <c r="F606" s="17" t="s">
        <v>45</v>
      </c>
      <c r="G606" s="17" t="s">
        <v>80</v>
      </c>
      <c r="H606" s="17">
        <v>0</v>
      </c>
      <c r="I606" s="17" t="s">
        <v>220</v>
      </c>
      <c r="J606" s="17" t="s">
        <v>221</v>
      </c>
      <c r="K606" s="17" t="s">
        <v>58</v>
      </c>
      <c r="L606" s="17">
        <v>6797</v>
      </c>
      <c r="M606" s="17" t="s">
        <v>54</v>
      </c>
      <c r="N606" s="17" t="s">
        <v>153</v>
      </c>
      <c r="O606" s="17">
        <v>1</v>
      </c>
      <c r="P606" s="18">
        <v>45541</v>
      </c>
    </row>
    <row r="607" spans="1:16" x14ac:dyDescent="0.3">
      <c r="A607" s="17">
        <v>2007</v>
      </c>
      <c r="B607" s="17" t="s">
        <v>246</v>
      </c>
      <c r="C607" s="17" t="s">
        <v>247</v>
      </c>
      <c r="D607" s="17" t="s">
        <v>214</v>
      </c>
      <c r="E607" s="17" t="s">
        <v>394</v>
      </c>
      <c r="F607" s="17" t="s">
        <v>45</v>
      </c>
      <c r="G607" s="17" t="s">
        <v>80</v>
      </c>
      <c r="H607" s="17">
        <v>0</v>
      </c>
      <c r="I607" s="17" t="s">
        <v>220</v>
      </c>
      <c r="J607" s="17" t="s">
        <v>221</v>
      </c>
      <c r="K607" s="17" t="s">
        <v>58</v>
      </c>
      <c r="L607" s="17">
        <v>7535</v>
      </c>
      <c r="M607" s="17" t="s">
        <v>54</v>
      </c>
      <c r="N607" s="17" t="s">
        <v>154</v>
      </c>
      <c r="O607" s="17">
        <v>1</v>
      </c>
      <c r="P607" s="18">
        <v>45541</v>
      </c>
    </row>
    <row r="608" spans="1:16" x14ac:dyDescent="0.3">
      <c r="A608" s="17">
        <v>2008</v>
      </c>
      <c r="B608" s="17" t="s">
        <v>246</v>
      </c>
      <c r="C608" s="17" t="s">
        <v>247</v>
      </c>
      <c r="D608" s="17" t="s">
        <v>214</v>
      </c>
      <c r="E608" s="17" t="s">
        <v>394</v>
      </c>
      <c r="F608" s="17" t="s">
        <v>45</v>
      </c>
      <c r="G608" s="17" t="s">
        <v>80</v>
      </c>
      <c r="H608" s="17">
        <v>0</v>
      </c>
      <c r="I608" s="17" t="s">
        <v>220</v>
      </c>
      <c r="J608" s="17" t="s">
        <v>221</v>
      </c>
      <c r="K608" s="17" t="s">
        <v>58</v>
      </c>
      <c r="L608" s="17">
        <v>4940</v>
      </c>
      <c r="M608" s="17" t="s">
        <v>54</v>
      </c>
      <c r="N608" s="17" t="s">
        <v>155</v>
      </c>
      <c r="O608" s="17">
        <v>1</v>
      </c>
      <c r="P608" s="18">
        <v>45541</v>
      </c>
    </row>
    <row r="609" spans="1:16" x14ac:dyDescent="0.3">
      <c r="A609" s="17">
        <v>2009</v>
      </c>
      <c r="B609" s="17" t="s">
        <v>246</v>
      </c>
      <c r="C609" s="17" t="s">
        <v>247</v>
      </c>
      <c r="D609" s="17" t="s">
        <v>214</v>
      </c>
      <c r="E609" s="17" t="s">
        <v>394</v>
      </c>
      <c r="F609" s="17" t="s">
        <v>45</v>
      </c>
      <c r="G609" s="17" t="s">
        <v>80</v>
      </c>
      <c r="H609" s="17">
        <v>0</v>
      </c>
      <c r="I609" s="17" t="s">
        <v>220</v>
      </c>
      <c r="J609" s="17" t="s">
        <v>221</v>
      </c>
      <c r="K609" s="17" t="s">
        <v>58</v>
      </c>
      <c r="L609" s="17">
        <v>3629</v>
      </c>
      <c r="M609" s="17" t="s">
        <v>54</v>
      </c>
      <c r="N609" s="17" t="s">
        <v>156</v>
      </c>
      <c r="O609" s="17">
        <v>1</v>
      </c>
      <c r="P609" s="18">
        <v>45541</v>
      </c>
    </row>
    <row r="610" spans="1:16" x14ac:dyDescent="0.3">
      <c r="A610" s="17">
        <v>2010</v>
      </c>
      <c r="B610" s="17" t="s">
        <v>246</v>
      </c>
      <c r="C610" s="17" t="s">
        <v>247</v>
      </c>
      <c r="D610" s="17" t="s">
        <v>214</v>
      </c>
      <c r="E610" s="17" t="s">
        <v>394</v>
      </c>
      <c r="F610" s="17" t="s">
        <v>45</v>
      </c>
      <c r="G610" s="17" t="s">
        <v>80</v>
      </c>
      <c r="H610" s="17">
        <v>0</v>
      </c>
      <c r="I610" s="17" t="s">
        <v>220</v>
      </c>
      <c r="J610" s="17" t="s">
        <v>221</v>
      </c>
      <c r="K610" s="17" t="s">
        <v>58</v>
      </c>
      <c r="L610" s="17">
        <v>2803</v>
      </c>
      <c r="M610" s="17" t="s">
        <v>54</v>
      </c>
      <c r="N610" s="17" t="s">
        <v>157</v>
      </c>
      <c r="O610" s="17">
        <v>1</v>
      </c>
      <c r="P610" s="18">
        <v>45541</v>
      </c>
    </row>
    <row r="611" spans="1:16" x14ac:dyDescent="0.3">
      <c r="A611" s="17">
        <v>2011</v>
      </c>
      <c r="B611" s="17" t="s">
        <v>246</v>
      </c>
      <c r="C611" s="17" t="s">
        <v>247</v>
      </c>
      <c r="D611" s="17" t="s">
        <v>214</v>
      </c>
      <c r="E611" s="17" t="s">
        <v>394</v>
      </c>
      <c r="F611" s="17" t="s">
        <v>45</v>
      </c>
      <c r="G611" s="17" t="s">
        <v>80</v>
      </c>
      <c r="H611" s="17">
        <v>0</v>
      </c>
      <c r="I611" s="17" t="s">
        <v>220</v>
      </c>
      <c r="J611" s="17" t="s">
        <v>221</v>
      </c>
      <c r="K611" s="17" t="s">
        <v>58</v>
      </c>
      <c r="L611" s="17">
        <v>-2851</v>
      </c>
      <c r="M611" s="17" t="s">
        <v>54</v>
      </c>
      <c r="N611" s="17" t="s">
        <v>158</v>
      </c>
      <c r="O611" s="17">
        <v>1</v>
      </c>
      <c r="P611" s="18">
        <v>45541</v>
      </c>
    </row>
    <row r="612" spans="1:16" x14ac:dyDescent="0.3">
      <c r="A612" s="17">
        <v>2012</v>
      </c>
      <c r="B612" s="17" t="s">
        <v>246</v>
      </c>
      <c r="C612" s="17" t="s">
        <v>247</v>
      </c>
      <c r="D612" s="17" t="s">
        <v>214</v>
      </c>
      <c r="E612" s="17" t="s">
        <v>394</v>
      </c>
      <c r="F612" s="17" t="s">
        <v>45</v>
      </c>
      <c r="G612" s="17" t="s">
        <v>80</v>
      </c>
      <c r="H612" s="17">
        <v>0</v>
      </c>
      <c r="I612" s="17" t="s">
        <v>220</v>
      </c>
      <c r="J612" s="17" t="s">
        <v>221</v>
      </c>
      <c r="K612" s="17" t="s">
        <v>58</v>
      </c>
      <c r="L612" s="17">
        <v>-4130</v>
      </c>
      <c r="M612" s="17" t="s">
        <v>54</v>
      </c>
      <c r="N612" s="17" t="s">
        <v>121</v>
      </c>
      <c r="O612" s="17">
        <v>1</v>
      </c>
      <c r="P612" s="18">
        <v>45541</v>
      </c>
    </row>
    <row r="613" spans="1:16" x14ac:dyDescent="0.3">
      <c r="A613" s="17">
        <v>2013</v>
      </c>
      <c r="B613" s="17" t="s">
        <v>246</v>
      </c>
      <c r="C613" s="17" t="s">
        <v>247</v>
      </c>
      <c r="D613" s="17" t="s">
        <v>214</v>
      </c>
      <c r="E613" s="17" t="s">
        <v>394</v>
      </c>
      <c r="F613" s="17" t="s">
        <v>45</v>
      </c>
      <c r="G613" s="17" t="s">
        <v>80</v>
      </c>
      <c r="H613" s="17">
        <v>0</v>
      </c>
      <c r="I613" s="17" t="s">
        <v>220</v>
      </c>
      <c r="J613" s="17" t="s">
        <v>221</v>
      </c>
      <c r="K613" s="17" t="s">
        <v>58</v>
      </c>
      <c r="L613" s="17">
        <v>-3671</v>
      </c>
      <c r="M613" s="17" t="s">
        <v>54</v>
      </c>
      <c r="N613" s="17" t="s">
        <v>59</v>
      </c>
      <c r="O613" s="17">
        <v>1</v>
      </c>
      <c r="P613" s="18">
        <v>45541</v>
      </c>
    </row>
    <row r="614" spans="1:16" x14ac:dyDescent="0.3">
      <c r="A614" s="17">
        <v>2014</v>
      </c>
      <c r="B614" s="17" t="s">
        <v>246</v>
      </c>
      <c r="C614" s="17" t="s">
        <v>247</v>
      </c>
      <c r="D614" s="17" t="s">
        <v>214</v>
      </c>
      <c r="E614" s="17" t="s">
        <v>394</v>
      </c>
      <c r="F614" s="17" t="s">
        <v>45</v>
      </c>
      <c r="G614" s="17" t="s">
        <v>80</v>
      </c>
      <c r="H614" s="17">
        <v>0</v>
      </c>
      <c r="I614" s="17" t="s">
        <v>220</v>
      </c>
      <c r="J614" s="17" t="s">
        <v>221</v>
      </c>
      <c r="K614" s="17" t="s">
        <v>58</v>
      </c>
      <c r="L614" s="17">
        <v>-2757</v>
      </c>
      <c r="M614" s="17" t="s">
        <v>54</v>
      </c>
      <c r="N614" s="17" t="s">
        <v>60</v>
      </c>
      <c r="O614" s="17">
        <v>1</v>
      </c>
      <c r="P614" s="18">
        <v>45541</v>
      </c>
    </row>
    <row r="615" spans="1:16" x14ac:dyDescent="0.3">
      <c r="A615" s="17">
        <v>2015</v>
      </c>
      <c r="B615" s="17" t="s">
        <v>246</v>
      </c>
      <c r="C615" s="17" t="s">
        <v>247</v>
      </c>
      <c r="D615" s="17" t="s">
        <v>214</v>
      </c>
      <c r="E615" s="17" t="s">
        <v>394</v>
      </c>
      <c r="F615" s="17" t="s">
        <v>45</v>
      </c>
      <c r="G615" s="17" t="s">
        <v>80</v>
      </c>
      <c r="H615" s="17">
        <v>0</v>
      </c>
      <c r="I615" s="17" t="s">
        <v>220</v>
      </c>
      <c r="J615" s="17" t="s">
        <v>221</v>
      </c>
      <c r="K615" s="17" t="s">
        <v>58</v>
      </c>
      <c r="L615" s="17">
        <v>-1982</v>
      </c>
      <c r="M615" s="17" t="s">
        <v>54</v>
      </c>
      <c r="N615" s="17" t="s">
        <v>61</v>
      </c>
      <c r="O615" s="17">
        <v>1</v>
      </c>
      <c r="P615" s="18">
        <v>45541</v>
      </c>
    </row>
    <row r="616" spans="1:16" x14ac:dyDescent="0.3">
      <c r="A616" s="17">
        <v>2016</v>
      </c>
      <c r="B616" s="17" t="s">
        <v>246</v>
      </c>
      <c r="C616" s="17" t="s">
        <v>247</v>
      </c>
      <c r="D616" s="17" t="s">
        <v>214</v>
      </c>
      <c r="E616" s="17" t="s">
        <v>394</v>
      </c>
      <c r="F616" s="17" t="s">
        <v>45</v>
      </c>
      <c r="G616" s="17" t="s">
        <v>80</v>
      </c>
      <c r="H616" s="17">
        <v>0</v>
      </c>
      <c r="I616" s="17" t="s">
        <v>220</v>
      </c>
      <c r="J616" s="17" t="s">
        <v>221</v>
      </c>
      <c r="K616" s="17" t="s">
        <v>58</v>
      </c>
      <c r="L616" s="17">
        <v>-4348</v>
      </c>
      <c r="M616" s="17" t="s">
        <v>54</v>
      </c>
      <c r="N616" s="17" t="s">
        <v>62</v>
      </c>
      <c r="O616" s="17">
        <v>1</v>
      </c>
      <c r="P616" s="18">
        <v>45541</v>
      </c>
    </row>
    <row r="617" spans="1:16" x14ac:dyDescent="0.3">
      <c r="A617" s="17">
        <v>2017</v>
      </c>
      <c r="B617" s="17" t="s">
        <v>246</v>
      </c>
      <c r="C617" s="17" t="s">
        <v>247</v>
      </c>
      <c r="D617" s="17" t="s">
        <v>214</v>
      </c>
      <c r="E617" s="17" t="s">
        <v>394</v>
      </c>
      <c r="F617" s="17" t="s">
        <v>45</v>
      </c>
      <c r="G617" s="17" t="s">
        <v>80</v>
      </c>
      <c r="H617" s="17">
        <v>0</v>
      </c>
      <c r="I617" s="17" t="s">
        <v>220</v>
      </c>
      <c r="J617" s="17" t="s">
        <v>221</v>
      </c>
      <c r="K617" s="17" t="s">
        <v>58</v>
      </c>
      <c r="L617" s="17">
        <v>-1815</v>
      </c>
      <c r="M617" s="17" t="s">
        <v>54</v>
      </c>
      <c r="N617" s="17" t="s">
        <v>63</v>
      </c>
      <c r="O617" s="17">
        <v>1</v>
      </c>
      <c r="P617" s="18">
        <v>45541</v>
      </c>
    </row>
    <row r="618" spans="1:16" x14ac:dyDescent="0.3">
      <c r="A618" s="17">
        <v>2018</v>
      </c>
      <c r="B618" s="17" t="s">
        <v>246</v>
      </c>
      <c r="C618" s="17" t="s">
        <v>247</v>
      </c>
      <c r="D618" s="17" t="s">
        <v>214</v>
      </c>
      <c r="E618" s="17" t="s">
        <v>394</v>
      </c>
      <c r="F618" s="17" t="s">
        <v>45</v>
      </c>
      <c r="G618" s="17" t="s">
        <v>80</v>
      </c>
      <c r="H618" s="17">
        <v>0</v>
      </c>
      <c r="I618" s="17" t="s">
        <v>220</v>
      </c>
      <c r="J618" s="17" t="s">
        <v>221</v>
      </c>
      <c r="K618" s="17" t="s">
        <v>58</v>
      </c>
      <c r="L618" s="17">
        <v>-4307</v>
      </c>
      <c r="M618" s="17" t="s">
        <v>54</v>
      </c>
      <c r="N618" s="17" t="s">
        <v>64</v>
      </c>
      <c r="O618" s="17">
        <v>1</v>
      </c>
      <c r="P618" s="18">
        <v>45541</v>
      </c>
    </row>
    <row r="619" spans="1:16" x14ac:dyDescent="0.3">
      <c r="A619" s="17">
        <v>2019</v>
      </c>
      <c r="B619" s="17" t="s">
        <v>246</v>
      </c>
      <c r="C619" s="17" t="s">
        <v>247</v>
      </c>
      <c r="D619" s="17" t="s">
        <v>214</v>
      </c>
      <c r="E619" s="17" t="s">
        <v>394</v>
      </c>
      <c r="F619" s="17" t="s">
        <v>45</v>
      </c>
      <c r="G619" s="17" t="s">
        <v>80</v>
      </c>
      <c r="H619" s="17">
        <v>0</v>
      </c>
      <c r="I619" s="17" t="s">
        <v>220</v>
      </c>
      <c r="J619" s="17" t="s">
        <v>221</v>
      </c>
      <c r="K619" s="17" t="s">
        <v>58</v>
      </c>
      <c r="L619" s="17">
        <v>-719</v>
      </c>
      <c r="M619" s="17" t="s">
        <v>54</v>
      </c>
      <c r="N619" s="17" t="s">
        <v>65</v>
      </c>
      <c r="O619" s="17">
        <v>1</v>
      </c>
      <c r="P619" s="18">
        <v>45541</v>
      </c>
    </row>
    <row r="620" spans="1:16" x14ac:dyDescent="0.3">
      <c r="A620" s="17">
        <v>2020</v>
      </c>
      <c r="B620" s="17" t="s">
        <v>246</v>
      </c>
      <c r="C620" s="17" t="s">
        <v>247</v>
      </c>
      <c r="D620" s="17" t="s">
        <v>214</v>
      </c>
      <c r="E620" s="17" t="s">
        <v>394</v>
      </c>
      <c r="F620" s="17" t="s">
        <v>45</v>
      </c>
      <c r="G620" s="17" t="s">
        <v>80</v>
      </c>
      <c r="H620" s="17">
        <v>0</v>
      </c>
      <c r="I620" s="17" t="s">
        <v>220</v>
      </c>
      <c r="J620" s="17" t="s">
        <v>221</v>
      </c>
      <c r="K620" s="17" t="s">
        <v>58</v>
      </c>
      <c r="L620" s="17">
        <v>1264</v>
      </c>
      <c r="M620" s="17" t="s">
        <v>54</v>
      </c>
      <c r="N620" s="17" t="s">
        <v>66</v>
      </c>
      <c r="O620" s="17">
        <v>1</v>
      </c>
      <c r="P620" s="18">
        <v>45541</v>
      </c>
    </row>
    <row r="621" spans="1:16" x14ac:dyDescent="0.3">
      <c r="A621" s="17">
        <v>2021</v>
      </c>
      <c r="B621" s="17" t="s">
        <v>246</v>
      </c>
      <c r="C621" s="17" t="s">
        <v>247</v>
      </c>
      <c r="D621" s="17" t="s">
        <v>214</v>
      </c>
      <c r="E621" s="17" t="s">
        <v>394</v>
      </c>
      <c r="F621" s="17" t="s">
        <v>45</v>
      </c>
      <c r="G621" s="17" t="s">
        <v>80</v>
      </c>
      <c r="H621" s="17">
        <v>0</v>
      </c>
      <c r="I621" s="17" t="s">
        <v>220</v>
      </c>
      <c r="J621" s="17" t="s">
        <v>221</v>
      </c>
      <c r="K621" s="17" t="s">
        <v>58</v>
      </c>
      <c r="L621" s="17">
        <v>1038</v>
      </c>
      <c r="M621" s="17" t="s">
        <v>54</v>
      </c>
      <c r="N621" s="17" t="s">
        <v>67</v>
      </c>
      <c r="O621" s="17">
        <v>1</v>
      </c>
      <c r="P621" s="18">
        <v>45541</v>
      </c>
    </row>
    <row r="622" spans="1:16" x14ac:dyDescent="0.3">
      <c r="A622" s="17">
        <v>2022</v>
      </c>
      <c r="B622" s="17" t="s">
        <v>246</v>
      </c>
      <c r="C622" s="17" t="s">
        <v>247</v>
      </c>
      <c r="D622" s="17" t="s">
        <v>214</v>
      </c>
      <c r="E622" s="17" t="s">
        <v>394</v>
      </c>
      <c r="F622" s="17" t="s">
        <v>45</v>
      </c>
      <c r="G622" s="17" t="s">
        <v>80</v>
      </c>
      <c r="H622" s="17">
        <v>0</v>
      </c>
      <c r="I622" s="17" t="s">
        <v>220</v>
      </c>
      <c r="J622" s="17" t="s">
        <v>221</v>
      </c>
      <c r="K622" s="17" t="s">
        <v>58</v>
      </c>
      <c r="L622" s="17">
        <v>-6533</v>
      </c>
      <c r="M622" s="17" t="s">
        <v>54</v>
      </c>
      <c r="N622" s="17" t="s">
        <v>68</v>
      </c>
      <c r="O622" s="17">
        <v>1</v>
      </c>
      <c r="P622" s="18">
        <v>45541</v>
      </c>
    </row>
    <row r="623" spans="1:16" x14ac:dyDescent="0.3">
      <c r="A623" s="17">
        <v>2023</v>
      </c>
      <c r="B623" s="17" t="s">
        <v>246</v>
      </c>
      <c r="C623" s="17" t="s">
        <v>247</v>
      </c>
      <c r="D623" s="17" t="s">
        <v>214</v>
      </c>
      <c r="E623" s="17" t="s">
        <v>394</v>
      </c>
      <c r="F623" s="17" t="s">
        <v>45</v>
      </c>
      <c r="G623" s="17" t="s">
        <v>80</v>
      </c>
      <c r="H623" s="17">
        <v>0</v>
      </c>
      <c r="I623" s="17" t="s">
        <v>220</v>
      </c>
      <c r="J623" s="17" t="s">
        <v>221</v>
      </c>
      <c r="K623" s="17" t="s">
        <v>58</v>
      </c>
      <c r="L623" s="17">
        <v>-2999</v>
      </c>
      <c r="M623" s="17" t="s">
        <v>54</v>
      </c>
      <c r="N623" s="17" t="s">
        <v>69</v>
      </c>
      <c r="O623" s="17">
        <v>1</v>
      </c>
      <c r="P623" s="18">
        <v>45541</v>
      </c>
    </row>
    <row r="624" spans="1:16" x14ac:dyDescent="0.3">
      <c r="A624" s="17">
        <v>2024</v>
      </c>
      <c r="B624" s="17" t="s">
        <v>246</v>
      </c>
      <c r="C624" s="17" t="s">
        <v>247</v>
      </c>
      <c r="D624" s="17" t="s">
        <v>214</v>
      </c>
      <c r="E624" s="17" t="s">
        <v>394</v>
      </c>
      <c r="F624" s="17" t="s">
        <v>45</v>
      </c>
      <c r="G624" s="17" t="s">
        <v>80</v>
      </c>
      <c r="H624" s="17">
        <v>0</v>
      </c>
      <c r="I624" s="17" t="s">
        <v>220</v>
      </c>
      <c r="J624" s="17" t="s">
        <v>221</v>
      </c>
      <c r="K624" s="17" t="s">
        <v>58</v>
      </c>
      <c r="L624" s="17">
        <v>-2607.9</v>
      </c>
      <c r="M624" s="17" t="s">
        <v>54</v>
      </c>
      <c r="N624" s="17" t="s">
        <v>70</v>
      </c>
      <c r="O624" s="17">
        <v>1</v>
      </c>
      <c r="P624" s="18">
        <v>45541</v>
      </c>
    </row>
    <row r="625" spans="1:16" x14ac:dyDescent="0.3">
      <c r="A625" s="17">
        <v>2025</v>
      </c>
      <c r="B625" s="17" t="s">
        <v>246</v>
      </c>
      <c r="C625" s="17" t="s">
        <v>247</v>
      </c>
      <c r="D625" s="17" t="s">
        <v>214</v>
      </c>
      <c r="E625" s="17" t="s">
        <v>394</v>
      </c>
      <c r="F625" s="17" t="s">
        <v>45</v>
      </c>
      <c r="G625" s="17" t="s">
        <v>80</v>
      </c>
      <c r="H625" s="17">
        <v>0</v>
      </c>
      <c r="I625" s="17" t="s">
        <v>220</v>
      </c>
      <c r="J625" s="17" t="s">
        <v>221</v>
      </c>
      <c r="K625" s="17" t="s">
        <v>58</v>
      </c>
      <c r="L625" s="17">
        <v>-2901.4</v>
      </c>
      <c r="M625" s="17" t="s">
        <v>54</v>
      </c>
      <c r="N625" s="17" t="s">
        <v>71</v>
      </c>
      <c r="O625" s="17">
        <v>1</v>
      </c>
      <c r="P625" s="18">
        <v>45541</v>
      </c>
    </row>
    <row r="626" spans="1:16" x14ac:dyDescent="0.3">
      <c r="A626" s="17">
        <v>2026</v>
      </c>
      <c r="B626" s="17" t="s">
        <v>246</v>
      </c>
      <c r="C626" s="17" t="s">
        <v>247</v>
      </c>
      <c r="D626" s="17" t="s">
        <v>214</v>
      </c>
      <c r="E626" s="17" t="s">
        <v>394</v>
      </c>
      <c r="F626" s="17" t="s">
        <v>45</v>
      </c>
      <c r="G626" s="17" t="s">
        <v>80</v>
      </c>
      <c r="H626" s="17">
        <v>0</v>
      </c>
      <c r="I626" s="17" t="s">
        <v>220</v>
      </c>
      <c r="J626" s="17" t="s">
        <v>221</v>
      </c>
      <c r="K626" s="17" t="s">
        <v>58</v>
      </c>
      <c r="L626" s="17">
        <v>-2865.9</v>
      </c>
      <c r="M626" s="17" t="s">
        <v>54</v>
      </c>
      <c r="N626" s="17" t="s">
        <v>124</v>
      </c>
      <c r="O626" s="17">
        <v>1</v>
      </c>
      <c r="P626" s="18">
        <v>45541</v>
      </c>
    </row>
    <row r="627" spans="1:16" x14ac:dyDescent="0.3">
      <c r="A627" s="17">
        <v>2027</v>
      </c>
      <c r="B627" s="17" t="s">
        <v>246</v>
      </c>
      <c r="C627" s="17" t="s">
        <v>247</v>
      </c>
      <c r="D627" s="17" t="s">
        <v>214</v>
      </c>
      <c r="E627" s="17" t="s">
        <v>394</v>
      </c>
      <c r="F627" s="17" t="s">
        <v>45</v>
      </c>
      <c r="G627" s="17" t="s">
        <v>80</v>
      </c>
      <c r="H627" s="17">
        <v>0</v>
      </c>
      <c r="I627" s="17" t="s">
        <v>220</v>
      </c>
      <c r="J627" s="17" t="s">
        <v>221</v>
      </c>
      <c r="K627" s="17" t="s">
        <v>58</v>
      </c>
      <c r="L627" s="17">
        <v>-4235</v>
      </c>
      <c r="M627" s="17" t="s">
        <v>54</v>
      </c>
      <c r="N627" s="17" t="s">
        <v>125</v>
      </c>
      <c r="O627" s="17">
        <v>1</v>
      </c>
      <c r="P627" s="18">
        <v>45541</v>
      </c>
    </row>
    <row r="628" spans="1:16" x14ac:dyDescent="0.3">
      <c r="A628" s="17">
        <v>2028</v>
      </c>
      <c r="B628" s="17" t="s">
        <v>246</v>
      </c>
      <c r="C628" s="17" t="s">
        <v>247</v>
      </c>
      <c r="D628" s="17" t="s">
        <v>214</v>
      </c>
      <c r="E628" s="17" t="s">
        <v>394</v>
      </c>
      <c r="F628" s="17" t="s">
        <v>45</v>
      </c>
      <c r="G628" s="17" t="s">
        <v>80</v>
      </c>
      <c r="H628" s="17">
        <v>0</v>
      </c>
      <c r="I628" s="17" t="s">
        <v>220</v>
      </c>
      <c r="J628" s="17" t="s">
        <v>221</v>
      </c>
      <c r="K628" s="17" t="s">
        <v>58</v>
      </c>
      <c r="L628" s="17">
        <v>-4864.6000000000004</v>
      </c>
      <c r="M628" s="17" t="s">
        <v>54</v>
      </c>
      <c r="N628" s="17" t="s">
        <v>391</v>
      </c>
      <c r="O628" s="17">
        <v>1</v>
      </c>
      <c r="P628" s="18">
        <v>45541</v>
      </c>
    </row>
    <row r="629" spans="1:16" x14ac:dyDescent="0.3">
      <c r="A629" s="17">
        <v>2014</v>
      </c>
      <c r="B629" s="17" t="s">
        <v>131</v>
      </c>
      <c r="C629" s="17" t="s">
        <v>132</v>
      </c>
      <c r="D629" s="17" t="s">
        <v>54</v>
      </c>
      <c r="E629" s="17" t="s">
        <v>390</v>
      </c>
      <c r="F629" s="17" t="s">
        <v>45</v>
      </c>
      <c r="G629" s="17" t="s">
        <v>80</v>
      </c>
      <c r="H629" s="17">
        <v>0</v>
      </c>
      <c r="I629" s="17" t="s">
        <v>133</v>
      </c>
      <c r="J629" s="17" t="s">
        <v>134</v>
      </c>
      <c r="K629" s="17" t="s">
        <v>130</v>
      </c>
      <c r="L629" s="17">
        <v>4065.2</v>
      </c>
      <c r="M629" s="17" t="s">
        <v>54</v>
      </c>
      <c r="N629" s="17" t="s">
        <v>60</v>
      </c>
      <c r="O629" s="17">
        <v>1</v>
      </c>
      <c r="P629" s="18">
        <v>45541</v>
      </c>
    </row>
    <row r="630" spans="1:16" x14ac:dyDescent="0.3">
      <c r="A630" s="17">
        <v>2015</v>
      </c>
      <c r="B630" s="17" t="s">
        <v>131</v>
      </c>
      <c r="C630" s="17" t="s">
        <v>132</v>
      </c>
      <c r="D630" s="17" t="s">
        <v>54</v>
      </c>
      <c r="E630" s="17" t="s">
        <v>390</v>
      </c>
      <c r="F630" s="17" t="s">
        <v>45</v>
      </c>
      <c r="G630" s="17" t="s">
        <v>80</v>
      </c>
      <c r="H630" s="17">
        <v>0</v>
      </c>
      <c r="I630" s="17" t="s">
        <v>133</v>
      </c>
      <c r="J630" s="17" t="s">
        <v>134</v>
      </c>
      <c r="K630" s="17" t="s">
        <v>130</v>
      </c>
      <c r="L630" s="17">
        <v>4056.1</v>
      </c>
      <c r="M630" s="17" t="s">
        <v>54</v>
      </c>
      <c r="N630" s="17" t="s">
        <v>61</v>
      </c>
      <c r="O630" s="17">
        <v>1</v>
      </c>
      <c r="P630" s="18">
        <v>45541</v>
      </c>
    </row>
    <row r="631" spans="1:16" x14ac:dyDescent="0.3">
      <c r="A631" s="17">
        <v>2016</v>
      </c>
      <c r="B631" s="17" t="s">
        <v>131</v>
      </c>
      <c r="C631" s="17" t="s">
        <v>132</v>
      </c>
      <c r="D631" s="17" t="s">
        <v>54</v>
      </c>
      <c r="E631" s="17" t="s">
        <v>390</v>
      </c>
      <c r="F631" s="17" t="s">
        <v>45</v>
      </c>
      <c r="G631" s="17" t="s">
        <v>80</v>
      </c>
      <c r="H631" s="17">
        <v>0</v>
      </c>
      <c r="I631" s="17" t="s">
        <v>133</v>
      </c>
      <c r="J631" s="17" t="s">
        <v>134</v>
      </c>
      <c r="K631" s="17" t="s">
        <v>130</v>
      </c>
      <c r="L631" s="17">
        <v>4072.3</v>
      </c>
      <c r="M631" s="17" t="s">
        <v>54</v>
      </c>
      <c r="N631" s="17" t="s">
        <v>62</v>
      </c>
      <c r="O631" s="17">
        <v>1</v>
      </c>
      <c r="P631" s="18">
        <v>45541</v>
      </c>
    </row>
    <row r="632" spans="1:16" x14ac:dyDescent="0.3">
      <c r="A632" s="17">
        <v>2017</v>
      </c>
      <c r="B632" s="17" t="s">
        <v>131</v>
      </c>
      <c r="C632" s="17" t="s">
        <v>132</v>
      </c>
      <c r="D632" s="17" t="s">
        <v>54</v>
      </c>
      <c r="E632" s="17" t="s">
        <v>390</v>
      </c>
      <c r="F632" s="17" t="s">
        <v>45</v>
      </c>
      <c r="G632" s="17" t="s">
        <v>80</v>
      </c>
      <c r="H632" s="17">
        <v>0</v>
      </c>
      <c r="I632" s="17" t="s">
        <v>133</v>
      </c>
      <c r="J632" s="17" t="s">
        <v>134</v>
      </c>
      <c r="K632" s="17" t="s">
        <v>130</v>
      </c>
      <c r="L632" s="17">
        <v>4099.7</v>
      </c>
      <c r="M632" s="17" t="s">
        <v>54</v>
      </c>
      <c r="N632" s="17" t="s">
        <v>63</v>
      </c>
      <c r="O632" s="17">
        <v>1</v>
      </c>
      <c r="P632" s="18">
        <v>45541</v>
      </c>
    </row>
    <row r="633" spans="1:16" x14ac:dyDescent="0.3">
      <c r="A633" s="17">
        <v>2018</v>
      </c>
      <c r="B633" s="17" t="s">
        <v>131</v>
      </c>
      <c r="C633" s="17" t="s">
        <v>132</v>
      </c>
      <c r="D633" s="17" t="s">
        <v>54</v>
      </c>
      <c r="E633" s="17" t="s">
        <v>390</v>
      </c>
      <c r="F633" s="17" t="s">
        <v>45</v>
      </c>
      <c r="G633" s="17" t="s">
        <v>80</v>
      </c>
      <c r="H633" s="17">
        <v>0</v>
      </c>
      <c r="I633" s="17" t="s">
        <v>133</v>
      </c>
      <c r="J633" s="17" t="s">
        <v>134</v>
      </c>
      <c r="K633" s="17" t="s">
        <v>130</v>
      </c>
      <c r="L633" s="17">
        <v>4195.8</v>
      </c>
      <c r="M633" s="17" t="s">
        <v>54</v>
      </c>
      <c r="N633" s="17" t="s">
        <v>64</v>
      </c>
      <c r="O633" s="17">
        <v>1</v>
      </c>
      <c r="P633" s="18">
        <v>45541</v>
      </c>
    </row>
    <row r="634" spans="1:16" x14ac:dyDescent="0.3">
      <c r="A634" s="17">
        <v>2019</v>
      </c>
      <c r="B634" s="17" t="s">
        <v>131</v>
      </c>
      <c r="C634" s="17" t="s">
        <v>132</v>
      </c>
      <c r="D634" s="17" t="s">
        <v>54</v>
      </c>
      <c r="E634" s="17" t="s">
        <v>390</v>
      </c>
      <c r="F634" s="17" t="s">
        <v>45</v>
      </c>
      <c r="G634" s="17" t="s">
        <v>80</v>
      </c>
      <c r="H634" s="17">
        <v>0</v>
      </c>
      <c r="I634" s="17" t="s">
        <v>133</v>
      </c>
      <c r="J634" s="17" t="s">
        <v>134</v>
      </c>
      <c r="K634" s="17" t="s">
        <v>130</v>
      </c>
      <c r="L634" s="17">
        <v>4230.3</v>
      </c>
      <c r="M634" s="17" t="s">
        <v>54</v>
      </c>
      <c r="N634" s="17" t="s">
        <v>65</v>
      </c>
      <c r="O634" s="17">
        <v>1</v>
      </c>
      <c r="P634" s="18">
        <v>45541</v>
      </c>
    </row>
    <row r="635" spans="1:16" x14ac:dyDescent="0.3">
      <c r="A635" s="17">
        <v>2020</v>
      </c>
      <c r="B635" s="17" t="s">
        <v>131</v>
      </c>
      <c r="C635" s="17" t="s">
        <v>132</v>
      </c>
      <c r="D635" s="17" t="s">
        <v>54</v>
      </c>
      <c r="E635" s="17" t="s">
        <v>390</v>
      </c>
      <c r="F635" s="17" t="s">
        <v>45</v>
      </c>
      <c r="G635" s="17" t="s">
        <v>80</v>
      </c>
      <c r="H635" s="17">
        <v>0</v>
      </c>
      <c r="I635" s="17" t="s">
        <v>133</v>
      </c>
      <c r="J635" s="17" t="s">
        <v>134</v>
      </c>
      <c r="K635" s="17" t="s">
        <v>130</v>
      </c>
      <c r="L635" s="17">
        <v>4127.7</v>
      </c>
      <c r="M635" s="17" t="s">
        <v>54</v>
      </c>
      <c r="N635" s="17" t="s">
        <v>66</v>
      </c>
      <c r="O635" s="17">
        <v>1</v>
      </c>
      <c r="P635" s="18">
        <v>45541</v>
      </c>
    </row>
    <row r="636" spans="1:16" x14ac:dyDescent="0.3">
      <c r="A636" s="17">
        <v>2021</v>
      </c>
      <c r="B636" s="17" t="s">
        <v>131</v>
      </c>
      <c r="C636" s="17" t="s">
        <v>132</v>
      </c>
      <c r="D636" s="17" t="s">
        <v>54</v>
      </c>
      <c r="E636" s="17" t="s">
        <v>390</v>
      </c>
      <c r="F636" s="17" t="s">
        <v>45</v>
      </c>
      <c r="G636" s="17" t="s">
        <v>80</v>
      </c>
      <c r="H636" s="17">
        <v>0</v>
      </c>
      <c r="I636" s="17" t="s">
        <v>133</v>
      </c>
      <c r="J636" s="17" t="s">
        <v>134</v>
      </c>
      <c r="K636" s="17" t="s">
        <v>130</v>
      </c>
      <c r="L636" s="17">
        <v>4211.3</v>
      </c>
      <c r="M636" s="17" t="s">
        <v>54</v>
      </c>
      <c r="N636" s="17" t="s">
        <v>67</v>
      </c>
      <c r="O636" s="17">
        <v>1</v>
      </c>
      <c r="P636" s="18">
        <v>45541</v>
      </c>
    </row>
    <row r="637" spans="1:16" x14ac:dyDescent="0.3">
      <c r="A637" s="17">
        <v>2022</v>
      </c>
      <c r="B637" s="17" t="s">
        <v>131</v>
      </c>
      <c r="C637" s="17" t="s">
        <v>132</v>
      </c>
      <c r="D637" s="17" t="s">
        <v>54</v>
      </c>
      <c r="E637" s="17" t="s">
        <v>390</v>
      </c>
      <c r="F637" s="17" t="s">
        <v>45</v>
      </c>
      <c r="G637" s="17" t="s">
        <v>80</v>
      </c>
      <c r="H637" s="17">
        <v>0</v>
      </c>
      <c r="I637" s="17" t="s">
        <v>133</v>
      </c>
      <c r="J637" s="17" t="s">
        <v>134</v>
      </c>
      <c r="K637" s="17" t="s">
        <v>130</v>
      </c>
      <c r="L637" s="17">
        <v>4319.3999999999996</v>
      </c>
      <c r="M637" s="17" t="s">
        <v>54</v>
      </c>
      <c r="N637" s="17" t="s">
        <v>68</v>
      </c>
      <c r="O637" s="17">
        <v>1</v>
      </c>
      <c r="P637" s="18">
        <v>45541</v>
      </c>
    </row>
    <row r="638" spans="1:16" x14ac:dyDescent="0.3">
      <c r="A638" s="17">
        <v>2023</v>
      </c>
      <c r="B638" s="17" t="s">
        <v>131</v>
      </c>
      <c r="C638" s="17" t="s">
        <v>132</v>
      </c>
      <c r="D638" s="17" t="s">
        <v>54</v>
      </c>
      <c r="E638" s="17" t="s">
        <v>390</v>
      </c>
      <c r="F638" s="17" t="s">
        <v>45</v>
      </c>
      <c r="G638" s="17" t="s">
        <v>80</v>
      </c>
      <c r="H638" s="17">
        <v>0</v>
      </c>
      <c r="I638" s="17" t="s">
        <v>133</v>
      </c>
      <c r="J638" s="17" t="s">
        <v>134</v>
      </c>
      <c r="K638" s="17" t="s">
        <v>130</v>
      </c>
      <c r="L638" s="17">
        <v>4332.5</v>
      </c>
      <c r="M638" s="17" t="s">
        <v>54</v>
      </c>
      <c r="N638" s="17" t="s">
        <v>69</v>
      </c>
      <c r="O638" s="17">
        <v>1</v>
      </c>
      <c r="P638" s="18">
        <v>45541</v>
      </c>
    </row>
    <row r="639" spans="1:16" x14ac:dyDescent="0.3">
      <c r="A639" s="17">
        <v>2024</v>
      </c>
      <c r="B639" s="17" t="s">
        <v>131</v>
      </c>
      <c r="C639" s="17" t="s">
        <v>132</v>
      </c>
      <c r="D639" s="17" t="s">
        <v>54</v>
      </c>
      <c r="E639" s="17" t="s">
        <v>390</v>
      </c>
      <c r="F639" s="17" t="s">
        <v>45</v>
      </c>
      <c r="G639" s="17" t="s">
        <v>80</v>
      </c>
      <c r="H639" s="17">
        <v>0</v>
      </c>
      <c r="I639" s="17" t="s">
        <v>133</v>
      </c>
      <c r="J639" s="17" t="s">
        <v>134</v>
      </c>
      <c r="K639" s="17" t="s">
        <v>130</v>
      </c>
      <c r="L639" s="17">
        <v>4289.2</v>
      </c>
      <c r="M639" s="17" t="s">
        <v>54</v>
      </c>
      <c r="N639" s="17" t="s">
        <v>70</v>
      </c>
      <c r="O639" s="17">
        <v>1</v>
      </c>
      <c r="P639" s="18">
        <v>45541</v>
      </c>
    </row>
    <row r="640" spans="1:16" x14ac:dyDescent="0.3">
      <c r="A640" s="17">
        <v>2025</v>
      </c>
      <c r="B640" s="17" t="s">
        <v>131</v>
      </c>
      <c r="C640" s="17" t="s">
        <v>132</v>
      </c>
      <c r="D640" s="17" t="s">
        <v>54</v>
      </c>
      <c r="E640" s="17" t="s">
        <v>390</v>
      </c>
      <c r="F640" s="17" t="s">
        <v>45</v>
      </c>
      <c r="G640" s="17" t="s">
        <v>80</v>
      </c>
      <c r="H640" s="17">
        <v>0</v>
      </c>
      <c r="I640" s="17" t="s">
        <v>133</v>
      </c>
      <c r="J640" s="17" t="s">
        <v>134</v>
      </c>
      <c r="K640" s="17" t="s">
        <v>130</v>
      </c>
      <c r="L640" s="17">
        <v>4314.8999999999996</v>
      </c>
      <c r="M640" s="17" t="s">
        <v>54</v>
      </c>
      <c r="N640" s="17" t="s">
        <v>71</v>
      </c>
      <c r="O640" s="17">
        <v>1</v>
      </c>
      <c r="P640" s="18">
        <v>45541</v>
      </c>
    </row>
    <row r="641" spans="1:16" x14ac:dyDescent="0.3">
      <c r="A641" s="17">
        <v>2026</v>
      </c>
      <c r="B641" s="17" t="s">
        <v>131</v>
      </c>
      <c r="C641" s="17" t="s">
        <v>132</v>
      </c>
      <c r="D641" s="17" t="s">
        <v>54</v>
      </c>
      <c r="E641" s="17" t="s">
        <v>390</v>
      </c>
      <c r="F641" s="17" t="s">
        <v>45</v>
      </c>
      <c r="G641" s="17" t="s">
        <v>80</v>
      </c>
      <c r="H641" s="17">
        <v>0</v>
      </c>
      <c r="I641" s="17" t="s">
        <v>133</v>
      </c>
      <c r="J641" s="17" t="s">
        <v>134</v>
      </c>
      <c r="K641" s="17" t="s">
        <v>130</v>
      </c>
      <c r="L641" s="17">
        <v>4362.3999999999996</v>
      </c>
      <c r="M641" s="17" t="s">
        <v>54</v>
      </c>
      <c r="N641" s="17" t="s">
        <v>124</v>
      </c>
      <c r="O641" s="17">
        <v>1</v>
      </c>
      <c r="P641" s="18">
        <v>45541</v>
      </c>
    </row>
    <row r="642" spans="1:16" x14ac:dyDescent="0.3">
      <c r="A642" s="17">
        <v>1990</v>
      </c>
      <c r="B642" s="17" t="s">
        <v>303</v>
      </c>
      <c r="C642" s="17" t="s">
        <v>359</v>
      </c>
      <c r="D642" s="17" t="s">
        <v>310</v>
      </c>
      <c r="E642" s="17" t="s">
        <v>393</v>
      </c>
      <c r="F642" s="17" t="s">
        <v>45</v>
      </c>
      <c r="G642" s="17" t="s">
        <v>80</v>
      </c>
      <c r="H642" s="17">
        <v>0</v>
      </c>
      <c r="I642" s="17" t="s">
        <v>309</v>
      </c>
      <c r="J642" s="17" t="s">
        <v>360</v>
      </c>
      <c r="K642" s="17" t="s">
        <v>58</v>
      </c>
      <c r="L642" s="17">
        <v>86.6</v>
      </c>
      <c r="M642" s="17" t="s">
        <v>54</v>
      </c>
      <c r="N642" s="17" t="s">
        <v>363</v>
      </c>
      <c r="O642" s="17">
        <v>1</v>
      </c>
      <c r="P642" s="18">
        <v>45541</v>
      </c>
    </row>
    <row r="643" spans="1:16" x14ac:dyDescent="0.3">
      <c r="A643" s="17">
        <v>1991</v>
      </c>
      <c r="B643" s="17" t="s">
        <v>303</v>
      </c>
      <c r="C643" s="17" t="s">
        <v>359</v>
      </c>
      <c r="D643" s="17" t="s">
        <v>310</v>
      </c>
      <c r="E643" s="17" t="s">
        <v>393</v>
      </c>
      <c r="F643" s="17" t="s">
        <v>45</v>
      </c>
      <c r="G643" s="17" t="s">
        <v>80</v>
      </c>
      <c r="H643" s="17">
        <v>0</v>
      </c>
      <c r="I643" s="17" t="s">
        <v>309</v>
      </c>
      <c r="J643" s="17" t="s">
        <v>360</v>
      </c>
      <c r="K643" s="17" t="s">
        <v>58</v>
      </c>
      <c r="L643" s="17">
        <v>82</v>
      </c>
      <c r="M643" s="17" t="s">
        <v>54</v>
      </c>
      <c r="N643" s="17" t="s">
        <v>364</v>
      </c>
      <c r="O643" s="17">
        <v>1</v>
      </c>
      <c r="P643" s="18">
        <v>45541</v>
      </c>
    </row>
    <row r="644" spans="1:16" x14ac:dyDescent="0.3">
      <c r="A644" s="17">
        <v>1992</v>
      </c>
      <c r="B644" s="17" t="s">
        <v>303</v>
      </c>
      <c r="C644" s="17" t="s">
        <v>359</v>
      </c>
      <c r="D644" s="17" t="s">
        <v>310</v>
      </c>
      <c r="E644" s="17" t="s">
        <v>393</v>
      </c>
      <c r="F644" s="17" t="s">
        <v>45</v>
      </c>
      <c r="G644" s="17" t="s">
        <v>80</v>
      </c>
      <c r="H644" s="17">
        <v>0</v>
      </c>
      <c r="I644" s="17" t="s">
        <v>309</v>
      </c>
      <c r="J644" s="17" t="s">
        <v>360</v>
      </c>
      <c r="K644" s="17" t="s">
        <v>58</v>
      </c>
      <c r="L644" s="17">
        <v>77.5</v>
      </c>
      <c r="M644" s="17" t="s">
        <v>54</v>
      </c>
      <c r="N644" s="17" t="s">
        <v>365</v>
      </c>
      <c r="O644" s="17">
        <v>1</v>
      </c>
      <c r="P644" s="18">
        <v>45541</v>
      </c>
    </row>
    <row r="645" spans="1:16" x14ac:dyDescent="0.3">
      <c r="A645" s="17">
        <v>1993</v>
      </c>
      <c r="B645" s="17" t="s">
        <v>303</v>
      </c>
      <c r="C645" s="17" t="s">
        <v>359</v>
      </c>
      <c r="D645" s="17" t="s">
        <v>310</v>
      </c>
      <c r="E645" s="17" t="s">
        <v>393</v>
      </c>
      <c r="F645" s="17" t="s">
        <v>45</v>
      </c>
      <c r="G645" s="17" t="s">
        <v>80</v>
      </c>
      <c r="H645" s="17">
        <v>0</v>
      </c>
      <c r="I645" s="17" t="s">
        <v>309</v>
      </c>
      <c r="J645" s="17" t="s">
        <v>360</v>
      </c>
      <c r="K645" s="17" t="s">
        <v>58</v>
      </c>
      <c r="L645" s="17">
        <v>74.599999999999994</v>
      </c>
      <c r="M645" s="17" t="s">
        <v>54</v>
      </c>
      <c r="N645" s="17" t="s">
        <v>366</v>
      </c>
      <c r="O645" s="17">
        <v>1</v>
      </c>
      <c r="P645" s="18">
        <v>45541</v>
      </c>
    </row>
    <row r="646" spans="1:16" x14ac:dyDescent="0.3">
      <c r="A646" s="17">
        <v>1994</v>
      </c>
      <c r="B646" s="17" t="s">
        <v>303</v>
      </c>
      <c r="C646" s="17" t="s">
        <v>359</v>
      </c>
      <c r="D646" s="17" t="s">
        <v>310</v>
      </c>
      <c r="E646" s="17" t="s">
        <v>393</v>
      </c>
      <c r="F646" s="17" t="s">
        <v>45</v>
      </c>
      <c r="G646" s="17" t="s">
        <v>80</v>
      </c>
      <c r="H646" s="17">
        <v>0</v>
      </c>
      <c r="I646" s="17" t="s">
        <v>309</v>
      </c>
      <c r="J646" s="17" t="s">
        <v>360</v>
      </c>
      <c r="K646" s="17" t="s">
        <v>58</v>
      </c>
      <c r="L646" s="17">
        <v>74</v>
      </c>
      <c r="M646" s="17" t="s">
        <v>54</v>
      </c>
      <c r="N646" s="17" t="s">
        <v>162</v>
      </c>
      <c r="O646" s="17">
        <v>1</v>
      </c>
      <c r="P646" s="18">
        <v>45541</v>
      </c>
    </row>
    <row r="647" spans="1:16" x14ac:dyDescent="0.3">
      <c r="A647" s="17">
        <v>1995</v>
      </c>
      <c r="B647" s="17" t="s">
        <v>303</v>
      </c>
      <c r="C647" s="17" t="s">
        <v>359</v>
      </c>
      <c r="D647" s="17" t="s">
        <v>310</v>
      </c>
      <c r="E647" s="17" t="s">
        <v>393</v>
      </c>
      <c r="F647" s="17" t="s">
        <v>45</v>
      </c>
      <c r="G647" s="17" t="s">
        <v>80</v>
      </c>
      <c r="H647" s="17">
        <v>0</v>
      </c>
      <c r="I647" s="17" t="s">
        <v>309</v>
      </c>
      <c r="J647" s="17" t="s">
        <v>360</v>
      </c>
      <c r="K647" s="17" t="s">
        <v>58</v>
      </c>
      <c r="L647" s="17">
        <v>68.7</v>
      </c>
      <c r="M647" s="17" t="s">
        <v>54</v>
      </c>
      <c r="N647" s="17" t="s">
        <v>142</v>
      </c>
      <c r="O647" s="17">
        <v>1</v>
      </c>
      <c r="P647" s="18">
        <v>45541</v>
      </c>
    </row>
    <row r="648" spans="1:16" x14ac:dyDescent="0.3">
      <c r="A648" s="17">
        <v>1996</v>
      </c>
      <c r="B648" s="17" t="s">
        <v>303</v>
      </c>
      <c r="C648" s="17" t="s">
        <v>359</v>
      </c>
      <c r="D648" s="17" t="s">
        <v>310</v>
      </c>
      <c r="E648" s="17" t="s">
        <v>393</v>
      </c>
      <c r="F648" s="17" t="s">
        <v>45</v>
      </c>
      <c r="G648" s="17" t="s">
        <v>80</v>
      </c>
      <c r="H648" s="17">
        <v>0</v>
      </c>
      <c r="I648" s="17" t="s">
        <v>309</v>
      </c>
      <c r="J648" s="17" t="s">
        <v>360</v>
      </c>
      <c r="K648" s="17" t="s">
        <v>58</v>
      </c>
      <c r="L648" s="17">
        <v>65.8</v>
      </c>
      <c r="M648" s="17" t="s">
        <v>54</v>
      </c>
      <c r="N648" s="17" t="s">
        <v>143</v>
      </c>
      <c r="O648" s="17">
        <v>1</v>
      </c>
      <c r="P648" s="18">
        <v>45541</v>
      </c>
    </row>
    <row r="649" spans="1:16" x14ac:dyDescent="0.3">
      <c r="A649" s="17">
        <v>1997</v>
      </c>
      <c r="B649" s="17" t="s">
        <v>303</v>
      </c>
      <c r="C649" s="17" t="s">
        <v>359</v>
      </c>
      <c r="D649" s="17" t="s">
        <v>310</v>
      </c>
      <c r="E649" s="17" t="s">
        <v>393</v>
      </c>
      <c r="F649" s="17" t="s">
        <v>45</v>
      </c>
      <c r="G649" s="17" t="s">
        <v>80</v>
      </c>
      <c r="H649" s="17">
        <v>0</v>
      </c>
      <c r="I649" s="17" t="s">
        <v>309</v>
      </c>
      <c r="J649" s="17" t="s">
        <v>360</v>
      </c>
      <c r="K649" s="17" t="s">
        <v>58</v>
      </c>
      <c r="L649" s="17">
        <v>60.1</v>
      </c>
      <c r="M649" s="17" t="s">
        <v>54</v>
      </c>
      <c r="N649" s="17" t="s">
        <v>144</v>
      </c>
      <c r="O649" s="17">
        <v>1</v>
      </c>
      <c r="P649" s="18">
        <v>45541</v>
      </c>
    </row>
    <row r="650" spans="1:16" x14ac:dyDescent="0.3">
      <c r="A650" s="17">
        <v>1998</v>
      </c>
      <c r="B650" s="17" t="s">
        <v>303</v>
      </c>
      <c r="C650" s="17" t="s">
        <v>359</v>
      </c>
      <c r="D650" s="17" t="s">
        <v>310</v>
      </c>
      <c r="E650" s="17" t="s">
        <v>393</v>
      </c>
      <c r="F650" s="17" t="s">
        <v>45</v>
      </c>
      <c r="G650" s="17" t="s">
        <v>80</v>
      </c>
      <c r="H650" s="17">
        <v>0</v>
      </c>
      <c r="I650" s="17" t="s">
        <v>309</v>
      </c>
      <c r="J650" s="17" t="s">
        <v>360</v>
      </c>
      <c r="K650" s="17" t="s">
        <v>58</v>
      </c>
      <c r="L650" s="17">
        <v>60.8</v>
      </c>
      <c r="M650" s="17" t="s">
        <v>54</v>
      </c>
      <c r="N650" s="17" t="s">
        <v>145</v>
      </c>
      <c r="O650" s="17">
        <v>1</v>
      </c>
      <c r="P650" s="18">
        <v>45541</v>
      </c>
    </row>
    <row r="651" spans="1:16" x14ac:dyDescent="0.3">
      <c r="A651" s="17">
        <v>1999</v>
      </c>
      <c r="B651" s="17" t="s">
        <v>303</v>
      </c>
      <c r="C651" s="17" t="s">
        <v>359</v>
      </c>
      <c r="D651" s="17" t="s">
        <v>310</v>
      </c>
      <c r="E651" s="17" t="s">
        <v>393</v>
      </c>
      <c r="F651" s="17" t="s">
        <v>45</v>
      </c>
      <c r="G651" s="17" t="s">
        <v>80</v>
      </c>
      <c r="H651" s="17">
        <v>0</v>
      </c>
      <c r="I651" s="17" t="s">
        <v>309</v>
      </c>
      <c r="J651" s="17" t="s">
        <v>360</v>
      </c>
      <c r="K651" s="17" t="s">
        <v>58</v>
      </c>
      <c r="L651" s="17">
        <v>62.8</v>
      </c>
      <c r="M651" s="17" t="s">
        <v>54</v>
      </c>
      <c r="N651" s="17" t="s">
        <v>146</v>
      </c>
      <c r="O651" s="17">
        <v>1</v>
      </c>
      <c r="P651" s="18">
        <v>45541</v>
      </c>
    </row>
    <row r="652" spans="1:16" x14ac:dyDescent="0.3">
      <c r="A652" s="17">
        <v>2000</v>
      </c>
      <c r="B652" s="17" t="s">
        <v>303</v>
      </c>
      <c r="C652" s="17" t="s">
        <v>359</v>
      </c>
      <c r="D652" s="17" t="s">
        <v>310</v>
      </c>
      <c r="E652" s="17" t="s">
        <v>393</v>
      </c>
      <c r="F652" s="17" t="s">
        <v>45</v>
      </c>
      <c r="G652" s="17" t="s">
        <v>80</v>
      </c>
      <c r="H652" s="17">
        <v>0</v>
      </c>
      <c r="I652" s="17" t="s">
        <v>309</v>
      </c>
      <c r="J652" s="17" t="s">
        <v>360</v>
      </c>
      <c r="K652" s="17" t="s">
        <v>58</v>
      </c>
      <c r="L652" s="17">
        <v>65.8</v>
      </c>
      <c r="M652" s="17" t="s">
        <v>54</v>
      </c>
      <c r="N652" s="17" t="s">
        <v>147</v>
      </c>
      <c r="O652" s="17">
        <v>1</v>
      </c>
      <c r="P652" s="18">
        <v>45541</v>
      </c>
    </row>
    <row r="653" spans="1:16" x14ac:dyDescent="0.3">
      <c r="A653" s="17">
        <v>2001</v>
      </c>
      <c r="B653" s="17" t="s">
        <v>303</v>
      </c>
      <c r="C653" s="17" t="s">
        <v>359</v>
      </c>
      <c r="D653" s="17" t="s">
        <v>310</v>
      </c>
      <c r="E653" s="17" t="s">
        <v>393</v>
      </c>
      <c r="F653" s="17" t="s">
        <v>45</v>
      </c>
      <c r="G653" s="17" t="s">
        <v>80</v>
      </c>
      <c r="H653" s="17">
        <v>0</v>
      </c>
      <c r="I653" s="17" t="s">
        <v>309</v>
      </c>
      <c r="J653" s="17" t="s">
        <v>360</v>
      </c>
      <c r="K653" s="17" t="s">
        <v>58</v>
      </c>
      <c r="L653" s="17">
        <v>67.5</v>
      </c>
      <c r="M653" s="17" t="s">
        <v>54</v>
      </c>
      <c r="N653" s="17" t="s">
        <v>148</v>
      </c>
      <c r="O653" s="17">
        <v>1</v>
      </c>
      <c r="P653" s="18">
        <v>45541</v>
      </c>
    </row>
    <row r="654" spans="1:16" x14ac:dyDescent="0.3">
      <c r="A654" s="17">
        <v>2002</v>
      </c>
      <c r="B654" s="17" t="s">
        <v>303</v>
      </c>
      <c r="C654" s="17" t="s">
        <v>359</v>
      </c>
      <c r="D654" s="17" t="s">
        <v>310</v>
      </c>
      <c r="E654" s="17" t="s">
        <v>393</v>
      </c>
      <c r="F654" s="17" t="s">
        <v>45</v>
      </c>
      <c r="G654" s="17" t="s">
        <v>80</v>
      </c>
      <c r="H654" s="17">
        <v>0</v>
      </c>
      <c r="I654" s="17" t="s">
        <v>309</v>
      </c>
      <c r="J654" s="17" t="s">
        <v>360</v>
      </c>
      <c r="K654" s="17" t="s">
        <v>58</v>
      </c>
      <c r="L654" s="17">
        <v>70.7</v>
      </c>
      <c r="M654" s="17" t="s">
        <v>54</v>
      </c>
      <c r="N654" s="17" t="s">
        <v>149</v>
      </c>
      <c r="O654" s="17">
        <v>1</v>
      </c>
      <c r="P654" s="18">
        <v>45541</v>
      </c>
    </row>
    <row r="655" spans="1:16" x14ac:dyDescent="0.3">
      <c r="A655" s="17">
        <v>2003</v>
      </c>
      <c r="B655" s="17" t="s">
        <v>303</v>
      </c>
      <c r="C655" s="17" t="s">
        <v>359</v>
      </c>
      <c r="D655" s="17" t="s">
        <v>310</v>
      </c>
      <c r="E655" s="17" t="s">
        <v>393</v>
      </c>
      <c r="F655" s="17" t="s">
        <v>45</v>
      </c>
      <c r="G655" s="17" t="s">
        <v>80</v>
      </c>
      <c r="H655" s="17">
        <v>0</v>
      </c>
      <c r="I655" s="17" t="s">
        <v>309</v>
      </c>
      <c r="J655" s="17" t="s">
        <v>360</v>
      </c>
      <c r="K655" s="17" t="s">
        <v>58</v>
      </c>
      <c r="L655" s="17">
        <v>75.900000000000006</v>
      </c>
      <c r="M655" s="17" t="s">
        <v>54</v>
      </c>
      <c r="N655" s="17" t="s">
        <v>150</v>
      </c>
      <c r="O655" s="17">
        <v>1</v>
      </c>
      <c r="P655" s="18">
        <v>45541</v>
      </c>
    </row>
    <row r="656" spans="1:16" x14ac:dyDescent="0.3">
      <c r="A656" s="17">
        <v>2004</v>
      </c>
      <c r="B656" s="17" t="s">
        <v>303</v>
      </c>
      <c r="C656" s="17" t="s">
        <v>359</v>
      </c>
      <c r="D656" s="17" t="s">
        <v>310</v>
      </c>
      <c r="E656" s="17" t="s">
        <v>393</v>
      </c>
      <c r="F656" s="17" t="s">
        <v>45</v>
      </c>
      <c r="G656" s="17" t="s">
        <v>80</v>
      </c>
      <c r="H656" s="17">
        <v>0</v>
      </c>
      <c r="I656" s="17" t="s">
        <v>309</v>
      </c>
      <c r="J656" s="17" t="s">
        <v>360</v>
      </c>
      <c r="K656" s="17" t="s">
        <v>58</v>
      </c>
      <c r="L656" s="17">
        <v>82.1</v>
      </c>
      <c r="M656" s="17" t="s">
        <v>54</v>
      </c>
      <c r="N656" s="17" t="s">
        <v>151</v>
      </c>
      <c r="O656" s="17">
        <v>1</v>
      </c>
      <c r="P656" s="18">
        <v>45541</v>
      </c>
    </row>
    <row r="657" spans="1:16" x14ac:dyDescent="0.3">
      <c r="A657" s="17">
        <v>2005</v>
      </c>
      <c r="B657" s="17" t="s">
        <v>303</v>
      </c>
      <c r="C657" s="17" t="s">
        <v>359</v>
      </c>
      <c r="D657" s="17" t="s">
        <v>310</v>
      </c>
      <c r="E657" s="17" t="s">
        <v>393</v>
      </c>
      <c r="F657" s="17" t="s">
        <v>45</v>
      </c>
      <c r="G657" s="17" t="s">
        <v>80</v>
      </c>
      <c r="H657" s="17">
        <v>0</v>
      </c>
      <c r="I657" s="17" t="s">
        <v>309</v>
      </c>
      <c r="J657" s="17" t="s">
        <v>360</v>
      </c>
      <c r="K657" s="17" t="s">
        <v>58</v>
      </c>
      <c r="L657" s="17">
        <v>92</v>
      </c>
      <c r="M657" s="17" t="s">
        <v>54</v>
      </c>
      <c r="N657" s="17" t="s">
        <v>152</v>
      </c>
      <c r="O657" s="17">
        <v>1</v>
      </c>
      <c r="P657" s="18">
        <v>45541</v>
      </c>
    </row>
    <row r="658" spans="1:16" x14ac:dyDescent="0.3">
      <c r="A658" s="17">
        <v>2006</v>
      </c>
      <c r="B658" s="17" t="s">
        <v>303</v>
      </c>
      <c r="C658" s="17" t="s">
        <v>359</v>
      </c>
      <c r="D658" s="17" t="s">
        <v>310</v>
      </c>
      <c r="E658" s="17" t="s">
        <v>393</v>
      </c>
      <c r="F658" s="17" t="s">
        <v>45</v>
      </c>
      <c r="G658" s="17" t="s">
        <v>80</v>
      </c>
      <c r="H658" s="17">
        <v>0</v>
      </c>
      <c r="I658" s="17" t="s">
        <v>309</v>
      </c>
      <c r="J658" s="17" t="s">
        <v>360</v>
      </c>
      <c r="K658" s="17" t="s">
        <v>58</v>
      </c>
      <c r="L658" s="17">
        <v>99.9</v>
      </c>
      <c r="M658" s="17" t="s">
        <v>54</v>
      </c>
      <c r="N658" s="17" t="s">
        <v>153</v>
      </c>
      <c r="O658" s="17">
        <v>1</v>
      </c>
      <c r="P658" s="18">
        <v>45541</v>
      </c>
    </row>
    <row r="659" spans="1:16" x14ac:dyDescent="0.3">
      <c r="A659" s="17">
        <v>2007</v>
      </c>
      <c r="B659" s="17" t="s">
        <v>303</v>
      </c>
      <c r="C659" s="17" t="s">
        <v>359</v>
      </c>
      <c r="D659" s="17" t="s">
        <v>310</v>
      </c>
      <c r="E659" s="17" t="s">
        <v>393</v>
      </c>
      <c r="F659" s="17" t="s">
        <v>45</v>
      </c>
      <c r="G659" s="17" t="s">
        <v>80</v>
      </c>
      <c r="H659" s="17">
        <v>0</v>
      </c>
      <c r="I659" s="17" t="s">
        <v>309</v>
      </c>
      <c r="J659" s="17" t="s">
        <v>360</v>
      </c>
      <c r="K659" s="17" t="s">
        <v>58</v>
      </c>
      <c r="L659" s="17">
        <v>104.6</v>
      </c>
      <c r="M659" s="17" t="s">
        <v>54</v>
      </c>
      <c r="N659" s="17" t="s">
        <v>154</v>
      </c>
      <c r="O659" s="17">
        <v>1</v>
      </c>
      <c r="P659" s="18">
        <v>45541</v>
      </c>
    </row>
    <row r="660" spans="1:16" x14ac:dyDescent="0.3">
      <c r="A660" s="17">
        <v>2008</v>
      </c>
      <c r="B660" s="17" t="s">
        <v>303</v>
      </c>
      <c r="C660" s="17" t="s">
        <v>359</v>
      </c>
      <c r="D660" s="17" t="s">
        <v>310</v>
      </c>
      <c r="E660" s="17" t="s">
        <v>393</v>
      </c>
      <c r="F660" s="17" t="s">
        <v>45</v>
      </c>
      <c r="G660" s="17" t="s">
        <v>80</v>
      </c>
      <c r="H660" s="17">
        <v>0</v>
      </c>
      <c r="I660" s="17" t="s">
        <v>309</v>
      </c>
      <c r="J660" s="17" t="s">
        <v>360</v>
      </c>
      <c r="K660" s="17" t="s">
        <v>58</v>
      </c>
      <c r="L660" s="17">
        <v>106.5</v>
      </c>
      <c r="M660" s="17" t="s">
        <v>54</v>
      </c>
      <c r="N660" s="17" t="s">
        <v>155</v>
      </c>
      <c r="O660" s="17">
        <v>1</v>
      </c>
      <c r="P660" s="18">
        <v>45541</v>
      </c>
    </row>
    <row r="661" spans="1:16" x14ac:dyDescent="0.3">
      <c r="A661" s="17">
        <v>2009</v>
      </c>
      <c r="B661" s="17" t="s">
        <v>303</v>
      </c>
      <c r="C661" s="17" t="s">
        <v>359</v>
      </c>
      <c r="D661" s="17" t="s">
        <v>310</v>
      </c>
      <c r="E661" s="17" t="s">
        <v>393</v>
      </c>
      <c r="F661" s="17" t="s">
        <v>45</v>
      </c>
      <c r="G661" s="17" t="s">
        <v>80</v>
      </c>
      <c r="H661" s="17">
        <v>0</v>
      </c>
      <c r="I661" s="17" t="s">
        <v>309</v>
      </c>
      <c r="J661" s="17" t="s">
        <v>360</v>
      </c>
      <c r="K661" s="17" t="s">
        <v>58</v>
      </c>
      <c r="L661" s="17">
        <v>108.9</v>
      </c>
      <c r="M661" s="17" t="s">
        <v>54</v>
      </c>
      <c r="N661" s="17" t="s">
        <v>156</v>
      </c>
      <c r="O661" s="17">
        <v>1</v>
      </c>
      <c r="P661" s="18">
        <v>45541</v>
      </c>
    </row>
    <row r="662" spans="1:16" x14ac:dyDescent="0.3">
      <c r="A662" s="17">
        <v>2010</v>
      </c>
      <c r="B662" s="17" t="s">
        <v>303</v>
      </c>
      <c r="C662" s="17" t="s">
        <v>359</v>
      </c>
      <c r="D662" s="17" t="s">
        <v>310</v>
      </c>
      <c r="E662" s="17" t="s">
        <v>393</v>
      </c>
      <c r="F662" s="17" t="s">
        <v>45</v>
      </c>
      <c r="G662" s="17" t="s">
        <v>80</v>
      </c>
      <c r="H662" s="17">
        <v>0</v>
      </c>
      <c r="I662" s="17" t="s">
        <v>309</v>
      </c>
      <c r="J662" s="17" t="s">
        <v>360</v>
      </c>
      <c r="K662" s="17" t="s">
        <v>58</v>
      </c>
      <c r="L662" s="17">
        <v>110.8</v>
      </c>
      <c r="M662" s="17" t="s">
        <v>54</v>
      </c>
      <c r="N662" s="17" t="s">
        <v>157</v>
      </c>
      <c r="O662" s="17">
        <v>1</v>
      </c>
      <c r="P662" s="18">
        <v>45541</v>
      </c>
    </row>
    <row r="663" spans="1:16" x14ac:dyDescent="0.3">
      <c r="A663" s="17">
        <v>2011</v>
      </c>
      <c r="B663" s="17" t="s">
        <v>303</v>
      </c>
      <c r="C663" s="17" t="s">
        <v>359</v>
      </c>
      <c r="D663" s="17" t="s">
        <v>310</v>
      </c>
      <c r="E663" s="17" t="s">
        <v>393</v>
      </c>
      <c r="F663" s="17" t="s">
        <v>45</v>
      </c>
      <c r="G663" s="17" t="s">
        <v>80</v>
      </c>
      <c r="H663" s="17">
        <v>0</v>
      </c>
      <c r="I663" s="17" t="s">
        <v>309</v>
      </c>
      <c r="J663" s="17" t="s">
        <v>360</v>
      </c>
      <c r="K663" s="17" t="s">
        <v>58</v>
      </c>
      <c r="L663" s="17">
        <v>112.3</v>
      </c>
      <c r="M663" s="17" t="s">
        <v>54</v>
      </c>
      <c r="N663" s="17" t="s">
        <v>158</v>
      </c>
      <c r="O663" s="17">
        <v>1</v>
      </c>
      <c r="P663" s="18">
        <v>45541</v>
      </c>
    </row>
    <row r="664" spans="1:16" x14ac:dyDescent="0.3">
      <c r="A664" s="17">
        <v>2012</v>
      </c>
      <c r="B664" s="17" t="s">
        <v>303</v>
      </c>
      <c r="C664" s="17" t="s">
        <v>359</v>
      </c>
      <c r="D664" s="17" t="s">
        <v>310</v>
      </c>
      <c r="E664" s="17" t="s">
        <v>393</v>
      </c>
      <c r="F664" s="17" t="s">
        <v>45</v>
      </c>
      <c r="G664" s="17" t="s">
        <v>80</v>
      </c>
      <c r="H664" s="17">
        <v>0</v>
      </c>
      <c r="I664" s="17" t="s">
        <v>309</v>
      </c>
      <c r="J664" s="17" t="s">
        <v>360</v>
      </c>
      <c r="K664" s="17" t="s">
        <v>58</v>
      </c>
      <c r="L664" s="17">
        <v>114.9</v>
      </c>
      <c r="M664" s="17" t="s">
        <v>54</v>
      </c>
      <c r="N664" s="17" t="s">
        <v>121</v>
      </c>
      <c r="O664" s="17">
        <v>1</v>
      </c>
      <c r="P664" s="18">
        <v>45541</v>
      </c>
    </row>
    <row r="665" spans="1:16" x14ac:dyDescent="0.3">
      <c r="A665" s="17">
        <v>2013</v>
      </c>
      <c r="B665" s="17" t="s">
        <v>303</v>
      </c>
      <c r="C665" s="17" t="s">
        <v>359</v>
      </c>
      <c r="D665" s="17" t="s">
        <v>310</v>
      </c>
      <c r="E665" s="17" t="s">
        <v>393</v>
      </c>
      <c r="F665" s="17" t="s">
        <v>45</v>
      </c>
      <c r="G665" s="17" t="s">
        <v>80</v>
      </c>
      <c r="H665" s="17">
        <v>0</v>
      </c>
      <c r="I665" s="17" t="s">
        <v>309</v>
      </c>
      <c r="J665" s="17" t="s">
        <v>360</v>
      </c>
      <c r="K665" s="17" t="s">
        <v>58</v>
      </c>
      <c r="L665" s="17">
        <v>115.1</v>
      </c>
      <c r="M665" s="17" t="s">
        <v>54</v>
      </c>
      <c r="N665" s="17" t="s">
        <v>59</v>
      </c>
      <c r="O665" s="17">
        <v>1</v>
      </c>
      <c r="P665" s="18">
        <v>45541</v>
      </c>
    </row>
    <row r="666" spans="1:16" x14ac:dyDescent="0.3">
      <c r="A666" s="17">
        <v>2014</v>
      </c>
      <c r="B666" s="17" t="s">
        <v>303</v>
      </c>
      <c r="C666" s="17" t="s">
        <v>359</v>
      </c>
      <c r="D666" s="17" t="s">
        <v>310</v>
      </c>
      <c r="E666" s="17" t="s">
        <v>393</v>
      </c>
      <c r="F666" s="17" t="s">
        <v>45</v>
      </c>
      <c r="G666" s="17" t="s">
        <v>80</v>
      </c>
      <c r="H666" s="17">
        <v>0</v>
      </c>
      <c r="I666" s="17" t="s">
        <v>309</v>
      </c>
      <c r="J666" s="17" t="s">
        <v>360</v>
      </c>
      <c r="K666" s="17" t="s">
        <v>58</v>
      </c>
      <c r="L666" s="17">
        <v>117.5</v>
      </c>
      <c r="M666" s="17" t="s">
        <v>54</v>
      </c>
      <c r="N666" s="17" t="s">
        <v>60</v>
      </c>
      <c r="O666" s="17">
        <v>1</v>
      </c>
      <c r="P666" s="18">
        <v>45541</v>
      </c>
    </row>
    <row r="667" spans="1:16" x14ac:dyDescent="0.3">
      <c r="A667" s="17">
        <v>2015</v>
      </c>
      <c r="B667" s="17" t="s">
        <v>303</v>
      </c>
      <c r="C667" s="17" t="s">
        <v>359</v>
      </c>
      <c r="D667" s="17" t="s">
        <v>310</v>
      </c>
      <c r="E667" s="17" t="s">
        <v>393</v>
      </c>
      <c r="F667" s="17" t="s">
        <v>45</v>
      </c>
      <c r="G667" s="17" t="s">
        <v>80</v>
      </c>
      <c r="H667" s="17">
        <v>0</v>
      </c>
      <c r="I667" s="17" t="s">
        <v>309</v>
      </c>
      <c r="J667" s="17" t="s">
        <v>360</v>
      </c>
      <c r="K667" s="17" t="s">
        <v>58</v>
      </c>
      <c r="L667" s="17">
        <v>119.7</v>
      </c>
      <c r="M667" s="17" t="s">
        <v>54</v>
      </c>
      <c r="N667" s="17" t="s">
        <v>61</v>
      </c>
      <c r="O667" s="17">
        <v>1</v>
      </c>
      <c r="P667" s="18">
        <v>45541</v>
      </c>
    </row>
    <row r="668" spans="1:16" x14ac:dyDescent="0.3">
      <c r="A668" s="17">
        <v>2016</v>
      </c>
      <c r="B668" s="17" t="s">
        <v>303</v>
      </c>
      <c r="C668" s="17" t="s">
        <v>359</v>
      </c>
      <c r="D668" s="17" t="s">
        <v>310</v>
      </c>
      <c r="E668" s="17" t="s">
        <v>393</v>
      </c>
      <c r="F668" s="17" t="s">
        <v>45</v>
      </c>
      <c r="G668" s="17" t="s">
        <v>80</v>
      </c>
      <c r="H668" s="17">
        <v>0</v>
      </c>
      <c r="I668" s="17" t="s">
        <v>309</v>
      </c>
      <c r="J668" s="17" t="s">
        <v>360</v>
      </c>
      <c r="K668" s="17" t="s">
        <v>58</v>
      </c>
      <c r="L668" s="17">
        <v>122.4</v>
      </c>
      <c r="M668" s="17" t="s">
        <v>54</v>
      </c>
      <c r="N668" s="17" t="s">
        <v>62</v>
      </c>
      <c r="O668" s="17">
        <v>1</v>
      </c>
      <c r="P668" s="18">
        <v>45541</v>
      </c>
    </row>
    <row r="669" spans="1:16" x14ac:dyDescent="0.3">
      <c r="A669" s="17">
        <v>2017</v>
      </c>
      <c r="B669" s="17" t="s">
        <v>303</v>
      </c>
      <c r="C669" s="17" t="s">
        <v>359</v>
      </c>
      <c r="D669" s="17" t="s">
        <v>310</v>
      </c>
      <c r="E669" s="17" t="s">
        <v>393</v>
      </c>
      <c r="F669" s="17" t="s">
        <v>45</v>
      </c>
      <c r="G669" s="17" t="s">
        <v>80</v>
      </c>
      <c r="H669" s="17">
        <v>0</v>
      </c>
      <c r="I669" s="17" t="s">
        <v>309</v>
      </c>
      <c r="J669" s="17" t="s">
        <v>360</v>
      </c>
      <c r="K669" s="17" t="s">
        <v>58</v>
      </c>
      <c r="L669" s="17">
        <v>125.4</v>
      </c>
      <c r="M669" s="17" t="s">
        <v>54</v>
      </c>
      <c r="N669" s="17" t="s">
        <v>63</v>
      </c>
      <c r="O669" s="17">
        <v>1</v>
      </c>
      <c r="P669" s="18">
        <v>45541</v>
      </c>
    </row>
    <row r="670" spans="1:16" x14ac:dyDescent="0.3">
      <c r="A670" s="17">
        <v>2018</v>
      </c>
      <c r="B670" s="17" t="s">
        <v>303</v>
      </c>
      <c r="C670" s="17" t="s">
        <v>359</v>
      </c>
      <c r="D670" s="17" t="s">
        <v>310</v>
      </c>
      <c r="E670" s="17" t="s">
        <v>393</v>
      </c>
      <c r="F670" s="17" t="s">
        <v>45</v>
      </c>
      <c r="G670" s="17" t="s">
        <v>80</v>
      </c>
      <c r="H670" s="17">
        <v>0</v>
      </c>
      <c r="I670" s="17" t="s">
        <v>309</v>
      </c>
      <c r="J670" s="17" t="s">
        <v>360</v>
      </c>
      <c r="K670" s="17" t="s">
        <v>58</v>
      </c>
      <c r="L670" s="17">
        <v>127</v>
      </c>
      <c r="M670" s="17" t="s">
        <v>54</v>
      </c>
      <c r="N670" s="17" t="s">
        <v>64</v>
      </c>
      <c r="O670" s="17">
        <v>1</v>
      </c>
      <c r="P670" s="18">
        <v>45541</v>
      </c>
    </row>
    <row r="671" spans="1:16" x14ac:dyDescent="0.3">
      <c r="A671" s="17">
        <v>2019</v>
      </c>
      <c r="B671" s="17" t="s">
        <v>303</v>
      </c>
      <c r="C671" s="17" t="s">
        <v>359</v>
      </c>
      <c r="D671" s="17" t="s">
        <v>310</v>
      </c>
      <c r="E671" s="17" t="s">
        <v>393</v>
      </c>
      <c r="F671" s="17" t="s">
        <v>45</v>
      </c>
      <c r="G671" s="17" t="s">
        <v>80</v>
      </c>
      <c r="H671" s="17">
        <v>0</v>
      </c>
      <c r="I671" s="17" t="s">
        <v>309</v>
      </c>
      <c r="J671" s="17" t="s">
        <v>360</v>
      </c>
      <c r="K671" s="17" t="s">
        <v>58</v>
      </c>
      <c r="L671" s="17">
        <v>128</v>
      </c>
      <c r="M671" s="17" t="s">
        <v>54</v>
      </c>
      <c r="N671" s="17" t="s">
        <v>65</v>
      </c>
      <c r="O671" s="17">
        <v>1</v>
      </c>
      <c r="P671" s="18">
        <v>45541</v>
      </c>
    </row>
    <row r="672" spans="1:16" x14ac:dyDescent="0.3">
      <c r="A672" s="17">
        <v>2020</v>
      </c>
      <c r="B672" s="17" t="s">
        <v>303</v>
      </c>
      <c r="C672" s="17" t="s">
        <v>359</v>
      </c>
      <c r="D672" s="17" t="s">
        <v>310</v>
      </c>
      <c r="E672" s="17" t="s">
        <v>393</v>
      </c>
      <c r="F672" s="17" t="s">
        <v>45</v>
      </c>
      <c r="G672" s="17" t="s">
        <v>80</v>
      </c>
      <c r="H672" s="17">
        <v>0</v>
      </c>
      <c r="I672" s="17" t="s">
        <v>309</v>
      </c>
      <c r="J672" s="17" t="s">
        <v>360</v>
      </c>
      <c r="K672" s="17" t="s">
        <v>58</v>
      </c>
      <c r="L672" s="17">
        <v>132.4</v>
      </c>
      <c r="M672" s="17" t="s">
        <v>54</v>
      </c>
      <c r="N672" s="17" t="s">
        <v>66</v>
      </c>
      <c r="O672" s="17">
        <v>1</v>
      </c>
      <c r="P672" s="18">
        <v>45541</v>
      </c>
    </row>
    <row r="673" spans="1:16" x14ac:dyDescent="0.3">
      <c r="A673" s="17">
        <v>2021</v>
      </c>
      <c r="B673" s="17" t="s">
        <v>303</v>
      </c>
      <c r="C673" s="17" t="s">
        <v>359</v>
      </c>
      <c r="D673" s="17" t="s">
        <v>310</v>
      </c>
      <c r="E673" s="17" t="s">
        <v>393</v>
      </c>
      <c r="F673" s="17" t="s">
        <v>45</v>
      </c>
      <c r="G673" s="17" t="s">
        <v>80</v>
      </c>
      <c r="H673" s="17">
        <v>0</v>
      </c>
      <c r="I673" s="17" t="s">
        <v>309</v>
      </c>
      <c r="J673" s="17" t="s">
        <v>360</v>
      </c>
      <c r="K673" s="17" t="s">
        <v>58</v>
      </c>
      <c r="L673" s="17">
        <v>132.69999999999999</v>
      </c>
      <c r="M673" s="17" t="s">
        <v>54</v>
      </c>
      <c r="N673" s="17" t="s">
        <v>67</v>
      </c>
      <c r="O673" s="17">
        <v>1</v>
      </c>
      <c r="P673" s="18">
        <v>45541</v>
      </c>
    </row>
    <row r="674" spans="1:16" x14ac:dyDescent="0.3">
      <c r="A674" s="17">
        <v>2022</v>
      </c>
      <c r="B674" s="17" t="s">
        <v>303</v>
      </c>
      <c r="C674" s="17" t="s">
        <v>359</v>
      </c>
      <c r="D674" s="17" t="s">
        <v>310</v>
      </c>
      <c r="E674" s="17" t="s">
        <v>393</v>
      </c>
      <c r="F674" s="17" t="s">
        <v>45</v>
      </c>
      <c r="G674" s="17" t="s">
        <v>80</v>
      </c>
      <c r="H674" s="17">
        <v>0</v>
      </c>
      <c r="I674" s="17" t="s">
        <v>309</v>
      </c>
      <c r="J674" s="17" t="s">
        <v>360</v>
      </c>
      <c r="K674" s="17" t="s">
        <v>58</v>
      </c>
      <c r="L674" s="17">
        <v>132</v>
      </c>
      <c r="M674" s="17" t="s">
        <v>54</v>
      </c>
      <c r="N674" s="17" t="s">
        <v>68</v>
      </c>
      <c r="O674" s="17">
        <v>1</v>
      </c>
      <c r="P674" s="18">
        <v>45541</v>
      </c>
    </row>
    <row r="675" spans="1:16" x14ac:dyDescent="0.3">
      <c r="A675" s="17">
        <v>2023</v>
      </c>
      <c r="B675" s="17" t="s">
        <v>303</v>
      </c>
      <c r="C675" s="17" t="s">
        <v>359</v>
      </c>
      <c r="D675" s="17" t="s">
        <v>310</v>
      </c>
      <c r="E675" s="17" t="s">
        <v>393</v>
      </c>
      <c r="F675" s="17" t="s">
        <v>45</v>
      </c>
      <c r="G675" s="17" t="s">
        <v>80</v>
      </c>
      <c r="H675" s="17">
        <v>0</v>
      </c>
      <c r="I675" s="17" t="s">
        <v>309</v>
      </c>
      <c r="J675" s="17" t="s">
        <v>360</v>
      </c>
      <c r="K675" s="17" t="s">
        <v>58</v>
      </c>
      <c r="L675" s="17">
        <v>126.1</v>
      </c>
      <c r="M675" s="17" t="s">
        <v>54</v>
      </c>
      <c r="N675" s="17" t="s">
        <v>69</v>
      </c>
      <c r="O675" s="17">
        <v>1</v>
      </c>
      <c r="P675" s="18">
        <v>45541</v>
      </c>
    </row>
    <row r="676" spans="1:16" x14ac:dyDescent="0.3">
      <c r="A676" s="17">
        <v>2024</v>
      </c>
      <c r="B676" s="17" t="s">
        <v>303</v>
      </c>
      <c r="C676" s="17" t="s">
        <v>359</v>
      </c>
      <c r="D676" s="17" t="s">
        <v>310</v>
      </c>
      <c r="E676" s="17" t="s">
        <v>393</v>
      </c>
      <c r="F676" s="17" t="s">
        <v>45</v>
      </c>
      <c r="G676" s="17" t="s">
        <v>80</v>
      </c>
      <c r="H676" s="17">
        <v>0</v>
      </c>
      <c r="I676" s="17" t="s">
        <v>309</v>
      </c>
      <c r="J676" s="17" t="s">
        <v>360</v>
      </c>
      <c r="K676" s="17" t="s">
        <v>58</v>
      </c>
      <c r="L676" s="17">
        <v>121.2</v>
      </c>
      <c r="M676" s="17" t="s">
        <v>54</v>
      </c>
      <c r="N676" s="17" t="s">
        <v>70</v>
      </c>
      <c r="O676" s="17">
        <v>1</v>
      </c>
      <c r="P676" s="18">
        <v>45541</v>
      </c>
    </row>
    <row r="677" spans="1:16" x14ac:dyDescent="0.3">
      <c r="A677" s="17">
        <v>2025</v>
      </c>
      <c r="B677" s="17" t="s">
        <v>303</v>
      </c>
      <c r="C677" s="17" t="s">
        <v>359</v>
      </c>
      <c r="D677" s="17" t="s">
        <v>310</v>
      </c>
      <c r="E677" s="17" t="s">
        <v>393</v>
      </c>
      <c r="F677" s="17" t="s">
        <v>45</v>
      </c>
      <c r="G677" s="17" t="s">
        <v>80</v>
      </c>
      <c r="H677" s="17">
        <v>0</v>
      </c>
      <c r="I677" s="17" t="s">
        <v>309</v>
      </c>
      <c r="J677" s="17" t="s">
        <v>360</v>
      </c>
      <c r="K677" s="17" t="s">
        <v>58</v>
      </c>
      <c r="L677" s="17">
        <v>122.4</v>
      </c>
      <c r="M677" s="17" t="s">
        <v>54</v>
      </c>
      <c r="N677" s="17" t="s">
        <v>71</v>
      </c>
      <c r="O677" s="17">
        <v>1</v>
      </c>
      <c r="P677" s="18">
        <v>45541</v>
      </c>
    </row>
    <row r="678" spans="1:16" x14ac:dyDescent="0.3">
      <c r="A678" s="17">
        <v>2026</v>
      </c>
      <c r="B678" s="17" t="s">
        <v>303</v>
      </c>
      <c r="C678" s="17" t="s">
        <v>359</v>
      </c>
      <c r="D678" s="17" t="s">
        <v>310</v>
      </c>
      <c r="E678" s="17" t="s">
        <v>393</v>
      </c>
      <c r="F678" s="17" t="s">
        <v>45</v>
      </c>
      <c r="G678" s="17" t="s">
        <v>80</v>
      </c>
      <c r="H678" s="17">
        <v>0</v>
      </c>
      <c r="I678" s="17" t="s">
        <v>309</v>
      </c>
      <c r="J678" s="17" t="s">
        <v>360</v>
      </c>
      <c r="K678" s="17" t="s">
        <v>58</v>
      </c>
      <c r="L678" s="17">
        <v>124.2</v>
      </c>
      <c r="M678" s="17" t="s">
        <v>54</v>
      </c>
      <c r="N678" s="17" t="s">
        <v>124</v>
      </c>
      <c r="O678" s="17">
        <v>1</v>
      </c>
      <c r="P678" s="18">
        <v>45541</v>
      </c>
    </row>
    <row r="679" spans="1:16" x14ac:dyDescent="0.3">
      <c r="A679" s="17">
        <v>2014</v>
      </c>
      <c r="B679" s="17" t="s">
        <v>428</v>
      </c>
      <c r="C679" s="17" t="s">
        <v>248</v>
      </c>
      <c r="D679" s="17" t="s">
        <v>54</v>
      </c>
      <c r="E679" s="17" t="s">
        <v>390</v>
      </c>
      <c r="F679" s="17" t="s">
        <v>45</v>
      </c>
      <c r="G679" s="17" t="s">
        <v>80</v>
      </c>
      <c r="H679" s="17">
        <v>0</v>
      </c>
      <c r="I679" s="17" t="s">
        <v>285</v>
      </c>
      <c r="J679" s="17" t="s">
        <v>294</v>
      </c>
      <c r="K679" s="17" t="s">
        <v>201</v>
      </c>
      <c r="L679" s="17">
        <v>1</v>
      </c>
      <c r="M679" s="17" t="s">
        <v>54</v>
      </c>
      <c r="N679" s="17" t="s">
        <v>60</v>
      </c>
      <c r="O679" s="17">
        <v>1</v>
      </c>
      <c r="P679" s="18">
        <v>45541</v>
      </c>
    </row>
    <row r="680" spans="1:16" x14ac:dyDescent="0.3">
      <c r="A680" s="17">
        <v>2015</v>
      </c>
      <c r="B680" s="17" t="s">
        <v>428</v>
      </c>
      <c r="C680" s="17" t="s">
        <v>248</v>
      </c>
      <c r="D680" s="17" t="s">
        <v>54</v>
      </c>
      <c r="E680" s="17" t="s">
        <v>390</v>
      </c>
      <c r="F680" s="17" t="s">
        <v>45</v>
      </c>
      <c r="G680" s="17" t="s">
        <v>80</v>
      </c>
      <c r="H680" s="17">
        <v>0</v>
      </c>
      <c r="I680" s="17" t="s">
        <v>285</v>
      </c>
      <c r="J680" s="17" t="s">
        <v>294</v>
      </c>
      <c r="K680" s="17" t="s">
        <v>201</v>
      </c>
      <c r="L680" s="17">
        <v>-0.2</v>
      </c>
      <c r="M680" s="17" t="s">
        <v>54</v>
      </c>
      <c r="N680" s="17" t="s">
        <v>61</v>
      </c>
      <c r="O680" s="17">
        <v>1</v>
      </c>
      <c r="P680" s="18">
        <v>45541</v>
      </c>
    </row>
    <row r="681" spans="1:16" x14ac:dyDescent="0.3">
      <c r="A681" s="17">
        <v>2016</v>
      </c>
      <c r="B681" s="17" t="s">
        <v>428</v>
      </c>
      <c r="C681" s="17" t="s">
        <v>248</v>
      </c>
      <c r="D681" s="17" t="s">
        <v>54</v>
      </c>
      <c r="E681" s="17" t="s">
        <v>390</v>
      </c>
      <c r="F681" s="17" t="s">
        <v>45</v>
      </c>
      <c r="G681" s="17" t="s">
        <v>80</v>
      </c>
      <c r="H681" s="17">
        <v>0</v>
      </c>
      <c r="I681" s="17" t="s">
        <v>285</v>
      </c>
      <c r="J681" s="17" t="s">
        <v>294</v>
      </c>
      <c r="K681" s="17" t="s">
        <v>201</v>
      </c>
      <c r="L681" s="17">
        <v>0.4</v>
      </c>
      <c r="M681" s="17" t="s">
        <v>54</v>
      </c>
      <c r="N681" s="17" t="s">
        <v>62</v>
      </c>
      <c r="O681" s="17">
        <v>1</v>
      </c>
      <c r="P681" s="18">
        <v>45541</v>
      </c>
    </row>
    <row r="682" spans="1:16" x14ac:dyDescent="0.3">
      <c r="A682" s="17">
        <v>2017</v>
      </c>
      <c r="B682" s="17" t="s">
        <v>428</v>
      </c>
      <c r="C682" s="17" t="s">
        <v>248</v>
      </c>
      <c r="D682" s="17" t="s">
        <v>54</v>
      </c>
      <c r="E682" s="17" t="s">
        <v>390</v>
      </c>
      <c r="F682" s="17" t="s">
        <v>45</v>
      </c>
      <c r="G682" s="17" t="s">
        <v>80</v>
      </c>
      <c r="H682" s="17">
        <v>0</v>
      </c>
      <c r="I682" s="17" t="s">
        <v>285</v>
      </c>
      <c r="J682" s="17" t="s">
        <v>294</v>
      </c>
      <c r="K682" s="17" t="s">
        <v>201</v>
      </c>
      <c r="L682" s="17">
        <v>0.7</v>
      </c>
      <c r="M682" s="17" t="s">
        <v>54</v>
      </c>
      <c r="N682" s="17" t="s">
        <v>63</v>
      </c>
      <c r="O682" s="17">
        <v>1</v>
      </c>
      <c r="P682" s="18">
        <v>45541</v>
      </c>
    </row>
    <row r="683" spans="1:16" x14ac:dyDescent="0.3">
      <c r="A683" s="17">
        <v>2018</v>
      </c>
      <c r="B683" s="17" t="s">
        <v>428</v>
      </c>
      <c r="C683" s="17" t="s">
        <v>248</v>
      </c>
      <c r="D683" s="17" t="s">
        <v>54</v>
      </c>
      <c r="E683" s="17" t="s">
        <v>390</v>
      </c>
      <c r="F683" s="17" t="s">
        <v>45</v>
      </c>
      <c r="G683" s="17" t="s">
        <v>80</v>
      </c>
      <c r="H683" s="17">
        <v>0</v>
      </c>
      <c r="I683" s="17" t="s">
        <v>285</v>
      </c>
      <c r="J683" s="17" t="s">
        <v>294</v>
      </c>
      <c r="K683" s="17" t="s">
        <v>201</v>
      </c>
      <c r="L683" s="17">
        <v>1.1000000000000001</v>
      </c>
      <c r="M683" s="17" t="s">
        <v>54</v>
      </c>
      <c r="N683" s="17" t="s">
        <v>64</v>
      </c>
      <c r="O683" s="17">
        <v>1</v>
      </c>
      <c r="P683" s="18">
        <v>45541</v>
      </c>
    </row>
    <row r="684" spans="1:16" x14ac:dyDescent="0.3">
      <c r="A684" s="17">
        <v>2019</v>
      </c>
      <c r="B684" s="17" t="s">
        <v>428</v>
      </c>
      <c r="C684" s="17" t="s">
        <v>248</v>
      </c>
      <c r="D684" s="17" t="s">
        <v>54</v>
      </c>
      <c r="E684" s="17" t="s">
        <v>390</v>
      </c>
      <c r="F684" s="17" t="s">
        <v>45</v>
      </c>
      <c r="G684" s="17" t="s">
        <v>80</v>
      </c>
      <c r="H684" s="17">
        <v>0</v>
      </c>
      <c r="I684" s="17" t="s">
        <v>285</v>
      </c>
      <c r="J684" s="17" t="s">
        <v>294</v>
      </c>
      <c r="K684" s="17" t="s">
        <v>201</v>
      </c>
      <c r="L684" s="17">
        <v>1</v>
      </c>
      <c r="M684" s="17" t="s">
        <v>54</v>
      </c>
      <c r="N684" s="17" t="s">
        <v>65</v>
      </c>
      <c r="O684" s="17">
        <v>1</v>
      </c>
      <c r="P684" s="18">
        <v>45541</v>
      </c>
    </row>
    <row r="685" spans="1:16" x14ac:dyDescent="0.3">
      <c r="A685" s="17">
        <v>2020</v>
      </c>
      <c r="B685" s="17" t="s">
        <v>428</v>
      </c>
      <c r="C685" s="17" t="s">
        <v>248</v>
      </c>
      <c r="D685" s="17" t="s">
        <v>54</v>
      </c>
      <c r="E685" s="17" t="s">
        <v>390</v>
      </c>
      <c r="F685" s="17" t="s">
        <v>45</v>
      </c>
      <c r="G685" s="17" t="s">
        <v>80</v>
      </c>
      <c r="H685" s="17">
        <v>0</v>
      </c>
      <c r="I685" s="17" t="s">
        <v>285</v>
      </c>
      <c r="J685" s="17" t="s">
        <v>294</v>
      </c>
      <c r="K685" s="17" t="s">
        <v>201</v>
      </c>
      <c r="L685" s="17">
        <v>0.3</v>
      </c>
      <c r="M685" s="17" t="s">
        <v>54</v>
      </c>
      <c r="N685" s="17" t="s">
        <v>66</v>
      </c>
      <c r="O685" s="17">
        <v>1</v>
      </c>
      <c r="P685" s="18">
        <v>45541</v>
      </c>
    </row>
    <row r="686" spans="1:16" x14ac:dyDescent="0.3">
      <c r="A686" s="17">
        <v>2021</v>
      </c>
      <c r="B686" s="17" t="s">
        <v>428</v>
      </c>
      <c r="C686" s="17" t="s">
        <v>248</v>
      </c>
      <c r="D686" s="17" t="s">
        <v>54</v>
      </c>
      <c r="E686" s="17" t="s">
        <v>390</v>
      </c>
      <c r="F686" s="17" t="s">
        <v>45</v>
      </c>
      <c r="G686" s="17" t="s">
        <v>80</v>
      </c>
      <c r="H686" s="17">
        <v>0</v>
      </c>
      <c r="I686" s="17" t="s">
        <v>285</v>
      </c>
      <c r="J686" s="17" t="s">
        <v>294</v>
      </c>
      <c r="K686" s="17" t="s">
        <v>201</v>
      </c>
      <c r="L686" s="17">
        <v>2.2000000000000002</v>
      </c>
      <c r="M686" s="17" t="s">
        <v>54</v>
      </c>
      <c r="N686" s="17" t="s">
        <v>67</v>
      </c>
      <c r="O686" s="17">
        <v>1</v>
      </c>
      <c r="P686" s="18">
        <v>45541</v>
      </c>
    </row>
    <row r="687" spans="1:16" x14ac:dyDescent="0.3">
      <c r="A687" s="17">
        <v>2022</v>
      </c>
      <c r="B687" s="17" t="s">
        <v>428</v>
      </c>
      <c r="C687" s="17" t="s">
        <v>248</v>
      </c>
      <c r="D687" s="17" t="s">
        <v>54</v>
      </c>
      <c r="E687" s="17" t="s">
        <v>390</v>
      </c>
      <c r="F687" s="17" t="s">
        <v>45</v>
      </c>
      <c r="G687" s="17" t="s">
        <v>80</v>
      </c>
      <c r="H687" s="17">
        <v>0</v>
      </c>
      <c r="I687" s="17" t="s">
        <v>285</v>
      </c>
      <c r="J687" s="17" t="s">
        <v>294</v>
      </c>
      <c r="K687" s="17" t="s">
        <v>201</v>
      </c>
      <c r="L687" s="17">
        <v>7.1</v>
      </c>
      <c r="M687" s="17" t="s">
        <v>54</v>
      </c>
      <c r="N687" s="17" t="s">
        <v>68</v>
      </c>
      <c r="O687" s="17">
        <v>1</v>
      </c>
      <c r="P687" s="18">
        <v>45541</v>
      </c>
    </row>
    <row r="688" spans="1:16" x14ac:dyDescent="0.3">
      <c r="A688" s="17">
        <v>2023</v>
      </c>
      <c r="B688" s="17" t="s">
        <v>428</v>
      </c>
      <c r="C688" s="17" t="s">
        <v>248</v>
      </c>
      <c r="D688" s="17" t="s">
        <v>54</v>
      </c>
      <c r="E688" s="17" t="s">
        <v>390</v>
      </c>
      <c r="F688" s="17" t="s">
        <v>45</v>
      </c>
      <c r="G688" s="17" t="s">
        <v>80</v>
      </c>
      <c r="H688" s="17">
        <v>0</v>
      </c>
      <c r="I688" s="17" t="s">
        <v>285</v>
      </c>
      <c r="J688" s="17" t="s">
        <v>294</v>
      </c>
      <c r="K688" s="17" t="s">
        <v>201</v>
      </c>
      <c r="L688" s="17">
        <v>6.2</v>
      </c>
      <c r="M688" s="17" t="s">
        <v>54</v>
      </c>
      <c r="N688" s="17" t="s">
        <v>69</v>
      </c>
      <c r="O688" s="17">
        <v>1</v>
      </c>
      <c r="P688" s="18">
        <v>45541</v>
      </c>
    </row>
    <row r="689" spans="1:16" x14ac:dyDescent="0.3">
      <c r="A689" s="17">
        <v>2024</v>
      </c>
      <c r="B689" s="17" t="s">
        <v>428</v>
      </c>
      <c r="C689" s="17" t="s">
        <v>248</v>
      </c>
      <c r="D689" s="17" t="s">
        <v>54</v>
      </c>
      <c r="E689" s="17" t="s">
        <v>390</v>
      </c>
      <c r="F689" s="17" t="s">
        <v>45</v>
      </c>
      <c r="G689" s="17" t="s">
        <v>80</v>
      </c>
      <c r="H689" s="17">
        <v>0</v>
      </c>
      <c r="I689" s="17" t="s">
        <v>285</v>
      </c>
      <c r="J689" s="17" t="s">
        <v>294</v>
      </c>
      <c r="K689" s="17" t="s">
        <v>201</v>
      </c>
      <c r="L689" s="17">
        <v>1.8</v>
      </c>
      <c r="M689" s="17" t="s">
        <v>54</v>
      </c>
      <c r="N689" s="17" t="s">
        <v>70</v>
      </c>
      <c r="O689" s="17">
        <v>1</v>
      </c>
      <c r="P689" s="18">
        <v>45541</v>
      </c>
    </row>
    <row r="690" spans="1:16" x14ac:dyDescent="0.3">
      <c r="A690" s="17">
        <v>2025</v>
      </c>
      <c r="B690" s="17" t="s">
        <v>428</v>
      </c>
      <c r="C690" s="17" t="s">
        <v>248</v>
      </c>
      <c r="D690" s="17" t="s">
        <v>54</v>
      </c>
      <c r="E690" s="17" t="s">
        <v>390</v>
      </c>
      <c r="F690" s="17" t="s">
        <v>45</v>
      </c>
      <c r="G690" s="17" t="s">
        <v>80</v>
      </c>
      <c r="H690" s="17">
        <v>0</v>
      </c>
      <c r="I690" s="17" t="s">
        <v>285</v>
      </c>
      <c r="J690" s="17" t="s">
        <v>294</v>
      </c>
      <c r="K690" s="17" t="s">
        <v>201</v>
      </c>
      <c r="L690" s="17">
        <v>1.4</v>
      </c>
      <c r="M690" s="17" t="s">
        <v>54</v>
      </c>
      <c r="N690" s="17" t="s">
        <v>71</v>
      </c>
      <c r="O690" s="17">
        <v>1</v>
      </c>
      <c r="P690" s="18">
        <v>45541</v>
      </c>
    </row>
    <row r="691" spans="1:16" x14ac:dyDescent="0.3">
      <c r="A691" s="17">
        <v>2026</v>
      </c>
      <c r="B691" s="17" t="s">
        <v>428</v>
      </c>
      <c r="C691" s="17" t="s">
        <v>248</v>
      </c>
      <c r="D691" s="17" t="s">
        <v>54</v>
      </c>
      <c r="E691" s="17" t="s">
        <v>390</v>
      </c>
      <c r="F691" s="17" t="s">
        <v>45</v>
      </c>
      <c r="G691" s="17" t="s">
        <v>80</v>
      </c>
      <c r="H691" s="17">
        <v>0</v>
      </c>
      <c r="I691" s="17" t="s">
        <v>285</v>
      </c>
      <c r="J691" s="17" t="s">
        <v>294</v>
      </c>
      <c r="K691" s="17" t="s">
        <v>201</v>
      </c>
      <c r="L691" s="17">
        <v>1.3</v>
      </c>
      <c r="M691" s="17" t="s">
        <v>54</v>
      </c>
      <c r="N691" s="17" t="s">
        <v>124</v>
      </c>
      <c r="O691" s="17">
        <v>1</v>
      </c>
      <c r="P691" s="18">
        <v>45541</v>
      </c>
    </row>
    <row r="692" spans="1:16" x14ac:dyDescent="0.3">
      <c r="A692" s="17">
        <v>2027</v>
      </c>
      <c r="B692" s="17" t="s">
        <v>428</v>
      </c>
      <c r="C692" s="17" t="s">
        <v>248</v>
      </c>
      <c r="D692" s="17" t="s">
        <v>54</v>
      </c>
      <c r="E692" s="17" t="s">
        <v>390</v>
      </c>
      <c r="F692" s="17" t="s">
        <v>45</v>
      </c>
      <c r="G692" s="17" t="s">
        <v>80</v>
      </c>
      <c r="H692" s="17">
        <v>0</v>
      </c>
      <c r="I692" s="17" t="s">
        <v>285</v>
      </c>
      <c r="J692" s="17" t="s">
        <v>294</v>
      </c>
      <c r="K692" s="17" t="s">
        <v>201</v>
      </c>
      <c r="L692" s="17">
        <v>1.8</v>
      </c>
      <c r="M692" s="17" t="s">
        <v>54</v>
      </c>
      <c r="N692" s="17" t="s">
        <v>125</v>
      </c>
      <c r="O692" s="17">
        <v>1</v>
      </c>
      <c r="P692" s="18">
        <v>45541</v>
      </c>
    </row>
    <row r="693" spans="1:16" x14ac:dyDescent="0.3">
      <c r="A693" s="17">
        <v>2028</v>
      </c>
      <c r="B693" s="17" t="s">
        <v>428</v>
      </c>
      <c r="C693" s="17" t="s">
        <v>248</v>
      </c>
      <c r="D693" s="17" t="s">
        <v>54</v>
      </c>
      <c r="E693" s="17" t="s">
        <v>390</v>
      </c>
      <c r="F693" s="17" t="s">
        <v>45</v>
      </c>
      <c r="G693" s="17" t="s">
        <v>80</v>
      </c>
      <c r="H693" s="17">
        <v>0</v>
      </c>
      <c r="I693" s="17" t="s">
        <v>285</v>
      </c>
      <c r="J693" s="17" t="s">
        <v>294</v>
      </c>
      <c r="K693" s="17" t="s">
        <v>201</v>
      </c>
      <c r="L693" s="17">
        <v>2</v>
      </c>
      <c r="M693" s="17" t="s">
        <v>54</v>
      </c>
      <c r="N693" s="17" t="s">
        <v>391</v>
      </c>
      <c r="O693" s="17">
        <v>1</v>
      </c>
      <c r="P693" s="18">
        <v>45541</v>
      </c>
    </row>
    <row r="694" spans="1:16" x14ac:dyDescent="0.3">
      <c r="A694" s="17">
        <v>2020</v>
      </c>
      <c r="B694" s="17" t="s">
        <v>284</v>
      </c>
      <c r="C694" s="17" t="s">
        <v>395</v>
      </c>
      <c r="D694" s="17" t="s">
        <v>54</v>
      </c>
      <c r="E694" s="17" t="s">
        <v>390</v>
      </c>
      <c r="F694" s="17" t="s">
        <v>45</v>
      </c>
      <c r="G694" s="17" t="s">
        <v>80</v>
      </c>
      <c r="H694" s="17">
        <v>0</v>
      </c>
      <c r="I694" s="17" t="s">
        <v>285</v>
      </c>
      <c r="J694" s="17" t="s">
        <v>294</v>
      </c>
      <c r="K694" s="17" t="s">
        <v>201</v>
      </c>
      <c r="L694" s="17">
        <v>-0.2</v>
      </c>
      <c r="M694" s="17" t="s">
        <v>54</v>
      </c>
      <c r="N694" s="17" t="s">
        <v>66</v>
      </c>
      <c r="O694" s="17">
        <v>1</v>
      </c>
      <c r="P694" s="18">
        <v>45541</v>
      </c>
    </row>
    <row r="695" spans="1:16" x14ac:dyDescent="0.3">
      <c r="A695" s="17">
        <v>2021</v>
      </c>
      <c r="B695" s="17" t="s">
        <v>284</v>
      </c>
      <c r="C695" s="17" t="s">
        <v>395</v>
      </c>
      <c r="D695" s="17" t="s">
        <v>54</v>
      </c>
      <c r="E695" s="17" t="s">
        <v>390</v>
      </c>
      <c r="F695" s="17" t="s">
        <v>45</v>
      </c>
      <c r="G695" s="17" t="s">
        <v>80</v>
      </c>
      <c r="H695" s="17">
        <v>0</v>
      </c>
      <c r="I695" s="17" t="s">
        <v>285</v>
      </c>
      <c r="J695" s="17" t="s">
        <v>294</v>
      </c>
      <c r="K695" s="17" t="s">
        <v>201</v>
      </c>
      <c r="L695" s="17">
        <v>-0.1</v>
      </c>
      <c r="M695" s="17" t="s">
        <v>54</v>
      </c>
      <c r="N695" s="17" t="s">
        <v>67</v>
      </c>
      <c r="O695" s="17">
        <v>1</v>
      </c>
      <c r="P695" s="18">
        <v>45541</v>
      </c>
    </row>
    <row r="696" spans="1:16" x14ac:dyDescent="0.3">
      <c r="A696" s="17">
        <v>2022</v>
      </c>
      <c r="B696" s="17" t="s">
        <v>284</v>
      </c>
      <c r="C696" s="17" t="s">
        <v>395</v>
      </c>
      <c r="D696" s="17" t="s">
        <v>54</v>
      </c>
      <c r="E696" s="17" t="s">
        <v>390</v>
      </c>
      <c r="F696" s="17" t="s">
        <v>45</v>
      </c>
      <c r="G696" s="17" t="s">
        <v>80</v>
      </c>
      <c r="H696" s="17">
        <v>0</v>
      </c>
      <c r="I696" s="17" t="s">
        <v>285</v>
      </c>
      <c r="J696" s="17" t="s">
        <v>294</v>
      </c>
      <c r="K696" s="17" t="s">
        <v>201</v>
      </c>
      <c r="L696" s="17">
        <v>1.7</v>
      </c>
      <c r="M696" s="17" t="s">
        <v>54</v>
      </c>
      <c r="N696" s="17" t="s">
        <v>68</v>
      </c>
      <c r="O696" s="17">
        <v>1</v>
      </c>
      <c r="P696" s="18">
        <v>45541</v>
      </c>
    </row>
    <row r="697" spans="1:16" x14ac:dyDescent="0.3">
      <c r="A697" s="17">
        <v>2023</v>
      </c>
      <c r="B697" s="17" t="s">
        <v>284</v>
      </c>
      <c r="C697" s="17" t="s">
        <v>395</v>
      </c>
      <c r="D697" s="17" t="s">
        <v>54</v>
      </c>
      <c r="E697" s="17" t="s">
        <v>390</v>
      </c>
      <c r="F697" s="17" t="s">
        <v>45</v>
      </c>
      <c r="G697" s="17" t="s">
        <v>80</v>
      </c>
      <c r="H697" s="17">
        <v>0</v>
      </c>
      <c r="I697" s="17" t="s">
        <v>285</v>
      </c>
      <c r="J697" s="17" t="s">
        <v>294</v>
      </c>
      <c r="K697" s="17" t="s">
        <v>201</v>
      </c>
      <c r="L697" s="17">
        <v>3</v>
      </c>
      <c r="M697" s="17" t="s">
        <v>54</v>
      </c>
      <c r="N697" s="17" t="s">
        <v>69</v>
      </c>
      <c r="O697" s="17">
        <v>1</v>
      </c>
      <c r="P697" s="18">
        <v>45541</v>
      </c>
    </row>
    <row r="698" spans="1:16" x14ac:dyDescent="0.3">
      <c r="A698" s="17">
        <v>2024</v>
      </c>
      <c r="B698" s="17" t="s">
        <v>284</v>
      </c>
      <c r="C698" s="17" t="s">
        <v>395</v>
      </c>
      <c r="D698" s="17" t="s">
        <v>54</v>
      </c>
      <c r="E698" s="17" t="s">
        <v>390</v>
      </c>
      <c r="F698" s="17" t="s">
        <v>45</v>
      </c>
      <c r="G698" s="17" t="s">
        <v>80</v>
      </c>
      <c r="H698" s="17">
        <v>0</v>
      </c>
      <c r="I698" s="17" t="s">
        <v>285</v>
      </c>
      <c r="J698" s="17" t="s">
        <v>294</v>
      </c>
      <c r="K698" s="17" t="s">
        <v>201</v>
      </c>
      <c r="L698" s="17">
        <v>2.9</v>
      </c>
      <c r="M698" s="17" t="s">
        <v>54</v>
      </c>
      <c r="N698" s="17" t="s">
        <v>70</v>
      </c>
      <c r="O698" s="17">
        <v>1</v>
      </c>
      <c r="P698" s="18">
        <v>45541</v>
      </c>
    </row>
    <row r="699" spans="1:16" x14ac:dyDescent="0.3">
      <c r="A699" s="17">
        <v>2025</v>
      </c>
      <c r="B699" s="17" t="s">
        <v>284</v>
      </c>
      <c r="C699" s="17" t="s">
        <v>395</v>
      </c>
      <c r="D699" s="17" t="s">
        <v>54</v>
      </c>
      <c r="E699" s="17" t="s">
        <v>390</v>
      </c>
      <c r="F699" s="17" t="s">
        <v>45</v>
      </c>
      <c r="G699" s="17" t="s">
        <v>80</v>
      </c>
      <c r="H699" s="17">
        <v>0</v>
      </c>
      <c r="I699" s="17" t="s">
        <v>285</v>
      </c>
      <c r="J699" s="17" t="s">
        <v>294</v>
      </c>
      <c r="K699" s="17" t="s">
        <v>201</v>
      </c>
      <c r="L699" s="17">
        <v>2.7</v>
      </c>
      <c r="M699" s="17" t="s">
        <v>54</v>
      </c>
      <c r="N699" s="17" t="s">
        <v>71</v>
      </c>
      <c r="O699" s="17">
        <v>1</v>
      </c>
      <c r="P699" s="18">
        <v>45541</v>
      </c>
    </row>
    <row r="700" spans="1:16" x14ac:dyDescent="0.3">
      <c r="A700" s="17">
        <v>2026</v>
      </c>
      <c r="B700" s="17" t="s">
        <v>284</v>
      </c>
      <c r="C700" s="17" t="s">
        <v>395</v>
      </c>
      <c r="D700" s="17" t="s">
        <v>54</v>
      </c>
      <c r="E700" s="17" t="s">
        <v>390</v>
      </c>
      <c r="F700" s="17" t="s">
        <v>45</v>
      </c>
      <c r="G700" s="17" t="s">
        <v>80</v>
      </c>
      <c r="H700" s="17">
        <v>0</v>
      </c>
      <c r="I700" s="17" t="s">
        <v>285</v>
      </c>
      <c r="J700" s="17" t="s">
        <v>294</v>
      </c>
      <c r="K700" s="17" t="s">
        <v>201</v>
      </c>
      <c r="L700" s="17">
        <v>2.7</v>
      </c>
      <c r="M700" s="17" t="s">
        <v>54</v>
      </c>
      <c r="N700" s="17" t="s">
        <v>124</v>
      </c>
      <c r="O700" s="17">
        <v>1</v>
      </c>
      <c r="P700" s="18">
        <v>45541</v>
      </c>
    </row>
    <row r="701" spans="1:16" x14ac:dyDescent="0.3">
      <c r="A701" s="17">
        <v>2027</v>
      </c>
      <c r="B701" s="17" t="s">
        <v>284</v>
      </c>
      <c r="C701" s="17" t="s">
        <v>395</v>
      </c>
      <c r="D701" s="17" t="s">
        <v>54</v>
      </c>
      <c r="E701" s="17" t="s">
        <v>390</v>
      </c>
      <c r="F701" s="17" t="s">
        <v>45</v>
      </c>
      <c r="G701" s="17" t="s">
        <v>80</v>
      </c>
      <c r="H701" s="17">
        <v>0</v>
      </c>
      <c r="I701" s="17" t="s">
        <v>285</v>
      </c>
      <c r="J701" s="17" t="s">
        <v>294</v>
      </c>
      <c r="K701" s="17" t="s">
        <v>201</v>
      </c>
      <c r="L701" s="17">
        <v>2.6</v>
      </c>
      <c r="M701" s="17" t="s">
        <v>54</v>
      </c>
      <c r="N701" s="17" t="s">
        <v>125</v>
      </c>
      <c r="O701" s="17">
        <v>1</v>
      </c>
      <c r="P701" s="18">
        <v>45541</v>
      </c>
    </row>
    <row r="702" spans="1:16" x14ac:dyDescent="0.3">
      <c r="A702" s="17">
        <v>2028</v>
      </c>
      <c r="B702" s="17" t="s">
        <v>284</v>
      </c>
      <c r="C702" s="17" t="s">
        <v>395</v>
      </c>
      <c r="D702" s="17" t="s">
        <v>54</v>
      </c>
      <c r="E702" s="17" t="s">
        <v>390</v>
      </c>
      <c r="F702" s="17" t="s">
        <v>45</v>
      </c>
      <c r="G702" s="17" t="s">
        <v>80</v>
      </c>
      <c r="H702" s="17">
        <v>0</v>
      </c>
      <c r="I702" s="17" t="s">
        <v>285</v>
      </c>
      <c r="J702" s="17" t="s">
        <v>294</v>
      </c>
      <c r="K702" s="17" t="s">
        <v>201</v>
      </c>
      <c r="L702" s="17">
        <v>2.6</v>
      </c>
      <c r="M702" s="17" t="s">
        <v>54</v>
      </c>
      <c r="N702" s="17" t="s">
        <v>391</v>
      </c>
      <c r="O702" s="17">
        <v>1</v>
      </c>
      <c r="P702" s="18">
        <v>45541</v>
      </c>
    </row>
    <row r="703" spans="1:16" x14ac:dyDescent="0.3">
      <c r="A703" s="17">
        <v>2021</v>
      </c>
      <c r="B703" s="17" t="s">
        <v>202</v>
      </c>
      <c r="C703" s="17" t="s">
        <v>203</v>
      </c>
      <c r="D703" s="17" t="s">
        <v>310</v>
      </c>
      <c r="E703" s="17" t="s">
        <v>393</v>
      </c>
      <c r="F703" s="17" t="s">
        <v>45</v>
      </c>
      <c r="G703" s="17" t="s">
        <v>80</v>
      </c>
      <c r="H703" s="17">
        <v>0</v>
      </c>
      <c r="I703" s="17" t="s">
        <v>220</v>
      </c>
      <c r="J703" s="17" t="s">
        <v>221</v>
      </c>
      <c r="K703" s="17" t="s">
        <v>58</v>
      </c>
      <c r="L703" s="17">
        <v>123189</v>
      </c>
      <c r="M703" s="17" t="s">
        <v>54</v>
      </c>
      <c r="N703" s="17" t="s">
        <v>67</v>
      </c>
      <c r="O703" s="17">
        <v>1</v>
      </c>
      <c r="P703" s="18">
        <v>45541</v>
      </c>
    </row>
    <row r="704" spans="1:16" x14ac:dyDescent="0.3">
      <c r="A704" s="17">
        <v>2021</v>
      </c>
      <c r="B704" s="17" t="s">
        <v>202</v>
      </c>
      <c r="C704" s="17" t="s">
        <v>203</v>
      </c>
      <c r="D704" s="17" t="s">
        <v>378</v>
      </c>
      <c r="E704" s="17" t="s">
        <v>396</v>
      </c>
      <c r="F704" s="17" t="s">
        <v>45</v>
      </c>
      <c r="G704" s="17" t="s">
        <v>80</v>
      </c>
      <c r="H704" s="17">
        <v>0</v>
      </c>
      <c r="I704" s="17" t="s">
        <v>220</v>
      </c>
      <c r="J704" s="17" t="s">
        <v>221</v>
      </c>
      <c r="K704" s="17" t="s">
        <v>58</v>
      </c>
      <c r="L704" s="17">
        <v>5312</v>
      </c>
      <c r="M704" s="17" t="s">
        <v>54</v>
      </c>
      <c r="N704" s="17" t="s">
        <v>67</v>
      </c>
      <c r="O704" s="17">
        <v>1</v>
      </c>
      <c r="P704" s="18">
        <v>45541</v>
      </c>
    </row>
    <row r="705" spans="1:16" x14ac:dyDescent="0.3">
      <c r="A705" s="17">
        <v>2022</v>
      </c>
      <c r="B705" s="17" t="s">
        <v>202</v>
      </c>
      <c r="C705" s="17" t="s">
        <v>203</v>
      </c>
      <c r="D705" s="17" t="s">
        <v>378</v>
      </c>
      <c r="E705" s="17" t="s">
        <v>396</v>
      </c>
      <c r="F705" s="17" t="s">
        <v>45</v>
      </c>
      <c r="G705" s="17" t="s">
        <v>80</v>
      </c>
      <c r="H705" s="17">
        <v>0</v>
      </c>
      <c r="I705" s="17" t="s">
        <v>220</v>
      </c>
      <c r="J705" s="17" t="s">
        <v>221</v>
      </c>
      <c r="K705" s="17" t="s">
        <v>58</v>
      </c>
      <c r="L705" s="17">
        <v>5917</v>
      </c>
      <c r="M705" s="17" t="s">
        <v>54</v>
      </c>
      <c r="N705" s="17" t="s">
        <v>68</v>
      </c>
      <c r="O705" s="17">
        <v>1</v>
      </c>
      <c r="P705" s="18">
        <v>45541</v>
      </c>
    </row>
    <row r="706" spans="1:16" x14ac:dyDescent="0.3">
      <c r="A706" s="17">
        <v>2022</v>
      </c>
      <c r="B706" s="17" t="s">
        <v>202</v>
      </c>
      <c r="C706" s="17" t="s">
        <v>203</v>
      </c>
      <c r="D706" s="17" t="s">
        <v>310</v>
      </c>
      <c r="E706" s="17" t="s">
        <v>393</v>
      </c>
      <c r="F706" s="17" t="s">
        <v>45</v>
      </c>
      <c r="G706" s="17" t="s">
        <v>80</v>
      </c>
      <c r="H706" s="17">
        <v>0</v>
      </c>
      <c r="I706" s="17" t="s">
        <v>220</v>
      </c>
      <c r="J706" s="17" t="s">
        <v>221</v>
      </c>
      <c r="K706" s="17" t="s">
        <v>58</v>
      </c>
      <c r="L706" s="17">
        <v>133044</v>
      </c>
      <c r="M706" s="17" t="s">
        <v>54</v>
      </c>
      <c r="N706" s="17" t="s">
        <v>68</v>
      </c>
      <c r="O706" s="17">
        <v>1</v>
      </c>
      <c r="P706" s="18">
        <v>45541</v>
      </c>
    </row>
    <row r="707" spans="1:16" x14ac:dyDescent="0.3">
      <c r="A707" s="17">
        <v>2023</v>
      </c>
      <c r="B707" s="17" t="s">
        <v>202</v>
      </c>
      <c r="C707" s="17" t="s">
        <v>203</v>
      </c>
      <c r="D707" s="17" t="s">
        <v>310</v>
      </c>
      <c r="E707" s="17" t="s">
        <v>393</v>
      </c>
      <c r="F707" s="17" t="s">
        <v>45</v>
      </c>
      <c r="G707" s="17" t="s">
        <v>80</v>
      </c>
      <c r="H707" s="17">
        <v>0</v>
      </c>
      <c r="I707" s="17" t="s">
        <v>220</v>
      </c>
      <c r="J707" s="17" t="s">
        <v>221</v>
      </c>
      <c r="K707" s="17" t="s">
        <v>58</v>
      </c>
      <c r="L707" s="17">
        <v>139145</v>
      </c>
      <c r="M707" s="17" t="s">
        <v>54</v>
      </c>
      <c r="N707" s="17" t="s">
        <v>69</v>
      </c>
      <c r="O707" s="17">
        <v>1</v>
      </c>
      <c r="P707" s="18">
        <v>45541</v>
      </c>
    </row>
    <row r="708" spans="1:16" x14ac:dyDescent="0.3">
      <c r="A708" s="17">
        <v>2023</v>
      </c>
      <c r="B708" s="17" t="s">
        <v>202</v>
      </c>
      <c r="C708" s="17" t="s">
        <v>203</v>
      </c>
      <c r="D708" s="17" t="s">
        <v>378</v>
      </c>
      <c r="E708" s="17" t="s">
        <v>396</v>
      </c>
      <c r="F708" s="17" t="s">
        <v>45</v>
      </c>
      <c r="G708" s="17" t="s">
        <v>80</v>
      </c>
      <c r="H708" s="17">
        <v>0</v>
      </c>
      <c r="I708" s="17" t="s">
        <v>220</v>
      </c>
      <c r="J708" s="17" t="s">
        <v>221</v>
      </c>
      <c r="K708" s="17" t="s">
        <v>58</v>
      </c>
      <c r="L708" s="17">
        <v>6201</v>
      </c>
      <c r="M708" s="17" t="s">
        <v>54</v>
      </c>
      <c r="N708" s="17" t="s">
        <v>69</v>
      </c>
      <c r="O708" s="17">
        <v>1</v>
      </c>
      <c r="P708" s="18">
        <v>45541</v>
      </c>
    </row>
    <row r="709" spans="1:16" x14ac:dyDescent="0.3">
      <c r="A709" s="17">
        <v>2024</v>
      </c>
      <c r="B709" s="17" t="s">
        <v>202</v>
      </c>
      <c r="C709" s="17" t="s">
        <v>203</v>
      </c>
      <c r="D709" s="17" t="s">
        <v>378</v>
      </c>
      <c r="E709" s="17" t="s">
        <v>396</v>
      </c>
      <c r="F709" s="17" t="s">
        <v>45</v>
      </c>
      <c r="G709" s="17" t="s">
        <v>80</v>
      </c>
      <c r="H709" s="17">
        <v>0</v>
      </c>
      <c r="I709" s="17" t="s">
        <v>220</v>
      </c>
      <c r="J709" s="17" t="s">
        <v>221</v>
      </c>
      <c r="K709" s="17" t="s">
        <v>58</v>
      </c>
      <c r="L709" s="17">
        <v>6498.6</v>
      </c>
      <c r="M709" s="17" t="s">
        <v>54</v>
      </c>
      <c r="N709" s="17" t="s">
        <v>70</v>
      </c>
      <c r="O709" s="17">
        <v>1</v>
      </c>
      <c r="P709" s="18">
        <v>45541</v>
      </c>
    </row>
    <row r="710" spans="1:16" x14ac:dyDescent="0.3">
      <c r="A710" s="17">
        <v>2024</v>
      </c>
      <c r="B710" s="17" t="s">
        <v>202</v>
      </c>
      <c r="C710" s="17" t="s">
        <v>203</v>
      </c>
      <c r="D710" s="17" t="s">
        <v>310</v>
      </c>
      <c r="E710" s="17" t="s">
        <v>393</v>
      </c>
      <c r="F710" s="17" t="s">
        <v>45</v>
      </c>
      <c r="G710" s="17" t="s">
        <v>80</v>
      </c>
      <c r="H710" s="17">
        <v>0</v>
      </c>
      <c r="I710" s="17" t="s">
        <v>220</v>
      </c>
      <c r="J710" s="17" t="s">
        <v>221</v>
      </c>
      <c r="K710" s="17" t="s">
        <v>58</v>
      </c>
      <c r="L710" s="17">
        <v>142193.9</v>
      </c>
      <c r="M710" s="17" t="s">
        <v>54</v>
      </c>
      <c r="N710" s="17" t="s">
        <v>70</v>
      </c>
      <c r="O710" s="17">
        <v>1</v>
      </c>
      <c r="P710" s="18">
        <v>45541</v>
      </c>
    </row>
    <row r="711" spans="1:16" x14ac:dyDescent="0.3">
      <c r="A711" s="17">
        <v>2025</v>
      </c>
      <c r="B711" s="17" t="s">
        <v>202</v>
      </c>
      <c r="C711" s="17" t="s">
        <v>203</v>
      </c>
      <c r="D711" s="17" t="s">
        <v>310</v>
      </c>
      <c r="E711" s="17" t="s">
        <v>393</v>
      </c>
      <c r="F711" s="17" t="s">
        <v>45</v>
      </c>
      <c r="G711" s="17" t="s">
        <v>80</v>
      </c>
      <c r="H711" s="17">
        <v>0</v>
      </c>
      <c r="I711" s="17" t="s">
        <v>220</v>
      </c>
      <c r="J711" s="17" t="s">
        <v>221</v>
      </c>
      <c r="K711" s="17" t="s">
        <v>58</v>
      </c>
      <c r="L711" s="17">
        <v>147089.60000000001</v>
      </c>
      <c r="M711" s="17" t="s">
        <v>54</v>
      </c>
      <c r="N711" s="17" t="s">
        <v>71</v>
      </c>
      <c r="O711" s="17">
        <v>1</v>
      </c>
      <c r="P711" s="18">
        <v>45541</v>
      </c>
    </row>
    <row r="712" spans="1:16" x14ac:dyDescent="0.3">
      <c r="A712" s="17">
        <v>2025</v>
      </c>
      <c r="B712" s="17" t="s">
        <v>202</v>
      </c>
      <c r="C712" s="17" t="s">
        <v>203</v>
      </c>
      <c r="D712" s="17" t="s">
        <v>378</v>
      </c>
      <c r="E712" s="17" t="s">
        <v>396</v>
      </c>
      <c r="F712" s="17" t="s">
        <v>45</v>
      </c>
      <c r="G712" s="17" t="s">
        <v>80</v>
      </c>
      <c r="H712" s="17">
        <v>0</v>
      </c>
      <c r="I712" s="17" t="s">
        <v>220</v>
      </c>
      <c r="J712" s="17" t="s">
        <v>221</v>
      </c>
      <c r="K712" s="17" t="s">
        <v>58</v>
      </c>
      <c r="L712" s="17">
        <v>6642.4</v>
      </c>
      <c r="M712" s="17" t="s">
        <v>54</v>
      </c>
      <c r="N712" s="17" t="s">
        <v>71</v>
      </c>
      <c r="O712" s="17">
        <v>1</v>
      </c>
      <c r="P712" s="18">
        <v>45541</v>
      </c>
    </row>
    <row r="713" spans="1:16" x14ac:dyDescent="0.3">
      <c r="A713" s="17">
        <v>2026</v>
      </c>
      <c r="B713" s="17" t="s">
        <v>202</v>
      </c>
      <c r="C713" s="17" t="s">
        <v>203</v>
      </c>
      <c r="D713" s="17" t="s">
        <v>378</v>
      </c>
      <c r="E713" s="17" t="s">
        <v>396</v>
      </c>
      <c r="F713" s="17" t="s">
        <v>45</v>
      </c>
      <c r="G713" s="17" t="s">
        <v>80</v>
      </c>
      <c r="H713" s="17">
        <v>0</v>
      </c>
      <c r="I713" s="17" t="s">
        <v>220</v>
      </c>
      <c r="J713" s="17" t="s">
        <v>221</v>
      </c>
      <c r="K713" s="17" t="s">
        <v>58</v>
      </c>
      <c r="L713" s="17">
        <v>6870.1</v>
      </c>
      <c r="M713" s="17" t="s">
        <v>54</v>
      </c>
      <c r="N713" s="17" t="s">
        <v>124</v>
      </c>
      <c r="O713" s="17">
        <v>1</v>
      </c>
      <c r="P713" s="18">
        <v>45541</v>
      </c>
    </row>
    <row r="714" spans="1:16" x14ac:dyDescent="0.3">
      <c r="A714" s="17">
        <v>2026</v>
      </c>
      <c r="B714" s="17" t="s">
        <v>202</v>
      </c>
      <c r="C714" s="17" t="s">
        <v>203</v>
      </c>
      <c r="D714" s="17" t="s">
        <v>310</v>
      </c>
      <c r="E714" s="17" t="s">
        <v>393</v>
      </c>
      <c r="F714" s="17" t="s">
        <v>45</v>
      </c>
      <c r="G714" s="17" t="s">
        <v>80</v>
      </c>
      <c r="H714" s="17">
        <v>0</v>
      </c>
      <c r="I714" s="17" t="s">
        <v>220</v>
      </c>
      <c r="J714" s="17" t="s">
        <v>221</v>
      </c>
      <c r="K714" s="17" t="s">
        <v>58</v>
      </c>
      <c r="L714" s="17">
        <v>152096.70000000001</v>
      </c>
      <c r="M714" s="17" t="s">
        <v>54</v>
      </c>
      <c r="N714" s="17" t="s">
        <v>124</v>
      </c>
      <c r="O714" s="17">
        <v>1</v>
      </c>
      <c r="P714" s="18">
        <v>45541</v>
      </c>
    </row>
    <row r="715" spans="1:16" x14ac:dyDescent="0.3">
      <c r="A715" s="17">
        <v>2021</v>
      </c>
      <c r="B715" s="17" t="s">
        <v>202</v>
      </c>
      <c r="C715" s="17" t="s">
        <v>203</v>
      </c>
      <c r="D715" s="17" t="s">
        <v>54</v>
      </c>
      <c r="E715" s="17" t="s">
        <v>390</v>
      </c>
      <c r="F715" s="17" t="s">
        <v>45</v>
      </c>
      <c r="G715" s="17" t="s">
        <v>80</v>
      </c>
      <c r="H715" s="17">
        <v>0</v>
      </c>
      <c r="I715" s="17" t="s">
        <v>119</v>
      </c>
      <c r="J715" s="17" t="s">
        <v>120</v>
      </c>
      <c r="K715" s="17" t="s">
        <v>58</v>
      </c>
      <c r="L715" s="17">
        <v>190183</v>
      </c>
      <c r="M715" s="17" t="s">
        <v>54</v>
      </c>
      <c r="N715" s="17" t="s">
        <v>67</v>
      </c>
      <c r="O715" s="17">
        <v>1</v>
      </c>
      <c r="P715" s="18">
        <v>45541</v>
      </c>
    </row>
    <row r="716" spans="1:16" x14ac:dyDescent="0.3">
      <c r="A716" s="17">
        <v>2022</v>
      </c>
      <c r="B716" s="17" t="s">
        <v>202</v>
      </c>
      <c r="C716" s="17" t="s">
        <v>203</v>
      </c>
      <c r="D716" s="17" t="s">
        <v>54</v>
      </c>
      <c r="E716" s="17" t="s">
        <v>390</v>
      </c>
      <c r="F716" s="17" t="s">
        <v>45</v>
      </c>
      <c r="G716" s="17" t="s">
        <v>80</v>
      </c>
      <c r="H716" s="17">
        <v>0</v>
      </c>
      <c r="I716" s="17" t="s">
        <v>119</v>
      </c>
      <c r="J716" s="17" t="s">
        <v>120</v>
      </c>
      <c r="K716" s="17" t="s">
        <v>58</v>
      </c>
      <c r="L716" s="17">
        <v>203230</v>
      </c>
      <c r="M716" s="17" t="s">
        <v>54</v>
      </c>
      <c r="N716" s="17" t="s">
        <v>68</v>
      </c>
      <c r="O716" s="17">
        <v>1</v>
      </c>
      <c r="P716" s="18">
        <v>45541</v>
      </c>
    </row>
    <row r="717" spans="1:16" x14ac:dyDescent="0.3">
      <c r="A717" s="17">
        <v>2023</v>
      </c>
      <c r="B717" s="17" t="s">
        <v>202</v>
      </c>
      <c r="C717" s="17" t="s">
        <v>203</v>
      </c>
      <c r="D717" s="17" t="s">
        <v>54</v>
      </c>
      <c r="E717" s="17" t="s">
        <v>390</v>
      </c>
      <c r="F717" s="17" t="s">
        <v>45</v>
      </c>
      <c r="G717" s="17" t="s">
        <v>80</v>
      </c>
      <c r="H717" s="17">
        <v>0</v>
      </c>
      <c r="I717" s="17" t="s">
        <v>119</v>
      </c>
      <c r="J717" s="17" t="s">
        <v>120</v>
      </c>
      <c r="K717" s="17" t="s">
        <v>58</v>
      </c>
      <c r="L717" s="17">
        <v>215765</v>
      </c>
      <c r="M717" s="17" t="s">
        <v>54</v>
      </c>
      <c r="N717" s="17" t="s">
        <v>69</v>
      </c>
      <c r="O717" s="17">
        <v>1</v>
      </c>
      <c r="P717" s="18">
        <v>45541</v>
      </c>
    </row>
    <row r="718" spans="1:16" x14ac:dyDescent="0.3">
      <c r="A718" s="17">
        <v>2024</v>
      </c>
      <c r="B718" s="17" t="s">
        <v>202</v>
      </c>
      <c r="C718" s="17" t="s">
        <v>203</v>
      </c>
      <c r="D718" s="17" t="s">
        <v>54</v>
      </c>
      <c r="E718" s="17" t="s">
        <v>390</v>
      </c>
      <c r="F718" s="17" t="s">
        <v>45</v>
      </c>
      <c r="G718" s="17" t="s">
        <v>80</v>
      </c>
      <c r="H718" s="17">
        <v>0</v>
      </c>
      <c r="I718" s="17" t="s">
        <v>119</v>
      </c>
      <c r="J718" s="17" t="s">
        <v>120</v>
      </c>
      <c r="K718" s="17" t="s">
        <v>58</v>
      </c>
      <c r="L718" s="17">
        <v>221373.4</v>
      </c>
      <c r="M718" s="17" t="s">
        <v>54</v>
      </c>
      <c r="N718" s="17" t="s">
        <v>70</v>
      </c>
      <c r="O718" s="17">
        <v>1</v>
      </c>
      <c r="P718" s="18">
        <v>45541</v>
      </c>
    </row>
    <row r="719" spans="1:16" x14ac:dyDescent="0.3">
      <c r="A719" s="17">
        <v>2025</v>
      </c>
      <c r="B719" s="17" t="s">
        <v>202</v>
      </c>
      <c r="C719" s="17" t="s">
        <v>203</v>
      </c>
      <c r="D719" s="17" t="s">
        <v>54</v>
      </c>
      <c r="E719" s="17" t="s">
        <v>390</v>
      </c>
      <c r="F719" s="17" t="s">
        <v>45</v>
      </c>
      <c r="G719" s="17" t="s">
        <v>80</v>
      </c>
      <c r="H719" s="17">
        <v>0</v>
      </c>
      <c r="I719" s="17" t="s">
        <v>119</v>
      </c>
      <c r="J719" s="17" t="s">
        <v>120</v>
      </c>
      <c r="K719" s="17" t="s">
        <v>58</v>
      </c>
      <c r="L719" s="17">
        <v>228673.3</v>
      </c>
      <c r="M719" s="17" t="s">
        <v>54</v>
      </c>
      <c r="N719" s="17" t="s">
        <v>71</v>
      </c>
      <c r="O719" s="17">
        <v>1</v>
      </c>
      <c r="P719" s="18">
        <v>45541</v>
      </c>
    </row>
    <row r="720" spans="1:16" x14ac:dyDescent="0.3">
      <c r="A720" s="17">
        <v>2026</v>
      </c>
      <c r="B720" s="17" t="s">
        <v>202</v>
      </c>
      <c r="C720" s="17" t="s">
        <v>203</v>
      </c>
      <c r="D720" s="17" t="s">
        <v>54</v>
      </c>
      <c r="E720" s="17" t="s">
        <v>390</v>
      </c>
      <c r="F720" s="17" t="s">
        <v>45</v>
      </c>
      <c r="G720" s="17" t="s">
        <v>80</v>
      </c>
      <c r="H720" s="17">
        <v>0</v>
      </c>
      <c r="I720" s="17" t="s">
        <v>119</v>
      </c>
      <c r="J720" s="17" t="s">
        <v>120</v>
      </c>
      <c r="K720" s="17" t="s">
        <v>58</v>
      </c>
      <c r="L720" s="17">
        <v>236375.4</v>
      </c>
      <c r="M720" s="17" t="s">
        <v>54</v>
      </c>
      <c r="N720" s="17" t="s">
        <v>124</v>
      </c>
      <c r="O720" s="17">
        <v>1</v>
      </c>
      <c r="P720" s="18">
        <v>45541</v>
      </c>
    </row>
    <row r="721" spans="1:16" x14ac:dyDescent="0.3">
      <c r="A721" s="17">
        <v>2027</v>
      </c>
      <c r="B721" s="17" t="s">
        <v>202</v>
      </c>
      <c r="C721" s="17" t="s">
        <v>203</v>
      </c>
      <c r="D721" s="17" t="s">
        <v>54</v>
      </c>
      <c r="E721" s="17" t="s">
        <v>390</v>
      </c>
      <c r="F721" s="17" t="s">
        <v>45</v>
      </c>
      <c r="G721" s="17" t="s">
        <v>80</v>
      </c>
      <c r="H721" s="17">
        <v>0</v>
      </c>
      <c r="I721" s="17" t="s">
        <v>119</v>
      </c>
      <c r="J721" s="17" t="s">
        <v>120</v>
      </c>
      <c r="K721" s="17" t="s">
        <v>58</v>
      </c>
      <c r="L721" s="17">
        <v>244509.1</v>
      </c>
      <c r="M721" s="17" t="s">
        <v>54</v>
      </c>
      <c r="N721" s="17" t="s">
        <v>125</v>
      </c>
      <c r="O721" s="17">
        <v>1</v>
      </c>
      <c r="P721" s="18">
        <v>45541</v>
      </c>
    </row>
    <row r="722" spans="1:16" x14ac:dyDescent="0.3">
      <c r="A722" s="17">
        <v>2028</v>
      </c>
      <c r="B722" s="17" t="s">
        <v>202</v>
      </c>
      <c r="C722" s="17" t="s">
        <v>203</v>
      </c>
      <c r="D722" s="17" t="s">
        <v>54</v>
      </c>
      <c r="E722" s="17" t="s">
        <v>390</v>
      </c>
      <c r="F722" s="17" t="s">
        <v>45</v>
      </c>
      <c r="G722" s="17" t="s">
        <v>80</v>
      </c>
      <c r="H722" s="17">
        <v>0</v>
      </c>
      <c r="I722" s="17" t="s">
        <v>119</v>
      </c>
      <c r="J722" s="17" t="s">
        <v>120</v>
      </c>
      <c r="K722" s="17" t="s">
        <v>58</v>
      </c>
      <c r="L722" s="17">
        <v>252832.7</v>
      </c>
      <c r="M722" s="17" t="s">
        <v>54</v>
      </c>
      <c r="N722" s="17" t="s">
        <v>391</v>
      </c>
      <c r="O722" s="17">
        <v>1</v>
      </c>
      <c r="P722" s="18">
        <v>45541</v>
      </c>
    </row>
    <row r="723" spans="1:16" x14ac:dyDescent="0.3">
      <c r="A723" s="17">
        <v>2019</v>
      </c>
      <c r="B723" s="17" t="s">
        <v>202</v>
      </c>
      <c r="C723" s="17" t="s">
        <v>203</v>
      </c>
      <c r="D723" s="17" t="s">
        <v>54</v>
      </c>
      <c r="E723" s="17" t="s">
        <v>390</v>
      </c>
      <c r="F723" s="17" t="s">
        <v>45</v>
      </c>
      <c r="G723" s="17" t="s">
        <v>80</v>
      </c>
      <c r="H723" s="17">
        <v>0</v>
      </c>
      <c r="I723" s="17" t="s">
        <v>57</v>
      </c>
      <c r="J723" s="17" t="s">
        <v>392</v>
      </c>
      <c r="K723" s="17" t="s">
        <v>58</v>
      </c>
      <c r="L723" s="17">
        <v>175912</v>
      </c>
      <c r="M723" s="17" t="s">
        <v>54</v>
      </c>
      <c r="N723" s="17" t="s">
        <v>65</v>
      </c>
      <c r="O723" s="17">
        <v>1</v>
      </c>
      <c r="P723" s="18">
        <v>45541</v>
      </c>
    </row>
    <row r="724" spans="1:16" x14ac:dyDescent="0.3">
      <c r="A724" s="17">
        <v>2020</v>
      </c>
      <c r="B724" s="17" t="s">
        <v>202</v>
      </c>
      <c r="C724" s="17" t="s">
        <v>203</v>
      </c>
      <c r="D724" s="17" t="s">
        <v>54</v>
      </c>
      <c r="E724" s="17" t="s">
        <v>390</v>
      </c>
      <c r="F724" s="17" t="s">
        <v>45</v>
      </c>
      <c r="G724" s="17" t="s">
        <v>80</v>
      </c>
      <c r="H724" s="17">
        <v>0</v>
      </c>
      <c r="I724" s="17" t="s">
        <v>57</v>
      </c>
      <c r="J724" s="17" t="s">
        <v>392</v>
      </c>
      <c r="K724" s="17" t="s">
        <v>58</v>
      </c>
      <c r="L724" s="17">
        <v>171942</v>
      </c>
      <c r="M724" s="17" t="s">
        <v>54</v>
      </c>
      <c r="N724" s="17" t="s">
        <v>66</v>
      </c>
      <c r="O724" s="17">
        <v>1</v>
      </c>
      <c r="P724" s="18">
        <v>45541</v>
      </c>
    </row>
    <row r="725" spans="1:16" x14ac:dyDescent="0.3">
      <c r="A725" s="17">
        <v>2021</v>
      </c>
      <c r="B725" s="17" t="s">
        <v>202</v>
      </c>
      <c r="C725" s="17" t="s">
        <v>203</v>
      </c>
      <c r="D725" s="17" t="s">
        <v>54</v>
      </c>
      <c r="E725" s="17" t="s">
        <v>390</v>
      </c>
      <c r="F725" s="17" t="s">
        <v>45</v>
      </c>
      <c r="G725" s="17" t="s">
        <v>80</v>
      </c>
      <c r="H725" s="17">
        <v>0</v>
      </c>
      <c r="I725" s="17" t="s">
        <v>57</v>
      </c>
      <c r="J725" s="17" t="s">
        <v>392</v>
      </c>
      <c r="K725" s="17" t="s">
        <v>58</v>
      </c>
      <c r="L725" s="17">
        <v>177874</v>
      </c>
      <c r="M725" s="17" t="s">
        <v>54</v>
      </c>
      <c r="N725" s="17" t="s">
        <v>67</v>
      </c>
      <c r="O725" s="17">
        <v>1</v>
      </c>
      <c r="P725" s="18">
        <v>45541</v>
      </c>
    </row>
    <row r="726" spans="1:16" x14ac:dyDescent="0.3">
      <c r="A726" s="17">
        <v>2022</v>
      </c>
      <c r="B726" s="17" t="s">
        <v>202</v>
      </c>
      <c r="C726" s="17" t="s">
        <v>203</v>
      </c>
      <c r="D726" s="17" t="s">
        <v>54</v>
      </c>
      <c r="E726" s="17" t="s">
        <v>390</v>
      </c>
      <c r="F726" s="17" t="s">
        <v>45</v>
      </c>
      <c r="G726" s="17" t="s">
        <v>80</v>
      </c>
      <c r="H726" s="17">
        <v>0</v>
      </c>
      <c r="I726" s="17" t="s">
        <v>57</v>
      </c>
      <c r="J726" s="17" t="s">
        <v>392</v>
      </c>
      <c r="K726" s="17" t="s">
        <v>58</v>
      </c>
      <c r="L726" s="17">
        <v>179495</v>
      </c>
      <c r="M726" s="17" t="s">
        <v>54</v>
      </c>
      <c r="N726" s="17" t="s">
        <v>68</v>
      </c>
      <c r="O726" s="17">
        <v>1</v>
      </c>
      <c r="P726" s="18">
        <v>45541</v>
      </c>
    </row>
    <row r="727" spans="1:16" x14ac:dyDescent="0.3">
      <c r="A727" s="17">
        <v>2023</v>
      </c>
      <c r="B727" s="17" t="s">
        <v>202</v>
      </c>
      <c r="C727" s="17" t="s">
        <v>203</v>
      </c>
      <c r="D727" s="17" t="s">
        <v>54</v>
      </c>
      <c r="E727" s="17" t="s">
        <v>390</v>
      </c>
      <c r="F727" s="17" t="s">
        <v>45</v>
      </c>
      <c r="G727" s="17" t="s">
        <v>80</v>
      </c>
      <c r="H727" s="17">
        <v>0</v>
      </c>
      <c r="I727" s="17" t="s">
        <v>57</v>
      </c>
      <c r="J727" s="17" t="s">
        <v>392</v>
      </c>
      <c r="K727" s="17" t="s">
        <v>58</v>
      </c>
      <c r="L727" s="17">
        <v>181666</v>
      </c>
      <c r="M727" s="17" t="s">
        <v>54</v>
      </c>
      <c r="N727" s="17" t="s">
        <v>69</v>
      </c>
      <c r="O727" s="17">
        <v>1</v>
      </c>
      <c r="P727" s="18">
        <v>45541</v>
      </c>
    </row>
    <row r="728" spans="1:16" x14ac:dyDescent="0.3">
      <c r="A728" s="17">
        <v>2024</v>
      </c>
      <c r="B728" s="17" t="s">
        <v>202</v>
      </c>
      <c r="C728" s="17" t="s">
        <v>203</v>
      </c>
      <c r="D728" s="17" t="s">
        <v>54</v>
      </c>
      <c r="E728" s="17" t="s">
        <v>390</v>
      </c>
      <c r="F728" s="17" t="s">
        <v>45</v>
      </c>
      <c r="G728" s="17" t="s">
        <v>80</v>
      </c>
      <c r="H728" s="17">
        <v>0</v>
      </c>
      <c r="I728" s="17" t="s">
        <v>57</v>
      </c>
      <c r="J728" s="17" t="s">
        <v>392</v>
      </c>
      <c r="K728" s="17" t="s">
        <v>58</v>
      </c>
      <c r="L728" s="17">
        <v>183070.1</v>
      </c>
      <c r="M728" s="17" t="s">
        <v>54</v>
      </c>
      <c r="N728" s="17" t="s">
        <v>70</v>
      </c>
      <c r="O728" s="17">
        <v>1</v>
      </c>
      <c r="P728" s="18">
        <v>45541</v>
      </c>
    </row>
    <row r="729" spans="1:16" x14ac:dyDescent="0.3">
      <c r="A729" s="17">
        <v>2025</v>
      </c>
      <c r="B729" s="17" t="s">
        <v>202</v>
      </c>
      <c r="C729" s="17" t="s">
        <v>203</v>
      </c>
      <c r="D729" s="17" t="s">
        <v>54</v>
      </c>
      <c r="E729" s="17" t="s">
        <v>390</v>
      </c>
      <c r="F729" s="17" t="s">
        <v>45</v>
      </c>
      <c r="G729" s="17" t="s">
        <v>80</v>
      </c>
      <c r="H729" s="17">
        <v>0</v>
      </c>
      <c r="I729" s="17" t="s">
        <v>57</v>
      </c>
      <c r="J729" s="17" t="s">
        <v>392</v>
      </c>
      <c r="K729" s="17" t="s">
        <v>58</v>
      </c>
      <c r="L729" s="17">
        <v>184523.3</v>
      </c>
      <c r="M729" s="17" t="s">
        <v>54</v>
      </c>
      <c r="N729" s="17" t="s">
        <v>71</v>
      </c>
      <c r="O729" s="17">
        <v>1</v>
      </c>
      <c r="P729" s="18">
        <v>45541</v>
      </c>
    </row>
    <row r="730" spans="1:16" x14ac:dyDescent="0.3">
      <c r="A730" s="17">
        <v>2026</v>
      </c>
      <c r="B730" s="17" t="s">
        <v>202</v>
      </c>
      <c r="C730" s="17" t="s">
        <v>203</v>
      </c>
      <c r="D730" s="17" t="s">
        <v>54</v>
      </c>
      <c r="E730" s="17" t="s">
        <v>390</v>
      </c>
      <c r="F730" s="17" t="s">
        <v>45</v>
      </c>
      <c r="G730" s="17" t="s">
        <v>80</v>
      </c>
      <c r="H730" s="17">
        <v>0</v>
      </c>
      <c r="I730" s="17" t="s">
        <v>57</v>
      </c>
      <c r="J730" s="17" t="s">
        <v>392</v>
      </c>
      <c r="K730" s="17" t="s">
        <v>58</v>
      </c>
      <c r="L730" s="17">
        <v>186324.3</v>
      </c>
      <c r="M730" s="17" t="s">
        <v>54</v>
      </c>
      <c r="N730" s="17" t="s">
        <v>124</v>
      </c>
      <c r="O730" s="17">
        <v>1</v>
      </c>
      <c r="P730" s="18">
        <v>45541</v>
      </c>
    </row>
    <row r="731" spans="1:16" x14ac:dyDescent="0.3">
      <c r="A731" s="17">
        <v>2027</v>
      </c>
      <c r="B731" s="17" t="s">
        <v>202</v>
      </c>
      <c r="C731" s="17" t="s">
        <v>203</v>
      </c>
      <c r="D731" s="17" t="s">
        <v>54</v>
      </c>
      <c r="E731" s="17" t="s">
        <v>390</v>
      </c>
      <c r="F731" s="17" t="s">
        <v>45</v>
      </c>
      <c r="G731" s="17" t="s">
        <v>80</v>
      </c>
      <c r="H731" s="17">
        <v>0</v>
      </c>
      <c r="I731" s="17" t="s">
        <v>57</v>
      </c>
      <c r="J731" s="17" t="s">
        <v>392</v>
      </c>
      <c r="K731" s="17" t="s">
        <v>58</v>
      </c>
      <c r="L731" s="17">
        <v>188304.2</v>
      </c>
      <c r="M731" s="17" t="s">
        <v>54</v>
      </c>
      <c r="N731" s="17" t="s">
        <v>125</v>
      </c>
      <c r="O731" s="17">
        <v>1</v>
      </c>
      <c r="P731" s="18">
        <v>45541</v>
      </c>
    </row>
    <row r="732" spans="1:16" x14ac:dyDescent="0.3">
      <c r="A732" s="17">
        <v>2028</v>
      </c>
      <c r="B732" s="17" t="s">
        <v>202</v>
      </c>
      <c r="C732" s="17" t="s">
        <v>203</v>
      </c>
      <c r="D732" s="17" t="s">
        <v>54</v>
      </c>
      <c r="E732" s="17" t="s">
        <v>390</v>
      </c>
      <c r="F732" s="17" t="s">
        <v>45</v>
      </c>
      <c r="G732" s="17" t="s">
        <v>80</v>
      </c>
      <c r="H732" s="17">
        <v>0</v>
      </c>
      <c r="I732" s="17" t="s">
        <v>57</v>
      </c>
      <c r="J732" s="17" t="s">
        <v>392</v>
      </c>
      <c r="K732" s="17" t="s">
        <v>58</v>
      </c>
      <c r="L732" s="17">
        <v>190377.7</v>
      </c>
      <c r="M732" s="17" t="s">
        <v>54</v>
      </c>
      <c r="N732" s="17" t="s">
        <v>391</v>
      </c>
      <c r="O732" s="17">
        <v>1</v>
      </c>
      <c r="P732" s="18">
        <v>45541</v>
      </c>
    </row>
    <row r="733" spans="1:16" x14ac:dyDescent="0.3">
      <c r="A733" s="17">
        <v>2021</v>
      </c>
      <c r="B733" s="17" t="s">
        <v>204</v>
      </c>
      <c r="C733" s="17" t="s">
        <v>205</v>
      </c>
      <c r="D733" s="17" t="s">
        <v>54</v>
      </c>
      <c r="E733" s="17" t="s">
        <v>390</v>
      </c>
      <c r="F733" s="17" t="s">
        <v>45</v>
      </c>
      <c r="G733" s="17" t="s">
        <v>80</v>
      </c>
      <c r="H733" s="17">
        <v>0</v>
      </c>
      <c r="I733" s="17" t="s">
        <v>119</v>
      </c>
      <c r="J733" s="17" t="s">
        <v>120</v>
      </c>
      <c r="K733" s="17" t="s">
        <v>58</v>
      </c>
      <c r="L733" s="17">
        <v>61682</v>
      </c>
      <c r="M733" s="17" t="s">
        <v>54</v>
      </c>
      <c r="N733" s="17" t="s">
        <v>67</v>
      </c>
      <c r="O733" s="17">
        <v>1</v>
      </c>
      <c r="P733" s="18">
        <v>45541</v>
      </c>
    </row>
    <row r="734" spans="1:16" x14ac:dyDescent="0.3">
      <c r="A734" s="17">
        <v>2022</v>
      </c>
      <c r="B734" s="17" t="s">
        <v>204</v>
      </c>
      <c r="C734" s="17" t="s">
        <v>205</v>
      </c>
      <c r="D734" s="17" t="s">
        <v>54</v>
      </c>
      <c r="E734" s="17" t="s">
        <v>390</v>
      </c>
      <c r="F734" s="17" t="s">
        <v>45</v>
      </c>
      <c r="G734" s="17" t="s">
        <v>80</v>
      </c>
      <c r="H734" s="17">
        <v>0</v>
      </c>
      <c r="I734" s="17" t="s">
        <v>119</v>
      </c>
      <c r="J734" s="17" t="s">
        <v>120</v>
      </c>
      <c r="K734" s="17" t="s">
        <v>58</v>
      </c>
      <c r="L734" s="17">
        <v>64269</v>
      </c>
      <c r="M734" s="17" t="s">
        <v>54</v>
      </c>
      <c r="N734" s="17" t="s">
        <v>68</v>
      </c>
      <c r="O734" s="17">
        <v>1</v>
      </c>
      <c r="P734" s="18">
        <v>45541</v>
      </c>
    </row>
    <row r="735" spans="1:16" x14ac:dyDescent="0.3">
      <c r="A735" s="17">
        <v>2023</v>
      </c>
      <c r="B735" s="17" t="s">
        <v>204</v>
      </c>
      <c r="C735" s="17" t="s">
        <v>205</v>
      </c>
      <c r="D735" s="17" t="s">
        <v>54</v>
      </c>
      <c r="E735" s="17" t="s">
        <v>390</v>
      </c>
      <c r="F735" s="17" t="s">
        <v>45</v>
      </c>
      <c r="G735" s="17" t="s">
        <v>80</v>
      </c>
      <c r="H735" s="17">
        <v>0</v>
      </c>
      <c r="I735" s="17" t="s">
        <v>119</v>
      </c>
      <c r="J735" s="17" t="s">
        <v>120</v>
      </c>
      <c r="K735" s="17" t="s">
        <v>58</v>
      </c>
      <c r="L735" s="17">
        <v>70419</v>
      </c>
      <c r="M735" s="17" t="s">
        <v>54</v>
      </c>
      <c r="N735" s="17" t="s">
        <v>69</v>
      </c>
      <c r="O735" s="17">
        <v>1</v>
      </c>
      <c r="P735" s="18">
        <v>45541</v>
      </c>
    </row>
    <row r="736" spans="1:16" x14ac:dyDescent="0.3">
      <c r="A736" s="17">
        <v>2024</v>
      </c>
      <c r="B736" s="17" t="s">
        <v>204</v>
      </c>
      <c r="C736" s="17" t="s">
        <v>205</v>
      </c>
      <c r="D736" s="17" t="s">
        <v>54</v>
      </c>
      <c r="E736" s="17" t="s">
        <v>390</v>
      </c>
      <c r="F736" s="17" t="s">
        <v>45</v>
      </c>
      <c r="G736" s="17" t="s">
        <v>80</v>
      </c>
      <c r="H736" s="17">
        <v>0</v>
      </c>
      <c r="I736" s="17" t="s">
        <v>119</v>
      </c>
      <c r="J736" s="17" t="s">
        <v>120</v>
      </c>
      <c r="K736" s="17" t="s">
        <v>58</v>
      </c>
      <c r="L736" s="17">
        <v>72841.399999999994</v>
      </c>
      <c r="M736" s="17" t="s">
        <v>54</v>
      </c>
      <c r="N736" s="17" t="s">
        <v>70</v>
      </c>
      <c r="O736" s="17">
        <v>1</v>
      </c>
      <c r="P736" s="18">
        <v>45541</v>
      </c>
    </row>
    <row r="737" spans="1:16" x14ac:dyDescent="0.3">
      <c r="A737" s="17">
        <v>2025</v>
      </c>
      <c r="B737" s="17" t="s">
        <v>204</v>
      </c>
      <c r="C737" s="17" t="s">
        <v>205</v>
      </c>
      <c r="D737" s="17" t="s">
        <v>54</v>
      </c>
      <c r="E737" s="17" t="s">
        <v>390</v>
      </c>
      <c r="F737" s="17" t="s">
        <v>45</v>
      </c>
      <c r="G737" s="17" t="s">
        <v>80</v>
      </c>
      <c r="H737" s="17">
        <v>0</v>
      </c>
      <c r="I737" s="17" t="s">
        <v>119</v>
      </c>
      <c r="J737" s="17" t="s">
        <v>120</v>
      </c>
      <c r="K737" s="17" t="s">
        <v>58</v>
      </c>
      <c r="L737" s="17">
        <v>75028.3</v>
      </c>
      <c r="M737" s="17" t="s">
        <v>54</v>
      </c>
      <c r="N737" s="17" t="s">
        <v>71</v>
      </c>
      <c r="O737" s="17">
        <v>1</v>
      </c>
      <c r="P737" s="18">
        <v>45541</v>
      </c>
    </row>
    <row r="738" spans="1:16" x14ac:dyDescent="0.3">
      <c r="A738" s="17">
        <v>2026</v>
      </c>
      <c r="B738" s="17" t="s">
        <v>204</v>
      </c>
      <c r="C738" s="17" t="s">
        <v>205</v>
      </c>
      <c r="D738" s="17" t="s">
        <v>54</v>
      </c>
      <c r="E738" s="17" t="s">
        <v>390</v>
      </c>
      <c r="F738" s="17" t="s">
        <v>45</v>
      </c>
      <c r="G738" s="17" t="s">
        <v>80</v>
      </c>
      <c r="H738" s="17">
        <v>0</v>
      </c>
      <c r="I738" s="17" t="s">
        <v>119</v>
      </c>
      <c r="J738" s="17" t="s">
        <v>120</v>
      </c>
      <c r="K738" s="17" t="s">
        <v>58</v>
      </c>
      <c r="L738" s="17">
        <v>77498.5</v>
      </c>
      <c r="M738" s="17" t="s">
        <v>54</v>
      </c>
      <c r="N738" s="17" t="s">
        <v>124</v>
      </c>
      <c r="O738" s="17">
        <v>1</v>
      </c>
      <c r="P738" s="18">
        <v>45541</v>
      </c>
    </row>
    <row r="739" spans="1:16" x14ac:dyDescent="0.3">
      <c r="A739" s="17">
        <v>2027</v>
      </c>
      <c r="B739" s="17" t="s">
        <v>204</v>
      </c>
      <c r="C739" s="17" t="s">
        <v>205</v>
      </c>
      <c r="D739" s="17" t="s">
        <v>54</v>
      </c>
      <c r="E739" s="17" t="s">
        <v>390</v>
      </c>
      <c r="F739" s="17" t="s">
        <v>45</v>
      </c>
      <c r="G739" s="17" t="s">
        <v>80</v>
      </c>
      <c r="H739" s="17">
        <v>0</v>
      </c>
      <c r="I739" s="17" t="s">
        <v>119</v>
      </c>
      <c r="J739" s="17" t="s">
        <v>120</v>
      </c>
      <c r="K739" s="17" t="s">
        <v>58</v>
      </c>
      <c r="L739" s="17">
        <v>80135.5</v>
      </c>
      <c r="M739" s="17" t="s">
        <v>54</v>
      </c>
      <c r="N739" s="17" t="s">
        <v>125</v>
      </c>
      <c r="O739" s="17">
        <v>1</v>
      </c>
      <c r="P739" s="18">
        <v>45541</v>
      </c>
    </row>
    <row r="740" spans="1:16" x14ac:dyDescent="0.3">
      <c r="A740" s="17">
        <v>2028</v>
      </c>
      <c r="B740" s="17" t="s">
        <v>204</v>
      </c>
      <c r="C740" s="17" t="s">
        <v>205</v>
      </c>
      <c r="D740" s="17" t="s">
        <v>54</v>
      </c>
      <c r="E740" s="17" t="s">
        <v>390</v>
      </c>
      <c r="F740" s="17" t="s">
        <v>45</v>
      </c>
      <c r="G740" s="17" t="s">
        <v>80</v>
      </c>
      <c r="H740" s="17">
        <v>0</v>
      </c>
      <c r="I740" s="17" t="s">
        <v>119</v>
      </c>
      <c r="J740" s="17" t="s">
        <v>120</v>
      </c>
      <c r="K740" s="17" t="s">
        <v>58</v>
      </c>
      <c r="L740" s="17">
        <v>82802</v>
      </c>
      <c r="M740" s="17" t="s">
        <v>54</v>
      </c>
      <c r="N740" s="17" t="s">
        <v>391</v>
      </c>
      <c r="O740" s="17">
        <v>1</v>
      </c>
      <c r="P740" s="18">
        <v>45541</v>
      </c>
    </row>
    <row r="741" spans="1:16" x14ac:dyDescent="0.3">
      <c r="A741" s="17">
        <v>2019</v>
      </c>
      <c r="B741" s="17" t="s">
        <v>204</v>
      </c>
      <c r="C741" s="17" t="s">
        <v>205</v>
      </c>
      <c r="D741" s="17" t="s">
        <v>54</v>
      </c>
      <c r="E741" s="17" t="s">
        <v>390</v>
      </c>
      <c r="F741" s="17" t="s">
        <v>45</v>
      </c>
      <c r="G741" s="17" t="s">
        <v>80</v>
      </c>
      <c r="H741" s="17">
        <v>0</v>
      </c>
      <c r="I741" s="17" t="s">
        <v>57</v>
      </c>
      <c r="J741" s="17" t="s">
        <v>392</v>
      </c>
      <c r="K741" s="17" t="s">
        <v>58</v>
      </c>
      <c r="L741" s="17">
        <v>54167</v>
      </c>
      <c r="M741" s="17" t="s">
        <v>54</v>
      </c>
      <c r="N741" s="17" t="s">
        <v>65</v>
      </c>
      <c r="O741" s="17">
        <v>1</v>
      </c>
      <c r="P741" s="18">
        <v>45541</v>
      </c>
    </row>
    <row r="742" spans="1:16" x14ac:dyDescent="0.3">
      <c r="A742" s="17">
        <v>2020</v>
      </c>
      <c r="B742" s="17" t="s">
        <v>204</v>
      </c>
      <c r="C742" s="17" t="s">
        <v>205</v>
      </c>
      <c r="D742" s="17" t="s">
        <v>54</v>
      </c>
      <c r="E742" s="17" t="s">
        <v>390</v>
      </c>
      <c r="F742" s="17" t="s">
        <v>45</v>
      </c>
      <c r="G742" s="17" t="s">
        <v>80</v>
      </c>
      <c r="H742" s="17">
        <v>0</v>
      </c>
      <c r="I742" s="17" t="s">
        <v>57</v>
      </c>
      <c r="J742" s="17" t="s">
        <v>392</v>
      </c>
      <c r="K742" s="17" t="s">
        <v>58</v>
      </c>
      <c r="L742" s="17">
        <v>54793</v>
      </c>
      <c r="M742" s="17" t="s">
        <v>54</v>
      </c>
      <c r="N742" s="17" t="s">
        <v>66</v>
      </c>
      <c r="O742" s="17">
        <v>1</v>
      </c>
      <c r="P742" s="18">
        <v>45541</v>
      </c>
    </row>
    <row r="743" spans="1:16" x14ac:dyDescent="0.3">
      <c r="A743" s="17">
        <v>2021</v>
      </c>
      <c r="B743" s="17" t="s">
        <v>204</v>
      </c>
      <c r="C743" s="17" t="s">
        <v>205</v>
      </c>
      <c r="D743" s="17" t="s">
        <v>54</v>
      </c>
      <c r="E743" s="17" t="s">
        <v>390</v>
      </c>
      <c r="F743" s="17" t="s">
        <v>45</v>
      </c>
      <c r="G743" s="17" t="s">
        <v>80</v>
      </c>
      <c r="H743" s="17">
        <v>0</v>
      </c>
      <c r="I743" s="17" t="s">
        <v>57</v>
      </c>
      <c r="J743" s="17" t="s">
        <v>392</v>
      </c>
      <c r="K743" s="17" t="s">
        <v>58</v>
      </c>
      <c r="L743" s="17">
        <v>56924</v>
      </c>
      <c r="M743" s="17" t="s">
        <v>54</v>
      </c>
      <c r="N743" s="17" t="s">
        <v>67</v>
      </c>
      <c r="O743" s="17">
        <v>1</v>
      </c>
      <c r="P743" s="18">
        <v>45541</v>
      </c>
    </row>
    <row r="744" spans="1:16" x14ac:dyDescent="0.3">
      <c r="A744" s="17">
        <v>2022</v>
      </c>
      <c r="B744" s="17" t="s">
        <v>204</v>
      </c>
      <c r="C744" s="17" t="s">
        <v>205</v>
      </c>
      <c r="D744" s="17" t="s">
        <v>54</v>
      </c>
      <c r="E744" s="17" t="s">
        <v>390</v>
      </c>
      <c r="F744" s="17" t="s">
        <v>45</v>
      </c>
      <c r="G744" s="17" t="s">
        <v>80</v>
      </c>
      <c r="H744" s="17">
        <v>0</v>
      </c>
      <c r="I744" s="17" t="s">
        <v>57</v>
      </c>
      <c r="J744" s="17" t="s">
        <v>392</v>
      </c>
      <c r="K744" s="17" t="s">
        <v>58</v>
      </c>
      <c r="L744" s="17">
        <v>56338</v>
      </c>
      <c r="M744" s="17" t="s">
        <v>54</v>
      </c>
      <c r="N744" s="17" t="s">
        <v>68</v>
      </c>
      <c r="O744" s="17">
        <v>1</v>
      </c>
      <c r="P744" s="18">
        <v>45541</v>
      </c>
    </row>
    <row r="745" spans="1:16" x14ac:dyDescent="0.3">
      <c r="A745" s="17">
        <v>2023</v>
      </c>
      <c r="B745" s="17" t="s">
        <v>204</v>
      </c>
      <c r="C745" s="17" t="s">
        <v>205</v>
      </c>
      <c r="D745" s="17" t="s">
        <v>54</v>
      </c>
      <c r="E745" s="17" t="s">
        <v>390</v>
      </c>
      <c r="F745" s="17" t="s">
        <v>45</v>
      </c>
      <c r="G745" s="17" t="s">
        <v>80</v>
      </c>
      <c r="H745" s="17">
        <v>0</v>
      </c>
      <c r="I745" s="17" t="s">
        <v>57</v>
      </c>
      <c r="J745" s="17" t="s">
        <v>392</v>
      </c>
      <c r="K745" s="17" t="s">
        <v>58</v>
      </c>
      <c r="L745" s="17">
        <v>58270</v>
      </c>
      <c r="M745" s="17" t="s">
        <v>54</v>
      </c>
      <c r="N745" s="17" t="s">
        <v>69</v>
      </c>
      <c r="O745" s="17">
        <v>1</v>
      </c>
      <c r="P745" s="18">
        <v>45541</v>
      </c>
    </row>
    <row r="746" spans="1:16" x14ac:dyDescent="0.3">
      <c r="A746" s="17">
        <v>2024</v>
      </c>
      <c r="B746" s="17" t="s">
        <v>204</v>
      </c>
      <c r="C746" s="17" t="s">
        <v>205</v>
      </c>
      <c r="D746" s="17" t="s">
        <v>54</v>
      </c>
      <c r="E746" s="17" t="s">
        <v>390</v>
      </c>
      <c r="F746" s="17" t="s">
        <v>45</v>
      </c>
      <c r="G746" s="17" t="s">
        <v>80</v>
      </c>
      <c r="H746" s="17">
        <v>0</v>
      </c>
      <c r="I746" s="17" t="s">
        <v>57</v>
      </c>
      <c r="J746" s="17" t="s">
        <v>392</v>
      </c>
      <c r="K746" s="17" t="s">
        <v>58</v>
      </c>
      <c r="L746" s="17">
        <v>58545.7</v>
      </c>
      <c r="M746" s="17" t="s">
        <v>54</v>
      </c>
      <c r="N746" s="17" t="s">
        <v>70</v>
      </c>
      <c r="O746" s="17">
        <v>1</v>
      </c>
      <c r="P746" s="18">
        <v>45541</v>
      </c>
    </row>
    <row r="747" spans="1:16" x14ac:dyDescent="0.3">
      <c r="A747" s="17">
        <v>2025</v>
      </c>
      <c r="B747" s="17" t="s">
        <v>204</v>
      </c>
      <c r="C747" s="17" t="s">
        <v>205</v>
      </c>
      <c r="D747" s="17" t="s">
        <v>54</v>
      </c>
      <c r="E747" s="17" t="s">
        <v>390</v>
      </c>
      <c r="F747" s="17" t="s">
        <v>45</v>
      </c>
      <c r="G747" s="17" t="s">
        <v>80</v>
      </c>
      <c r="H747" s="17">
        <v>0</v>
      </c>
      <c r="I747" s="17" t="s">
        <v>57</v>
      </c>
      <c r="J747" s="17" t="s">
        <v>392</v>
      </c>
      <c r="K747" s="17" t="s">
        <v>58</v>
      </c>
      <c r="L747" s="17">
        <v>58236.7</v>
      </c>
      <c r="M747" s="17" t="s">
        <v>54</v>
      </c>
      <c r="N747" s="17" t="s">
        <v>71</v>
      </c>
      <c r="O747" s="17">
        <v>1</v>
      </c>
      <c r="P747" s="18">
        <v>45541</v>
      </c>
    </row>
    <row r="748" spans="1:16" x14ac:dyDescent="0.3">
      <c r="A748" s="17">
        <v>2026</v>
      </c>
      <c r="B748" s="17" t="s">
        <v>204</v>
      </c>
      <c r="C748" s="17" t="s">
        <v>205</v>
      </c>
      <c r="D748" s="17" t="s">
        <v>54</v>
      </c>
      <c r="E748" s="17" t="s">
        <v>390</v>
      </c>
      <c r="F748" s="17" t="s">
        <v>45</v>
      </c>
      <c r="G748" s="17" t="s">
        <v>80</v>
      </c>
      <c r="H748" s="17">
        <v>0</v>
      </c>
      <c r="I748" s="17" t="s">
        <v>57</v>
      </c>
      <c r="J748" s="17" t="s">
        <v>392</v>
      </c>
      <c r="K748" s="17" t="s">
        <v>58</v>
      </c>
      <c r="L748" s="17">
        <v>58196.4</v>
      </c>
      <c r="M748" s="17" t="s">
        <v>54</v>
      </c>
      <c r="N748" s="17" t="s">
        <v>124</v>
      </c>
      <c r="O748" s="17">
        <v>1</v>
      </c>
      <c r="P748" s="18">
        <v>45541</v>
      </c>
    </row>
    <row r="749" spans="1:16" x14ac:dyDescent="0.3">
      <c r="A749" s="17">
        <v>2027</v>
      </c>
      <c r="B749" s="17" t="s">
        <v>204</v>
      </c>
      <c r="C749" s="17" t="s">
        <v>205</v>
      </c>
      <c r="D749" s="17" t="s">
        <v>54</v>
      </c>
      <c r="E749" s="17" t="s">
        <v>390</v>
      </c>
      <c r="F749" s="17" t="s">
        <v>45</v>
      </c>
      <c r="G749" s="17" t="s">
        <v>80</v>
      </c>
      <c r="H749" s="17">
        <v>0</v>
      </c>
      <c r="I749" s="17" t="s">
        <v>57</v>
      </c>
      <c r="J749" s="17" t="s">
        <v>392</v>
      </c>
      <c r="K749" s="17" t="s">
        <v>58</v>
      </c>
      <c r="L749" s="17">
        <v>58271.9</v>
      </c>
      <c r="M749" s="17" t="s">
        <v>54</v>
      </c>
      <c r="N749" s="17" t="s">
        <v>125</v>
      </c>
      <c r="O749" s="17">
        <v>1</v>
      </c>
      <c r="P749" s="18">
        <v>45541</v>
      </c>
    </row>
    <row r="750" spans="1:16" x14ac:dyDescent="0.3">
      <c r="A750" s="17">
        <v>2028</v>
      </c>
      <c r="B750" s="17" t="s">
        <v>204</v>
      </c>
      <c r="C750" s="17" t="s">
        <v>205</v>
      </c>
      <c r="D750" s="17" t="s">
        <v>54</v>
      </c>
      <c r="E750" s="17" t="s">
        <v>390</v>
      </c>
      <c r="F750" s="17" t="s">
        <v>45</v>
      </c>
      <c r="G750" s="17" t="s">
        <v>80</v>
      </c>
      <c r="H750" s="17">
        <v>0</v>
      </c>
      <c r="I750" s="17" t="s">
        <v>57</v>
      </c>
      <c r="J750" s="17" t="s">
        <v>392</v>
      </c>
      <c r="K750" s="17" t="s">
        <v>58</v>
      </c>
      <c r="L750" s="17">
        <v>58496.6</v>
      </c>
      <c r="M750" s="17" t="s">
        <v>54</v>
      </c>
      <c r="N750" s="17" t="s">
        <v>391</v>
      </c>
      <c r="O750" s="17">
        <v>1</v>
      </c>
      <c r="P750" s="18">
        <v>45541</v>
      </c>
    </row>
    <row r="751" spans="1:16" x14ac:dyDescent="0.3">
      <c r="A751" s="17">
        <v>2021</v>
      </c>
      <c r="B751" s="17" t="s">
        <v>206</v>
      </c>
      <c r="C751" s="17" t="s">
        <v>207</v>
      </c>
      <c r="D751" s="17" t="s">
        <v>54</v>
      </c>
      <c r="E751" s="17" t="s">
        <v>390</v>
      </c>
      <c r="F751" s="17" t="s">
        <v>45</v>
      </c>
      <c r="G751" s="17" t="s">
        <v>80</v>
      </c>
      <c r="H751" s="17">
        <v>0</v>
      </c>
      <c r="I751" s="17" t="s">
        <v>119</v>
      </c>
      <c r="J751" s="17" t="s">
        <v>120</v>
      </c>
      <c r="K751" s="17" t="s">
        <v>58</v>
      </c>
      <c r="L751" s="17">
        <v>128501</v>
      </c>
      <c r="M751" s="17" t="s">
        <v>54</v>
      </c>
      <c r="N751" s="17" t="s">
        <v>67</v>
      </c>
      <c r="O751" s="17">
        <v>1</v>
      </c>
      <c r="P751" s="18">
        <v>45541</v>
      </c>
    </row>
    <row r="752" spans="1:16" x14ac:dyDescent="0.3">
      <c r="A752" s="17">
        <v>2022</v>
      </c>
      <c r="B752" s="17" t="s">
        <v>206</v>
      </c>
      <c r="C752" s="17" t="s">
        <v>207</v>
      </c>
      <c r="D752" s="17" t="s">
        <v>54</v>
      </c>
      <c r="E752" s="17" t="s">
        <v>390</v>
      </c>
      <c r="F752" s="17" t="s">
        <v>45</v>
      </c>
      <c r="G752" s="17" t="s">
        <v>80</v>
      </c>
      <c r="H752" s="17">
        <v>0</v>
      </c>
      <c r="I752" s="17" t="s">
        <v>119</v>
      </c>
      <c r="J752" s="17" t="s">
        <v>120</v>
      </c>
      <c r="K752" s="17" t="s">
        <v>58</v>
      </c>
      <c r="L752" s="17">
        <v>138961</v>
      </c>
      <c r="M752" s="17" t="s">
        <v>54</v>
      </c>
      <c r="N752" s="17" t="s">
        <v>68</v>
      </c>
      <c r="O752" s="17">
        <v>1</v>
      </c>
      <c r="P752" s="18">
        <v>45541</v>
      </c>
    </row>
    <row r="753" spans="1:16" x14ac:dyDescent="0.3">
      <c r="A753" s="17">
        <v>2023</v>
      </c>
      <c r="B753" s="17" t="s">
        <v>206</v>
      </c>
      <c r="C753" s="17" t="s">
        <v>207</v>
      </c>
      <c r="D753" s="17" t="s">
        <v>54</v>
      </c>
      <c r="E753" s="17" t="s">
        <v>390</v>
      </c>
      <c r="F753" s="17" t="s">
        <v>45</v>
      </c>
      <c r="G753" s="17" t="s">
        <v>80</v>
      </c>
      <c r="H753" s="17">
        <v>0</v>
      </c>
      <c r="I753" s="17" t="s">
        <v>119</v>
      </c>
      <c r="J753" s="17" t="s">
        <v>120</v>
      </c>
      <c r="K753" s="17" t="s">
        <v>58</v>
      </c>
      <c r="L753" s="17">
        <v>145346</v>
      </c>
      <c r="M753" s="17" t="s">
        <v>54</v>
      </c>
      <c r="N753" s="17" t="s">
        <v>69</v>
      </c>
      <c r="O753" s="17">
        <v>1</v>
      </c>
      <c r="P753" s="18">
        <v>45541</v>
      </c>
    </row>
    <row r="754" spans="1:16" x14ac:dyDescent="0.3">
      <c r="A754" s="17">
        <v>2024</v>
      </c>
      <c r="B754" s="17" t="s">
        <v>206</v>
      </c>
      <c r="C754" s="17" t="s">
        <v>207</v>
      </c>
      <c r="D754" s="17" t="s">
        <v>54</v>
      </c>
      <c r="E754" s="17" t="s">
        <v>390</v>
      </c>
      <c r="F754" s="17" t="s">
        <v>45</v>
      </c>
      <c r="G754" s="17" t="s">
        <v>80</v>
      </c>
      <c r="H754" s="17">
        <v>0</v>
      </c>
      <c r="I754" s="17" t="s">
        <v>119</v>
      </c>
      <c r="J754" s="17" t="s">
        <v>120</v>
      </c>
      <c r="K754" s="17" t="s">
        <v>58</v>
      </c>
      <c r="L754" s="17">
        <v>148532</v>
      </c>
      <c r="M754" s="17" t="s">
        <v>54</v>
      </c>
      <c r="N754" s="17" t="s">
        <v>70</v>
      </c>
      <c r="O754" s="17">
        <v>1</v>
      </c>
      <c r="P754" s="18">
        <v>45541</v>
      </c>
    </row>
    <row r="755" spans="1:16" x14ac:dyDescent="0.3">
      <c r="A755" s="17">
        <v>2025</v>
      </c>
      <c r="B755" s="17" t="s">
        <v>206</v>
      </c>
      <c r="C755" s="17" t="s">
        <v>207</v>
      </c>
      <c r="D755" s="17" t="s">
        <v>54</v>
      </c>
      <c r="E755" s="17" t="s">
        <v>390</v>
      </c>
      <c r="F755" s="17" t="s">
        <v>45</v>
      </c>
      <c r="G755" s="17" t="s">
        <v>80</v>
      </c>
      <c r="H755" s="17">
        <v>0</v>
      </c>
      <c r="I755" s="17" t="s">
        <v>119</v>
      </c>
      <c r="J755" s="17" t="s">
        <v>120</v>
      </c>
      <c r="K755" s="17" t="s">
        <v>58</v>
      </c>
      <c r="L755" s="17">
        <v>153645.1</v>
      </c>
      <c r="M755" s="17" t="s">
        <v>54</v>
      </c>
      <c r="N755" s="17" t="s">
        <v>71</v>
      </c>
      <c r="O755" s="17">
        <v>1</v>
      </c>
      <c r="P755" s="18">
        <v>45541</v>
      </c>
    </row>
    <row r="756" spans="1:16" x14ac:dyDescent="0.3">
      <c r="A756" s="17">
        <v>2026</v>
      </c>
      <c r="B756" s="17" t="s">
        <v>206</v>
      </c>
      <c r="C756" s="17" t="s">
        <v>207</v>
      </c>
      <c r="D756" s="17" t="s">
        <v>54</v>
      </c>
      <c r="E756" s="17" t="s">
        <v>390</v>
      </c>
      <c r="F756" s="17" t="s">
        <v>45</v>
      </c>
      <c r="G756" s="17" t="s">
        <v>80</v>
      </c>
      <c r="H756" s="17">
        <v>0</v>
      </c>
      <c r="I756" s="17" t="s">
        <v>119</v>
      </c>
      <c r="J756" s="17" t="s">
        <v>120</v>
      </c>
      <c r="K756" s="17" t="s">
        <v>58</v>
      </c>
      <c r="L756" s="17">
        <v>158876.9</v>
      </c>
      <c r="M756" s="17" t="s">
        <v>54</v>
      </c>
      <c r="N756" s="17" t="s">
        <v>124</v>
      </c>
      <c r="O756" s="17">
        <v>1</v>
      </c>
      <c r="P756" s="18">
        <v>45541</v>
      </c>
    </row>
    <row r="757" spans="1:16" x14ac:dyDescent="0.3">
      <c r="A757" s="17">
        <v>2027</v>
      </c>
      <c r="B757" s="17" t="s">
        <v>206</v>
      </c>
      <c r="C757" s="17" t="s">
        <v>207</v>
      </c>
      <c r="D757" s="17" t="s">
        <v>54</v>
      </c>
      <c r="E757" s="17" t="s">
        <v>390</v>
      </c>
      <c r="F757" s="17" t="s">
        <v>45</v>
      </c>
      <c r="G757" s="17" t="s">
        <v>80</v>
      </c>
      <c r="H757" s="17">
        <v>0</v>
      </c>
      <c r="I757" s="17" t="s">
        <v>119</v>
      </c>
      <c r="J757" s="17" t="s">
        <v>120</v>
      </c>
      <c r="K757" s="17" t="s">
        <v>58</v>
      </c>
      <c r="L757" s="17">
        <v>164373.70000000001</v>
      </c>
      <c r="M757" s="17" t="s">
        <v>54</v>
      </c>
      <c r="N757" s="17" t="s">
        <v>125</v>
      </c>
      <c r="O757" s="17">
        <v>1</v>
      </c>
      <c r="P757" s="18">
        <v>45541</v>
      </c>
    </row>
    <row r="758" spans="1:16" x14ac:dyDescent="0.3">
      <c r="A758" s="17">
        <v>2028</v>
      </c>
      <c r="B758" s="17" t="s">
        <v>206</v>
      </c>
      <c r="C758" s="17" t="s">
        <v>207</v>
      </c>
      <c r="D758" s="17" t="s">
        <v>54</v>
      </c>
      <c r="E758" s="17" t="s">
        <v>390</v>
      </c>
      <c r="F758" s="17" t="s">
        <v>45</v>
      </c>
      <c r="G758" s="17" t="s">
        <v>80</v>
      </c>
      <c r="H758" s="17">
        <v>0</v>
      </c>
      <c r="I758" s="17" t="s">
        <v>119</v>
      </c>
      <c r="J758" s="17" t="s">
        <v>120</v>
      </c>
      <c r="K758" s="17" t="s">
        <v>58</v>
      </c>
      <c r="L758" s="17">
        <v>170030.7</v>
      </c>
      <c r="M758" s="17" t="s">
        <v>54</v>
      </c>
      <c r="N758" s="17" t="s">
        <v>391</v>
      </c>
      <c r="O758" s="17">
        <v>1</v>
      </c>
      <c r="P758" s="18">
        <v>45541</v>
      </c>
    </row>
    <row r="759" spans="1:16" x14ac:dyDescent="0.3">
      <c r="A759" s="17">
        <v>2019</v>
      </c>
      <c r="B759" s="17" t="s">
        <v>206</v>
      </c>
      <c r="C759" s="17" t="s">
        <v>207</v>
      </c>
      <c r="D759" s="17" t="s">
        <v>54</v>
      </c>
      <c r="E759" s="17" t="s">
        <v>390</v>
      </c>
      <c r="F759" s="17" t="s">
        <v>45</v>
      </c>
      <c r="G759" s="17" t="s">
        <v>80</v>
      </c>
      <c r="H759" s="17">
        <v>0</v>
      </c>
      <c r="I759" s="17" t="s">
        <v>57</v>
      </c>
      <c r="J759" s="17" t="s">
        <v>392</v>
      </c>
      <c r="K759" s="17" t="s">
        <v>58</v>
      </c>
      <c r="L759" s="17">
        <v>121753</v>
      </c>
      <c r="M759" s="17" t="s">
        <v>54</v>
      </c>
      <c r="N759" s="17" t="s">
        <v>65</v>
      </c>
      <c r="O759" s="17">
        <v>1</v>
      </c>
      <c r="P759" s="18">
        <v>45541</v>
      </c>
    </row>
    <row r="760" spans="1:16" x14ac:dyDescent="0.3">
      <c r="A760" s="17">
        <v>2020</v>
      </c>
      <c r="B760" s="17" t="s">
        <v>206</v>
      </c>
      <c r="C760" s="17" t="s">
        <v>207</v>
      </c>
      <c r="D760" s="17" t="s">
        <v>54</v>
      </c>
      <c r="E760" s="17" t="s">
        <v>390</v>
      </c>
      <c r="F760" s="17" t="s">
        <v>45</v>
      </c>
      <c r="G760" s="17" t="s">
        <v>80</v>
      </c>
      <c r="H760" s="17">
        <v>0</v>
      </c>
      <c r="I760" s="17" t="s">
        <v>57</v>
      </c>
      <c r="J760" s="17" t="s">
        <v>392</v>
      </c>
      <c r="K760" s="17" t="s">
        <v>58</v>
      </c>
      <c r="L760" s="17">
        <v>117172</v>
      </c>
      <c r="M760" s="17" t="s">
        <v>54</v>
      </c>
      <c r="N760" s="17" t="s">
        <v>66</v>
      </c>
      <c r="O760" s="17">
        <v>1</v>
      </c>
      <c r="P760" s="18">
        <v>45541</v>
      </c>
    </row>
    <row r="761" spans="1:16" x14ac:dyDescent="0.3">
      <c r="A761" s="17">
        <v>2021</v>
      </c>
      <c r="B761" s="17" t="s">
        <v>206</v>
      </c>
      <c r="C761" s="17" t="s">
        <v>207</v>
      </c>
      <c r="D761" s="17" t="s">
        <v>54</v>
      </c>
      <c r="E761" s="17" t="s">
        <v>390</v>
      </c>
      <c r="F761" s="17" t="s">
        <v>45</v>
      </c>
      <c r="G761" s="17" t="s">
        <v>80</v>
      </c>
      <c r="H761" s="17">
        <v>0</v>
      </c>
      <c r="I761" s="17" t="s">
        <v>57</v>
      </c>
      <c r="J761" s="17" t="s">
        <v>392</v>
      </c>
      <c r="K761" s="17" t="s">
        <v>58</v>
      </c>
      <c r="L761" s="17">
        <v>120971</v>
      </c>
      <c r="M761" s="17" t="s">
        <v>54</v>
      </c>
      <c r="N761" s="17" t="s">
        <v>67</v>
      </c>
      <c r="O761" s="17">
        <v>1</v>
      </c>
      <c r="P761" s="18">
        <v>45541</v>
      </c>
    </row>
    <row r="762" spans="1:16" x14ac:dyDescent="0.3">
      <c r="A762" s="17">
        <v>2022</v>
      </c>
      <c r="B762" s="17" t="s">
        <v>206</v>
      </c>
      <c r="C762" s="17" t="s">
        <v>207</v>
      </c>
      <c r="D762" s="17" t="s">
        <v>54</v>
      </c>
      <c r="E762" s="17" t="s">
        <v>390</v>
      </c>
      <c r="F762" s="17" t="s">
        <v>45</v>
      </c>
      <c r="G762" s="17" t="s">
        <v>80</v>
      </c>
      <c r="H762" s="17">
        <v>0</v>
      </c>
      <c r="I762" s="17" t="s">
        <v>57</v>
      </c>
      <c r="J762" s="17" t="s">
        <v>392</v>
      </c>
      <c r="K762" s="17" t="s">
        <v>58</v>
      </c>
      <c r="L762" s="17">
        <v>123201</v>
      </c>
      <c r="M762" s="17" t="s">
        <v>54</v>
      </c>
      <c r="N762" s="17" t="s">
        <v>68</v>
      </c>
      <c r="O762" s="17">
        <v>1</v>
      </c>
      <c r="P762" s="18">
        <v>45541</v>
      </c>
    </row>
    <row r="763" spans="1:16" x14ac:dyDescent="0.3">
      <c r="A763" s="17">
        <v>2023</v>
      </c>
      <c r="B763" s="17" t="s">
        <v>206</v>
      </c>
      <c r="C763" s="17" t="s">
        <v>207</v>
      </c>
      <c r="D763" s="17" t="s">
        <v>54</v>
      </c>
      <c r="E763" s="17" t="s">
        <v>390</v>
      </c>
      <c r="F763" s="17" t="s">
        <v>45</v>
      </c>
      <c r="G763" s="17" t="s">
        <v>80</v>
      </c>
      <c r="H763" s="17">
        <v>0</v>
      </c>
      <c r="I763" s="17" t="s">
        <v>57</v>
      </c>
      <c r="J763" s="17" t="s">
        <v>392</v>
      </c>
      <c r="K763" s="17" t="s">
        <v>58</v>
      </c>
      <c r="L763" s="17">
        <v>123425</v>
      </c>
      <c r="M763" s="17" t="s">
        <v>54</v>
      </c>
      <c r="N763" s="17" t="s">
        <v>69</v>
      </c>
      <c r="O763" s="17">
        <v>1</v>
      </c>
      <c r="P763" s="18">
        <v>45541</v>
      </c>
    </row>
    <row r="764" spans="1:16" x14ac:dyDescent="0.3">
      <c r="A764" s="17">
        <v>2024</v>
      </c>
      <c r="B764" s="17" t="s">
        <v>206</v>
      </c>
      <c r="C764" s="17" t="s">
        <v>207</v>
      </c>
      <c r="D764" s="17" t="s">
        <v>54</v>
      </c>
      <c r="E764" s="17" t="s">
        <v>390</v>
      </c>
      <c r="F764" s="17" t="s">
        <v>45</v>
      </c>
      <c r="G764" s="17" t="s">
        <v>80</v>
      </c>
      <c r="H764" s="17">
        <v>0</v>
      </c>
      <c r="I764" s="17" t="s">
        <v>57</v>
      </c>
      <c r="J764" s="17" t="s">
        <v>392</v>
      </c>
      <c r="K764" s="17" t="s">
        <v>58</v>
      </c>
      <c r="L764" s="17">
        <v>124558.3</v>
      </c>
      <c r="M764" s="17" t="s">
        <v>54</v>
      </c>
      <c r="N764" s="17" t="s">
        <v>70</v>
      </c>
      <c r="O764" s="17">
        <v>1</v>
      </c>
      <c r="P764" s="18">
        <v>45541</v>
      </c>
    </row>
    <row r="765" spans="1:16" x14ac:dyDescent="0.3">
      <c r="A765" s="17">
        <v>2025</v>
      </c>
      <c r="B765" s="17" t="s">
        <v>206</v>
      </c>
      <c r="C765" s="17" t="s">
        <v>207</v>
      </c>
      <c r="D765" s="17" t="s">
        <v>54</v>
      </c>
      <c r="E765" s="17" t="s">
        <v>390</v>
      </c>
      <c r="F765" s="17" t="s">
        <v>45</v>
      </c>
      <c r="G765" s="17" t="s">
        <v>80</v>
      </c>
      <c r="H765" s="17">
        <v>0</v>
      </c>
      <c r="I765" s="17" t="s">
        <v>57</v>
      </c>
      <c r="J765" s="17" t="s">
        <v>392</v>
      </c>
      <c r="K765" s="17" t="s">
        <v>58</v>
      </c>
      <c r="L765" s="17">
        <v>126354.2</v>
      </c>
      <c r="M765" s="17" t="s">
        <v>54</v>
      </c>
      <c r="N765" s="17" t="s">
        <v>71</v>
      </c>
      <c r="O765" s="17">
        <v>1</v>
      </c>
      <c r="P765" s="18">
        <v>45541</v>
      </c>
    </row>
    <row r="766" spans="1:16" x14ac:dyDescent="0.3">
      <c r="A766" s="17">
        <v>2026</v>
      </c>
      <c r="B766" s="17" t="s">
        <v>206</v>
      </c>
      <c r="C766" s="17" t="s">
        <v>207</v>
      </c>
      <c r="D766" s="17" t="s">
        <v>54</v>
      </c>
      <c r="E766" s="17" t="s">
        <v>390</v>
      </c>
      <c r="F766" s="17" t="s">
        <v>45</v>
      </c>
      <c r="G766" s="17" t="s">
        <v>80</v>
      </c>
      <c r="H766" s="17">
        <v>0</v>
      </c>
      <c r="I766" s="17" t="s">
        <v>57</v>
      </c>
      <c r="J766" s="17" t="s">
        <v>392</v>
      </c>
      <c r="K766" s="17" t="s">
        <v>58</v>
      </c>
      <c r="L766" s="17">
        <v>128232.4</v>
      </c>
      <c r="M766" s="17" t="s">
        <v>54</v>
      </c>
      <c r="N766" s="17" t="s">
        <v>124</v>
      </c>
      <c r="O766" s="17">
        <v>1</v>
      </c>
      <c r="P766" s="18">
        <v>45541</v>
      </c>
    </row>
    <row r="767" spans="1:16" x14ac:dyDescent="0.3">
      <c r="A767" s="17">
        <v>2027</v>
      </c>
      <c r="B767" s="17" t="s">
        <v>206</v>
      </c>
      <c r="C767" s="17" t="s">
        <v>207</v>
      </c>
      <c r="D767" s="17" t="s">
        <v>54</v>
      </c>
      <c r="E767" s="17" t="s">
        <v>390</v>
      </c>
      <c r="F767" s="17" t="s">
        <v>45</v>
      </c>
      <c r="G767" s="17" t="s">
        <v>80</v>
      </c>
      <c r="H767" s="17">
        <v>0</v>
      </c>
      <c r="I767" s="17" t="s">
        <v>57</v>
      </c>
      <c r="J767" s="17" t="s">
        <v>392</v>
      </c>
      <c r="K767" s="17" t="s">
        <v>58</v>
      </c>
      <c r="L767" s="17">
        <v>130178.6</v>
      </c>
      <c r="M767" s="17" t="s">
        <v>54</v>
      </c>
      <c r="N767" s="17" t="s">
        <v>125</v>
      </c>
      <c r="O767" s="17">
        <v>1</v>
      </c>
      <c r="P767" s="18">
        <v>45541</v>
      </c>
    </row>
    <row r="768" spans="1:16" x14ac:dyDescent="0.3">
      <c r="A768" s="17">
        <v>2028</v>
      </c>
      <c r="B768" s="17" t="s">
        <v>206</v>
      </c>
      <c r="C768" s="17" t="s">
        <v>207</v>
      </c>
      <c r="D768" s="17" t="s">
        <v>54</v>
      </c>
      <c r="E768" s="17" t="s">
        <v>390</v>
      </c>
      <c r="F768" s="17" t="s">
        <v>45</v>
      </c>
      <c r="G768" s="17" t="s">
        <v>80</v>
      </c>
      <c r="H768" s="17">
        <v>0</v>
      </c>
      <c r="I768" s="17" t="s">
        <v>57</v>
      </c>
      <c r="J768" s="17" t="s">
        <v>392</v>
      </c>
      <c r="K768" s="17" t="s">
        <v>58</v>
      </c>
      <c r="L768" s="17">
        <v>132066.1</v>
      </c>
      <c r="M768" s="17" t="s">
        <v>54</v>
      </c>
      <c r="N768" s="17" t="s">
        <v>391</v>
      </c>
      <c r="O768" s="17">
        <v>1</v>
      </c>
      <c r="P768" s="18">
        <v>45541</v>
      </c>
    </row>
    <row r="769" spans="1:16" x14ac:dyDescent="0.3">
      <c r="A769" s="17">
        <v>1991</v>
      </c>
      <c r="B769" s="17" t="s">
        <v>306</v>
      </c>
      <c r="C769" s="17" t="s">
        <v>361</v>
      </c>
      <c r="D769" s="17" t="s">
        <v>54</v>
      </c>
      <c r="E769" s="17" t="s">
        <v>390</v>
      </c>
      <c r="F769" s="17" t="s">
        <v>45</v>
      </c>
      <c r="G769" s="17" t="s">
        <v>80</v>
      </c>
      <c r="H769" s="17">
        <v>0</v>
      </c>
      <c r="I769" s="17" t="s">
        <v>374</v>
      </c>
      <c r="J769" s="17" t="s">
        <v>375</v>
      </c>
      <c r="K769" s="17" t="s">
        <v>201</v>
      </c>
      <c r="L769" s="17">
        <v>-5</v>
      </c>
      <c r="M769" s="17" t="s">
        <v>54</v>
      </c>
      <c r="N769" s="17" t="s">
        <v>364</v>
      </c>
      <c r="O769" s="17">
        <v>1</v>
      </c>
      <c r="P769" s="18">
        <v>45541</v>
      </c>
    </row>
    <row r="770" spans="1:16" x14ac:dyDescent="0.3">
      <c r="A770" s="17">
        <v>1992</v>
      </c>
      <c r="B770" s="17" t="s">
        <v>306</v>
      </c>
      <c r="C770" s="17" t="s">
        <v>361</v>
      </c>
      <c r="D770" s="17" t="s">
        <v>54</v>
      </c>
      <c r="E770" s="17" t="s">
        <v>390</v>
      </c>
      <c r="F770" s="17" t="s">
        <v>45</v>
      </c>
      <c r="G770" s="17" t="s">
        <v>80</v>
      </c>
      <c r="H770" s="17">
        <v>0</v>
      </c>
      <c r="I770" s="17" t="s">
        <v>374</v>
      </c>
      <c r="J770" s="17" t="s">
        <v>375</v>
      </c>
      <c r="K770" s="17" t="s">
        <v>201</v>
      </c>
      <c r="L770" s="17">
        <v>-3.6</v>
      </c>
      <c r="M770" s="17" t="s">
        <v>54</v>
      </c>
      <c r="N770" s="17" t="s">
        <v>365</v>
      </c>
      <c r="O770" s="17">
        <v>1</v>
      </c>
      <c r="P770" s="18">
        <v>45541</v>
      </c>
    </row>
    <row r="771" spans="1:16" x14ac:dyDescent="0.3">
      <c r="A771" s="17">
        <v>1993</v>
      </c>
      <c r="B771" s="17" t="s">
        <v>306</v>
      </c>
      <c r="C771" s="17" t="s">
        <v>361</v>
      </c>
      <c r="D771" s="17" t="s">
        <v>54</v>
      </c>
      <c r="E771" s="17" t="s">
        <v>390</v>
      </c>
      <c r="F771" s="17" t="s">
        <v>45</v>
      </c>
      <c r="G771" s="17" t="s">
        <v>80</v>
      </c>
      <c r="H771" s="17">
        <v>0</v>
      </c>
      <c r="I771" s="17" t="s">
        <v>374</v>
      </c>
      <c r="J771" s="17" t="s">
        <v>375</v>
      </c>
      <c r="K771" s="17" t="s">
        <v>201</v>
      </c>
      <c r="L771" s="17">
        <v>-2.8</v>
      </c>
      <c r="M771" s="17" t="s">
        <v>54</v>
      </c>
      <c r="N771" s="17" t="s">
        <v>366</v>
      </c>
      <c r="O771" s="17">
        <v>1</v>
      </c>
      <c r="P771" s="18">
        <v>45541</v>
      </c>
    </row>
    <row r="772" spans="1:16" x14ac:dyDescent="0.3">
      <c r="A772" s="17">
        <v>1994</v>
      </c>
      <c r="B772" s="17" t="s">
        <v>306</v>
      </c>
      <c r="C772" s="17" t="s">
        <v>361</v>
      </c>
      <c r="D772" s="17" t="s">
        <v>54</v>
      </c>
      <c r="E772" s="17" t="s">
        <v>390</v>
      </c>
      <c r="F772" s="17" t="s">
        <v>45</v>
      </c>
      <c r="G772" s="17" t="s">
        <v>80</v>
      </c>
      <c r="H772" s="17">
        <v>0</v>
      </c>
      <c r="I772" s="17" t="s">
        <v>374</v>
      </c>
      <c r="J772" s="17" t="s">
        <v>375</v>
      </c>
      <c r="K772" s="17" t="s">
        <v>201</v>
      </c>
      <c r="L772" s="17">
        <v>0.2</v>
      </c>
      <c r="M772" s="17" t="s">
        <v>54</v>
      </c>
      <c r="N772" s="17" t="s">
        <v>162</v>
      </c>
      <c r="O772" s="17">
        <v>1</v>
      </c>
      <c r="P772" s="18">
        <v>45541</v>
      </c>
    </row>
    <row r="773" spans="1:16" x14ac:dyDescent="0.3">
      <c r="A773" s="17">
        <v>1995</v>
      </c>
      <c r="B773" s="17" t="s">
        <v>306</v>
      </c>
      <c r="C773" s="17" t="s">
        <v>361</v>
      </c>
      <c r="D773" s="17" t="s">
        <v>54</v>
      </c>
      <c r="E773" s="17" t="s">
        <v>390</v>
      </c>
      <c r="F773" s="17" t="s">
        <v>45</v>
      </c>
      <c r="G773" s="17" t="s">
        <v>80</v>
      </c>
      <c r="H773" s="17">
        <v>0</v>
      </c>
      <c r="I773" s="17" t="s">
        <v>374</v>
      </c>
      <c r="J773" s="17" t="s">
        <v>375</v>
      </c>
      <c r="K773" s="17" t="s">
        <v>201</v>
      </c>
      <c r="L773" s="17">
        <v>2.2999999999999998</v>
      </c>
      <c r="M773" s="17" t="s">
        <v>54</v>
      </c>
      <c r="N773" s="17" t="s">
        <v>142</v>
      </c>
      <c r="O773" s="17">
        <v>1</v>
      </c>
      <c r="P773" s="18">
        <v>45541</v>
      </c>
    </row>
    <row r="774" spans="1:16" x14ac:dyDescent="0.3">
      <c r="A774" s="17">
        <v>1996</v>
      </c>
      <c r="B774" s="17" t="s">
        <v>306</v>
      </c>
      <c r="C774" s="17" t="s">
        <v>361</v>
      </c>
      <c r="D774" s="17" t="s">
        <v>54</v>
      </c>
      <c r="E774" s="17" t="s">
        <v>390</v>
      </c>
      <c r="F774" s="17" t="s">
        <v>45</v>
      </c>
      <c r="G774" s="17" t="s">
        <v>80</v>
      </c>
      <c r="H774" s="17">
        <v>0</v>
      </c>
      <c r="I774" s="17" t="s">
        <v>374</v>
      </c>
      <c r="J774" s="17" t="s">
        <v>375</v>
      </c>
      <c r="K774" s="17" t="s">
        <v>201</v>
      </c>
      <c r="L774" s="17">
        <v>1.9</v>
      </c>
      <c r="M774" s="17" t="s">
        <v>54</v>
      </c>
      <c r="N774" s="17" t="s">
        <v>143</v>
      </c>
      <c r="O774" s="17">
        <v>1</v>
      </c>
      <c r="P774" s="18">
        <v>45541</v>
      </c>
    </row>
    <row r="775" spans="1:16" x14ac:dyDescent="0.3">
      <c r="A775" s="17">
        <v>1997</v>
      </c>
      <c r="B775" s="17" t="s">
        <v>306</v>
      </c>
      <c r="C775" s="17" t="s">
        <v>361</v>
      </c>
      <c r="D775" s="17" t="s">
        <v>54</v>
      </c>
      <c r="E775" s="17" t="s">
        <v>390</v>
      </c>
      <c r="F775" s="17" t="s">
        <v>45</v>
      </c>
      <c r="G775" s="17" t="s">
        <v>80</v>
      </c>
      <c r="H775" s="17">
        <v>0</v>
      </c>
      <c r="I775" s="17" t="s">
        <v>374</v>
      </c>
      <c r="J775" s="17" t="s">
        <v>375</v>
      </c>
      <c r="K775" s="17" t="s">
        <v>201</v>
      </c>
      <c r="L775" s="17">
        <v>2.2000000000000002</v>
      </c>
      <c r="M775" s="17" t="s">
        <v>54</v>
      </c>
      <c r="N775" s="17" t="s">
        <v>144</v>
      </c>
      <c r="O775" s="17">
        <v>1</v>
      </c>
      <c r="P775" s="18">
        <v>45541</v>
      </c>
    </row>
    <row r="776" spans="1:16" x14ac:dyDescent="0.3">
      <c r="A776" s="17">
        <v>1998</v>
      </c>
      <c r="B776" s="17" t="s">
        <v>306</v>
      </c>
      <c r="C776" s="17" t="s">
        <v>361</v>
      </c>
      <c r="D776" s="17" t="s">
        <v>54</v>
      </c>
      <c r="E776" s="17" t="s">
        <v>390</v>
      </c>
      <c r="F776" s="17" t="s">
        <v>45</v>
      </c>
      <c r="G776" s="17" t="s">
        <v>80</v>
      </c>
      <c r="H776" s="17">
        <v>0</v>
      </c>
      <c r="I776" s="17" t="s">
        <v>374</v>
      </c>
      <c r="J776" s="17" t="s">
        <v>375</v>
      </c>
      <c r="K776" s="17" t="s">
        <v>201</v>
      </c>
      <c r="L776" s="17">
        <v>2.2999999999999998</v>
      </c>
      <c r="M776" s="17" t="s">
        <v>54</v>
      </c>
      <c r="N776" s="17" t="s">
        <v>145</v>
      </c>
      <c r="O776" s="17">
        <v>1</v>
      </c>
      <c r="P776" s="18">
        <v>45541</v>
      </c>
    </row>
    <row r="777" spans="1:16" x14ac:dyDescent="0.3">
      <c r="A777" s="17">
        <v>1999</v>
      </c>
      <c r="B777" s="17" t="s">
        <v>306</v>
      </c>
      <c r="C777" s="17" t="s">
        <v>361</v>
      </c>
      <c r="D777" s="17" t="s">
        <v>54</v>
      </c>
      <c r="E777" s="17" t="s">
        <v>390</v>
      </c>
      <c r="F777" s="17" t="s">
        <v>45</v>
      </c>
      <c r="G777" s="17" t="s">
        <v>80</v>
      </c>
      <c r="H777" s="17">
        <v>0</v>
      </c>
      <c r="I777" s="17" t="s">
        <v>374</v>
      </c>
      <c r="J777" s="17" t="s">
        <v>375</v>
      </c>
      <c r="K777" s="17" t="s">
        <v>201</v>
      </c>
      <c r="L777" s="17">
        <v>1</v>
      </c>
      <c r="M777" s="17" t="s">
        <v>54</v>
      </c>
      <c r="N777" s="17" t="s">
        <v>146</v>
      </c>
      <c r="O777" s="17">
        <v>1</v>
      </c>
      <c r="P777" s="18">
        <v>45541</v>
      </c>
    </row>
    <row r="778" spans="1:16" x14ac:dyDescent="0.3">
      <c r="A778" s="17">
        <v>2000</v>
      </c>
      <c r="B778" s="17" t="s">
        <v>306</v>
      </c>
      <c r="C778" s="17" t="s">
        <v>361</v>
      </c>
      <c r="D778" s="17" t="s">
        <v>54</v>
      </c>
      <c r="E778" s="17" t="s">
        <v>390</v>
      </c>
      <c r="F778" s="17" t="s">
        <v>45</v>
      </c>
      <c r="G778" s="17" t="s">
        <v>80</v>
      </c>
      <c r="H778" s="17">
        <v>0</v>
      </c>
      <c r="I778" s="17" t="s">
        <v>374</v>
      </c>
      <c r="J778" s="17" t="s">
        <v>375</v>
      </c>
      <c r="K778" s="17" t="s">
        <v>201</v>
      </c>
      <c r="L778" s="17">
        <v>1.4</v>
      </c>
      <c r="M778" s="17" t="s">
        <v>54</v>
      </c>
      <c r="N778" s="17" t="s">
        <v>147</v>
      </c>
      <c r="O778" s="17">
        <v>1</v>
      </c>
      <c r="P778" s="18">
        <v>45541</v>
      </c>
    </row>
    <row r="779" spans="1:16" x14ac:dyDescent="0.3">
      <c r="A779" s="17">
        <v>2001</v>
      </c>
      <c r="B779" s="17" t="s">
        <v>306</v>
      </c>
      <c r="C779" s="17" t="s">
        <v>361</v>
      </c>
      <c r="D779" s="17" t="s">
        <v>54</v>
      </c>
      <c r="E779" s="17" t="s">
        <v>390</v>
      </c>
      <c r="F779" s="17" t="s">
        <v>45</v>
      </c>
      <c r="G779" s="17" t="s">
        <v>80</v>
      </c>
      <c r="H779" s="17">
        <v>0</v>
      </c>
      <c r="I779" s="17" t="s">
        <v>374</v>
      </c>
      <c r="J779" s="17" t="s">
        <v>375</v>
      </c>
      <c r="K779" s="17" t="s">
        <v>201</v>
      </c>
      <c r="L779" s="17">
        <v>0.4</v>
      </c>
      <c r="M779" s="17" t="s">
        <v>54</v>
      </c>
      <c r="N779" s="17" t="s">
        <v>148</v>
      </c>
      <c r="O779" s="17">
        <v>1</v>
      </c>
      <c r="P779" s="18">
        <v>45541</v>
      </c>
    </row>
    <row r="780" spans="1:16" x14ac:dyDescent="0.3">
      <c r="A780" s="17">
        <v>2002</v>
      </c>
      <c r="B780" s="17" t="s">
        <v>306</v>
      </c>
      <c r="C780" s="17" t="s">
        <v>361</v>
      </c>
      <c r="D780" s="17" t="s">
        <v>54</v>
      </c>
      <c r="E780" s="17" t="s">
        <v>390</v>
      </c>
      <c r="F780" s="17" t="s">
        <v>45</v>
      </c>
      <c r="G780" s="17" t="s">
        <v>80</v>
      </c>
      <c r="H780" s="17">
        <v>0</v>
      </c>
      <c r="I780" s="17" t="s">
        <v>374</v>
      </c>
      <c r="J780" s="17" t="s">
        <v>375</v>
      </c>
      <c r="K780" s="17" t="s">
        <v>201</v>
      </c>
      <c r="L780" s="17">
        <v>-0.7</v>
      </c>
      <c r="M780" s="17" t="s">
        <v>54</v>
      </c>
      <c r="N780" s="17" t="s">
        <v>149</v>
      </c>
      <c r="O780" s="17">
        <v>1</v>
      </c>
      <c r="P780" s="18">
        <v>45541</v>
      </c>
    </row>
    <row r="781" spans="1:16" x14ac:dyDescent="0.3">
      <c r="A781" s="17">
        <v>2003</v>
      </c>
      <c r="B781" s="17" t="s">
        <v>306</v>
      </c>
      <c r="C781" s="17" t="s">
        <v>361</v>
      </c>
      <c r="D781" s="17" t="s">
        <v>54</v>
      </c>
      <c r="E781" s="17" t="s">
        <v>390</v>
      </c>
      <c r="F781" s="17" t="s">
        <v>45</v>
      </c>
      <c r="G781" s="17" t="s">
        <v>80</v>
      </c>
      <c r="H781" s="17">
        <v>0</v>
      </c>
      <c r="I781" s="17" t="s">
        <v>374</v>
      </c>
      <c r="J781" s="17" t="s">
        <v>375</v>
      </c>
      <c r="K781" s="17" t="s">
        <v>201</v>
      </c>
      <c r="L781" s="17">
        <v>0.6</v>
      </c>
      <c r="M781" s="17" t="s">
        <v>54</v>
      </c>
      <c r="N781" s="17" t="s">
        <v>150</v>
      </c>
      <c r="O781" s="17">
        <v>1</v>
      </c>
      <c r="P781" s="18">
        <v>45541</v>
      </c>
    </row>
    <row r="782" spans="1:16" x14ac:dyDescent="0.3">
      <c r="A782" s="17">
        <v>2004</v>
      </c>
      <c r="B782" s="17" t="s">
        <v>306</v>
      </c>
      <c r="C782" s="17" t="s">
        <v>361</v>
      </c>
      <c r="D782" s="17" t="s">
        <v>54</v>
      </c>
      <c r="E782" s="17" t="s">
        <v>390</v>
      </c>
      <c r="F782" s="17" t="s">
        <v>45</v>
      </c>
      <c r="G782" s="17" t="s">
        <v>80</v>
      </c>
      <c r="H782" s="17">
        <v>0</v>
      </c>
      <c r="I782" s="17" t="s">
        <v>374</v>
      </c>
      <c r="J782" s="17" t="s">
        <v>375</v>
      </c>
      <c r="K782" s="17" t="s">
        <v>201</v>
      </c>
      <c r="L782" s="17">
        <v>1</v>
      </c>
      <c r="M782" s="17" t="s">
        <v>54</v>
      </c>
      <c r="N782" s="17" t="s">
        <v>151</v>
      </c>
      <c r="O782" s="17">
        <v>1</v>
      </c>
      <c r="P782" s="18">
        <v>45541</v>
      </c>
    </row>
    <row r="783" spans="1:16" x14ac:dyDescent="0.3">
      <c r="A783" s="17">
        <v>2005</v>
      </c>
      <c r="B783" s="17" t="s">
        <v>306</v>
      </c>
      <c r="C783" s="17" t="s">
        <v>361</v>
      </c>
      <c r="D783" s="17" t="s">
        <v>54</v>
      </c>
      <c r="E783" s="17" t="s">
        <v>390</v>
      </c>
      <c r="F783" s="17" t="s">
        <v>45</v>
      </c>
      <c r="G783" s="17" t="s">
        <v>80</v>
      </c>
      <c r="H783" s="17">
        <v>0</v>
      </c>
      <c r="I783" s="17" t="s">
        <v>374</v>
      </c>
      <c r="J783" s="17" t="s">
        <v>375</v>
      </c>
      <c r="K783" s="17" t="s">
        <v>201</v>
      </c>
      <c r="L783" s="17">
        <v>0.7</v>
      </c>
      <c r="M783" s="17" t="s">
        <v>54</v>
      </c>
      <c r="N783" s="17" t="s">
        <v>152</v>
      </c>
      <c r="O783" s="17">
        <v>1</v>
      </c>
      <c r="P783" s="18">
        <v>45541</v>
      </c>
    </row>
    <row r="784" spans="1:16" x14ac:dyDescent="0.3">
      <c r="A784" s="17">
        <v>2006</v>
      </c>
      <c r="B784" s="17" t="s">
        <v>306</v>
      </c>
      <c r="C784" s="17" t="s">
        <v>361</v>
      </c>
      <c r="D784" s="17" t="s">
        <v>54</v>
      </c>
      <c r="E784" s="17" t="s">
        <v>390</v>
      </c>
      <c r="F784" s="17" t="s">
        <v>45</v>
      </c>
      <c r="G784" s="17" t="s">
        <v>80</v>
      </c>
      <c r="H784" s="17">
        <v>0</v>
      </c>
      <c r="I784" s="17" t="s">
        <v>374</v>
      </c>
      <c r="J784" s="17" t="s">
        <v>375</v>
      </c>
      <c r="K784" s="17" t="s">
        <v>201</v>
      </c>
      <c r="L784" s="17">
        <v>0.3</v>
      </c>
      <c r="M784" s="17" t="s">
        <v>54</v>
      </c>
      <c r="N784" s="17" t="s">
        <v>153</v>
      </c>
      <c r="O784" s="17">
        <v>1</v>
      </c>
      <c r="P784" s="18">
        <v>45541</v>
      </c>
    </row>
    <row r="785" spans="1:16" x14ac:dyDescent="0.3">
      <c r="A785" s="17">
        <v>2007</v>
      </c>
      <c r="B785" s="17" t="s">
        <v>306</v>
      </c>
      <c r="C785" s="17" t="s">
        <v>361</v>
      </c>
      <c r="D785" s="17" t="s">
        <v>54</v>
      </c>
      <c r="E785" s="17" t="s">
        <v>390</v>
      </c>
      <c r="F785" s="17" t="s">
        <v>45</v>
      </c>
      <c r="G785" s="17" t="s">
        <v>80</v>
      </c>
      <c r="H785" s="17">
        <v>0</v>
      </c>
      <c r="I785" s="17" t="s">
        <v>374</v>
      </c>
      <c r="J785" s="17" t="s">
        <v>375</v>
      </c>
      <c r="K785" s="17" t="s">
        <v>201</v>
      </c>
      <c r="L785" s="17">
        <v>2.2999999999999998</v>
      </c>
      <c r="M785" s="17" t="s">
        <v>54</v>
      </c>
      <c r="N785" s="17" t="s">
        <v>154</v>
      </c>
      <c r="O785" s="17">
        <v>1</v>
      </c>
      <c r="P785" s="18">
        <v>45541</v>
      </c>
    </row>
    <row r="786" spans="1:16" x14ac:dyDescent="0.3">
      <c r="A786" s="17">
        <v>2008</v>
      </c>
      <c r="B786" s="17" t="s">
        <v>306</v>
      </c>
      <c r="C786" s="17" t="s">
        <v>361</v>
      </c>
      <c r="D786" s="17" t="s">
        <v>54</v>
      </c>
      <c r="E786" s="17" t="s">
        <v>390</v>
      </c>
      <c r="F786" s="17" t="s">
        <v>45</v>
      </c>
      <c r="G786" s="17" t="s">
        <v>80</v>
      </c>
      <c r="H786" s="17">
        <v>0</v>
      </c>
      <c r="I786" s="17" t="s">
        <v>374</v>
      </c>
      <c r="J786" s="17" t="s">
        <v>375</v>
      </c>
      <c r="K786" s="17" t="s">
        <v>201</v>
      </c>
      <c r="L786" s="17">
        <v>0.2</v>
      </c>
      <c r="M786" s="17" t="s">
        <v>54</v>
      </c>
      <c r="N786" s="17" t="s">
        <v>155</v>
      </c>
      <c r="O786" s="17">
        <v>1</v>
      </c>
      <c r="P786" s="18">
        <v>45541</v>
      </c>
    </row>
    <row r="787" spans="1:16" x14ac:dyDescent="0.3">
      <c r="A787" s="17">
        <v>2009</v>
      </c>
      <c r="B787" s="17" t="s">
        <v>306</v>
      </c>
      <c r="C787" s="17" t="s">
        <v>361</v>
      </c>
      <c r="D787" s="17" t="s">
        <v>54</v>
      </c>
      <c r="E787" s="17" t="s">
        <v>390</v>
      </c>
      <c r="F787" s="17" t="s">
        <v>45</v>
      </c>
      <c r="G787" s="17" t="s">
        <v>80</v>
      </c>
      <c r="H787" s="17">
        <v>0</v>
      </c>
      <c r="I787" s="17" t="s">
        <v>374</v>
      </c>
      <c r="J787" s="17" t="s">
        <v>375</v>
      </c>
      <c r="K787" s="17" t="s">
        <v>201</v>
      </c>
      <c r="L787" s="17">
        <v>-2.9</v>
      </c>
      <c r="M787" s="17" t="s">
        <v>54</v>
      </c>
      <c r="N787" s="17" t="s">
        <v>156</v>
      </c>
      <c r="O787" s="17">
        <v>1</v>
      </c>
      <c r="P787" s="18">
        <v>45541</v>
      </c>
    </row>
    <row r="788" spans="1:16" x14ac:dyDescent="0.3">
      <c r="A788" s="17">
        <v>2010</v>
      </c>
      <c r="B788" s="17" t="s">
        <v>306</v>
      </c>
      <c r="C788" s="17" t="s">
        <v>361</v>
      </c>
      <c r="D788" s="17" t="s">
        <v>54</v>
      </c>
      <c r="E788" s="17" t="s">
        <v>390</v>
      </c>
      <c r="F788" s="17" t="s">
        <v>45</v>
      </c>
      <c r="G788" s="17" t="s">
        <v>80</v>
      </c>
      <c r="H788" s="17">
        <v>0</v>
      </c>
      <c r="I788" s="17" t="s">
        <v>374</v>
      </c>
      <c r="J788" s="17" t="s">
        <v>375</v>
      </c>
      <c r="K788" s="17" t="s">
        <v>201</v>
      </c>
      <c r="L788" s="17">
        <v>0.5</v>
      </c>
      <c r="M788" s="17" t="s">
        <v>54</v>
      </c>
      <c r="N788" s="17" t="s">
        <v>157</v>
      </c>
      <c r="O788" s="17">
        <v>1</v>
      </c>
      <c r="P788" s="18">
        <v>45541</v>
      </c>
    </row>
    <row r="789" spans="1:16" x14ac:dyDescent="0.3">
      <c r="A789" s="17">
        <v>2011</v>
      </c>
      <c r="B789" s="17" t="s">
        <v>306</v>
      </c>
      <c r="C789" s="17" t="s">
        <v>361</v>
      </c>
      <c r="D789" s="17" t="s">
        <v>54</v>
      </c>
      <c r="E789" s="17" t="s">
        <v>390</v>
      </c>
      <c r="F789" s="17" t="s">
        <v>45</v>
      </c>
      <c r="G789" s="17" t="s">
        <v>80</v>
      </c>
      <c r="H789" s="17">
        <v>0</v>
      </c>
      <c r="I789" s="17" t="s">
        <v>374</v>
      </c>
      <c r="J789" s="17" t="s">
        <v>375</v>
      </c>
      <c r="K789" s="17" t="s">
        <v>201</v>
      </c>
      <c r="L789" s="17">
        <v>0.9</v>
      </c>
      <c r="M789" s="17" t="s">
        <v>54</v>
      </c>
      <c r="N789" s="17" t="s">
        <v>158</v>
      </c>
      <c r="O789" s="17">
        <v>1</v>
      </c>
      <c r="P789" s="18">
        <v>45541</v>
      </c>
    </row>
    <row r="790" spans="1:16" x14ac:dyDescent="0.3">
      <c r="A790" s="17">
        <v>2012</v>
      </c>
      <c r="B790" s="17" t="s">
        <v>306</v>
      </c>
      <c r="C790" s="17" t="s">
        <v>361</v>
      </c>
      <c r="D790" s="17" t="s">
        <v>54</v>
      </c>
      <c r="E790" s="17" t="s">
        <v>390</v>
      </c>
      <c r="F790" s="17" t="s">
        <v>45</v>
      </c>
      <c r="G790" s="17" t="s">
        <v>80</v>
      </c>
      <c r="H790" s="17">
        <v>0</v>
      </c>
      <c r="I790" s="17" t="s">
        <v>374</v>
      </c>
      <c r="J790" s="17" t="s">
        <v>375</v>
      </c>
      <c r="K790" s="17" t="s">
        <v>201</v>
      </c>
      <c r="L790" s="17">
        <v>-0.1</v>
      </c>
      <c r="M790" s="17" t="s">
        <v>54</v>
      </c>
      <c r="N790" s="17" t="s">
        <v>121</v>
      </c>
      <c r="O790" s="17">
        <v>1</v>
      </c>
      <c r="P790" s="18">
        <v>45541</v>
      </c>
    </row>
    <row r="791" spans="1:16" x14ac:dyDescent="0.3">
      <c r="A791" s="17">
        <v>2013</v>
      </c>
      <c r="B791" s="17" t="s">
        <v>306</v>
      </c>
      <c r="C791" s="17" t="s">
        <v>361</v>
      </c>
      <c r="D791" s="17" t="s">
        <v>54</v>
      </c>
      <c r="E791" s="17" t="s">
        <v>390</v>
      </c>
      <c r="F791" s="17" t="s">
        <v>45</v>
      </c>
      <c r="G791" s="17" t="s">
        <v>80</v>
      </c>
      <c r="H791" s="17">
        <v>0</v>
      </c>
      <c r="I791" s="17" t="s">
        <v>374</v>
      </c>
      <c r="J791" s="17" t="s">
        <v>375</v>
      </c>
      <c r="K791" s="17" t="s">
        <v>201</v>
      </c>
      <c r="L791" s="17">
        <v>-1.1000000000000001</v>
      </c>
      <c r="M791" s="17" t="s">
        <v>54</v>
      </c>
      <c r="N791" s="17" t="s">
        <v>59</v>
      </c>
      <c r="O791" s="17">
        <v>1</v>
      </c>
      <c r="P791" s="18">
        <v>45541</v>
      </c>
    </row>
    <row r="792" spans="1:16" x14ac:dyDescent="0.3">
      <c r="A792" s="17">
        <v>2014</v>
      </c>
      <c r="B792" s="17" t="s">
        <v>306</v>
      </c>
      <c r="C792" s="17" t="s">
        <v>361</v>
      </c>
      <c r="D792" s="17" t="s">
        <v>54</v>
      </c>
      <c r="E792" s="17" t="s">
        <v>390</v>
      </c>
      <c r="F792" s="17" t="s">
        <v>45</v>
      </c>
      <c r="G792" s="17" t="s">
        <v>80</v>
      </c>
      <c r="H792" s="17">
        <v>0</v>
      </c>
      <c r="I792" s="17" t="s">
        <v>374</v>
      </c>
      <c r="J792" s="17" t="s">
        <v>375</v>
      </c>
      <c r="K792" s="17" t="s">
        <v>201</v>
      </c>
      <c r="L792" s="17">
        <v>-0.4</v>
      </c>
      <c r="M792" s="17" t="s">
        <v>54</v>
      </c>
      <c r="N792" s="17" t="s">
        <v>60</v>
      </c>
      <c r="O792" s="17">
        <v>1</v>
      </c>
      <c r="P792" s="18">
        <v>45541</v>
      </c>
    </row>
    <row r="793" spans="1:16" x14ac:dyDescent="0.3">
      <c r="A793" s="17">
        <v>2015</v>
      </c>
      <c r="B793" s="17" t="s">
        <v>306</v>
      </c>
      <c r="C793" s="17" t="s">
        <v>361</v>
      </c>
      <c r="D793" s="17" t="s">
        <v>54</v>
      </c>
      <c r="E793" s="17" t="s">
        <v>390</v>
      </c>
      <c r="F793" s="17" t="s">
        <v>45</v>
      </c>
      <c r="G793" s="17" t="s">
        <v>80</v>
      </c>
      <c r="H793" s="17">
        <v>0</v>
      </c>
      <c r="I793" s="17" t="s">
        <v>374</v>
      </c>
      <c r="J793" s="17" t="s">
        <v>375</v>
      </c>
      <c r="K793" s="17" t="s">
        <v>201</v>
      </c>
      <c r="L793" s="17">
        <v>0.1</v>
      </c>
      <c r="M793" s="17" t="s">
        <v>54</v>
      </c>
      <c r="N793" s="17" t="s">
        <v>61</v>
      </c>
      <c r="O793" s="17">
        <v>1</v>
      </c>
      <c r="P793" s="18">
        <v>45541</v>
      </c>
    </row>
    <row r="794" spans="1:16" x14ac:dyDescent="0.3">
      <c r="A794" s="17">
        <v>2016</v>
      </c>
      <c r="B794" s="17" t="s">
        <v>306</v>
      </c>
      <c r="C794" s="17" t="s">
        <v>361</v>
      </c>
      <c r="D794" s="17" t="s">
        <v>54</v>
      </c>
      <c r="E794" s="17" t="s">
        <v>390</v>
      </c>
      <c r="F794" s="17" t="s">
        <v>45</v>
      </c>
      <c r="G794" s="17" t="s">
        <v>80</v>
      </c>
      <c r="H794" s="17">
        <v>0</v>
      </c>
      <c r="I794" s="17" t="s">
        <v>374</v>
      </c>
      <c r="J794" s="17" t="s">
        <v>375</v>
      </c>
      <c r="K794" s="17" t="s">
        <v>201</v>
      </c>
      <c r="L794" s="17">
        <v>1.9</v>
      </c>
      <c r="M794" s="17" t="s">
        <v>54</v>
      </c>
      <c r="N794" s="17" t="s">
        <v>62</v>
      </c>
      <c r="O794" s="17">
        <v>1</v>
      </c>
      <c r="P794" s="18">
        <v>45541</v>
      </c>
    </row>
    <row r="795" spans="1:16" x14ac:dyDescent="0.3">
      <c r="A795" s="17">
        <v>2017</v>
      </c>
      <c r="B795" s="17" t="s">
        <v>306</v>
      </c>
      <c r="C795" s="17" t="s">
        <v>361</v>
      </c>
      <c r="D795" s="17" t="s">
        <v>54</v>
      </c>
      <c r="E795" s="17" t="s">
        <v>390</v>
      </c>
      <c r="F795" s="17" t="s">
        <v>45</v>
      </c>
      <c r="G795" s="17" t="s">
        <v>80</v>
      </c>
      <c r="H795" s="17">
        <v>0</v>
      </c>
      <c r="I795" s="17" t="s">
        <v>374</v>
      </c>
      <c r="J795" s="17" t="s">
        <v>375</v>
      </c>
      <c r="K795" s="17" t="s">
        <v>201</v>
      </c>
      <c r="L795" s="17">
        <v>1.1000000000000001</v>
      </c>
      <c r="M795" s="17" t="s">
        <v>54</v>
      </c>
      <c r="N795" s="17" t="s">
        <v>63</v>
      </c>
      <c r="O795" s="17">
        <v>1</v>
      </c>
      <c r="P795" s="18">
        <v>45541</v>
      </c>
    </row>
    <row r="796" spans="1:16" x14ac:dyDescent="0.3">
      <c r="A796" s="17">
        <v>2018</v>
      </c>
      <c r="B796" s="17" t="s">
        <v>306</v>
      </c>
      <c r="C796" s="17" t="s">
        <v>361</v>
      </c>
      <c r="D796" s="17" t="s">
        <v>54</v>
      </c>
      <c r="E796" s="17" t="s">
        <v>390</v>
      </c>
      <c r="F796" s="17" t="s">
        <v>45</v>
      </c>
      <c r="G796" s="17" t="s">
        <v>80</v>
      </c>
      <c r="H796" s="17">
        <v>0</v>
      </c>
      <c r="I796" s="17" t="s">
        <v>374</v>
      </c>
      <c r="J796" s="17" t="s">
        <v>375</v>
      </c>
      <c r="K796" s="17" t="s">
        <v>201</v>
      </c>
      <c r="L796" s="17">
        <v>0.8</v>
      </c>
      <c r="M796" s="17" t="s">
        <v>54</v>
      </c>
      <c r="N796" s="17" t="s">
        <v>64</v>
      </c>
      <c r="O796" s="17">
        <v>1</v>
      </c>
      <c r="P796" s="18">
        <v>45541</v>
      </c>
    </row>
    <row r="797" spans="1:16" x14ac:dyDescent="0.3">
      <c r="A797" s="17">
        <v>2019</v>
      </c>
      <c r="B797" s="17" t="s">
        <v>306</v>
      </c>
      <c r="C797" s="17" t="s">
        <v>361</v>
      </c>
      <c r="D797" s="17" t="s">
        <v>54</v>
      </c>
      <c r="E797" s="17" t="s">
        <v>390</v>
      </c>
      <c r="F797" s="17" t="s">
        <v>45</v>
      </c>
      <c r="G797" s="17" t="s">
        <v>80</v>
      </c>
      <c r="H797" s="17">
        <v>0</v>
      </c>
      <c r="I797" s="17" t="s">
        <v>374</v>
      </c>
      <c r="J797" s="17" t="s">
        <v>375</v>
      </c>
      <c r="K797" s="17" t="s">
        <v>201</v>
      </c>
      <c r="L797" s="17">
        <v>-0.4</v>
      </c>
      <c r="M797" s="17" t="s">
        <v>54</v>
      </c>
      <c r="N797" s="17" t="s">
        <v>65</v>
      </c>
      <c r="O797" s="17">
        <v>1</v>
      </c>
      <c r="P797" s="18">
        <v>45541</v>
      </c>
    </row>
    <row r="798" spans="1:16" x14ac:dyDescent="0.3">
      <c r="A798" s="17">
        <v>2020</v>
      </c>
      <c r="B798" s="17" t="s">
        <v>306</v>
      </c>
      <c r="C798" s="17" t="s">
        <v>361</v>
      </c>
      <c r="D798" s="17" t="s">
        <v>54</v>
      </c>
      <c r="E798" s="17" t="s">
        <v>390</v>
      </c>
      <c r="F798" s="17" t="s">
        <v>45</v>
      </c>
      <c r="G798" s="17" t="s">
        <v>80</v>
      </c>
      <c r="H798" s="17">
        <v>0</v>
      </c>
      <c r="I798" s="17" t="s">
        <v>374</v>
      </c>
      <c r="J798" s="17" t="s">
        <v>375</v>
      </c>
      <c r="K798" s="17" t="s">
        <v>201</v>
      </c>
      <c r="L798" s="17">
        <v>-0.2</v>
      </c>
      <c r="M798" s="17" t="s">
        <v>54</v>
      </c>
      <c r="N798" s="17" t="s">
        <v>66</v>
      </c>
      <c r="O798" s="17">
        <v>1</v>
      </c>
      <c r="P798" s="18">
        <v>45541</v>
      </c>
    </row>
    <row r="799" spans="1:16" x14ac:dyDescent="0.3">
      <c r="A799" s="17">
        <v>2021</v>
      </c>
      <c r="B799" s="17" t="s">
        <v>306</v>
      </c>
      <c r="C799" s="17" t="s">
        <v>361</v>
      </c>
      <c r="D799" s="17" t="s">
        <v>54</v>
      </c>
      <c r="E799" s="17" t="s">
        <v>390</v>
      </c>
      <c r="F799" s="17" t="s">
        <v>45</v>
      </c>
      <c r="G799" s="17" t="s">
        <v>80</v>
      </c>
      <c r="H799" s="17">
        <v>0</v>
      </c>
      <c r="I799" s="17" t="s">
        <v>374</v>
      </c>
      <c r="J799" s="17" t="s">
        <v>375</v>
      </c>
      <c r="K799" s="17" t="s">
        <v>201</v>
      </c>
      <c r="L799" s="17">
        <v>0.2</v>
      </c>
      <c r="M799" s="17" t="s">
        <v>54</v>
      </c>
      <c r="N799" s="17" t="s">
        <v>67</v>
      </c>
      <c r="O799" s="17">
        <v>1</v>
      </c>
      <c r="P799" s="18">
        <v>45541</v>
      </c>
    </row>
    <row r="800" spans="1:16" x14ac:dyDescent="0.3">
      <c r="A800" s="17">
        <v>2022</v>
      </c>
      <c r="B800" s="17" t="s">
        <v>306</v>
      </c>
      <c r="C800" s="17" t="s">
        <v>361</v>
      </c>
      <c r="D800" s="17" t="s">
        <v>54</v>
      </c>
      <c r="E800" s="17" t="s">
        <v>390</v>
      </c>
      <c r="F800" s="17" t="s">
        <v>45</v>
      </c>
      <c r="G800" s="17" t="s">
        <v>80</v>
      </c>
      <c r="H800" s="17">
        <v>0</v>
      </c>
      <c r="I800" s="17" t="s">
        <v>374</v>
      </c>
      <c r="J800" s="17" t="s">
        <v>375</v>
      </c>
      <c r="K800" s="17" t="s">
        <v>201</v>
      </c>
      <c r="L800" s="17">
        <v>0.6</v>
      </c>
      <c r="M800" s="17" t="s">
        <v>54</v>
      </c>
      <c r="N800" s="17" t="s">
        <v>68</v>
      </c>
      <c r="O800" s="17">
        <v>1</v>
      </c>
      <c r="P800" s="18">
        <v>45541</v>
      </c>
    </row>
    <row r="801" spans="1:16" x14ac:dyDescent="0.3">
      <c r="A801" s="17">
        <v>2023</v>
      </c>
      <c r="B801" s="17" t="s">
        <v>306</v>
      </c>
      <c r="C801" s="17" t="s">
        <v>361</v>
      </c>
      <c r="D801" s="17" t="s">
        <v>54</v>
      </c>
      <c r="E801" s="17" t="s">
        <v>390</v>
      </c>
      <c r="F801" s="17" t="s">
        <v>45</v>
      </c>
      <c r="G801" s="17" t="s">
        <v>80</v>
      </c>
      <c r="H801" s="17">
        <v>0</v>
      </c>
      <c r="I801" s="17" t="s">
        <v>374</v>
      </c>
      <c r="J801" s="17" t="s">
        <v>375</v>
      </c>
      <c r="K801" s="17" t="s">
        <v>201</v>
      </c>
      <c r="L801" s="17">
        <v>-2.1</v>
      </c>
      <c r="M801" s="17" t="s">
        <v>54</v>
      </c>
      <c r="N801" s="17" t="s">
        <v>69</v>
      </c>
      <c r="O801" s="17">
        <v>1</v>
      </c>
      <c r="P801" s="18">
        <v>45541</v>
      </c>
    </row>
    <row r="802" spans="1:16" x14ac:dyDescent="0.3">
      <c r="A802" s="17">
        <v>2024</v>
      </c>
      <c r="B802" s="17" t="s">
        <v>306</v>
      </c>
      <c r="C802" s="17" t="s">
        <v>361</v>
      </c>
      <c r="D802" s="17" t="s">
        <v>54</v>
      </c>
      <c r="E802" s="17" t="s">
        <v>390</v>
      </c>
      <c r="F802" s="17" t="s">
        <v>45</v>
      </c>
      <c r="G802" s="17" t="s">
        <v>80</v>
      </c>
      <c r="H802" s="17">
        <v>0</v>
      </c>
      <c r="I802" s="17" t="s">
        <v>374</v>
      </c>
      <c r="J802" s="17" t="s">
        <v>375</v>
      </c>
      <c r="K802" s="17" t="s">
        <v>201</v>
      </c>
      <c r="L802" s="17">
        <v>-0.3</v>
      </c>
      <c r="M802" s="17" t="s">
        <v>54</v>
      </c>
      <c r="N802" s="17" t="s">
        <v>70</v>
      </c>
      <c r="O802" s="17">
        <v>1</v>
      </c>
      <c r="P802" s="18">
        <v>45541</v>
      </c>
    </row>
    <row r="803" spans="1:16" x14ac:dyDescent="0.3">
      <c r="A803" s="17">
        <v>2025</v>
      </c>
      <c r="B803" s="17" t="s">
        <v>306</v>
      </c>
      <c r="C803" s="17" t="s">
        <v>361</v>
      </c>
      <c r="D803" s="17" t="s">
        <v>54</v>
      </c>
      <c r="E803" s="17" t="s">
        <v>390</v>
      </c>
      <c r="F803" s="17" t="s">
        <v>45</v>
      </c>
      <c r="G803" s="17" t="s">
        <v>80</v>
      </c>
      <c r="H803" s="17">
        <v>0</v>
      </c>
      <c r="I803" s="17" t="s">
        <v>374</v>
      </c>
      <c r="J803" s="17" t="s">
        <v>375</v>
      </c>
      <c r="K803" s="17" t="s">
        <v>201</v>
      </c>
      <c r="L803" s="17">
        <v>1.3</v>
      </c>
      <c r="M803" s="17" t="s">
        <v>54</v>
      </c>
      <c r="N803" s="17" t="s">
        <v>71</v>
      </c>
      <c r="O803" s="17">
        <v>1</v>
      </c>
      <c r="P803" s="18">
        <v>45541</v>
      </c>
    </row>
    <row r="804" spans="1:16" x14ac:dyDescent="0.3">
      <c r="A804" s="17">
        <v>2026</v>
      </c>
      <c r="B804" s="17" t="s">
        <v>306</v>
      </c>
      <c r="C804" s="17" t="s">
        <v>361</v>
      </c>
      <c r="D804" s="17" t="s">
        <v>54</v>
      </c>
      <c r="E804" s="17" t="s">
        <v>390</v>
      </c>
      <c r="F804" s="17" t="s">
        <v>45</v>
      </c>
      <c r="G804" s="17" t="s">
        <v>80</v>
      </c>
      <c r="H804" s="17">
        <v>0</v>
      </c>
      <c r="I804" s="17" t="s">
        <v>374</v>
      </c>
      <c r="J804" s="17" t="s">
        <v>375</v>
      </c>
      <c r="K804" s="17" t="s">
        <v>201</v>
      </c>
      <c r="L804" s="17">
        <v>0.6</v>
      </c>
      <c r="M804" s="17" t="s">
        <v>54</v>
      </c>
      <c r="N804" s="17" t="s">
        <v>124</v>
      </c>
      <c r="O804" s="17">
        <v>1</v>
      </c>
      <c r="P804" s="18">
        <v>45541</v>
      </c>
    </row>
    <row r="805" spans="1:16" x14ac:dyDescent="0.3">
      <c r="A805" s="17">
        <v>1990</v>
      </c>
      <c r="B805" s="17" t="s">
        <v>306</v>
      </c>
      <c r="C805" s="17" t="s">
        <v>361</v>
      </c>
      <c r="D805" s="17" t="s">
        <v>54</v>
      </c>
      <c r="E805" s="17" t="s">
        <v>390</v>
      </c>
      <c r="F805" s="17" t="s">
        <v>45</v>
      </c>
      <c r="G805" s="17" t="s">
        <v>80</v>
      </c>
      <c r="H805" s="17">
        <v>0</v>
      </c>
      <c r="I805" s="17" t="s">
        <v>119</v>
      </c>
      <c r="J805" s="17" t="s">
        <v>120</v>
      </c>
      <c r="K805" s="17" t="s">
        <v>58</v>
      </c>
      <c r="L805" s="17">
        <v>26996</v>
      </c>
      <c r="M805" s="17" t="s">
        <v>54</v>
      </c>
      <c r="N805" s="17" t="s">
        <v>363</v>
      </c>
      <c r="O805" s="17">
        <v>1</v>
      </c>
      <c r="P805" s="18">
        <v>45541</v>
      </c>
    </row>
    <row r="806" spans="1:16" x14ac:dyDescent="0.3">
      <c r="A806" s="17">
        <v>1991</v>
      </c>
      <c r="B806" s="17" t="s">
        <v>306</v>
      </c>
      <c r="C806" s="17" t="s">
        <v>361</v>
      </c>
      <c r="D806" s="17" t="s">
        <v>54</v>
      </c>
      <c r="E806" s="17" t="s">
        <v>390</v>
      </c>
      <c r="F806" s="17" t="s">
        <v>45</v>
      </c>
      <c r="G806" s="17" t="s">
        <v>80</v>
      </c>
      <c r="H806" s="17">
        <v>0</v>
      </c>
      <c r="I806" s="17" t="s">
        <v>119</v>
      </c>
      <c r="J806" s="17" t="s">
        <v>120</v>
      </c>
      <c r="K806" s="17" t="s">
        <v>58</v>
      </c>
      <c r="L806" s="17">
        <v>22485</v>
      </c>
      <c r="M806" s="17" t="s">
        <v>54</v>
      </c>
      <c r="N806" s="17" t="s">
        <v>364</v>
      </c>
      <c r="O806" s="17">
        <v>1</v>
      </c>
      <c r="P806" s="18">
        <v>45541</v>
      </c>
    </row>
    <row r="807" spans="1:16" x14ac:dyDescent="0.3">
      <c r="A807" s="17">
        <v>1992</v>
      </c>
      <c r="B807" s="17" t="s">
        <v>306</v>
      </c>
      <c r="C807" s="17" t="s">
        <v>361</v>
      </c>
      <c r="D807" s="17" t="s">
        <v>54</v>
      </c>
      <c r="E807" s="17" t="s">
        <v>390</v>
      </c>
      <c r="F807" s="17" t="s">
        <v>45</v>
      </c>
      <c r="G807" s="17" t="s">
        <v>80</v>
      </c>
      <c r="H807" s="17">
        <v>0</v>
      </c>
      <c r="I807" s="17" t="s">
        <v>119</v>
      </c>
      <c r="J807" s="17" t="s">
        <v>120</v>
      </c>
      <c r="K807" s="17" t="s">
        <v>58</v>
      </c>
      <c r="L807" s="17">
        <v>18844</v>
      </c>
      <c r="M807" s="17" t="s">
        <v>54</v>
      </c>
      <c r="N807" s="17" t="s">
        <v>365</v>
      </c>
      <c r="O807" s="17">
        <v>1</v>
      </c>
      <c r="P807" s="18">
        <v>45541</v>
      </c>
    </row>
    <row r="808" spans="1:16" x14ac:dyDescent="0.3">
      <c r="A808" s="17">
        <v>1993</v>
      </c>
      <c r="B808" s="17" t="s">
        <v>306</v>
      </c>
      <c r="C808" s="17" t="s">
        <v>361</v>
      </c>
      <c r="D808" s="17" t="s">
        <v>54</v>
      </c>
      <c r="E808" s="17" t="s">
        <v>390</v>
      </c>
      <c r="F808" s="17" t="s">
        <v>45</v>
      </c>
      <c r="G808" s="17" t="s">
        <v>80</v>
      </c>
      <c r="H808" s="17">
        <v>0</v>
      </c>
      <c r="I808" s="17" t="s">
        <v>119</v>
      </c>
      <c r="J808" s="17" t="s">
        <v>120</v>
      </c>
      <c r="K808" s="17" t="s">
        <v>58</v>
      </c>
      <c r="L808" s="17">
        <v>16413</v>
      </c>
      <c r="M808" s="17" t="s">
        <v>54</v>
      </c>
      <c r="N808" s="17" t="s">
        <v>366</v>
      </c>
      <c r="O808" s="17">
        <v>1</v>
      </c>
      <c r="P808" s="18">
        <v>45541</v>
      </c>
    </row>
    <row r="809" spans="1:16" x14ac:dyDescent="0.3">
      <c r="A809" s="17">
        <v>1994</v>
      </c>
      <c r="B809" s="17" t="s">
        <v>306</v>
      </c>
      <c r="C809" s="17" t="s">
        <v>361</v>
      </c>
      <c r="D809" s="17" t="s">
        <v>54</v>
      </c>
      <c r="E809" s="17" t="s">
        <v>390</v>
      </c>
      <c r="F809" s="17" t="s">
        <v>45</v>
      </c>
      <c r="G809" s="17" t="s">
        <v>80</v>
      </c>
      <c r="H809" s="17">
        <v>0</v>
      </c>
      <c r="I809" s="17" t="s">
        <v>119</v>
      </c>
      <c r="J809" s="17" t="s">
        <v>120</v>
      </c>
      <c r="K809" s="17" t="s">
        <v>58</v>
      </c>
      <c r="L809" s="17">
        <v>16927</v>
      </c>
      <c r="M809" s="17" t="s">
        <v>54</v>
      </c>
      <c r="N809" s="17" t="s">
        <v>162</v>
      </c>
      <c r="O809" s="17">
        <v>1</v>
      </c>
      <c r="P809" s="18">
        <v>45541</v>
      </c>
    </row>
    <row r="810" spans="1:16" x14ac:dyDescent="0.3">
      <c r="A810" s="17">
        <v>1995</v>
      </c>
      <c r="B810" s="17" t="s">
        <v>306</v>
      </c>
      <c r="C810" s="17" t="s">
        <v>361</v>
      </c>
      <c r="D810" s="17" t="s">
        <v>54</v>
      </c>
      <c r="E810" s="17" t="s">
        <v>390</v>
      </c>
      <c r="F810" s="17" t="s">
        <v>45</v>
      </c>
      <c r="G810" s="17" t="s">
        <v>80</v>
      </c>
      <c r="H810" s="17">
        <v>0</v>
      </c>
      <c r="I810" s="17" t="s">
        <v>119</v>
      </c>
      <c r="J810" s="17" t="s">
        <v>120</v>
      </c>
      <c r="K810" s="17" t="s">
        <v>58</v>
      </c>
      <c r="L810" s="17">
        <v>18999</v>
      </c>
      <c r="M810" s="17" t="s">
        <v>54</v>
      </c>
      <c r="N810" s="17" t="s">
        <v>142</v>
      </c>
      <c r="O810" s="17">
        <v>1</v>
      </c>
      <c r="P810" s="18">
        <v>45541</v>
      </c>
    </row>
    <row r="811" spans="1:16" x14ac:dyDescent="0.3">
      <c r="A811" s="17">
        <v>1996</v>
      </c>
      <c r="B811" s="17" t="s">
        <v>306</v>
      </c>
      <c r="C811" s="17" t="s">
        <v>361</v>
      </c>
      <c r="D811" s="17" t="s">
        <v>54</v>
      </c>
      <c r="E811" s="17" t="s">
        <v>390</v>
      </c>
      <c r="F811" s="17" t="s">
        <v>45</v>
      </c>
      <c r="G811" s="17" t="s">
        <v>80</v>
      </c>
      <c r="H811" s="17">
        <v>0</v>
      </c>
      <c r="I811" s="17" t="s">
        <v>119</v>
      </c>
      <c r="J811" s="17" t="s">
        <v>120</v>
      </c>
      <c r="K811" s="17" t="s">
        <v>58</v>
      </c>
      <c r="L811" s="17">
        <v>20930</v>
      </c>
      <c r="M811" s="17" t="s">
        <v>54</v>
      </c>
      <c r="N811" s="17" t="s">
        <v>143</v>
      </c>
      <c r="O811" s="17">
        <v>1</v>
      </c>
      <c r="P811" s="18">
        <v>45541</v>
      </c>
    </row>
    <row r="812" spans="1:16" x14ac:dyDescent="0.3">
      <c r="A812" s="17">
        <v>1997</v>
      </c>
      <c r="B812" s="17" t="s">
        <v>306</v>
      </c>
      <c r="C812" s="17" t="s">
        <v>361</v>
      </c>
      <c r="D812" s="17" t="s">
        <v>54</v>
      </c>
      <c r="E812" s="17" t="s">
        <v>390</v>
      </c>
      <c r="F812" s="17" t="s">
        <v>45</v>
      </c>
      <c r="G812" s="17" t="s">
        <v>80</v>
      </c>
      <c r="H812" s="17">
        <v>0</v>
      </c>
      <c r="I812" s="17" t="s">
        <v>119</v>
      </c>
      <c r="J812" s="17" t="s">
        <v>120</v>
      </c>
      <c r="K812" s="17" t="s">
        <v>58</v>
      </c>
      <c r="L812" s="17">
        <v>23670</v>
      </c>
      <c r="M812" s="17" t="s">
        <v>54</v>
      </c>
      <c r="N812" s="17" t="s">
        <v>144</v>
      </c>
      <c r="O812" s="17">
        <v>1</v>
      </c>
      <c r="P812" s="18">
        <v>45541</v>
      </c>
    </row>
    <row r="813" spans="1:16" x14ac:dyDescent="0.3">
      <c r="A813" s="17">
        <v>1998</v>
      </c>
      <c r="B813" s="17" t="s">
        <v>306</v>
      </c>
      <c r="C813" s="17" t="s">
        <v>361</v>
      </c>
      <c r="D813" s="17" t="s">
        <v>54</v>
      </c>
      <c r="E813" s="17" t="s">
        <v>390</v>
      </c>
      <c r="F813" s="17" t="s">
        <v>45</v>
      </c>
      <c r="G813" s="17" t="s">
        <v>80</v>
      </c>
      <c r="H813" s="17">
        <v>0</v>
      </c>
      <c r="I813" s="17" t="s">
        <v>119</v>
      </c>
      <c r="J813" s="17" t="s">
        <v>120</v>
      </c>
      <c r="K813" s="17" t="s">
        <v>58</v>
      </c>
      <c r="L813" s="17">
        <v>26757</v>
      </c>
      <c r="M813" s="17" t="s">
        <v>54</v>
      </c>
      <c r="N813" s="17" t="s">
        <v>145</v>
      </c>
      <c r="O813" s="17">
        <v>1</v>
      </c>
      <c r="P813" s="18">
        <v>45541</v>
      </c>
    </row>
    <row r="814" spans="1:16" x14ac:dyDescent="0.3">
      <c r="A814" s="17">
        <v>1999</v>
      </c>
      <c r="B814" s="17" t="s">
        <v>306</v>
      </c>
      <c r="C814" s="17" t="s">
        <v>361</v>
      </c>
      <c r="D814" s="17" t="s">
        <v>54</v>
      </c>
      <c r="E814" s="17" t="s">
        <v>390</v>
      </c>
      <c r="F814" s="17" t="s">
        <v>45</v>
      </c>
      <c r="G814" s="17" t="s">
        <v>80</v>
      </c>
      <c r="H814" s="17">
        <v>0</v>
      </c>
      <c r="I814" s="17" t="s">
        <v>119</v>
      </c>
      <c r="J814" s="17" t="s">
        <v>120</v>
      </c>
      <c r="K814" s="17" t="s">
        <v>58</v>
      </c>
      <c r="L814" s="17">
        <v>28485</v>
      </c>
      <c r="M814" s="17" t="s">
        <v>54</v>
      </c>
      <c r="N814" s="17" t="s">
        <v>146</v>
      </c>
      <c r="O814" s="17">
        <v>1</v>
      </c>
      <c r="P814" s="18">
        <v>45541</v>
      </c>
    </row>
    <row r="815" spans="1:16" x14ac:dyDescent="0.3">
      <c r="A815" s="17">
        <v>2000</v>
      </c>
      <c r="B815" s="17" t="s">
        <v>306</v>
      </c>
      <c r="C815" s="17" t="s">
        <v>361</v>
      </c>
      <c r="D815" s="17" t="s">
        <v>54</v>
      </c>
      <c r="E815" s="17" t="s">
        <v>390</v>
      </c>
      <c r="F815" s="17" t="s">
        <v>45</v>
      </c>
      <c r="G815" s="17" t="s">
        <v>80</v>
      </c>
      <c r="H815" s="17">
        <v>0</v>
      </c>
      <c r="I815" s="17" t="s">
        <v>119</v>
      </c>
      <c r="J815" s="17" t="s">
        <v>120</v>
      </c>
      <c r="K815" s="17" t="s">
        <v>58</v>
      </c>
      <c r="L815" s="17">
        <v>31460</v>
      </c>
      <c r="M815" s="17" t="s">
        <v>54</v>
      </c>
      <c r="N815" s="17" t="s">
        <v>147</v>
      </c>
      <c r="O815" s="17">
        <v>1</v>
      </c>
      <c r="P815" s="18">
        <v>45541</v>
      </c>
    </row>
    <row r="816" spans="1:16" x14ac:dyDescent="0.3">
      <c r="A816" s="17">
        <v>2001</v>
      </c>
      <c r="B816" s="17" t="s">
        <v>306</v>
      </c>
      <c r="C816" s="17" t="s">
        <v>361</v>
      </c>
      <c r="D816" s="17" t="s">
        <v>54</v>
      </c>
      <c r="E816" s="17" t="s">
        <v>390</v>
      </c>
      <c r="F816" s="17" t="s">
        <v>45</v>
      </c>
      <c r="G816" s="17" t="s">
        <v>80</v>
      </c>
      <c r="H816" s="17">
        <v>0</v>
      </c>
      <c r="I816" s="17" t="s">
        <v>119</v>
      </c>
      <c r="J816" s="17" t="s">
        <v>120</v>
      </c>
      <c r="K816" s="17" t="s">
        <v>58</v>
      </c>
      <c r="L816" s="17">
        <v>33084</v>
      </c>
      <c r="M816" s="17" t="s">
        <v>54</v>
      </c>
      <c r="N816" s="17" t="s">
        <v>148</v>
      </c>
      <c r="O816" s="17">
        <v>1</v>
      </c>
      <c r="P816" s="18">
        <v>45541</v>
      </c>
    </row>
    <row r="817" spans="1:16" x14ac:dyDescent="0.3">
      <c r="A817" s="17">
        <v>2002</v>
      </c>
      <c r="B817" s="17" t="s">
        <v>306</v>
      </c>
      <c r="C817" s="17" t="s">
        <v>361</v>
      </c>
      <c r="D817" s="17" t="s">
        <v>54</v>
      </c>
      <c r="E817" s="17" t="s">
        <v>390</v>
      </c>
      <c r="F817" s="17" t="s">
        <v>45</v>
      </c>
      <c r="G817" s="17" t="s">
        <v>80</v>
      </c>
      <c r="H817" s="17">
        <v>0</v>
      </c>
      <c r="I817" s="17" t="s">
        <v>119</v>
      </c>
      <c r="J817" s="17" t="s">
        <v>120</v>
      </c>
      <c r="K817" s="17" t="s">
        <v>58</v>
      </c>
      <c r="L817" s="17">
        <v>32076</v>
      </c>
      <c r="M817" s="17" t="s">
        <v>54</v>
      </c>
      <c r="N817" s="17" t="s">
        <v>149</v>
      </c>
      <c r="O817" s="17">
        <v>1</v>
      </c>
      <c r="P817" s="18">
        <v>45541</v>
      </c>
    </row>
    <row r="818" spans="1:16" x14ac:dyDescent="0.3">
      <c r="A818" s="17">
        <v>2003</v>
      </c>
      <c r="B818" s="17" t="s">
        <v>306</v>
      </c>
      <c r="C818" s="17" t="s">
        <v>361</v>
      </c>
      <c r="D818" s="17" t="s">
        <v>54</v>
      </c>
      <c r="E818" s="17" t="s">
        <v>390</v>
      </c>
      <c r="F818" s="17" t="s">
        <v>45</v>
      </c>
      <c r="G818" s="17" t="s">
        <v>80</v>
      </c>
      <c r="H818" s="17">
        <v>0</v>
      </c>
      <c r="I818" s="17" t="s">
        <v>119</v>
      </c>
      <c r="J818" s="17" t="s">
        <v>120</v>
      </c>
      <c r="K818" s="17" t="s">
        <v>58</v>
      </c>
      <c r="L818" s="17">
        <v>33056</v>
      </c>
      <c r="M818" s="17" t="s">
        <v>54</v>
      </c>
      <c r="N818" s="17" t="s">
        <v>150</v>
      </c>
      <c r="O818" s="17">
        <v>1</v>
      </c>
      <c r="P818" s="18">
        <v>45541</v>
      </c>
    </row>
    <row r="819" spans="1:16" x14ac:dyDescent="0.3">
      <c r="A819" s="17">
        <v>2004</v>
      </c>
      <c r="B819" s="17" t="s">
        <v>306</v>
      </c>
      <c r="C819" s="17" t="s">
        <v>361</v>
      </c>
      <c r="D819" s="17" t="s">
        <v>54</v>
      </c>
      <c r="E819" s="17" t="s">
        <v>390</v>
      </c>
      <c r="F819" s="17" t="s">
        <v>45</v>
      </c>
      <c r="G819" s="17" t="s">
        <v>80</v>
      </c>
      <c r="H819" s="17">
        <v>0</v>
      </c>
      <c r="I819" s="17" t="s">
        <v>119</v>
      </c>
      <c r="J819" s="17" t="s">
        <v>120</v>
      </c>
      <c r="K819" s="17" t="s">
        <v>58</v>
      </c>
      <c r="L819" s="17">
        <v>35336</v>
      </c>
      <c r="M819" s="17" t="s">
        <v>54</v>
      </c>
      <c r="N819" s="17" t="s">
        <v>151</v>
      </c>
      <c r="O819" s="17">
        <v>1</v>
      </c>
      <c r="P819" s="18">
        <v>45541</v>
      </c>
    </row>
    <row r="820" spans="1:16" x14ac:dyDescent="0.3">
      <c r="A820" s="17">
        <v>2005</v>
      </c>
      <c r="B820" s="17" t="s">
        <v>306</v>
      </c>
      <c r="C820" s="17" t="s">
        <v>361</v>
      </c>
      <c r="D820" s="17" t="s">
        <v>54</v>
      </c>
      <c r="E820" s="17" t="s">
        <v>390</v>
      </c>
      <c r="F820" s="17" t="s">
        <v>45</v>
      </c>
      <c r="G820" s="17" t="s">
        <v>80</v>
      </c>
      <c r="H820" s="17">
        <v>0</v>
      </c>
      <c r="I820" s="17" t="s">
        <v>119</v>
      </c>
      <c r="J820" s="17" t="s">
        <v>120</v>
      </c>
      <c r="K820" s="17" t="s">
        <v>58</v>
      </c>
      <c r="L820" s="17">
        <v>37743</v>
      </c>
      <c r="M820" s="17" t="s">
        <v>54</v>
      </c>
      <c r="N820" s="17" t="s">
        <v>152</v>
      </c>
      <c r="O820" s="17">
        <v>1</v>
      </c>
      <c r="P820" s="18">
        <v>45541</v>
      </c>
    </row>
    <row r="821" spans="1:16" x14ac:dyDescent="0.3">
      <c r="A821" s="17">
        <v>2006</v>
      </c>
      <c r="B821" s="17" t="s">
        <v>306</v>
      </c>
      <c r="C821" s="17" t="s">
        <v>361</v>
      </c>
      <c r="D821" s="17" t="s">
        <v>54</v>
      </c>
      <c r="E821" s="17" t="s">
        <v>390</v>
      </c>
      <c r="F821" s="17" t="s">
        <v>45</v>
      </c>
      <c r="G821" s="17" t="s">
        <v>80</v>
      </c>
      <c r="H821" s="17">
        <v>0</v>
      </c>
      <c r="I821" s="17" t="s">
        <v>119</v>
      </c>
      <c r="J821" s="17" t="s">
        <v>120</v>
      </c>
      <c r="K821" s="17" t="s">
        <v>58</v>
      </c>
      <c r="L821" s="17">
        <v>39358</v>
      </c>
      <c r="M821" s="17" t="s">
        <v>54</v>
      </c>
      <c r="N821" s="17" t="s">
        <v>153</v>
      </c>
      <c r="O821" s="17">
        <v>1</v>
      </c>
      <c r="P821" s="18">
        <v>45541</v>
      </c>
    </row>
    <row r="822" spans="1:16" x14ac:dyDescent="0.3">
      <c r="A822" s="17">
        <v>2007</v>
      </c>
      <c r="B822" s="17" t="s">
        <v>306</v>
      </c>
      <c r="C822" s="17" t="s">
        <v>361</v>
      </c>
      <c r="D822" s="17" t="s">
        <v>54</v>
      </c>
      <c r="E822" s="17" t="s">
        <v>390</v>
      </c>
      <c r="F822" s="17" t="s">
        <v>45</v>
      </c>
      <c r="G822" s="17" t="s">
        <v>80</v>
      </c>
      <c r="H822" s="17">
        <v>0</v>
      </c>
      <c r="I822" s="17" t="s">
        <v>119</v>
      </c>
      <c r="J822" s="17" t="s">
        <v>120</v>
      </c>
      <c r="K822" s="17" t="s">
        <v>58</v>
      </c>
      <c r="L822" s="17">
        <v>45263</v>
      </c>
      <c r="M822" s="17" t="s">
        <v>54</v>
      </c>
      <c r="N822" s="17" t="s">
        <v>154</v>
      </c>
      <c r="O822" s="17">
        <v>1</v>
      </c>
      <c r="P822" s="18">
        <v>45541</v>
      </c>
    </row>
    <row r="823" spans="1:16" x14ac:dyDescent="0.3">
      <c r="A823" s="17">
        <v>2008</v>
      </c>
      <c r="B823" s="17" t="s">
        <v>306</v>
      </c>
      <c r="C823" s="17" t="s">
        <v>361</v>
      </c>
      <c r="D823" s="17" t="s">
        <v>54</v>
      </c>
      <c r="E823" s="17" t="s">
        <v>390</v>
      </c>
      <c r="F823" s="17" t="s">
        <v>45</v>
      </c>
      <c r="G823" s="17" t="s">
        <v>80</v>
      </c>
      <c r="H823" s="17">
        <v>0</v>
      </c>
      <c r="I823" s="17" t="s">
        <v>119</v>
      </c>
      <c r="J823" s="17" t="s">
        <v>120</v>
      </c>
      <c r="K823" s="17" t="s">
        <v>58</v>
      </c>
      <c r="L823" s="17">
        <v>47583</v>
      </c>
      <c r="M823" s="17" t="s">
        <v>54</v>
      </c>
      <c r="N823" s="17" t="s">
        <v>155</v>
      </c>
      <c r="O823" s="17">
        <v>1</v>
      </c>
      <c r="P823" s="18">
        <v>45541</v>
      </c>
    </row>
    <row r="824" spans="1:16" x14ac:dyDescent="0.3">
      <c r="A824" s="17">
        <v>2009</v>
      </c>
      <c r="B824" s="17" t="s">
        <v>306</v>
      </c>
      <c r="C824" s="17" t="s">
        <v>361</v>
      </c>
      <c r="D824" s="17" t="s">
        <v>54</v>
      </c>
      <c r="E824" s="17" t="s">
        <v>390</v>
      </c>
      <c r="F824" s="17" t="s">
        <v>45</v>
      </c>
      <c r="G824" s="17" t="s">
        <v>80</v>
      </c>
      <c r="H824" s="17">
        <v>0</v>
      </c>
      <c r="I824" s="17" t="s">
        <v>119</v>
      </c>
      <c r="J824" s="17" t="s">
        <v>120</v>
      </c>
      <c r="K824" s="17" t="s">
        <v>58</v>
      </c>
      <c r="L824" s="17">
        <v>41720</v>
      </c>
      <c r="M824" s="17" t="s">
        <v>54</v>
      </c>
      <c r="N824" s="17" t="s">
        <v>156</v>
      </c>
      <c r="O824" s="17">
        <v>1</v>
      </c>
      <c r="P824" s="18">
        <v>45541</v>
      </c>
    </row>
    <row r="825" spans="1:16" x14ac:dyDescent="0.3">
      <c r="A825" s="17">
        <v>2010</v>
      </c>
      <c r="B825" s="17" t="s">
        <v>306</v>
      </c>
      <c r="C825" s="17" t="s">
        <v>361</v>
      </c>
      <c r="D825" s="17" t="s">
        <v>54</v>
      </c>
      <c r="E825" s="17" t="s">
        <v>390</v>
      </c>
      <c r="F825" s="17" t="s">
        <v>45</v>
      </c>
      <c r="G825" s="17" t="s">
        <v>80</v>
      </c>
      <c r="H825" s="17">
        <v>0</v>
      </c>
      <c r="I825" s="17" t="s">
        <v>119</v>
      </c>
      <c r="J825" s="17" t="s">
        <v>120</v>
      </c>
      <c r="K825" s="17" t="s">
        <v>58</v>
      </c>
      <c r="L825" s="17">
        <v>41949</v>
      </c>
      <c r="M825" s="17" t="s">
        <v>54</v>
      </c>
      <c r="N825" s="17" t="s">
        <v>157</v>
      </c>
      <c r="O825" s="17">
        <v>1</v>
      </c>
      <c r="P825" s="18">
        <v>45541</v>
      </c>
    </row>
    <row r="826" spans="1:16" x14ac:dyDescent="0.3">
      <c r="A826" s="17">
        <v>2011</v>
      </c>
      <c r="B826" s="17" t="s">
        <v>306</v>
      </c>
      <c r="C826" s="17" t="s">
        <v>361</v>
      </c>
      <c r="D826" s="17" t="s">
        <v>54</v>
      </c>
      <c r="E826" s="17" t="s">
        <v>390</v>
      </c>
      <c r="F826" s="17" t="s">
        <v>45</v>
      </c>
      <c r="G826" s="17" t="s">
        <v>80</v>
      </c>
      <c r="H826" s="17">
        <v>0</v>
      </c>
      <c r="I826" s="17" t="s">
        <v>119</v>
      </c>
      <c r="J826" s="17" t="s">
        <v>120</v>
      </c>
      <c r="K826" s="17" t="s">
        <v>58</v>
      </c>
      <c r="L826" s="17">
        <v>44780</v>
      </c>
      <c r="M826" s="17" t="s">
        <v>54</v>
      </c>
      <c r="N826" s="17" t="s">
        <v>158</v>
      </c>
      <c r="O826" s="17">
        <v>1</v>
      </c>
      <c r="P826" s="18">
        <v>45541</v>
      </c>
    </row>
    <row r="827" spans="1:16" x14ac:dyDescent="0.3">
      <c r="A827" s="17">
        <v>2012</v>
      </c>
      <c r="B827" s="17" t="s">
        <v>306</v>
      </c>
      <c r="C827" s="17" t="s">
        <v>361</v>
      </c>
      <c r="D827" s="17" t="s">
        <v>54</v>
      </c>
      <c r="E827" s="17" t="s">
        <v>390</v>
      </c>
      <c r="F827" s="17" t="s">
        <v>45</v>
      </c>
      <c r="G827" s="17" t="s">
        <v>80</v>
      </c>
      <c r="H827" s="17">
        <v>0</v>
      </c>
      <c r="I827" s="17" t="s">
        <v>119</v>
      </c>
      <c r="J827" s="17" t="s">
        <v>120</v>
      </c>
      <c r="K827" s="17" t="s">
        <v>58</v>
      </c>
      <c r="L827" s="17">
        <v>46395</v>
      </c>
      <c r="M827" s="17" t="s">
        <v>54</v>
      </c>
      <c r="N827" s="17" t="s">
        <v>121</v>
      </c>
      <c r="O827" s="17">
        <v>1</v>
      </c>
      <c r="P827" s="18">
        <v>45541</v>
      </c>
    </row>
    <row r="828" spans="1:16" x14ac:dyDescent="0.3">
      <c r="A828" s="17">
        <v>2013</v>
      </c>
      <c r="B828" s="17" t="s">
        <v>306</v>
      </c>
      <c r="C828" s="17" t="s">
        <v>361</v>
      </c>
      <c r="D828" s="17" t="s">
        <v>54</v>
      </c>
      <c r="E828" s="17" t="s">
        <v>390</v>
      </c>
      <c r="F828" s="17" t="s">
        <v>45</v>
      </c>
      <c r="G828" s="17" t="s">
        <v>80</v>
      </c>
      <c r="H828" s="17">
        <v>0</v>
      </c>
      <c r="I828" s="17" t="s">
        <v>119</v>
      </c>
      <c r="J828" s="17" t="s">
        <v>120</v>
      </c>
      <c r="K828" s="17" t="s">
        <v>58</v>
      </c>
      <c r="L828" s="17">
        <v>44967</v>
      </c>
      <c r="M828" s="17" t="s">
        <v>54</v>
      </c>
      <c r="N828" s="17" t="s">
        <v>59</v>
      </c>
      <c r="O828" s="17">
        <v>1</v>
      </c>
      <c r="P828" s="18">
        <v>45541</v>
      </c>
    </row>
    <row r="829" spans="1:16" x14ac:dyDescent="0.3">
      <c r="A829" s="17">
        <v>2014</v>
      </c>
      <c r="B829" s="17" t="s">
        <v>306</v>
      </c>
      <c r="C829" s="17" t="s">
        <v>361</v>
      </c>
      <c r="D829" s="17" t="s">
        <v>54</v>
      </c>
      <c r="E829" s="17" t="s">
        <v>390</v>
      </c>
      <c r="F829" s="17" t="s">
        <v>45</v>
      </c>
      <c r="G829" s="17" t="s">
        <v>80</v>
      </c>
      <c r="H829" s="17">
        <v>0</v>
      </c>
      <c r="I829" s="17" t="s">
        <v>119</v>
      </c>
      <c r="J829" s="17" t="s">
        <v>120</v>
      </c>
      <c r="K829" s="17" t="s">
        <v>58</v>
      </c>
      <c r="L829" s="17">
        <v>44425</v>
      </c>
      <c r="M829" s="17" t="s">
        <v>54</v>
      </c>
      <c r="N829" s="17" t="s">
        <v>60</v>
      </c>
      <c r="O829" s="17">
        <v>1</v>
      </c>
      <c r="P829" s="18">
        <v>45541</v>
      </c>
    </row>
    <row r="830" spans="1:16" x14ac:dyDescent="0.3">
      <c r="A830" s="17">
        <v>2015</v>
      </c>
      <c r="B830" s="17" t="s">
        <v>306</v>
      </c>
      <c r="C830" s="17" t="s">
        <v>361</v>
      </c>
      <c r="D830" s="17" t="s">
        <v>54</v>
      </c>
      <c r="E830" s="17" t="s">
        <v>390</v>
      </c>
      <c r="F830" s="17" t="s">
        <v>45</v>
      </c>
      <c r="G830" s="17" t="s">
        <v>80</v>
      </c>
      <c r="H830" s="17">
        <v>0</v>
      </c>
      <c r="I830" s="17" t="s">
        <v>119</v>
      </c>
      <c r="J830" s="17" t="s">
        <v>120</v>
      </c>
      <c r="K830" s="17" t="s">
        <v>58</v>
      </c>
      <c r="L830" s="17">
        <v>44877</v>
      </c>
      <c r="M830" s="17" t="s">
        <v>54</v>
      </c>
      <c r="N830" s="17" t="s">
        <v>61</v>
      </c>
      <c r="O830" s="17">
        <v>1</v>
      </c>
      <c r="P830" s="18">
        <v>45541</v>
      </c>
    </row>
    <row r="831" spans="1:16" x14ac:dyDescent="0.3">
      <c r="A831" s="17">
        <v>2016</v>
      </c>
      <c r="B831" s="17" t="s">
        <v>306</v>
      </c>
      <c r="C831" s="17" t="s">
        <v>361</v>
      </c>
      <c r="D831" s="17" t="s">
        <v>54</v>
      </c>
      <c r="E831" s="17" t="s">
        <v>390</v>
      </c>
      <c r="F831" s="17" t="s">
        <v>45</v>
      </c>
      <c r="G831" s="17" t="s">
        <v>80</v>
      </c>
      <c r="H831" s="17">
        <v>0</v>
      </c>
      <c r="I831" s="17" t="s">
        <v>119</v>
      </c>
      <c r="J831" s="17" t="s">
        <v>120</v>
      </c>
      <c r="K831" s="17" t="s">
        <v>58</v>
      </c>
      <c r="L831" s="17">
        <v>49474</v>
      </c>
      <c r="M831" s="17" t="s">
        <v>54</v>
      </c>
      <c r="N831" s="17" t="s">
        <v>62</v>
      </c>
      <c r="O831" s="17">
        <v>1</v>
      </c>
      <c r="P831" s="18">
        <v>45541</v>
      </c>
    </row>
    <row r="832" spans="1:16" x14ac:dyDescent="0.3">
      <c r="A832" s="17">
        <v>2017</v>
      </c>
      <c r="B832" s="17" t="s">
        <v>306</v>
      </c>
      <c r="C832" s="17" t="s">
        <v>361</v>
      </c>
      <c r="D832" s="17" t="s">
        <v>54</v>
      </c>
      <c r="E832" s="17" t="s">
        <v>390</v>
      </c>
      <c r="F832" s="17" t="s">
        <v>45</v>
      </c>
      <c r="G832" s="17" t="s">
        <v>80</v>
      </c>
      <c r="H832" s="17">
        <v>0</v>
      </c>
      <c r="I832" s="17" t="s">
        <v>119</v>
      </c>
      <c r="J832" s="17" t="s">
        <v>120</v>
      </c>
      <c r="K832" s="17" t="s">
        <v>58</v>
      </c>
      <c r="L832" s="17">
        <v>52839</v>
      </c>
      <c r="M832" s="17" t="s">
        <v>54</v>
      </c>
      <c r="N832" s="17" t="s">
        <v>63</v>
      </c>
      <c r="O832" s="17">
        <v>1</v>
      </c>
      <c r="P832" s="18">
        <v>45541</v>
      </c>
    </row>
    <row r="833" spans="1:16" x14ac:dyDescent="0.3">
      <c r="A833" s="17">
        <v>2018</v>
      </c>
      <c r="B833" s="17" t="s">
        <v>306</v>
      </c>
      <c r="C833" s="17" t="s">
        <v>361</v>
      </c>
      <c r="D833" s="17" t="s">
        <v>54</v>
      </c>
      <c r="E833" s="17" t="s">
        <v>390</v>
      </c>
      <c r="F833" s="17" t="s">
        <v>45</v>
      </c>
      <c r="G833" s="17" t="s">
        <v>80</v>
      </c>
      <c r="H833" s="17">
        <v>0</v>
      </c>
      <c r="I833" s="17" t="s">
        <v>119</v>
      </c>
      <c r="J833" s="17" t="s">
        <v>120</v>
      </c>
      <c r="K833" s="17" t="s">
        <v>58</v>
      </c>
      <c r="L833" s="17">
        <v>56206</v>
      </c>
      <c r="M833" s="17" t="s">
        <v>54</v>
      </c>
      <c r="N833" s="17" t="s">
        <v>64</v>
      </c>
      <c r="O833" s="17">
        <v>1</v>
      </c>
      <c r="P833" s="18">
        <v>45541</v>
      </c>
    </row>
    <row r="834" spans="1:16" x14ac:dyDescent="0.3">
      <c r="A834" s="17">
        <v>2019</v>
      </c>
      <c r="B834" s="17" t="s">
        <v>306</v>
      </c>
      <c r="C834" s="17" t="s">
        <v>361</v>
      </c>
      <c r="D834" s="17" t="s">
        <v>54</v>
      </c>
      <c r="E834" s="17" t="s">
        <v>390</v>
      </c>
      <c r="F834" s="17" t="s">
        <v>45</v>
      </c>
      <c r="G834" s="17" t="s">
        <v>80</v>
      </c>
      <c r="H834" s="17">
        <v>0</v>
      </c>
      <c r="I834" s="17" t="s">
        <v>119</v>
      </c>
      <c r="J834" s="17" t="s">
        <v>120</v>
      </c>
      <c r="K834" s="17" t="s">
        <v>58</v>
      </c>
      <c r="L834" s="17">
        <v>57149</v>
      </c>
      <c r="M834" s="17" t="s">
        <v>54</v>
      </c>
      <c r="N834" s="17" t="s">
        <v>65</v>
      </c>
      <c r="O834" s="17">
        <v>1</v>
      </c>
      <c r="P834" s="18">
        <v>45541</v>
      </c>
    </row>
    <row r="835" spans="1:16" x14ac:dyDescent="0.3">
      <c r="A835" s="17">
        <v>2020</v>
      </c>
      <c r="B835" s="17" t="s">
        <v>306</v>
      </c>
      <c r="C835" s="17" t="s">
        <v>361</v>
      </c>
      <c r="D835" s="17" t="s">
        <v>54</v>
      </c>
      <c r="E835" s="17" t="s">
        <v>390</v>
      </c>
      <c r="F835" s="17" t="s">
        <v>45</v>
      </c>
      <c r="G835" s="17" t="s">
        <v>80</v>
      </c>
      <c r="H835" s="17">
        <v>0</v>
      </c>
      <c r="I835" s="17" t="s">
        <v>119</v>
      </c>
      <c r="J835" s="17" t="s">
        <v>120</v>
      </c>
      <c r="K835" s="17" t="s">
        <v>58</v>
      </c>
      <c r="L835" s="17">
        <v>57231</v>
      </c>
      <c r="M835" s="17" t="s">
        <v>54</v>
      </c>
      <c r="N835" s="17" t="s">
        <v>66</v>
      </c>
      <c r="O835" s="17">
        <v>1</v>
      </c>
      <c r="P835" s="18">
        <v>45541</v>
      </c>
    </row>
    <row r="836" spans="1:16" x14ac:dyDescent="0.3">
      <c r="A836" s="17">
        <v>2021</v>
      </c>
      <c r="B836" s="17" t="s">
        <v>306</v>
      </c>
      <c r="C836" s="17" t="s">
        <v>361</v>
      </c>
      <c r="D836" s="17" t="s">
        <v>54</v>
      </c>
      <c r="E836" s="17" t="s">
        <v>390</v>
      </c>
      <c r="F836" s="17" t="s">
        <v>45</v>
      </c>
      <c r="G836" s="17" t="s">
        <v>80</v>
      </c>
      <c r="H836" s="17">
        <v>0</v>
      </c>
      <c r="I836" s="17" t="s">
        <v>119</v>
      </c>
      <c r="J836" s="17" t="s">
        <v>120</v>
      </c>
      <c r="K836" s="17" t="s">
        <v>58</v>
      </c>
      <c r="L836" s="17">
        <v>59196</v>
      </c>
      <c r="M836" s="17" t="s">
        <v>54</v>
      </c>
      <c r="N836" s="17" t="s">
        <v>67</v>
      </c>
      <c r="O836" s="17">
        <v>1</v>
      </c>
      <c r="P836" s="18">
        <v>45541</v>
      </c>
    </row>
    <row r="837" spans="1:16" x14ac:dyDescent="0.3">
      <c r="A837" s="17">
        <v>2022</v>
      </c>
      <c r="B837" s="17" t="s">
        <v>306</v>
      </c>
      <c r="C837" s="17" t="s">
        <v>361</v>
      </c>
      <c r="D837" s="17" t="s">
        <v>54</v>
      </c>
      <c r="E837" s="17" t="s">
        <v>390</v>
      </c>
      <c r="F837" s="17" t="s">
        <v>45</v>
      </c>
      <c r="G837" s="17" t="s">
        <v>80</v>
      </c>
      <c r="H837" s="17">
        <v>0</v>
      </c>
      <c r="I837" s="17" t="s">
        <v>119</v>
      </c>
      <c r="J837" s="17" t="s">
        <v>120</v>
      </c>
      <c r="K837" s="17" t="s">
        <v>58</v>
      </c>
      <c r="L837" s="17">
        <v>64639</v>
      </c>
      <c r="M837" s="17" t="s">
        <v>54</v>
      </c>
      <c r="N837" s="17" t="s">
        <v>68</v>
      </c>
      <c r="O837" s="17">
        <v>1</v>
      </c>
      <c r="P837" s="18">
        <v>45541</v>
      </c>
    </row>
    <row r="838" spans="1:16" x14ac:dyDescent="0.3">
      <c r="A838" s="17">
        <v>2023</v>
      </c>
      <c r="B838" s="17" t="s">
        <v>306</v>
      </c>
      <c r="C838" s="17" t="s">
        <v>361</v>
      </c>
      <c r="D838" s="17" t="s">
        <v>54</v>
      </c>
      <c r="E838" s="17" t="s">
        <v>390</v>
      </c>
      <c r="F838" s="17" t="s">
        <v>45</v>
      </c>
      <c r="G838" s="17" t="s">
        <v>80</v>
      </c>
      <c r="H838" s="17">
        <v>0</v>
      </c>
      <c r="I838" s="17" t="s">
        <v>119</v>
      </c>
      <c r="J838" s="17" t="s">
        <v>120</v>
      </c>
      <c r="K838" s="17" t="s">
        <v>58</v>
      </c>
      <c r="L838" s="17">
        <v>61815</v>
      </c>
      <c r="M838" s="17" t="s">
        <v>54</v>
      </c>
      <c r="N838" s="17" t="s">
        <v>69</v>
      </c>
      <c r="O838" s="17">
        <v>1</v>
      </c>
      <c r="P838" s="18">
        <v>45541</v>
      </c>
    </row>
    <row r="839" spans="1:16" x14ac:dyDescent="0.3">
      <c r="A839" s="17">
        <v>2024</v>
      </c>
      <c r="B839" s="17" t="s">
        <v>306</v>
      </c>
      <c r="C839" s="17" t="s">
        <v>361</v>
      </c>
      <c r="D839" s="17" t="s">
        <v>54</v>
      </c>
      <c r="E839" s="17" t="s">
        <v>390</v>
      </c>
      <c r="F839" s="17" t="s">
        <v>45</v>
      </c>
      <c r="G839" s="17" t="s">
        <v>80</v>
      </c>
      <c r="H839" s="17">
        <v>0</v>
      </c>
      <c r="I839" s="17" t="s">
        <v>119</v>
      </c>
      <c r="J839" s="17" t="s">
        <v>120</v>
      </c>
      <c r="K839" s="17" t="s">
        <v>58</v>
      </c>
      <c r="L839" s="17">
        <v>61703.199999999997</v>
      </c>
      <c r="M839" s="17" t="s">
        <v>54</v>
      </c>
      <c r="N839" s="17" t="s">
        <v>70</v>
      </c>
      <c r="O839" s="17">
        <v>1</v>
      </c>
      <c r="P839" s="18">
        <v>45541</v>
      </c>
    </row>
    <row r="840" spans="1:16" x14ac:dyDescent="0.3">
      <c r="A840" s="17">
        <v>2025</v>
      </c>
      <c r="B840" s="17" t="s">
        <v>306</v>
      </c>
      <c r="C840" s="17" t="s">
        <v>361</v>
      </c>
      <c r="D840" s="17" t="s">
        <v>54</v>
      </c>
      <c r="E840" s="17" t="s">
        <v>390</v>
      </c>
      <c r="F840" s="17" t="s">
        <v>45</v>
      </c>
      <c r="G840" s="17" t="s">
        <v>80</v>
      </c>
      <c r="H840" s="17">
        <v>0</v>
      </c>
      <c r="I840" s="17" t="s">
        <v>119</v>
      </c>
      <c r="J840" s="17" t="s">
        <v>120</v>
      </c>
      <c r="K840" s="17" t="s">
        <v>58</v>
      </c>
      <c r="L840" s="17">
        <v>65759</v>
      </c>
      <c r="M840" s="17" t="s">
        <v>54</v>
      </c>
      <c r="N840" s="17" t="s">
        <v>71</v>
      </c>
      <c r="O840" s="17">
        <v>1</v>
      </c>
      <c r="P840" s="18">
        <v>45541</v>
      </c>
    </row>
    <row r="841" spans="1:16" x14ac:dyDescent="0.3">
      <c r="A841" s="17">
        <v>2026</v>
      </c>
      <c r="B841" s="17" t="s">
        <v>306</v>
      </c>
      <c r="C841" s="17" t="s">
        <v>361</v>
      </c>
      <c r="D841" s="17" t="s">
        <v>54</v>
      </c>
      <c r="E841" s="17" t="s">
        <v>390</v>
      </c>
      <c r="F841" s="17" t="s">
        <v>45</v>
      </c>
      <c r="G841" s="17" t="s">
        <v>80</v>
      </c>
      <c r="H841" s="17">
        <v>0</v>
      </c>
      <c r="I841" s="17" t="s">
        <v>119</v>
      </c>
      <c r="J841" s="17" t="s">
        <v>120</v>
      </c>
      <c r="K841" s="17" t="s">
        <v>58</v>
      </c>
      <c r="L841" s="17">
        <v>69052.100000000006</v>
      </c>
      <c r="M841" s="17" t="s">
        <v>54</v>
      </c>
      <c r="N841" s="17" t="s">
        <v>124</v>
      </c>
      <c r="O841" s="17">
        <v>1</v>
      </c>
      <c r="P841" s="18">
        <v>45541</v>
      </c>
    </row>
    <row r="842" spans="1:16" x14ac:dyDescent="0.3">
      <c r="A842" s="17">
        <v>2027</v>
      </c>
      <c r="B842" s="17" t="s">
        <v>306</v>
      </c>
      <c r="C842" s="17" t="s">
        <v>361</v>
      </c>
      <c r="D842" s="17" t="s">
        <v>54</v>
      </c>
      <c r="E842" s="17" t="s">
        <v>390</v>
      </c>
      <c r="F842" s="17" t="s">
        <v>45</v>
      </c>
      <c r="G842" s="17" t="s">
        <v>80</v>
      </c>
      <c r="H842" s="17">
        <v>0</v>
      </c>
      <c r="I842" s="17" t="s">
        <v>119</v>
      </c>
      <c r="J842" s="17" t="s">
        <v>120</v>
      </c>
      <c r="K842" s="17" t="s">
        <v>58</v>
      </c>
      <c r="L842" s="17">
        <v>72754.8</v>
      </c>
      <c r="M842" s="17" t="s">
        <v>54</v>
      </c>
      <c r="N842" s="17" t="s">
        <v>125</v>
      </c>
      <c r="O842" s="17">
        <v>1</v>
      </c>
      <c r="P842" s="18">
        <v>45541</v>
      </c>
    </row>
    <row r="843" spans="1:16" x14ac:dyDescent="0.3">
      <c r="A843" s="17">
        <v>2028</v>
      </c>
      <c r="B843" s="17" t="s">
        <v>306</v>
      </c>
      <c r="C843" s="17" t="s">
        <v>361</v>
      </c>
      <c r="D843" s="17" t="s">
        <v>54</v>
      </c>
      <c r="E843" s="17" t="s">
        <v>390</v>
      </c>
      <c r="F843" s="17" t="s">
        <v>45</v>
      </c>
      <c r="G843" s="17" t="s">
        <v>80</v>
      </c>
      <c r="H843" s="17">
        <v>0</v>
      </c>
      <c r="I843" s="17" t="s">
        <v>119</v>
      </c>
      <c r="J843" s="17" t="s">
        <v>120</v>
      </c>
      <c r="K843" s="17" t="s">
        <v>58</v>
      </c>
      <c r="L843" s="17">
        <v>75768.100000000006</v>
      </c>
      <c r="M843" s="17" t="s">
        <v>54</v>
      </c>
      <c r="N843" s="17" t="s">
        <v>391</v>
      </c>
      <c r="O843" s="17">
        <v>1</v>
      </c>
      <c r="P843" s="18">
        <v>45541</v>
      </c>
    </row>
    <row r="844" spans="1:16" x14ac:dyDescent="0.3">
      <c r="A844" s="17">
        <v>1990</v>
      </c>
      <c r="B844" s="17" t="s">
        <v>306</v>
      </c>
      <c r="C844" s="17" t="s">
        <v>361</v>
      </c>
      <c r="D844" s="17" t="s">
        <v>54</v>
      </c>
      <c r="E844" s="17" t="s">
        <v>390</v>
      </c>
      <c r="F844" s="17" t="s">
        <v>45</v>
      </c>
      <c r="G844" s="17" t="s">
        <v>80</v>
      </c>
      <c r="H844" s="17">
        <v>0</v>
      </c>
      <c r="I844" s="17" t="s">
        <v>57</v>
      </c>
      <c r="J844" s="17" t="s">
        <v>392</v>
      </c>
      <c r="K844" s="17" t="s">
        <v>58</v>
      </c>
      <c r="L844" s="17">
        <v>38872</v>
      </c>
      <c r="M844" s="17" t="s">
        <v>54</v>
      </c>
      <c r="N844" s="17" t="s">
        <v>363</v>
      </c>
      <c r="O844" s="17">
        <v>1</v>
      </c>
      <c r="P844" s="18">
        <v>45541</v>
      </c>
    </row>
    <row r="845" spans="1:16" x14ac:dyDescent="0.3">
      <c r="A845" s="17">
        <v>1991</v>
      </c>
      <c r="B845" s="17" t="s">
        <v>306</v>
      </c>
      <c r="C845" s="17" t="s">
        <v>361</v>
      </c>
      <c r="D845" s="17" t="s">
        <v>54</v>
      </c>
      <c r="E845" s="17" t="s">
        <v>390</v>
      </c>
      <c r="F845" s="17" t="s">
        <v>45</v>
      </c>
      <c r="G845" s="17" t="s">
        <v>80</v>
      </c>
      <c r="H845" s="17">
        <v>0</v>
      </c>
      <c r="I845" s="17" t="s">
        <v>57</v>
      </c>
      <c r="J845" s="17" t="s">
        <v>392</v>
      </c>
      <c r="K845" s="17" t="s">
        <v>58</v>
      </c>
      <c r="L845" s="17">
        <v>32298</v>
      </c>
      <c r="M845" s="17" t="s">
        <v>54</v>
      </c>
      <c r="N845" s="17" t="s">
        <v>364</v>
      </c>
      <c r="O845" s="17">
        <v>1</v>
      </c>
      <c r="P845" s="18">
        <v>45541</v>
      </c>
    </row>
    <row r="846" spans="1:16" x14ac:dyDescent="0.3">
      <c r="A846" s="17">
        <v>1992</v>
      </c>
      <c r="B846" s="17" t="s">
        <v>306</v>
      </c>
      <c r="C846" s="17" t="s">
        <v>361</v>
      </c>
      <c r="D846" s="17" t="s">
        <v>54</v>
      </c>
      <c r="E846" s="17" t="s">
        <v>390</v>
      </c>
      <c r="F846" s="17" t="s">
        <v>45</v>
      </c>
      <c r="G846" s="17" t="s">
        <v>80</v>
      </c>
      <c r="H846" s="17">
        <v>0</v>
      </c>
      <c r="I846" s="17" t="s">
        <v>57</v>
      </c>
      <c r="J846" s="17" t="s">
        <v>392</v>
      </c>
      <c r="K846" s="17" t="s">
        <v>58</v>
      </c>
      <c r="L846" s="17">
        <v>27856</v>
      </c>
      <c r="M846" s="17" t="s">
        <v>54</v>
      </c>
      <c r="N846" s="17" t="s">
        <v>365</v>
      </c>
      <c r="O846" s="17">
        <v>1</v>
      </c>
      <c r="P846" s="18">
        <v>45541</v>
      </c>
    </row>
    <row r="847" spans="1:16" x14ac:dyDescent="0.3">
      <c r="A847" s="17">
        <v>1993</v>
      </c>
      <c r="B847" s="17" t="s">
        <v>306</v>
      </c>
      <c r="C847" s="17" t="s">
        <v>361</v>
      </c>
      <c r="D847" s="17" t="s">
        <v>54</v>
      </c>
      <c r="E847" s="17" t="s">
        <v>390</v>
      </c>
      <c r="F847" s="17" t="s">
        <v>45</v>
      </c>
      <c r="G847" s="17" t="s">
        <v>80</v>
      </c>
      <c r="H847" s="17">
        <v>0</v>
      </c>
      <c r="I847" s="17" t="s">
        <v>57</v>
      </c>
      <c r="J847" s="17" t="s">
        <v>392</v>
      </c>
      <c r="K847" s="17" t="s">
        <v>58</v>
      </c>
      <c r="L847" s="17">
        <v>24369</v>
      </c>
      <c r="M847" s="17" t="s">
        <v>54</v>
      </c>
      <c r="N847" s="17" t="s">
        <v>366</v>
      </c>
      <c r="O847" s="17">
        <v>1</v>
      </c>
      <c r="P847" s="18">
        <v>45541</v>
      </c>
    </row>
    <row r="848" spans="1:16" x14ac:dyDescent="0.3">
      <c r="A848" s="17">
        <v>1994</v>
      </c>
      <c r="B848" s="17" t="s">
        <v>306</v>
      </c>
      <c r="C848" s="17" t="s">
        <v>361</v>
      </c>
      <c r="D848" s="17" t="s">
        <v>54</v>
      </c>
      <c r="E848" s="17" t="s">
        <v>390</v>
      </c>
      <c r="F848" s="17" t="s">
        <v>45</v>
      </c>
      <c r="G848" s="17" t="s">
        <v>80</v>
      </c>
      <c r="H848" s="17">
        <v>0</v>
      </c>
      <c r="I848" s="17" t="s">
        <v>57</v>
      </c>
      <c r="J848" s="17" t="s">
        <v>392</v>
      </c>
      <c r="K848" s="17" t="s">
        <v>58</v>
      </c>
      <c r="L848" s="17">
        <v>24575</v>
      </c>
      <c r="M848" s="17" t="s">
        <v>54</v>
      </c>
      <c r="N848" s="17" t="s">
        <v>162</v>
      </c>
      <c r="O848" s="17">
        <v>1</v>
      </c>
      <c r="P848" s="18">
        <v>45541</v>
      </c>
    </row>
    <row r="849" spans="1:16" x14ac:dyDescent="0.3">
      <c r="A849" s="17">
        <v>1995</v>
      </c>
      <c r="B849" s="17" t="s">
        <v>306</v>
      </c>
      <c r="C849" s="17" t="s">
        <v>361</v>
      </c>
      <c r="D849" s="17" t="s">
        <v>54</v>
      </c>
      <c r="E849" s="17" t="s">
        <v>390</v>
      </c>
      <c r="F849" s="17" t="s">
        <v>45</v>
      </c>
      <c r="G849" s="17" t="s">
        <v>80</v>
      </c>
      <c r="H849" s="17">
        <v>0</v>
      </c>
      <c r="I849" s="17" t="s">
        <v>57</v>
      </c>
      <c r="J849" s="17" t="s">
        <v>392</v>
      </c>
      <c r="K849" s="17" t="s">
        <v>58</v>
      </c>
      <c r="L849" s="17">
        <v>27656</v>
      </c>
      <c r="M849" s="17" t="s">
        <v>54</v>
      </c>
      <c r="N849" s="17" t="s">
        <v>142</v>
      </c>
      <c r="O849" s="17">
        <v>1</v>
      </c>
      <c r="P849" s="18">
        <v>45541</v>
      </c>
    </row>
    <row r="850" spans="1:16" x14ac:dyDescent="0.3">
      <c r="A850" s="17">
        <v>1996</v>
      </c>
      <c r="B850" s="17" t="s">
        <v>306</v>
      </c>
      <c r="C850" s="17" t="s">
        <v>361</v>
      </c>
      <c r="D850" s="17" t="s">
        <v>54</v>
      </c>
      <c r="E850" s="17" t="s">
        <v>390</v>
      </c>
      <c r="F850" s="17" t="s">
        <v>45</v>
      </c>
      <c r="G850" s="17" t="s">
        <v>80</v>
      </c>
      <c r="H850" s="17">
        <v>0</v>
      </c>
      <c r="I850" s="17" t="s">
        <v>57</v>
      </c>
      <c r="J850" s="17" t="s">
        <v>392</v>
      </c>
      <c r="K850" s="17" t="s">
        <v>58</v>
      </c>
      <c r="L850" s="17">
        <v>30423</v>
      </c>
      <c r="M850" s="17" t="s">
        <v>54</v>
      </c>
      <c r="N850" s="17" t="s">
        <v>143</v>
      </c>
      <c r="O850" s="17">
        <v>1</v>
      </c>
      <c r="P850" s="18">
        <v>45541</v>
      </c>
    </row>
    <row r="851" spans="1:16" x14ac:dyDescent="0.3">
      <c r="A851" s="17">
        <v>1997</v>
      </c>
      <c r="B851" s="17" t="s">
        <v>306</v>
      </c>
      <c r="C851" s="17" t="s">
        <v>361</v>
      </c>
      <c r="D851" s="17" t="s">
        <v>54</v>
      </c>
      <c r="E851" s="17" t="s">
        <v>390</v>
      </c>
      <c r="F851" s="17" t="s">
        <v>45</v>
      </c>
      <c r="G851" s="17" t="s">
        <v>80</v>
      </c>
      <c r="H851" s="17">
        <v>0</v>
      </c>
      <c r="I851" s="17" t="s">
        <v>57</v>
      </c>
      <c r="J851" s="17" t="s">
        <v>392</v>
      </c>
      <c r="K851" s="17" t="s">
        <v>58</v>
      </c>
      <c r="L851" s="17">
        <v>33735</v>
      </c>
      <c r="M851" s="17" t="s">
        <v>54</v>
      </c>
      <c r="N851" s="17" t="s">
        <v>144</v>
      </c>
      <c r="O851" s="17">
        <v>1</v>
      </c>
      <c r="P851" s="18">
        <v>45541</v>
      </c>
    </row>
    <row r="852" spans="1:16" x14ac:dyDescent="0.3">
      <c r="A852" s="17">
        <v>1998</v>
      </c>
      <c r="B852" s="17" t="s">
        <v>306</v>
      </c>
      <c r="C852" s="17" t="s">
        <v>361</v>
      </c>
      <c r="D852" s="17" t="s">
        <v>54</v>
      </c>
      <c r="E852" s="17" t="s">
        <v>390</v>
      </c>
      <c r="F852" s="17" t="s">
        <v>45</v>
      </c>
      <c r="G852" s="17" t="s">
        <v>80</v>
      </c>
      <c r="H852" s="17">
        <v>0</v>
      </c>
      <c r="I852" s="17" t="s">
        <v>57</v>
      </c>
      <c r="J852" s="17" t="s">
        <v>392</v>
      </c>
      <c r="K852" s="17" t="s">
        <v>58</v>
      </c>
      <c r="L852" s="17">
        <v>37335</v>
      </c>
      <c r="M852" s="17" t="s">
        <v>54</v>
      </c>
      <c r="N852" s="17" t="s">
        <v>145</v>
      </c>
      <c r="O852" s="17">
        <v>1</v>
      </c>
      <c r="P852" s="18">
        <v>45541</v>
      </c>
    </row>
    <row r="853" spans="1:16" x14ac:dyDescent="0.3">
      <c r="A853" s="17">
        <v>1999</v>
      </c>
      <c r="B853" s="17" t="s">
        <v>306</v>
      </c>
      <c r="C853" s="17" t="s">
        <v>361</v>
      </c>
      <c r="D853" s="17" t="s">
        <v>54</v>
      </c>
      <c r="E853" s="17" t="s">
        <v>390</v>
      </c>
      <c r="F853" s="17" t="s">
        <v>45</v>
      </c>
      <c r="G853" s="17" t="s">
        <v>80</v>
      </c>
      <c r="H853" s="17">
        <v>0</v>
      </c>
      <c r="I853" s="17" t="s">
        <v>57</v>
      </c>
      <c r="J853" s="17" t="s">
        <v>392</v>
      </c>
      <c r="K853" s="17" t="s">
        <v>58</v>
      </c>
      <c r="L853" s="17">
        <v>39027</v>
      </c>
      <c r="M853" s="17" t="s">
        <v>54</v>
      </c>
      <c r="N853" s="17" t="s">
        <v>146</v>
      </c>
      <c r="O853" s="17">
        <v>1</v>
      </c>
      <c r="P853" s="18">
        <v>45541</v>
      </c>
    </row>
    <row r="854" spans="1:16" x14ac:dyDescent="0.3">
      <c r="A854" s="17">
        <v>2000</v>
      </c>
      <c r="B854" s="17" t="s">
        <v>306</v>
      </c>
      <c r="C854" s="17" t="s">
        <v>361</v>
      </c>
      <c r="D854" s="17" t="s">
        <v>54</v>
      </c>
      <c r="E854" s="17" t="s">
        <v>390</v>
      </c>
      <c r="F854" s="17" t="s">
        <v>45</v>
      </c>
      <c r="G854" s="17" t="s">
        <v>80</v>
      </c>
      <c r="H854" s="17">
        <v>0</v>
      </c>
      <c r="I854" s="17" t="s">
        <v>57</v>
      </c>
      <c r="J854" s="17" t="s">
        <v>392</v>
      </c>
      <c r="K854" s="17" t="s">
        <v>58</v>
      </c>
      <c r="L854" s="17">
        <v>41454</v>
      </c>
      <c r="M854" s="17" t="s">
        <v>54</v>
      </c>
      <c r="N854" s="17" t="s">
        <v>147</v>
      </c>
      <c r="O854" s="17">
        <v>1</v>
      </c>
      <c r="P854" s="18">
        <v>45541</v>
      </c>
    </row>
    <row r="855" spans="1:16" x14ac:dyDescent="0.3">
      <c r="A855" s="17">
        <v>2001</v>
      </c>
      <c r="B855" s="17" t="s">
        <v>306</v>
      </c>
      <c r="C855" s="17" t="s">
        <v>361</v>
      </c>
      <c r="D855" s="17" t="s">
        <v>54</v>
      </c>
      <c r="E855" s="17" t="s">
        <v>390</v>
      </c>
      <c r="F855" s="17" t="s">
        <v>45</v>
      </c>
      <c r="G855" s="17" t="s">
        <v>80</v>
      </c>
      <c r="H855" s="17">
        <v>0</v>
      </c>
      <c r="I855" s="17" t="s">
        <v>57</v>
      </c>
      <c r="J855" s="17" t="s">
        <v>392</v>
      </c>
      <c r="K855" s="17" t="s">
        <v>58</v>
      </c>
      <c r="L855" s="17">
        <v>42185</v>
      </c>
      <c r="M855" s="17" t="s">
        <v>54</v>
      </c>
      <c r="N855" s="17" t="s">
        <v>148</v>
      </c>
      <c r="O855" s="17">
        <v>1</v>
      </c>
      <c r="P855" s="18">
        <v>45541</v>
      </c>
    </row>
    <row r="856" spans="1:16" x14ac:dyDescent="0.3">
      <c r="A856" s="17">
        <v>2002</v>
      </c>
      <c r="B856" s="17" t="s">
        <v>306</v>
      </c>
      <c r="C856" s="17" t="s">
        <v>361</v>
      </c>
      <c r="D856" s="17" t="s">
        <v>54</v>
      </c>
      <c r="E856" s="17" t="s">
        <v>390</v>
      </c>
      <c r="F856" s="17" t="s">
        <v>45</v>
      </c>
      <c r="G856" s="17" t="s">
        <v>80</v>
      </c>
      <c r="H856" s="17">
        <v>0</v>
      </c>
      <c r="I856" s="17" t="s">
        <v>57</v>
      </c>
      <c r="J856" s="17" t="s">
        <v>392</v>
      </c>
      <c r="K856" s="17" t="s">
        <v>58</v>
      </c>
      <c r="L856" s="17">
        <v>40939</v>
      </c>
      <c r="M856" s="17" t="s">
        <v>54</v>
      </c>
      <c r="N856" s="17" t="s">
        <v>149</v>
      </c>
      <c r="O856" s="17">
        <v>1</v>
      </c>
      <c r="P856" s="18">
        <v>45541</v>
      </c>
    </row>
    <row r="857" spans="1:16" x14ac:dyDescent="0.3">
      <c r="A857" s="17">
        <v>2003</v>
      </c>
      <c r="B857" s="17" t="s">
        <v>306</v>
      </c>
      <c r="C857" s="17" t="s">
        <v>361</v>
      </c>
      <c r="D857" s="17" t="s">
        <v>54</v>
      </c>
      <c r="E857" s="17" t="s">
        <v>390</v>
      </c>
      <c r="F857" s="17" t="s">
        <v>45</v>
      </c>
      <c r="G857" s="17" t="s">
        <v>80</v>
      </c>
      <c r="H857" s="17">
        <v>0</v>
      </c>
      <c r="I857" s="17" t="s">
        <v>57</v>
      </c>
      <c r="J857" s="17" t="s">
        <v>392</v>
      </c>
      <c r="K857" s="17" t="s">
        <v>58</v>
      </c>
      <c r="L857" s="17">
        <v>42084</v>
      </c>
      <c r="M857" s="17" t="s">
        <v>54</v>
      </c>
      <c r="N857" s="17" t="s">
        <v>150</v>
      </c>
      <c r="O857" s="17">
        <v>1</v>
      </c>
      <c r="P857" s="18">
        <v>45541</v>
      </c>
    </row>
    <row r="858" spans="1:16" x14ac:dyDescent="0.3">
      <c r="A858" s="17">
        <v>2004</v>
      </c>
      <c r="B858" s="17" t="s">
        <v>306</v>
      </c>
      <c r="C858" s="17" t="s">
        <v>361</v>
      </c>
      <c r="D858" s="17" t="s">
        <v>54</v>
      </c>
      <c r="E858" s="17" t="s">
        <v>390</v>
      </c>
      <c r="F858" s="17" t="s">
        <v>45</v>
      </c>
      <c r="G858" s="17" t="s">
        <v>80</v>
      </c>
      <c r="H858" s="17">
        <v>0</v>
      </c>
      <c r="I858" s="17" t="s">
        <v>57</v>
      </c>
      <c r="J858" s="17" t="s">
        <v>392</v>
      </c>
      <c r="K858" s="17" t="s">
        <v>58</v>
      </c>
      <c r="L858" s="17">
        <v>44046</v>
      </c>
      <c r="M858" s="17" t="s">
        <v>54</v>
      </c>
      <c r="N858" s="17" t="s">
        <v>151</v>
      </c>
      <c r="O858" s="17">
        <v>1</v>
      </c>
      <c r="P858" s="18">
        <v>45541</v>
      </c>
    </row>
    <row r="859" spans="1:16" x14ac:dyDescent="0.3">
      <c r="A859" s="17">
        <v>2005</v>
      </c>
      <c r="B859" s="17" t="s">
        <v>306</v>
      </c>
      <c r="C859" s="17" t="s">
        <v>361</v>
      </c>
      <c r="D859" s="17" t="s">
        <v>54</v>
      </c>
      <c r="E859" s="17" t="s">
        <v>390</v>
      </c>
      <c r="F859" s="17" t="s">
        <v>45</v>
      </c>
      <c r="G859" s="17" t="s">
        <v>80</v>
      </c>
      <c r="H859" s="17">
        <v>0</v>
      </c>
      <c r="I859" s="17" t="s">
        <v>57</v>
      </c>
      <c r="J859" s="17" t="s">
        <v>392</v>
      </c>
      <c r="K859" s="17" t="s">
        <v>58</v>
      </c>
      <c r="L859" s="17">
        <v>45478</v>
      </c>
      <c r="M859" s="17" t="s">
        <v>54</v>
      </c>
      <c r="N859" s="17" t="s">
        <v>152</v>
      </c>
      <c r="O859" s="17">
        <v>1</v>
      </c>
      <c r="P859" s="18">
        <v>45541</v>
      </c>
    </row>
    <row r="860" spans="1:16" x14ac:dyDescent="0.3">
      <c r="A860" s="17">
        <v>2006</v>
      </c>
      <c r="B860" s="17" t="s">
        <v>306</v>
      </c>
      <c r="C860" s="17" t="s">
        <v>361</v>
      </c>
      <c r="D860" s="17" t="s">
        <v>54</v>
      </c>
      <c r="E860" s="17" t="s">
        <v>390</v>
      </c>
      <c r="F860" s="17" t="s">
        <v>45</v>
      </c>
      <c r="G860" s="17" t="s">
        <v>80</v>
      </c>
      <c r="H860" s="17">
        <v>0</v>
      </c>
      <c r="I860" s="17" t="s">
        <v>57</v>
      </c>
      <c r="J860" s="17" t="s">
        <v>392</v>
      </c>
      <c r="K860" s="17" t="s">
        <v>58</v>
      </c>
      <c r="L860" s="17">
        <v>46095</v>
      </c>
      <c r="M860" s="17" t="s">
        <v>54</v>
      </c>
      <c r="N860" s="17" t="s">
        <v>153</v>
      </c>
      <c r="O860" s="17">
        <v>1</v>
      </c>
      <c r="P860" s="18">
        <v>45541</v>
      </c>
    </row>
    <row r="861" spans="1:16" x14ac:dyDescent="0.3">
      <c r="A861" s="17">
        <v>2007</v>
      </c>
      <c r="B861" s="17" t="s">
        <v>306</v>
      </c>
      <c r="C861" s="17" t="s">
        <v>361</v>
      </c>
      <c r="D861" s="17" t="s">
        <v>54</v>
      </c>
      <c r="E861" s="17" t="s">
        <v>390</v>
      </c>
      <c r="F861" s="17" t="s">
        <v>45</v>
      </c>
      <c r="G861" s="17" t="s">
        <v>80</v>
      </c>
      <c r="H861" s="17">
        <v>0</v>
      </c>
      <c r="I861" s="17" t="s">
        <v>57</v>
      </c>
      <c r="J861" s="17" t="s">
        <v>392</v>
      </c>
      <c r="K861" s="17" t="s">
        <v>58</v>
      </c>
      <c r="L861" s="17">
        <v>50842</v>
      </c>
      <c r="M861" s="17" t="s">
        <v>54</v>
      </c>
      <c r="N861" s="17" t="s">
        <v>154</v>
      </c>
      <c r="O861" s="17">
        <v>1</v>
      </c>
      <c r="P861" s="18">
        <v>45541</v>
      </c>
    </row>
    <row r="862" spans="1:16" x14ac:dyDescent="0.3">
      <c r="A862" s="17">
        <v>2008</v>
      </c>
      <c r="B862" s="17" t="s">
        <v>306</v>
      </c>
      <c r="C862" s="17" t="s">
        <v>361</v>
      </c>
      <c r="D862" s="17" t="s">
        <v>54</v>
      </c>
      <c r="E862" s="17" t="s">
        <v>390</v>
      </c>
      <c r="F862" s="17" t="s">
        <v>45</v>
      </c>
      <c r="G862" s="17" t="s">
        <v>80</v>
      </c>
      <c r="H862" s="17">
        <v>0</v>
      </c>
      <c r="I862" s="17" t="s">
        <v>57</v>
      </c>
      <c r="J862" s="17" t="s">
        <v>392</v>
      </c>
      <c r="K862" s="17" t="s">
        <v>58</v>
      </c>
      <c r="L862" s="17">
        <v>51164</v>
      </c>
      <c r="M862" s="17" t="s">
        <v>54</v>
      </c>
      <c r="N862" s="17" t="s">
        <v>155</v>
      </c>
      <c r="O862" s="17">
        <v>1</v>
      </c>
      <c r="P862" s="18">
        <v>45541</v>
      </c>
    </row>
    <row r="863" spans="1:16" x14ac:dyDescent="0.3">
      <c r="A863" s="17">
        <v>2009</v>
      </c>
      <c r="B863" s="17" t="s">
        <v>306</v>
      </c>
      <c r="C863" s="17" t="s">
        <v>361</v>
      </c>
      <c r="D863" s="17" t="s">
        <v>54</v>
      </c>
      <c r="E863" s="17" t="s">
        <v>390</v>
      </c>
      <c r="F863" s="17" t="s">
        <v>45</v>
      </c>
      <c r="G863" s="17" t="s">
        <v>80</v>
      </c>
      <c r="H863" s="17">
        <v>0</v>
      </c>
      <c r="I863" s="17" t="s">
        <v>57</v>
      </c>
      <c r="J863" s="17" t="s">
        <v>392</v>
      </c>
      <c r="K863" s="17" t="s">
        <v>58</v>
      </c>
      <c r="L863" s="17">
        <v>45009</v>
      </c>
      <c r="M863" s="17" t="s">
        <v>54</v>
      </c>
      <c r="N863" s="17" t="s">
        <v>156</v>
      </c>
      <c r="O863" s="17">
        <v>1</v>
      </c>
      <c r="P863" s="18">
        <v>45541</v>
      </c>
    </row>
    <row r="864" spans="1:16" x14ac:dyDescent="0.3">
      <c r="A864" s="17">
        <v>2010</v>
      </c>
      <c r="B864" s="17" t="s">
        <v>306</v>
      </c>
      <c r="C864" s="17" t="s">
        <v>361</v>
      </c>
      <c r="D864" s="17" t="s">
        <v>54</v>
      </c>
      <c r="E864" s="17" t="s">
        <v>390</v>
      </c>
      <c r="F864" s="17" t="s">
        <v>45</v>
      </c>
      <c r="G864" s="17" t="s">
        <v>80</v>
      </c>
      <c r="H864" s="17">
        <v>0</v>
      </c>
      <c r="I864" s="17" t="s">
        <v>57</v>
      </c>
      <c r="J864" s="17" t="s">
        <v>392</v>
      </c>
      <c r="K864" s="17" t="s">
        <v>58</v>
      </c>
      <c r="L864" s="17">
        <v>46046</v>
      </c>
      <c r="M864" s="17" t="s">
        <v>54</v>
      </c>
      <c r="N864" s="17" t="s">
        <v>157</v>
      </c>
      <c r="O864" s="17">
        <v>1</v>
      </c>
      <c r="P864" s="18">
        <v>45541</v>
      </c>
    </row>
    <row r="865" spans="1:16" x14ac:dyDescent="0.3">
      <c r="A865" s="17">
        <v>2011</v>
      </c>
      <c r="B865" s="17" t="s">
        <v>306</v>
      </c>
      <c r="C865" s="17" t="s">
        <v>361</v>
      </c>
      <c r="D865" s="17" t="s">
        <v>54</v>
      </c>
      <c r="E865" s="17" t="s">
        <v>390</v>
      </c>
      <c r="F865" s="17" t="s">
        <v>45</v>
      </c>
      <c r="G865" s="17" t="s">
        <v>80</v>
      </c>
      <c r="H865" s="17">
        <v>0</v>
      </c>
      <c r="I865" s="17" t="s">
        <v>57</v>
      </c>
      <c r="J865" s="17" t="s">
        <v>392</v>
      </c>
      <c r="K865" s="17" t="s">
        <v>58</v>
      </c>
      <c r="L865" s="17">
        <v>47835</v>
      </c>
      <c r="M865" s="17" t="s">
        <v>54</v>
      </c>
      <c r="N865" s="17" t="s">
        <v>158</v>
      </c>
      <c r="O865" s="17">
        <v>1</v>
      </c>
      <c r="P865" s="18">
        <v>45541</v>
      </c>
    </row>
    <row r="866" spans="1:16" x14ac:dyDescent="0.3">
      <c r="A866" s="17">
        <v>2012</v>
      </c>
      <c r="B866" s="17" t="s">
        <v>306</v>
      </c>
      <c r="C866" s="17" t="s">
        <v>361</v>
      </c>
      <c r="D866" s="17" t="s">
        <v>54</v>
      </c>
      <c r="E866" s="17" t="s">
        <v>390</v>
      </c>
      <c r="F866" s="17" t="s">
        <v>45</v>
      </c>
      <c r="G866" s="17" t="s">
        <v>80</v>
      </c>
      <c r="H866" s="17">
        <v>0</v>
      </c>
      <c r="I866" s="17" t="s">
        <v>57</v>
      </c>
      <c r="J866" s="17" t="s">
        <v>392</v>
      </c>
      <c r="K866" s="17" t="s">
        <v>58</v>
      </c>
      <c r="L866" s="17">
        <v>47700</v>
      </c>
      <c r="M866" s="17" t="s">
        <v>54</v>
      </c>
      <c r="N866" s="17" t="s">
        <v>121</v>
      </c>
      <c r="O866" s="17">
        <v>1</v>
      </c>
      <c r="P866" s="18">
        <v>45541</v>
      </c>
    </row>
    <row r="867" spans="1:16" x14ac:dyDescent="0.3">
      <c r="A867" s="17">
        <v>2013</v>
      </c>
      <c r="B867" s="17" t="s">
        <v>306</v>
      </c>
      <c r="C867" s="17" t="s">
        <v>361</v>
      </c>
      <c r="D867" s="17" t="s">
        <v>54</v>
      </c>
      <c r="E867" s="17" t="s">
        <v>390</v>
      </c>
      <c r="F867" s="17" t="s">
        <v>45</v>
      </c>
      <c r="G867" s="17" t="s">
        <v>80</v>
      </c>
      <c r="H867" s="17">
        <v>0</v>
      </c>
      <c r="I867" s="17" t="s">
        <v>57</v>
      </c>
      <c r="J867" s="17" t="s">
        <v>392</v>
      </c>
      <c r="K867" s="17" t="s">
        <v>58</v>
      </c>
      <c r="L867" s="17">
        <v>45502</v>
      </c>
      <c r="M867" s="17" t="s">
        <v>54</v>
      </c>
      <c r="N867" s="17" t="s">
        <v>59</v>
      </c>
      <c r="O867" s="17">
        <v>1</v>
      </c>
      <c r="P867" s="18">
        <v>45541</v>
      </c>
    </row>
    <row r="868" spans="1:16" x14ac:dyDescent="0.3">
      <c r="A868" s="17">
        <v>2014</v>
      </c>
      <c r="B868" s="17" t="s">
        <v>306</v>
      </c>
      <c r="C868" s="17" t="s">
        <v>361</v>
      </c>
      <c r="D868" s="17" t="s">
        <v>54</v>
      </c>
      <c r="E868" s="17" t="s">
        <v>390</v>
      </c>
      <c r="F868" s="17" t="s">
        <v>45</v>
      </c>
      <c r="G868" s="17" t="s">
        <v>80</v>
      </c>
      <c r="H868" s="17">
        <v>0</v>
      </c>
      <c r="I868" s="17" t="s">
        <v>57</v>
      </c>
      <c r="J868" s="17" t="s">
        <v>392</v>
      </c>
      <c r="K868" s="17" t="s">
        <v>58</v>
      </c>
      <c r="L868" s="17">
        <v>44668</v>
      </c>
      <c r="M868" s="17" t="s">
        <v>54</v>
      </c>
      <c r="N868" s="17" t="s">
        <v>60</v>
      </c>
      <c r="O868" s="17">
        <v>1</v>
      </c>
      <c r="P868" s="18">
        <v>45541</v>
      </c>
    </row>
    <row r="869" spans="1:16" x14ac:dyDescent="0.3">
      <c r="A869" s="17">
        <v>2015</v>
      </c>
      <c r="B869" s="17" t="s">
        <v>306</v>
      </c>
      <c r="C869" s="17" t="s">
        <v>361</v>
      </c>
      <c r="D869" s="17" t="s">
        <v>54</v>
      </c>
      <c r="E869" s="17" t="s">
        <v>390</v>
      </c>
      <c r="F869" s="17" t="s">
        <v>45</v>
      </c>
      <c r="G869" s="17" t="s">
        <v>80</v>
      </c>
      <c r="H869" s="17">
        <v>0</v>
      </c>
      <c r="I869" s="17" t="s">
        <v>57</v>
      </c>
      <c r="J869" s="17" t="s">
        <v>392</v>
      </c>
      <c r="K869" s="17" t="s">
        <v>58</v>
      </c>
      <c r="L869" s="17">
        <v>44877</v>
      </c>
      <c r="M869" s="17" t="s">
        <v>54</v>
      </c>
      <c r="N869" s="17" t="s">
        <v>61</v>
      </c>
      <c r="O869" s="17">
        <v>1</v>
      </c>
      <c r="P869" s="18">
        <v>45541</v>
      </c>
    </row>
    <row r="870" spans="1:16" x14ac:dyDescent="0.3">
      <c r="A870" s="17">
        <v>2016</v>
      </c>
      <c r="B870" s="17" t="s">
        <v>306</v>
      </c>
      <c r="C870" s="17" t="s">
        <v>361</v>
      </c>
      <c r="D870" s="17" t="s">
        <v>54</v>
      </c>
      <c r="E870" s="17" t="s">
        <v>390</v>
      </c>
      <c r="F870" s="17" t="s">
        <v>45</v>
      </c>
      <c r="G870" s="17" t="s">
        <v>80</v>
      </c>
      <c r="H870" s="17">
        <v>0</v>
      </c>
      <c r="I870" s="17" t="s">
        <v>57</v>
      </c>
      <c r="J870" s="17" t="s">
        <v>392</v>
      </c>
      <c r="K870" s="17" t="s">
        <v>58</v>
      </c>
      <c r="L870" s="17">
        <v>48909</v>
      </c>
      <c r="M870" s="17" t="s">
        <v>54</v>
      </c>
      <c r="N870" s="17" t="s">
        <v>62</v>
      </c>
      <c r="O870" s="17">
        <v>1</v>
      </c>
      <c r="P870" s="18">
        <v>45541</v>
      </c>
    </row>
    <row r="871" spans="1:16" x14ac:dyDescent="0.3">
      <c r="A871" s="17">
        <v>2017</v>
      </c>
      <c r="B871" s="17" t="s">
        <v>306</v>
      </c>
      <c r="C871" s="17" t="s">
        <v>361</v>
      </c>
      <c r="D871" s="17" t="s">
        <v>54</v>
      </c>
      <c r="E871" s="17" t="s">
        <v>390</v>
      </c>
      <c r="F871" s="17" t="s">
        <v>45</v>
      </c>
      <c r="G871" s="17" t="s">
        <v>80</v>
      </c>
      <c r="H871" s="17">
        <v>0</v>
      </c>
      <c r="I871" s="17" t="s">
        <v>57</v>
      </c>
      <c r="J871" s="17" t="s">
        <v>392</v>
      </c>
      <c r="K871" s="17" t="s">
        <v>58</v>
      </c>
      <c r="L871" s="17">
        <v>51237</v>
      </c>
      <c r="M871" s="17" t="s">
        <v>54</v>
      </c>
      <c r="N871" s="17" t="s">
        <v>63</v>
      </c>
      <c r="O871" s="17">
        <v>1</v>
      </c>
      <c r="P871" s="18">
        <v>45541</v>
      </c>
    </row>
    <row r="872" spans="1:16" x14ac:dyDescent="0.3">
      <c r="A872" s="17">
        <v>2018</v>
      </c>
      <c r="B872" s="17" t="s">
        <v>306</v>
      </c>
      <c r="C872" s="17" t="s">
        <v>361</v>
      </c>
      <c r="D872" s="17" t="s">
        <v>54</v>
      </c>
      <c r="E872" s="17" t="s">
        <v>390</v>
      </c>
      <c r="F872" s="17" t="s">
        <v>45</v>
      </c>
      <c r="G872" s="17" t="s">
        <v>80</v>
      </c>
      <c r="H872" s="17">
        <v>0</v>
      </c>
      <c r="I872" s="17" t="s">
        <v>57</v>
      </c>
      <c r="J872" s="17" t="s">
        <v>392</v>
      </c>
      <c r="K872" s="17" t="s">
        <v>58</v>
      </c>
      <c r="L872" s="17">
        <v>53101</v>
      </c>
      <c r="M872" s="17" t="s">
        <v>54</v>
      </c>
      <c r="N872" s="17" t="s">
        <v>64</v>
      </c>
      <c r="O872" s="17">
        <v>1</v>
      </c>
      <c r="P872" s="18">
        <v>45541</v>
      </c>
    </row>
    <row r="873" spans="1:16" x14ac:dyDescent="0.3">
      <c r="A873" s="17">
        <v>2019</v>
      </c>
      <c r="B873" s="17" t="s">
        <v>306</v>
      </c>
      <c r="C873" s="17" t="s">
        <v>361</v>
      </c>
      <c r="D873" s="17" t="s">
        <v>54</v>
      </c>
      <c r="E873" s="17" t="s">
        <v>390</v>
      </c>
      <c r="F873" s="17" t="s">
        <v>45</v>
      </c>
      <c r="G873" s="17" t="s">
        <v>80</v>
      </c>
      <c r="H873" s="17">
        <v>0</v>
      </c>
      <c r="I873" s="17" t="s">
        <v>57</v>
      </c>
      <c r="J873" s="17" t="s">
        <v>392</v>
      </c>
      <c r="K873" s="17" t="s">
        <v>58</v>
      </c>
      <c r="L873" s="17">
        <v>52317</v>
      </c>
      <c r="M873" s="17" t="s">
        <v>54</v>
      </c>
      <c r="N873" s="17" t="s">
        <v>65</v>
      </c>
      <c r="O873" s="17">
        <v>1</v>
      </c>
      <c r="P873" s="18">
        <v>45541</v>
      </c>
    </row>
    <row r="874" spans="1:16" x14ac:dyDescent="0.3">
      <c r="A874" s="17">
        <v>2020</v>
      </c>
      <c r="B874" s="17" t="s">
        <v>306</v>
      </c>
      <c r="C874" s="17" t="s">
        <v>361</v>
      </c>
      <c r="D874" s="17" t="s">
        <v>54</v>
      </c>
      <c r="E874" s="17" t="s">
        <v>390</v>
      </c>
      <c r="F874" s="17" t="s">
        <v>45</v>
      </c>
      <c r="G874" s="17" t="s">
        <v>80</v>
      </c>
      <c r="H874" s="17">
        <v>0</v>
      </c>
      <c r="I874" s="17" t="s">
        <v>57</v>
      </c>
      <c r="J874" s="17" t="s">
        <v>392</v>
      </c>
      <c r="K874" s="17" t="s">
        <v>58</v>
      </c>
      <c r="L874" s="17">
        <v>51789</v>
      </c>
      <c r="M874" s="17" t="s">
        <v>54</v>
      </c>
      <c r="N874" s="17" t="s">
        <v>66</v>
      </c>
      <c r="O874" s="17">
        <v>1</v>
      </c>
      <c r="P874" s="18">
        <v>45541</v>
      </c>
    </row>
    <row r="875" spans="1:16" x14ac:dyDescent="0.3">
      <c r="A875" s="17">
        <v>2021</v>
      </c>
      <c r="B875" s="17" t="s">
        <v>306</v>
      </c>
      <c r="C875" s="17" t="s">
        <v>361</v>
      </c>
      <c r="D875" s="17" t="s">
        <v>54</v>
      </c>
      <c r="E875" s="17" t="s">
        <v>390</v>
      </c>
      <c r="F875" s="17" t="s">
        <v>45</v>
      </c>
      <c r="G875" s="17" t="s">
        <v>80</v>
      </c>
      <c r="H875" s="17">
        <v>0</v>
      </c>
      <c r="I875" s="17" t="s">
        <v>57</v>
      </c>
      <c r="J875" s="17" t="s">
        <v>392</v>
      </c>
      <c r="K875" s="17" t="s">
        <v>58</v>
      </c>
      <c r="L875" s="17">
        <v>52291</v>
      </c>
      <c r="M875" s="17" t="s">
        <v>54</v>
      </c>
      <c r="N875" s="17" t="s">
        <v>67</v>
      </c>
      <c r="O875" s="17">
        <v>1</v>
      </c>
      <c r="P875" s="18">
        <v>45541</v>
      </c>
    </row>
    <row r="876" spans="1:16" x14ac:dyDescent="0.3">
      <c r="A876" s="17">
        <v>2022</v>
      </c>
      <c r="B876" s="17" t="s">
        <v>306</v>
      </c>
      <c r="C876" s="17" t="s">
        <v>361</v>
      </c>
      <c r="D876" s="17" t="s">
        <v>54</v>
      </c>
      <c r="E876" s="17" t="s">
        <v>390</v>
      </c>
      <c r="F876" s="17" t="s">
        <v>45</v>
      </c>
      <c r="G876" s="17" t="s">
        <v>80</v>
      </c>
      <c r="H876" s="17">
        <v>0</v>
      </c>
      <c r="I876" s="17" t="s">
        <v>57</v>
      </c>
      <c r="J876" s="17" t="s">
        <v>392</v>
      </c>
      <c r="K876" s="17" t="s">
        <v>58</v>
      </c>
      <c r="L876" s="17">
        <v>53596</v>
      </c>
      <c r="M876" s="17" t="s">
        <v>54</v>
      </c>
      <c r="N876" s="17" t="s">
        <v>68</v>
      </c>
      <c r="O876" s="17">
        <v>1</v>
      </c>
      <c r="P876" s="18">
        <v>45541</v>
      </c>
    </row>
    <row r="877" spans="1:16" x14ac:dyDescent="0.3">
      <c r="A877" s="17">
        <v>2023</v>
      </c>
      <c r="B877" s="17" t="s">
        <v>306</v>
      </c>
      <c r="C877" s="17" t="s">
        <v>361</v>
      </c>
      <c r="D877" s="17" t="s">
        <v>54</v>
      </c>
      <c r="E877" s="17" t="s">
        <v>390</v>
      </c>
      <c r="F877" s="17" t="s">
        <v>45</v>
      </c>
      <c r="G877" s="17" t="s">
        <v>80</v>
      </c>
      <c r="H877" s="17">
        <v>0</v>
      </c>
      <c r="I877" s="17" t="s">
        <v>57</v>
      </c>
      <c r="J877" s="17" t="s">
        <v>392</v>
      </c>
      <c r="K877" s="17" t="s">
        <v>58</v>
      </c>
      <c r="L877" s="17">
        <v>48882</v>
      </c>
      <c r="M877" s="17" t="s">
        <v>54</v>
      </c>
      <c r="N877" s="17" t="s">
        <v>69</v>
      </c>
      <c r="O877" s="17">
        <v>1</v>
      </c>
      <c r="P877" s="18">
        <v>45541</v>
      </c>
    </row>
    <row r="878" spans="1:16" x14ac:dyDescent="0.3">
      <c r="A878" s="17">
        <v>2024</v>
      </c>
      <c r="B878" s="17" t="s">
        <v>306</v>
      </c>
      <c r="C878" s="17" t="s">
        <v>361</v>
      </c>
      <c r="D878" s="17" t="s">
        <v>54</v>
      </c>
      <c r="E878" s="17" t="s">
        <v>390</v>
      </c>
      <c r="F878" s="17" t="s">
        <v>45</v>
      </c>
      <c r="G878" s="17" t="s">
        <v>80</v>
      </c>
      <c r="H878" s="17">
        <v>0</v>
      </c>
      <c r="I878" s="17" t="s">
        <v>57</v>
      </c>
      <c r="J878" s="17" t="s">
        <v>392</v>
      </c>
      <c r="K878" s="17" t="s">
        <v>58</v>
      </c>
      <c r="L878" s="17">
        <v>48234.3</v>
      </c>
      <c r="M878" s="17" t="s">
        <v>54</v>
      </c>
      <c r="N878" s="17" t="s">
        <v>70</v>
      </c>
      <c r="O878" s="17">
        <v>1</v>
      </c>
      <c r="P878" s="18">
        <v>45541</v>
      </c>
    </row>
    <row r="879" spans="1:16" x14ac:dyDescent="0.3">
      <c r="A879" s="17">
        <v>2025</v>
      </c>
      <c r="B879" s="17" t="s">
        <v>306</v>
      </c>
      <c r="C879" s="17" t="s">
        <v>361</v>
      </c>
      <c r="D879" s="17" t="s">
        <v>54</v>
      </c>
      <c r="E879" s="17" t="s">
        <v>390</v>
      </c>
      <c r="F879" s="17" t="s">
        <v>45</v>
      </c>
      <c r="G879" s="17" t="s">
        <v>80</v>
      </c>
      <c r="H879" s="17">
        <v>0</v>
      </c>
      <c r="I879" s="17" t="s">
        <v>57</v>
      </c>
      <c r="J879" s="17" t="s">
        <v>392</v>
      </c>
      <c r="K879" s="17" t="s">
        <v>58</v>
      </c>
      <c r="L879" s="17">
        <v>51003.199999999997</v>
      </c>
      <c r="M879" s="17" t="s">
        <v>54</v>
      </c>
      <c r="N879" s="17" t="s">
        <v>71</v>
      </c>
      <c r="O879" s="17">
        <v>1</v>
      </c>
      <c r="P879" s="18">
        <v>45541</v>
      </c>
    </row>
    <row r="880" spans="1:16" x14ac:dyDescent="0.3">
      <c r="A880" s="17">
        <v>2026</v>
      </c>
      <c r="B880" s="17" t="s">
        <v>306</v>
      </c>
      <c r="C880" s="17" t="s">
        <v>361</v>
      </c>
      <c r="D880" s="17" t="s">
        <v>54</v>
      </c>
      <c r="E880" s="17" t="s">
        <v>390</v>
      </c>
      <c r="F880" s="17" t="s">
        <v>45</v>
      </c>
      <c r="G880" s="17" t="s">
        <v>80</v>
      </c>
      <c r="H880" s="17">
        <v>0</v>
      </c>
      <c r="I880" s="17" t="s">
        <v>57</v>
      </c>
      <c r="J880" s="17" t="s">
        <v>392</v>
      </c>
      <c r="K880" s="17" t="s">
        <v>58</v>
      </c>
      <c r="L880" s="17">
        <v>52431.8</v>
      </c>
      <c r="M880" s="17" t="s">
        <v>54</v>
      </c>
      <c r="N880" s="17" t="s">
        <v>124</v>
      </c>
      <c r="O880" s="17">
        <v>1</v>
      </c>
      <c r="P880" s="18">
        <v>45541</v>
      </c>
    </row>
    <row r="881" spans="1:16" x14ac:dyDescent="0.3">
      <c r="A881" s="17">
        <v>2027</v>
      </c>
      <c r="B881" s="17" t="s">
        <v>306</v>
      </c>
      <c r="C881" s="17" t="s">
        <v>361</v>
      </c>
      <c r="D881" s="17" t="s">
        <v>54</v>
      </c>
      <c r="E881" s="17" t="s">
        <v>390</v>
      </c>
      <c r="F881" s="17" t="s">
        <v>45</v>
      </c>
      <c r="G881" s="17" t="s">
        <v>80</v>
      </c>
      <c r="H881" s="17">
        <v>0</v>
      </c>
      <c r="I881" s="17" t="s">
        <v>57</v>
      </c>
      <c r="J881" s="17" t="s">
        <v>392</v>
      </c>
      <c r="K881" s="17" t="s">
        <v>58</v>
      </c>
      <c r="L881" s="17">
        <v>54082.400000000001</v>
      </c>
      <c r="M881" s="17" t="s">
        <v>54</v>
      </c>
      <c r="N881" s="17" t="s">
        <v>125</v>
      </c>
      <c r="O881" s="17">
        <v>1</v>
      </c>
      <c r="P881" s="18">
        <v>45541</v>
      </c>
    </row>
    <row r="882" spans="1:16" x14ac:dyDescent="0.3">
      <c r="A882" s="17">
        <v>2028</v>
      </c>
      <c r="B882" s="17" t="s">
        <v>306</v>
      </c>
      <c r="C882" s="17" t="s">
        <v>361</v>
      </c>
      <c r="D882" s="17" t="s">
        <v>54</v>
      </c>
      <c r="E882" s="17" t="s">
        <v>390</v>
      </c>
      <c r="F882" s="17" t="s">
        <v>45</v>
      </c>
      <c r="G882" s="17" t="s">
        <v>80</v>
      </c>
      <c r="H882" s="17">
        <v>0</v>
      </c>
      <c r="I882" s="17" t="s">
        <v>57</v>
      </c>
      <c r="J882" s="17" t="s">
        <v>392</v>
      </c>
      <c r="K882" s="17" t="s">
        <v>58</v>
      </c>
      <c r="L882" s="17">
        <v>55272.2</v>
      </c>
      <c r="M882" s="17" t="s">
        <v>54</v>
      </c>
      <c r="N882" s="17" t="s">
        <v>391</v>
      </c>
      <c r="O882" s="17">
        <v>1</v>
      </c>
      <c r="P882" s="18">
        <v>45541</v>
      </c>
    </row>
    <row r="883" spans="1:16" x14ac:dyDescent="0.3">
      <c r="A883" s="17">
        <v>1990</v>
      </c>
      <c r="B883" s="17" t="s">
        <v>308</v>
      </c>
      <c r="C883" s="17" t="s">
        <v>362</v>
      </c>
      <c r="D883" s="17" t="s">
        <v>54</v>
      </c>
      <c r="E883" s="17" t="s">
        <v>390</v>
      </c>
      <c r="F883" s="17" t="s">
        <v>45</v>
      </c>
      <c r="G883" s="17" t="s">
        <v>80</v>
      </c>
      <c r="H883" s="17">
        <v>0</v>
      </c>
      <c r="I883" s="17" t="s">
        <v>119</v>
      </c>
      <c r="J883" s="17" t="s">
        <v>120</v>
      </c>
      <c r="K883" s="17" t="s">
        <v>58</v>
      </c>
      <c r="L883" s="17">
        <v>15218</v>
      </c>
      <c r="M883" s="17" t="s">
        <v>54</v>
      </c>
      <c r="N883" s="17" t="s">
        <v>363</v>
      </c>
      <c r="O883" s="17">
        <v>1</v>
      </c>
      <c r="P883" s="18">
        <v>45541</v>
      </c>
    </row>
    <row r="884" spans="1:16" x14ac:dyDescent="0.3">
      <c r="A884" s="17">
        <v>1991</v>
      </c>
      <c r="B884" s="17" t="s">
        <v>308</v>
      </c>
      <c r="C884" s="17" t="s">
        <v>362</v>
      </c>
      <c r="D884" s="17" t="s">
        <v>54</v>
      </c>
      <c r="E884" s="17" t="s">
        <v>390</v>
      </c>
      <c r="F884" s="17" t="s">
        <v>45</v>
      </c>
      <c r="G884" s="17" t="s">
        <v>80</v>
      </c>
      <c r="H884" s="17">
        <v>0</v>
      </c>
      <c r="I884" s="17" t="s">
        <v>119</v>
      </c>
      <c r="J884" s="17" t="s">
        <v>120</v>
      </c>
      <c r="K884" s="17" t="s">
        <v>58</v>
      </c>
      <c r="L884" s="17">
        <v>13077</v>
      </c>
      <c r="M884" s="17" t="s">
        <v>54</v>
      </c>
      <c r="N884" s="17" t="s">
        <v>364</v>
      </c>
      <c r="O884" s="17">
        <v>1</v>
      </c>
      <c r="P884" s="18">
        <v>45541</v>
      </c>
    </row>
    <row r="885" spans="1:16" x14ac:dyDescent="0.3">
      <c r="A885" s="17">
        <v>1992</v>
      </c>
      <c r="B885" s="17" t="s">
        <v>308</v>
      </c>
      <c r="C885" s="17" t="s">
        <v>362</v>
      </c>
      <c r="D885" s="17" t="s">
        <v>54</v>
      </c>
      <c r="E885" s="17" t="s">
        <v>390</v>
      </c>
      <c r="F885" s="17" t="s">
        <v>45</v>
      </c>
      <c r="G885" s="17" t="s">
        <v>80</v>
      </c>
      <c r="H885" s="17">
        <v>0</v>
      </c>
      <c r="I885" s="17" t="s">
        <v>119</v>
      </c>
      <c r="J885" s="17" t="s">
        <v>120</v>
      </c>
      <c r="K885" s="17" t="s">
        <v>58</v>
      </c>
      <c r="L885" s="17">
        <v>10013</v>
      </c>
      <c r="M885" s="17" t="s">
        <v>54</v>
      </c>
      <c r="N885" s="17" t="s">
        <v>365</v>
      </c>
      <c r="O885" s="17">
        <v>1</v>
      </c>
      <c r="P885" s="18">
        <v>45541</v>
      </c>
    </row>
    <row r="886" spans="1:16" x14ac:dyDescent="0.3">
      <c r="A886" s="17">
        <v>1993</v>
      </c>
      <c r="B886" s="17" t="s">
        <v>308</v>
      </c>
      <c r="C886" s="17" t="s">
        <v>362</v>
      </c>
      <c r="D886" s="17" t="s">
        <v>54</v>
      </c>
      <c r="E886" s="17" t="s">
        <v>390</v>
      </c>
      <c r="F886" s="17" t="s">
        <v>45</v>
      </c>
      <c r="G886" s="17" t="s">
        <v>80</v>
      </c>
      <c r="H886" s="17">
        <v>0</v>
      </c>
      <c r="I886" s="17" t="s">
        <v>119</v>
      </c>
      <c r="J886" s="17" t="s">
        <v>120</v>
      </c>
      <c r="K886" s="17" t="s">
        <v>58</v>
      </c>
      <c r="L886" s="17">
        <v>8264</v>
      </c>
      <c r="M886" s="17" t="s">
        <v>54</v>
      </c>
      <c r="N886" s="17" t="s">
        <v>366</v>
      </c>
      <c r="O886" s="17">
        <v>1</v>
      </c>
      <c r="P886" s="18">
        <v>45541</v>
      </c>
    </row>
    <row r="887" spans="1:16" x14ac:dyDescent="0.3">
      <c r="A887" s="17">
        <v>1994</v>
      </c>
      <c r="B887" s="17" t="s">
        <v>308</v>
      </c>
      <c r="C887" s="17" t="s">
        <v>362</v>
      </c>
      <c r="D887" s="17" t="s">
        <v>54</v>
      </c>
      <c r="E887" s="17" t="s">
        <v>390</v>
      </c>
      <c r="F887" s="17" t="s">
        <v>45</v>
      </c>
      <c r="G887" s="17" t="s">
        <v>80</v>
      </c>
      <c r="H887" s="17">
        <v>0</v>
      </c>
      <c r="I887" s="17" t="s">
        <v>119</v>
      </c>
      <c r="J887" s="17" t="s">
        <v>120</v>
      </c>
      <c r="K887" s="17" t="s">
        <v>58</v>
      </c>
      <c r="L887" s="17">
        <v>8435</v>
      </c>
      <c r="M887" s="17" t="s">
        <v>54</v>
      </c>
      <c r="N887" s="17" t="s">
        <v>162</v>
      </c>
      <c r="O887" s="17">
        <v>1</v>
      </c>
      <c r="P887" s="18">
        <v>45541</v>
      </c>
    </row>
    <row r="888" spans="1:16" x14ac:dyDescent="0.3">
      <c r="A888" s="17">
        <v>1995</v>
      </c>
      <c r="B888" s="17" t="s">
        <v>308</v>
      </c>
      <c r="C888" s="17" t="s">
        <v>362</v>
      </c>
      <c r="D888" s="17" t="s">
        <v>54</v>
      </c>
      <c r="E888" s="17" t="s">
        <v>390</v>
      </c>
      <c r="F888" s="17" t="s">
        <v>45</v>
      </c>
      <c r="G888" s="17" t="s">
        <v>80</v>
      </c>
      <c r="H888" s="17">
        <v>0</v>
      </c>
      <c r="I888" s="17" t="s">
        <v>119</v>
      </c>
      <c r="J888" s="17" t="s">
        <v>120</v>
      </c>
      <c r="K888" s="17" t="s">
        <v>58</v>
      </c>
      <c r="L888" s="17">
        <v>9204</v>
      </c>
      <c r="M888" s="17" t="s">
        <v>54</v>
      </c>
      <c r="N888" s="17" t="s">
        <v>142</v>
      </c>
      <c r="O888" s="17">
        <v>1</v>
      </c>
      <c r="P888" s="18">
        <v>45541</v>
      </c>
    </row>
    <row r="889" spans="1:16" x14ac:dyDescent="0.3">
      <c r="A889" s="17">
        <v>1996</v>
      </c>
      <c r="B889" s="17" t="s">
        <v>308</v>
      </c>
      <c r="C889" s="17" t="s">
        <v>362</v>
      </c>
      <c r="D889" s="17" t="s">
        <v>54</v>
      </c>
      <c r="E889" s="17" t="s">
        <v>390</v>
      </c>
      <c r="F889" s="17" t="s">
        <v>45</v>
      </c>
      <c r="G889" s="17" t="s">
        <v>80</v>
      </c>
      <c r="H889" s="17">
        <v>0</v>
      </c>
      <c r="I889" s="17" t="s">
        <v>119</v>
      </c>
      <c r="J889" s="17" t="s">
        <v>120</v>
      </c>
      <c r="K889" s="17" t="s">
        <v>58</v>
      </c>
      <c r="L889" s="17">
        <v>10109</v>
      </c>
      <c r="M889" s="17" t="s">
        <v>54</v>
      </c>
      <c r="N889" s="17" t="s">
        <v>143</v>
      </c>
      <c r="O889" s="17">
        <v>1</v>
      </c>
      <c r="P889" s="18">
        <v>45541</v>
      </c>
    </row>
    <row r="890" spans="1:16" x14ac:dyDescent="0.3">
      <c r="A890" s="17">
        <v>1997</v>
      </c>
      <c r="B890" s="17" t="s">
        <v>308</v>
      </c>
      <c r="C890" s="17" t="s">
        <v>362</v>
      </c>
      <c r="D890" s="17" t="s">
        <v>54</v>
      </c>
      <c r="E890" s="17" t="s">
        <v>390</v>
      </c>
      <c r="F890" s="17" t="s">
        <v>45</v>
      </c>
      <c r="G890" s="17" t="s">
        <v>80</v>
      </c>
      <c r="H890" s="17">
        <v>0</v>
      </c>
      <c r="I890" s="17" t="s">
        <v>119</v>
      </c>
      <c r="J890" s="17" t="s">
        <v>120</v>
      </c>
      <c r="K890" s="17" t="s">
        <v>58</v>
      </c>
      <c r="L890" s="17">
        <v>11285</v>
      </c>
      <c r="M890" s="17" t="s">
        <v>54</v>
      </c>
      <c r="N890" s="17" t="s">
        <v>144</v>
      </c>
      <c r="O890" s="17">
        <v>1</v>
      </c>
      <c r="P890" s="18">
        <v>45541</v>
      </c>
    </row>
    <row r="891" spans="1:16" x14ac:dyDescent="0.3">
      <c r="A891" s="17">
        <v>1998</v>
      </c>
      <c r="B891" s="17" t="s">
        <v>308</v>
      </c>
      <c r="C891" s="17" t="s">
        <v>362</v>
      </c>
      <c r="D891" s="17" t="s">
        <v>54</v>
      </c>
      <c r="E891" s="17" t="s">
        <v>390</v>
      </c>
      <c r="F891" s="17" t="s">
        <v>45</v>
      </c>
      <c r="G891" s="17" t="s">
        <v>80</v>
      </c>
      <c r="H891" s="17">
        <v>0</v>
      </c>
      <c r="I891" s="17" t="s">
        <v>119</v>
      </c>
      <c r="J891" s="17" t="s">
        <v>120</v>
      </c>
      <c r="K891" s="17" t="s">
        <v>58</v>
      </c>
      <c r="L891" s="17">
        <v>13249</v>
      </c>
      <c r="M891" s="17" t="s">
        <v>54</v>
      </c>
      <c r="N891" s="17" t="s">
        <v>145</v>
      </c>
      <c r="O891" s="17">
        <v>1</v>
      </c>
      <c r="P891" s="18">
        <v>45541</v>
      </c>
    </row>
    <row r="892" spans="1:16" x14ac:dyDescent="0.3">
      <c r="A892" s="17">
        <v>1999</v>
      </c>
      <c r="B892" s="17" t="s">
        <v>308</v>
      </c>
      <c r="C892" s="17" t="s">
        <v>362</v>
      </c>
      <c r="D892" s="17" t="s">
        <v>54</v>
      </c>
      <c r="E892" s="17" t="s">
        <v>390</v>
      </c>
      <c r="F892" s="17" t="s">
        <v>45</v>
      </c>
      <c r="G892" s="17" t="s">
        <v>80</v>
      </c>
      <c r="H892" s="17">
        <v>0</v>
      </c>
      <c r="I892" s="17" t="s">
        <v>119</v>
      </c>
      <c r="J892" s="17" t="s">
        <v>120</v>
      </c>
      <c r="K892" s="17" t="s">
        <v>58</v>
      </c>
      <c r="L892" s="17">
        <v>14562</v>
      </c>
      <c r="M892" s="17" t="s">
        <v>54</v>
      </c>
      <c r="N892" s="17" t="s">
        <v>146</v>
      </c>
      <c r="O892" s="17">
        <v>1</v>
      </c>
      <c r="P892" s="18">
        <v>45541</v>
      </c>
    </row>
    <row r="893" spans="1:16" x14ac:dyDescent="0.3">
      <c r="A893" s="17">
        <v>2000</v>
      </c>
      <c r="B893" s="17" t="s">
        <v>308</v>
      </c>
      <c r="C893" s="17" t="s">
        <v>362</v>
      </c>
      <c r="D893" s="17" t="s">
        <v>54</v>
      </c>
      <c r="E893" s="17" t="s">
        <v>390</v>
      </c>
      <c r="F893" s="17" t="s">
        <v>45</v>
      </c>
      <c r="G893" s="17" t="s">
        <v>80</v>
      </c>
      <c r="H893" s="17">
        <v>0</v>
      </c>
      <c r="I893" s="17" t="s">
        <v>119</v>
      </c>
      <c r="J893" s="17" t="s">
        <v>120</v>
      </c>
      <c r="K893" s="17" t="s">
        <v>58</v>
      </c>
      <c r="L893" s="17">
        <v>16663</v>
      </c>
      <c r="M893" s="17" t="s">
        <v>54</v>
      </c>
      <c r="N893" s="17" t="s">
        <v>147</v>
      </c>
      <c r="O893" s="17">
        <v>1</v>
      </c>
      <c r="P893" s="18">
        <v>45541</v>
      </c>
    </row>
    <row r="894" spans="1:16" x14ac:dyDescent="0.3">
      <c r="A894" s="17">
        <v>2001</v>
      </c>
      <c r="B894" s="17" t="s">
        <v>308</v>
      </c>
      <c r="C894" s="17" t="s">
        <v>362</v>
      </c>
      <c r="D894" s="17" t="s">
        <v>54</v>
      </c>
      <c r="E894" s="17" t="s">
        <v>390</v>
      </c>
      <c r="F894" s="17" t="s">
        <v>45</v>
      </c>
      <c r="G894" s="17" t="s">
        <v>80</v>
      </c>
      <c r="H894" s="17">
        <v>0</v>
      </c>
      <c r="I894" s="17" t="s">
        <v>119</v>
      </c>
      <c r="J894" s="17" t="s">
        <v>120</v>
      </c>
      <c r="K894" s="17" t="s">
        <v>58</v>
      </c>
      <c r="L894" s="17">
        <v>17185</v>
      </c>
      <c r="M894" s="17" t="s">
        <v>54</v>
      </c>
      <c r="N894" s="17" t="s">
        <v>148</v>
      </c>
      <c r="O894" s="17">
        <v>1</v>
      </c>
      <c r="P894" s="18">
        <v>45541</v>
      </c>
    </row>
    <row r="895" spans="1:16" x14ac:dyDescent="0.3">
      <c r="A895" s="17">
        <v>2002</v>
      </c>
      <c r="B895" s="17" t="s">
        <v>308</v>
      </c>
      <c r="C895" s="17" t="s">
        <v>362</v>
      </c>
      <c r="D895" s="17" t="s">
        <v>54</v>
      </c>
      <c r="E895" s="17" t="s">
        <v>390</v>
      </c>
      <c r="F895" s="17" t="s">
        <v>45</v>
      </c>
      <c r="G895" s="17" t="s">
        <v>80</v>
      </c>
      <c r="H895" s="17">
        <v>0</v>
      </c>
      <c r="I895" s="17" t="s">
        <v>119</v>
      </c>
      <c r="J895" s="17" t="s">
        <v>120</v>
      </c>
      <c r="K895" s="17" t="s">
        <v>58</v>
      </c>
      <c r="L895" s="17">
        <v>16825</v>
      </c>
      <c r="M895" s="17" t="s">
        <v>54</v>
      </c>
      <c r="N895" s="17" t="s">
        <v>149</v>
      </c>
      <c r="O895" s="17">
        <v>1</v>
      </c>
      <c r="P895" s="18">
        <v>45541</v>
      </c>
    </row>
    <row r="896" spans="1:16" x14ac:dyDescent="0.3">
      <c r="A896" s="17">
        <v>2003</v>
      </c>
      <c r="B896" s="17" t="s">
        <v>308</v>
      </c>
      <c r="C896" s="17" t="s">
        <v>362</v>
      </c>
      <c r="D896" s="17" t="s">
        <v>54</v>
      </c>
      <c r="E896" s="17" t="s">
        <v>390</v>
      </c>
      <c r="F896" s="17" t="s">
        <v>45</v>
      </c>
      <c r="G896" s="17" t="s">
        <v>80</v>
      </c>
      <c r="H896" s="17">
        <v>0</v>
      </c>
      <c r="I896" s="17" t="s">
        <v>119</v>
      </c>
      <c r="J896" s="17" t="s">
        <v>120</v>
      </c>
      <c r="K896" s="17" t="s">
        <v>58</v>
      </c>
      <c r="L896" s="17">
        <v>17303</v>
      </c>
      <c r="M896" s="17" t="s">
        <v>54</v>
      </c>
      <c r="N896" s="17" t="s">
        <v>150</v>
      </c>
      <c r="O896" s="17">
        <v>1</v>
      </c>
      <c r="P896" s="18">
        <v>45541</v>
      </c>
    </row>
    <row r="897" spans="1:16" x14ac:dyDescent="0.3">
      <c r="A897" s="17">
        <v>2004</v>
      </c>
      <c r="B897" s="17" t="s">
        <v>308</v>
      </c>
      <c r="C897" s="17" t="s">
        <v>362</v>
      </c>
      <c r="D897" s="17" t="s">
        <v>54</v>
      </c>
      <c r="E897" s="17" t="s">
        <v>390</v>
      </c>
      <c r="F897" s="17" t="s">
        <v>45</v>
      </c>
      <c r="G897" s="17" t="s">
        <v>80</v>
      </c>
      <c r="H897" s="17">
        <v>0</v>
      </c>
      <c r="I897" s="17" t="s">
        <v>119</v>
      </c>
      <c r="J897" s="17" t="s">
        <v>120</v>
      </c>
      <c r="K897" s="17" t="s">
        <v>58</v>
      </c>
      <c r="L897" s="17">
        <v>18920</v>
      </c>
      <c r="M897" s="17" t="s">
        <v>54</v>
      </c>
      <c r="N897" s="17" t="s">
        <v>151</v>
      </c>
      <c r="O897" s="17">
        <v>1</v>
      </c>
      <c r="P897" s="18">
        <v>45541</v>
      </c>
    </row>
    <row r="898" spans="1:16" x14ac:dyDescent="0.3">
      <c r="A898" s="17">
        <v>2005</v>
      </c>
      <c r="B898" s="17" t="s">
        <v>308</v>
      </c>
      <c r="C898" s="17" t="s">
        <v>362</v>
      </c>
      <c r="D898" s="17" t="s">
        <v>54</v>
      </c>
      <c r="E898" s="17" t="s">
        <v>390</v>
      </c>
      <c r="F898" s="17" t="s">
        <v>45</v>
      </c>
      <c r="G898" s="17" t="s">
        <v>80</v>
      </c>
      <c r="H898" s="17">
        <v>0</v>
      </c>
      <c r="I898" s="17" t="s">
        <v>119</v>
      </c>
      <c r="J898" s="17" t="s">
        <v>120</v>
      </c>
      <c r="K898" s="17" t="s">
        <v>58</v>
      </c>
      <c r="L898" s="17">
        <v>20602</v>
      </c>
      <c r="M898" s="17" t="s">
        <v>54</v>
      </c>
      <c r="N898" s="17" t="s">
        <v>152</v>
      </c>
      <c r="O898" s="17">
        <v>1</v>
      </c>
      <c r="P898" s="18">
        <v>45541</v>
      </c>
    </row>
    <row r="899" spans="1:16" x14ac:dyDescent="0.3">
      <c r="A899" s="17">
        <v>2006</v>
      </c>
      <c r="B899" s="17" t="s">
        <v>308</v>
      </c>
      <c r="C899" s="17" t="s">
        <v>362</v>
      </c>
      <c r="D899" s="17" t="s">
        <v>54</v>
      </c>
      <c r="E899" s="17" t="s">
        <v>390</v>
      </c>
      <c r="F899" s="17" t="s">
        <v>45</v>
      </c>
      <c r="G899" s="17" t="s">
        <v>80</v>
      </c>
      <c r="H899" s="17">
        <v>0</v>
      </c>
      <c r="I899" s="17" t="s">
        <v>119</v>
      </c>
      <c r="J899" s="17" t="s">
        <v>120</v>
      </c>
      <c r="K899" s="17" t="s">
        <v>58</v>
      </c>
      <c r="L899" s="17">
        <v>22100</v>
      </c>
      <c r="M899" s="17" t="s">
        <v>54</v>
      </c>
      <c r="N899" s="17" t="s">
        <v>153</v>
      </c>
      <c r="O899" s="17">
        <v>1</v>
      </c>
      <c r="P899" s="18">
        <v>45541</v>
      </c>
    </row>
    <row r="900" spans="1:16" x14ac:dyDescent="0.3">
      <c r="A900" s="17">
        <v>2007</v>
      </c>
      <c r="B900" s="17" t="s">
        <v>308</v>
      </c>
      <c r="C900" s="17" t="s">
        <v>362</v>
      </c>
      <c r="D900" s="17" t="s">
        <v>54</v>
      </c>
      <c r="E900" s="17" t="s">
        <v>390</v>
      </c>
      <c r="F900" s="17" t="s">
        <v>45</v>
      </c>
      <c r="G900" s="17" t="s">
        <v>80</v>
      </c>
      <c r="H900" s="17">
        <v>0</v>
      </c>
      <c r="I900" s="17" t="s">
        <v>119</v>
      </c>
      <c r="J900" s="17" t="s">
        <v>120</v>
      </c>
      <c r="K900" s="17" t="s">
        <v>58</v>
      </c>
      <c r="L900" s="17">
        <v>25791</v>
      </c>
      <c r="M900" s="17" t="s">
        <v>54</v>
      </c>
      <c r="N900" s="17" t="s">
        <v>154</v>
      </c>
      <c r="O900" s="17">
        <v>1</v>
      </c>
      <c r="P900" s="18">
        <v>45541</v>
      </c>
    </row>
    <row r="901" spans="1:16" x14ac:dyDescent="0.3">
      <c r="A901" s="17">
        <v>2008</v>
      </c>
      <c r="B901" s="17" t="s">
        <v>308</v>
      </c>
      <c r="C901" s="17" t="s">
        <v>362</v>
      </c>
      <c r="D901" s="17" t="s">
        <v>54</v>
      </c>
      <c r="E901" s="17" t="s">
        <v>390</v>
      </c>
      <c r="F901" s="17" t="s">
        <v>45</v>
      </c>
      <c r="G901" s="17" t="s">
        <v>80</v>
      </c>
      <c r="H901" s="17">
        <v>0</v>
      </c>
      <c r="I901" s="17" t="s">
        <v>119</v>
      </c>
      <c r="J901" s="17" t="s">
        <v>120</v>
      </c>
      <c r="K901" s="17" t="s">
        <v>58</v>
      </c>
      <c r="L901" s="17">
        <v>26931</v>
      </c>
      <c r="M901" s="17" t="s">
        <v>54</v>
      </c>
      <c r="N901" s="17" t="s">
        <v>155</v>
      </c>
      <c r="O901" s="17">
        <v>1</v>
      </c>
      <c r="P901" s="18">
        <v>45541</v>
      </c>
    </row>
    <row r="902" spans="1:16" x14ac:dyDescent="0.3">
      <c r="A902" s="17">
        <v>2009</v>
      </c>
      <c r="B902" s="17" t="s">
        <v>308</v>
      </c>
      <c r="C902" s="17" t="s">
        <v>362</v>
      </c>
      <c r="D902" s="17" t="s">
        <v>54</v>
      </c>
      <c r="E902" s="17" t="s">
        <v>390</v>
      </c>
      <c r="F902" s="17" t="s">
        <v>45</v>
      </c>
      <c r="G902" s="17" t="s">
        <v>80</v>
      </c>
      <c r="H902" s="17">
        <v>0</v>
      </c>
      <c r="I902" s="17" t="s">
        <v>119</v>
      </c>
      <c r="J902" s="17" t="s">
        <v>120</v>
      </c>
      <c r="K902" s="17" t="s">
        <v>58</v>
      </c>
      <c r="L902" s="17">
        <v>22551</v>
      </c>
      <c r="M902" s="17" t="s">
        <v>54</v>
      </c>
      <c r="N902" s="17" t="s">
        <v>156</v>
      </c>
      <c r="O902" s="17">
        <v>1</v>
      </c>
      <c r="P902" s="18">
        <v>45541</v>
      </c>
    </row>
    <row r="903" spans="1:16" x14ac:dyDescent="0.3">
      <c r="A903" s="17">
        <v>2010</v>
      </c>
      <c r="B903" s="17" t="s">
        <v>308</v>
      </c>
      <c r="C903" s="17" t="s">
        <v>362</v>
      </c>
      <c r="D903" s="17" t="s">
        <v>54</v>
      </c>
      <c r="E903" s="17" t="s">
        <v>390</v>
      </c>
      <c r="F903" s="17" t="s">
        <v>45</v>
      </c>
      <c r="G903" s="17" t="s">
        <v>80</v>
      </c>
      <c r="H903" s="17">
        <v>0</v>
      </c>
      <c r="I903" s="17" t="s">
        <v>119</v>
      </c>
      <c r="J903" s="17" t="s">
        <v>120</v>
      </c>
      <c r="K903" s="17" t="s">
        <v>58</v>
      </c>
      <c r="L903" s="17">
        <v>23690</v>
      </c>
      <c r="M903" s="17" t="s">
        <v>54</v>
      </c>
      <c r="N903" s="17" t="s">
        <v>157</v>
      </c>
      <c r="O903" s="17">
        <v>1</v>
      </c>
      <c r="P903" s="18">
        <v>45541</v>
      </c>
    </row>
    <row r="904" spans="1:16" x14ac:dyDescent="0.3">
      <c r="A904" s="17">
        <v>2011</v>
      </c>
      <c r="B904" s="17" t="s">
        <v>308</v>
      </c>
      <c r="C904" s="17" t="s">
        <v>362</v>
      </c>
      <c r="D904" s="17" t="s">
        <v>54</v>
      </c>
      <c r="E904" s="17" t="s">
        <v>390</v>
      </c>
      <c r="F904" s="17" t="s">
        <v>45</v>
      </c>
      <c r="G904" s="17" t="s">
        <v>80</v>
      </c>
      <c r="H904" s="17">
        <v>0</v>
      </c>
      <c r="I904" s="17" t="s">
        <v>119</v>
      </c>
      <c r="J904" s="17" t="s">
        <v>120</v>
      </c>
      <c r="K904" s="17" t="s">
        <v>58</v>
      </c>
      <c r="L904" s="17">
        <v>25666</v>
      </c>
      <c r="M904" s="17" t="s">
        <v>54</v>
      </c>
      <c r="N904" s="17" t="s">
        <v>158</v>
      </c>
      <c r="O904" s="17">
        <v>1</v>
      </c>
      <c r="P904" s="18">
        <v>45541</v>
      </c>
    </row>
    <row r="905" spans="1:16" x14ac:dyDescent="0.3">
      <c r="A905" s="17">
        <v>2012</v>
      </c>
      <c r="B905" s="17" t="s">
        <v>308</v>
      </c>
      <c r="C905" s="17" t="s">
        <v>362</v>
      </c>
      <c r="D905" s="17" t="s">
        <v>54</v>
      </c>
      <c r="E905" s="17" t="s">
        <v>390</v>
      </c>
      <c r="F905" s="17" t="s">
        <v>45</v>
      </c>
      <c r="G905" s="17" t="s">
        <v>80</v>
      </c>
      <c r="H905" s="17">
        <v>0</v>
      </c>
      <c r="I905" s="17" t="s">
        <v>119</v>
      </c>
      <c r="J905" s="17" t="s">
        <v>120</v>
      </c>
      <c r="K905" s="17" t="s">
        <v>58</v>
      </c>
      <c r="L905" s="17">
        <v>26528</v>
      </c>
      <c r="M905" s="17" t="s">
        <v>54</v>
      </c>
      <c r="N905" s="17" t="s">
        <v>121</v>
      </c>
      <c r="O905" s="17">
        <v>1</v>
      </c>
      <c r="P905" s="18">
        <v>45541</v>
      </c>
    </row>
    <row r="906" spans="1:16" x14ac:dyDescent="0.3">
      <c r="A906" s="17">
        <v>2013</v>
      </c>
      <c r="B906" s="17" t="s">
        <v>308</v>
      </c>
      <c r="C906" s="17" t="s">
        <v>362</v>
      </c>
      <c r="D906" s="17" t="s">
        <v>54</v>
      </c>
      <c r="E906" s="17" t="s">
        <v>390</v>
      </c>
      <c r="F906" s="17" t="s">
        <v>45</v>
      </c>
      <c r="G906" s="17" t="s">
        <v>80</v>
      </c>
      <c r="H906" s="17">
        <v>0</v>
      </c>
      <c r="I906" s="17" t="s">
        <v>119</v>
      </c>
      <c r="J906" s="17" t="s">
        <v>120</v>
      </c>
      <c r="K906" s="17" t="s">
        <v>58</v>
      </c>
      <c r="L906" s="17">
        <v>25965</v>
      </c>
      <c r="M906" s="17" t="s">
        <v>54</v>
      </c>
      <c r="N906" s="17" t="s">
        <v>59</v>
      </c>
      <c r="O906" s="17">
        <v>1</v>
      </c>
      <c r="P906" s="18">
        <v>45541</v>
      </c>
    </row>
    <row r="907" spans="1:16" x14ac:dyDescent="0.3">
      <c r="A907" s="17">
        <v>2014</v>
      </c>
      <c r="B907" s="17" t="s">
        <v>308</v>
      </c>
      <c r="C907" s="17" t="s">
        <v>362</v>
      </c>
      <c r="D907" s="17" t="s">
        <v>54</v>
      </c>
      <c r="E907" s="17" t="s">
        <v>390</v>
      </c>
      <c r="F907" s="17" t="s">
        <v>45</v>
      </c>
      <c r="G907" s="17" t="s">
        <v>80</v>
      </c>
      <c r="H907" s="17">
        <v>0</v>
      </c>
      <c r="I907" s="17" t="s">
        <v>119</v>
      </c>
      <c r="J907" s="17" t="s">
        <v>120</v>
      </c>
      <c r="K907" s="17" t="s">
        <v>58</v>
      </c>
      <c r="L907" s="17">
        <v>25418</v>
      </c>
      <c r="M907" s="17" t="s">
        <v>54</v>
      </c>
      <c r="N907" s="17" t="s">
        <v>60</v>
      </c>
      <c r="O907" s="17">
        <v>1</v>
      </c>
      <c r="P907" s="18">
        <v>45541</v>
      </c>
    </row>
    <row r="908" spans="1:16" x14ac:dyDescent="0.3">
      <c r="A908" s="17">
        <v>2015</v>
      </c>
      <c r="B908" s="17" t="s">
        <v>308</v>
      </c>
      <c r="C908" s="17" t="s">
        <v>362</v>
      </c>
      <c r="D908" s="17" t="s">
        <v>54</v>
      </c>
      <c r="E908" s="17" t="s">
        <v>390</v>
      </c>
      <c r="F908" s="17" t="s">
        <v>45</v>
      </c>
      <c r="G908" s="17" t="s">
        <v>80</v>
      </c>
      <c r="H908" s="17">
        <v>0</v>
      </c>
      <c r="I908" s="17" t="s">
        <v>119</v>
      </c>
      <c r="J908" s="17" t="s">
        <v>120</v>
      </c>
      <c r="K908" s="17" t="s">
        <v>58</v>
      </c>
      <c r="L908" s="17">
        <v>25734</v>
      </c>
      <c r="M908" s="17" t="s">
        <v>54</v>
      </c>
      <c r="N908" s="17" t="s">
        <v>61</v>
      </c>
      <c r="O908" s="17">
        <v>1</v>
      </c>
      <c r="P908" s="18">
        <v>45541</v>
      </c>
    </row>
    <row r="909" spans="1:16" x14ac:dyDescent="0.3">
      <c r="A909" s="17">
        <v>2016</v>
      </c>
      <c r="B909" s="17" t="s">
        <v>308</v>
      </c>
      <c r="C909" s="17" t="s">
        <v>362</v>
      </c>
      <c r="D909" s="17" t="s">
        <v>54</v>
      </c>
      <c r="E909" s="17" t="s">
        <v>390</v>
      </c>
      <c r="F909" s="17" t="s">
        <v>45</v>
      </c>
      <c r="G909" s="17" t="s">
        <v>80</v>
      </c>
      <c r="H909" s="17">
        <v>0</v>
      </c>
      <c r="I909" s="17" t="s">
        <v>119</v>
      </c>
      <c r="J909" s="17" t="s">
        <v>120</v>
      </c>
      <c r="K909" s="17" t="s">
        <v>58</v>
      </c>
      <c r="L909" s="17">
        <v>28811</v>
      </c>
      <c r="M909" s="17" t="s">
        <v>54</v>
      </c>
      <c r="N909" s="17" t="s">
        <v>62</v>
      </c>
      <c r="O909" s="17">
        <v>1</v>
      </c>
      <c r="P909" s="18">
        <v>45541</v>
      </c>
    </row>
    <row r="910" spans="1:16" x14ac:dyDescent="0.3">
      <c r="A910" s="17">
        <v>2017</v>
      </c>
      <c r="B910" s="17" t="s">
        <v>308</v>
      </c>
      <c r="C910" s="17" t="s">
        <v>362</v>
      </c>
      <c r="D910" s="17" t="s">
        <v>54</v>
      </c>
      <c r="E910" s="17" t="s">
        <v>390</v>
      </c>
      <c r="F910" s="17" t="s">
        <v>45</v>
      </c>
      <c r="G910" s="17" t="s">
        <v>80</v>
      </c>
      <c r="H910" s="17">
        <v>0</v>
      </c>
      <c r="I910" s="17" t="s">
        <v>119</v>
      </c>
      <c r="J910" s="17" t="s">
        <v>120</v>
      </c>
      <c r="K910" s="17" t="s">
        <v>58</v>
      </c>
      <c r="L910" s="17">
        <v>30883</v>
      </c>
      <c r="M910" s="17" t="s">
        <v>54</v>
      </c>
      <c r="N910" s="17" t="s">
        <v>63</v>
      </c>
      <c r="O910" s="17">
        <v>1</v>
      </c>
      <c r="P910" s="18">
        <v>45541</v>
      </c>
    </row>
    <row r="911" spans="1:16" x14ac:dyDescent="0.3">
      <c r="A911" s="17">
        <v>2018</v>
      </c>
      <c r="B911" s="17" t="s">
        <v>308</v>
      </c>
      <c r="C911" s="17" t="s">
        <v>362</v>
      </c>
      <c r="D911" s="17" t="s">
        <v>54</v>
      </c>
      <c r="E911" s="17" t="s">
        <v>390</v>
      </c>
      <c r="F911" s="17" t="s">
        <v>45</v>
      </c>
      <c r="G911" s="17" t="s">
        <v>80</v>
      </c>
      <c r="H911" s="17">
        <v>0</v>
      </c>
      <c r="I911" s="17" t="s">
        <v>119</v>
      </c>
      <c r="J911" s="17" t="s">
        <v>120</v>
      </c>
      <c r="K911" s="17" t="s">
        <v>58</v>
      </c>
      <c r="L911" s="17">
        <v>33668</v>
      </c>
      <c r="M911" s="17" t="s">
        <v>54</v>
      </c>
      <c r="N911" s="17" t="s">
        <v>64</v>
      </c>
      <c r="O911" s="17">
        <v>1</v>
      </c>
      <c r="P911" s="18">
        <v>45541</v>
      </c>
    </row>
    <row r="912" spans="1:16" x14ac:dyDescent="0.3">
      <c r="A912" s="17">
        <v>2019</v>
      </c>
      <c r="B912" s="17" t="s">
        <v>308</v>
      </c>
      <c r="C912" s="17" t="s">
        <v>362</v>
      </c>
      <c r="D912" s="17" t="s">
        <v>54</v>
      </c>
      <c r="E912" s="17" t="s">
        <v>390</v>
      </c>
      <c r="F912" s="17" t="s">
        <v>45</v>
      </c>
      <c r="G912" s="17" t="s">
        <v>80</v>
      </c>
      <c r="H912" s="17">
        <v>0</v>
      </c>
      <c r="I912" s="17" t="s">
        <v>119</v>
      </c>
      <c r="J912" s="17" t="s">
        <v>120</v>
      </c>
      <c r="K912" s="17" t="s">
        <v>58</v>
      </c>
      <c r="L912" s="17">
        <v>34584</v>
      </c>
      <c r="M912" s="17" t="s">
        <v>54</v>
      </c>
      <c r="N912" s="17" t="s">
        <v>65</v>
      </c>
      <c r="O912" s="17">
        <v>1</v>
      </c>
      <c r="P912" s="18">
        <v>45541</v>
      </c>
    </row>
    <row r="913" spans="1:16" x14ac:dyDescent="0.3">
      <c r="A913" s="17">
        <v>2020</v>
      </c>
      <c r="B913" s="17" t="s">
        <v>308</v>
      </c>
      <c r="C913" s="17" t="s">
        <v>362</v>
      </c>
      <c r="D913" s="17" t="s">
        <v>54</v>
      </c>
      <c r="E913" s="17" t="s">
        <v>390</v>
      </c>
      <c r="F913" s="17" t="s">
        <v>45</v>
      </c>
      <c r="G913" s="17" t="s">
        <v>80</v>
      </c>
      <c r="H913" s="17">
        <v>0</v>
      </c>
      <c r="I913" s="17" t="s">
        <v>119</v>
      </c>
      <c r="J913" s="17" t="s">
        <v>120</v>
      </c>
      <c r="K913" s="17" t="s">
        <v>58</v>
      </c>
      <c r="L913" s="17">
        <v>34840</v>
      </c>
      <c r="M913" s="17" t="s">
        <v>54</v>
      </c>
      <c r="N913" s="17" t="s">
        <v>66</v>
      </c>
      <c r="O913" s="17">
        <v>1</v>
      </c>
      <c r="P913" s="18">
        <v>45541</v>
      </c>
    </row>
    <row r="914" spans="1:16" x14ac:dyDescent="0.3">
      <c r="A914" s="17">
        <v>2021</v>
      </c>
      <c r="B914" s="17" t="s">
        <v>308</v>
      </c>
      <c r="C914" s="17" t="s">
        <v>362</v>
      </c>
      <c r="D914" s="17" t="s">
        <v>54</v>
      </c>
      <c r="E914" s="17" t="s">
        <v>390</v>
      </c>
      <c r="F914" s="17" t="s">
        <v>45</v>
      </c>
      <c r="G914" s="17" t="s">
        <v>80</v>
      </c>
      <c r="H914" s="17">
        <v>0</v>
      </c>
      <c r="I914" s="17" t="s">
        <v>119</v>
      </c>
      <c r="J914" s="17" t="s">
        <v>120</v>
      </c>
      <c r="K914" s="17" t="s">
        <v>58</v>
      </c>
      <c r="L914" s="17">
        <v>35435</v>
      </c>
      <c r="M914" s="17" t="s">
        <v>54</v>
      </c>
      <c r="N914" s="17" t="s">
        <v>67</v>
      </c>
      <c r="O914" s="17">
        <v>1</v>
      </c>
      <c r="P914" s="18">
        <v>45541</v>
      </c>
    </row>
    <row r="915" spans="1:16" x14ac:dyDescent="0.3">
      <c r="A915" s="17">
        <v>2022</v>
      </c>
      <c r="B915" s="17" t="s">
        <v>308</v>
      </c>
      <c r="C915" s="17" t="s">
        <v>362</v>
      </c>
      <c r="D915" s="17" t="s">
        <v>54</v>
      </c>
      <c r="E915" s="17" t="s">
        <v>390</v>
      </c>
      <c r="F915" s="17" t="s">
        <v>45</v>
      </c>
      <c r="G915" s="17" t="s">
        <v>80</v>
      </c>
      <c r="H915" s="17">
        <v>0</v>
      </c>
      <c r="I915" s="17" t="s">
        <v>119</v>
      </c>
      <c r="J915" s="17" t="s">
        <v>120</v>
      </c>
      <c r="K915" s="17" t="s">
        <v>58</v>
      </c>
      <c r="L915" s="17">
        <v>39111</v>
      </c>
      <c r="M915" s="17" t="s">
        <v>54</v>
      </c>
      <c r="N915" s="17" t="s">
        <v>68</v>
      </c>
      <c r="O915" s="17">
        <v>1</v>
      </c>
      <c r="P915" s="18">
        <v>45541</v>
      </c>
    </row>
    <row r="916" spans="1:16" x14ac:dyDescent="0.3">
      <c r="A916" s="17">
        <v>2023</v>
      </c>
      <c r="B916" s="17" t="s">
        <v>308</v>
      </c>
      <c r="C916" s="17" t="s">
        <v>362</v>
      </c>
      <c r="D916" s="17" t="s">
        <v>54</v>
      </c>
      <c r="E916" s="17" t="s">
        <v>390</v>
      </c>
      <c r="F916" s="17" t="s">
        <v>45</v>
      </c>
      <c r="G916" s="17" t="s">
        <v>80</v>
      </c>
      <c r="H916" s="17">
        <v>0</v>
      </c>
      <c r="I916" s="17" t="s">
        <v>119</v>
      </c>
      <c r="J916" s="17" t="s">
        <v>120</v>
      </c>
      <c r="K916" s="17" t="s">
        <v>58</v>
      </c>
      <c r="L916" s="17">
        <v>35343</v>
      </c>
      <c r="M916" s="17" t="s">
        <v>54</v>
      </c>
      <c r="N916" s="17" t="s">
        <v>69</v>
      </c>
      <c r="O916" s="17">
        <v>1</v>
      </c>
      <c r="P916" s="18">
        <v>45541</v>
      </c>
    </row>
    <row r="917" spans="1:16" x14ac:dyDescent="0.3">
      <c r="A917" s="17">
        <v>2024</v>
      </c>
      <c r="B917" s="17" t="s">
        <v>308</v>
      </c>
      <c r="C917" s="17" t="s">
        <v>362</v>
      </c>
      <c r="D917" s="17" t="s">
        <v>54</v>
      </c>
      <c r="E917" s="17" t="s">
        <v>390</v>
      </c>
      <c r="F917" s="17" t="s">
        <v>45</v>
      </c>
      <c r="G917" s="17" t="s">
        <v>80</v>
      </c>
      <c r="H917" s="17">
        <v>0</v>
      </c>
      <c r="I917" s="17" t="s">
        <v>119</v>
      </c>
      <c r="J917" s="17" t="s">
        <v>120</v>
      </c>
      <c r="K917" s="17" t="s">
        <v>58</v>
      </c>
      <c r="L917" s="17">
        <v>33438.699999999997</v>
      </c>
      <c r="M917" s="17" t="s">
        <v>54</v>
      </c>
      <c r="N917" s="17" t="s">
        <v>70</v>
      </c>
      <c r="O917" s="17">
        <v>1</v>
      </c>
      <c r="P917" s="18">
        <v>45541</v>
      </c>
    </row>
    <row r="918" spans="1:16" x14ac:dyDescent="0.3">
      <c r="A918" s="17">
        <v>2025</v>
      </c>
      <c r="B918" s="17" t="s">
        <v>308</v>
      </c>
      <c r="C918" s="17" t="s">
        <v>362</v>
      </c>
      <c r="D918" s="17" t="s">
        <v>54</v>
      </c>
      <c r="E918" s="17" t="s">
        <v>390</v>
      </c>
      <c r="F918" s="17" t="s">
        <v>45</v>
      </c>
      <c r="G918" s="17" t="s">
        <v>80</v>
      </c>
      <c r="H918" s="17">
        <v>0</v>
      </c>
      <c r="I918" s="17" t="s">
        <v>119</v>
      </c>
      <c r="J918" s="17" t="s">
        <v>120</v>
      </c>
      <c r="K918" s="17" t="s">
        <v>58</v>
      </c>
      <c r="L918" s="17">
        <v>35381.1</v>
      </c>
      <c r="M918" s="17" t="s">
        <v>54</v>
      </c>
      <c r="N918" s="17" t="s">
        <v>71</v>
      </c>
      <c r="O918" s="17">
        <v>1</v>
      </c>
      <c r="P918" s="18">
        <v>45541</v>
      </c>
    </row>
    <row r="919" spans="1:16" x14ac:dyDescent="0.3">
      <c r="A919" s="17">
        <v>2026</v>
      </c>
      <c r="B919" s="17" t="s">
        <v>308</v>
      </c>
      <c r="C919" s="17" t="s">
        <v>362</v>
      </c>
      <c r="D919" s="17" t="s">
        <v>54</v>
      </c>
      <c r="E919" s="17" t="s">
        <v>390</v>
      </c>
      <c r="F919" s="17" t="s">
        <v>45</v>
      </c>
      <c r="G919" s="17" t="s">
        <v>80</v>
      </c>
      <c r="H919" s="17">
        <v>0</v>
      </c>
      <c r="I919" s="17" t="s">
        <v>119</v>
      </c>
      <c r="J919" s="17" t="s">
        <v>120</v>
      </c>
      <c r="K919" s="17" t="s">
        <v>58</v>
      </c>
      <c r="L919" s="17">
        <v>37741.800000000003</v>
      </c>
      <c r="M919" s="17" t="s">
        <v>54</v>
      </c>
      <c r="N919" s="17" t="s">
        <v>124</v>
      </c>
      <c r="O919" s="17">
        <v>1</v>
      </c>
      <c r="P919" s="18">
        <v>45541</v>
      </c>
    </row>
    <row r="920" spans="1:16" x14ac:dyDescent="0.3">
      <c r="A920" s="17">
        <v>1990</v>
      </c>
      <c r="B920" s="17" t="s">
        <v>308</v>
      </c>
      <c r="C920" s="17" t="s">
        <v>362</v>
      </c>
      <c r="D920" s="17" t="s">
        <v>54</v>
      </c>
      <c r="E920" s="17" t="s">
        <v>390</v>
      </c>
      <c r="F920" s="17" t="s">
        <v>45</v>
      </c>
      <c r="G920" s="17" t="s">
        <v>80</v>
      </c>
      <c r="H920" s="17">
        <v>0</v>
      </c>
      <c r="I920" s="17" t="s">
        <v>57</v>
      </c>
      <c r="J920" s="17" t="s">
        <v>392</v>
      </c>
      <c r="K920" s="17" t="s">
        <v>58</v>
      </c>
      <c r="L920" s="17">
        <v>23567</v>
      </c>
      <c r="M920" s="17" t="s">
        <v>54</v>
      </c>
      <c r="N920" s="17" t="s">
        <v>363</v>
      </c>
      <c r="O920" s="17">
        <v>1</v>
      </c>
      <c r="P920" s="18">
        <v>45541</v>
      </c>
    </row>
    <row r="921" spans="1:16" x14ac:dyDescent="0.3">
      <c r="A921" s="17">
        <v>1991</v>
      </c>
      <c r="B921" s="17" t="s">
        <v>308</v>
      </c>
      <c r="C921" s="17" t="s">
        <v>362</v>
      </c>
      <c r="D921" s="17" t="s">
        <v>54</v>
      </c>
      <c r="E921" s="17" t="s">
        <v>390</v>
      </c>
      <c r="F921" s="17" t="s">
        <v>45</v>
      </c>
      <c r="G921" s="17" t="s">
        <v>80</v>
      </c>
      <c r="H921" s="17">
        <v>0</v>
      </c>
      <c r="I921" s="17" t="s">
        <v>57</v>
      </c>
      <c r="J921" s="17" t="s">
        <v>392</v>
      </c>
      <c r="K921" s="17" t="s">
        <v>58</v>
      </c>
      <c r="L921" s="17">
        <v>20456</v>
      </c>
      <c r="M921" s="17" t="s">
        <v>54</v>
      </c>
      <c r="N921" s="17" t="s">
        <v>364</v>
      </c>
      <c r="O921" s="17">
        <v>1</v>
      </c>
      <c r="P921" s="18">
        <v>45541</v>
      </c>
    </row>
    <row r="922" spans="1:16" x14ac:dyDescent="0.3">
      <c r="A922" s="17">
        <v>1992</v>
      </c>
      <c r="B922" s="17" t="s">
        <v>308</v>
      </c>
      <c r="C922" s="17" t="s">
        <v>362</v>
      </c>
      <c r="D922" s="17" t="s">
        <v>54</v>
      </c>
      <c r="E922" s="17" t="s">
        <v>390</v>
      </c>
      <c r="F922" s="17" t="s">
        <v>45</v>
      </c>
      <c r="G922" s="17" t="s">
        <v>80</v>
      </c>
      <c r="H922" s="17">
        <v>0</v>
      </c>
      <c r="I922" s="17" t="s">
        <v>57</v>
      </c>
      <c r="J922" s="17" t="s">
        <v>392</v>
      </c>
      <c r="K922" s="17" t="s">
        <v>58</v>
      </c>
      <c r="L922" s="17">
        <v>16990</v>
      </c>
      <c r="M922" s="17" t="s">
        <v>54</v>
      </c>
      <c r="N922" s="17" t="s">
        <v>365</v>
      </c>
      <c r="O922" s="17">
        <v>1</v>
      </c>
      <c r="P922" s="18">
        <v>45541</v>
      </c>
    </row>
    <row r="923" spans="1:16" x14ac:dyDescent="0.3">
      <c r="A923" s="17">
        <v>1993</v>
      </c>
      <c r="B923" s="17" t="s">
        <v>308</v>
      </c>
      <c r="C923" s="17" t="s">
        <v>362</v>
      </c>
      <c r="D923" s="17" t="s">
        <v>54</v>
      </c>
      <c r="E923" s="17" t="s">
        <v>390</v>
      </c>
      <c r="F923" s="17" t="s">
        <v>45</v>
      </c>
      <c r="G923" s="17" t="s">
        <v>80</v>
      </c>
      <c r="H923" s="17">
        <v>0</v>
      </c>
      <c r="I923" s="17" t="s">
        <v>57</v>
      </c>
      <c r="J923" s="17" t="s">
        <v>392</v>
      </c>
      <c r="K923" s="17" t="s">
        <v>58</v>
      </c>
      <c r="L923" s="17">
        <v>14687</v>
      </c>
      <c r="M923" s="17" t="s">
        <v>54</v>
      </c>
      <c r="N923" s="17" t="s">
        <v>366</v>
      </c>
      <c r="O923" s="17">
        <v>1</v>
      </c>
      <c r="P923" s="18">
        <v>45541</v>
      </c>
    </row>
    <row r="924" spans="1:16" x14ac:dyDescent="0.3">
      <c r="A924" s="17">
        <v>1994</v>
      </c>
      <c r="B924" s="17" t="s">
        <v>308</v>
      </c>
      <c r="C924" s="17" t="s">
        <v>362</v>
      </c>
      <c r="D924" s="17" t="s">
        <v>54</v>
      </c>
      <c r="E924" s="17" t="s">
        <v>390</v>
      </c>
      <c r="F924" s="17" t="s">
        <v>45</v>
      </c>
      <c r="G924" s="17" t="s">
        <v>80</v>
      </c>
      <c r="H924" s="17">
        <v>0</v>
      </c>
      <c r="I924" s="17" t="s">
        <v>57</v>
      </c>
      <c r="J924" s="17" t="s">
        <v>392</v>
      </c>
      <c r="K924" s="17" t="s">
        <v>58</v>
      </c>
      <c r="L924" s="17">
        <v>14189</v>
      </c>
      <c r="M924" s="17" t="s">
        <v>54</v>
      </c>
      <c r="N924" s="17" t="s">
        <v>162</v>
      </c>
      <c r="O924" s="17">
        <v>1</v>
      </c>
      <c r="P924" s="18">
        <v>45541</v>
      </c>
    </row>
    <row r="925" spans="1:16" x14ac:dyDescent="0.3">
      <c r="A925" s="17">
        <v>1995</v>
      </c>
      <c r="B925" s="17" t="s">
        <v>308</v>
      </c>
      <c r="C925" s="17" t="s">
        <v>362</v>
      </c>
      <c r="D925" s="17" t="s">
        <v>54</v>
      </c>
      <c r="E925" s="17" t="s">
        <v>390</v>
      </c>
      <c r="F925" s="17" t="s">
        <v>45</v>
      </c>
      <c r="G925" s="17" t="s">
        <v>80</v>
      </c>
      <c r="H925" s="17">
        <v>0</v>
      </c>
      <c r="I925" s="17" t="s">
        <v>57</v>
      </c>
      <c r="J925" s="17" t="s">
        <v>392</v>
      </c>
      <c r="K925" s="17" t="s">
        <v>58</v>
      </c>
      <c r="L925" s="17">
        <v>14824</v>
      </c>
      <c r="M925" s="17" t="s">
        <v>54</v>
      </c>
      <c r="N925" s="17" t="s">
        <v>142</v>
      </c>
      <c r="O925" s="17">
        <v>1</v>
      </c>
      <c r="P925" s="18">
        <v>45541</v>
      </c>
    </row>
    <row r="926" spans="1:16" x14ac:dyDescent="0.3">
      <c r="A926" s="17">
        <v>1996</v>
      </c>
      <c r="B926" s="17" t="s">
        <v>308</v>
      </c>
      <c r="C926" s="17" t="s">
        <v>362</v>
      </c>
      <c r="D926" s="17" t="s">
        <v>54</v>
      </c>
      <c r="E926" s="17" t="s">
        <v>390</v>
      </c>
      <c r="F926" s="17" t="s">
        <v>45</v>
      </c>
      <c r="G926" s="17" t="s">
        <v>80</v>
      </c>
      <c r="H926" s="17">
        <v>0</v>
      </c>
      <c r="I926" s="17" t="s">
        <v>57</v>
      </c>
      <c r="J926" s="17" t="s">
        <v>392</v>
      </c>
      <c r="K926" s="17" t="s">
        <v>58</v>
      </c>
      <c r="L926" s="17">
        <v>16383</v>
      </c>
      <c r="M926" s="17" t="s">
        <v>54</v>
      </c>
      <c r="N926" s="17" t="s">
        <v>143</v>
      </c>
      <c r="O926" s="17">
        <v>1</v>
      </c>
      <c r="P926" s="18">
        <v>45541</v>
      </c>
    </row>
    <row r="927" spans="1:16" x14ac:dyDescent="0.3">
      <c r="A927" s="17">
        <v>1997</v>
      </c>
      <c r="B927" s="17" t="s">
        <v>308</v>
      </c>
      <c r="C927" s="17" t="s">
        <v>362</v>
      </c>
      <c r="D927" s="17" t="s">
        <v>54</v>
      </c>
      <c r="E927" s="17" t="s">
        <v>390</v>
      </c>
      <c r="F927" s="17" t="s">
        <v>45</v>
      </c>
      <c r="G927" s="17" t="s">
        <v>80</v>
      </c>
      <c r="H927" s="17">
        <v>0</v>
      </c>
      <c r="I927" s="17" t="s">
        <v>57</v>
      </c>
      <c r="J927" s="17" t="s">
        <v>392</v>
      </c>
      <c r="K927" s="17" t="s">
        <v>58</v>
      </c>
      <c r="L927" s="17">
        <v>17820</v>
      </c>
      <c r="M927" s="17" t="s">
        <v>54</v>
      </c>
      <c r="N927" s="17" t="s">
        <v>144</v>
      </c>
      <c r="O927" s="17">
        <v>1</v>
      </c>
      <c r="P927" s="18">
        <v>45541</v>
      </c>
    </row>
    <row r="928" spans="1:16" x14ac:dyDescent="0.3">
      <c r="A928" s="17">
        <v>1998</v>
      </c>
      <c r="B928" s="17" t="s">
        <v>308</v>
      </c>
      <c r="C928" s="17" t="s">
        <v>362</v>
      </c>
      <c r="D928" s="17" t="s">
        <v>54</v>
      </c>
      <c r="E928" s="17" t="s">
        <v>390</v>
      </c>
      <c r="F928" s="17" t="s">
        <v>45</v>
      </c>
      <c r="G928" s="17" t="s">
        <v>80</v>
      </c>
      <c r="H928" s="17">
        <v>0</v>
      </c>
      <c r="I928" s="17" t="s">
        <v>57</v>
      </c>
      <c r="J928" s="17" t="s">
        <v>392</v>
      </c>
      <c r="K928" s="17" t="s">
        <v>58</v>
      </c>
      <c r="L928" s="17">
        <v>20072</v>
      </c>
      <c r="M928" s="17" t="s">
        <v>54</v>
      </c>
      <c r="N928" s="17" t="s">
        <v>145</v>
      </c>
      <c r="O928" s="17">
        <v>1</v>
      </c>
      <c r="P928" s="18">
        <v>45541</v>
      </c>
    </row>
    <row r="929" spans="1:16" x14ac:dyDescent="0.3">
      <c r="A929" s="17">
        <v>1999</v>
      </c>
      <c r="B929" s="17" t="s">
        <v>308</v>
      </c>
      <c r="C929" s="17" t="s">
        <v>362</v>
      </c>
      <c r="D929" s="17" t="s">
        <v>54</v>
      </c>
      <c r="E929" s="17" t="s">
        <v>390</v>
      </c>
      <c r="F929" s="17" t="s">
        <v>45</v>
      </c>
      <c r="G929" s="17" t="s">
        <v>80</v>
      </c>
      <c r="H929" s="17">
        <v>0</v>
      </c>
      <c r="I929" s="17" t="s">
        <v>57</v>
      </c>
      <c r="J929" s="17" t="s">
        <v>392</v>
      </c>
      <c r="K929" s="17" t="s">
        <v>58</v>
      </c>
      <c r="L929" s="17">
        <v>21222</v>
      </c>
      <c r="M929" s="17" t="s">
        <v>54</v>
      </c>
      <c r="N929" s="17" t="s">
        <v>146</v>
      </c>
      <c r="O929" s="17">
        <v>1</v>
      </c>
      <c r="P929" s="18">
        <v>45541</v>
      </c>
    </row>
    <row r="930" spans="1:16" x14ac:dyDescent="0.3">
      <c r="A930" s="17">
        <v>2000</v>
      </c>
      <c r="B930" s="17" t="s">
        <v>308</v>
      </c>
      <c r="C930" s="17" t="s">
        <v>362</v>
      </c>
      <c r="D930" s="17" t="s">
        <v>54</v>
      </c>
      <c r="E930" s="17" t="s">
        <v>390</v>
      </c>
      <c r="F930" s="17" t="s">
        <v>45</v>
      </c>
      <c r="G930" s="17" t="s">
        <v>80</v>
      </c>
      <c r="H930" s="17">
        <v>0</v>
      </c>
      <c r="I930" s="17" t="s">
        <v>57</v>
      </c>
      <c r="J930" s="17" t="s">
        <v>392</v>
      </c>
      <c r="K930" s="17" t="s">
        <v>58</v>
      </c>
      <c r="L930" s="17">
        <v>23022</v>
      </c>
      <c r="M930" s="17" t="s">
        <v>54</v>
      </c>
      <c r="N930" s="17" t="s">
        <v>147</v>
      </c>
      <c r="O930" s="17">
        <v>1</v>
      </c>
      <c r="P930" s="18">
        <v>45541</v>
      </c>
    </row>
    <row r="931" spans="1:16" x14ac:dyDescent="0.3">
      <c r="A931" s="17">
        <v>2001</v>
      </c>
      <c r="B931" s="17" t="s">
        <v>308</v>
      </c>
      <c r="C931" s="17" t="s">
        <v>362</v>
      </c>
      <c r="D931" s="17" t="s">
        <v>54</v>
      </c>
      <c r="E931" s="17" t="s">
        <v>390</v>
      </c>
      <c r="F931" s="17" t="s">
        <v>45</v>
      </c>
      <c r="G931" s="17" t="s">
        <v>80</v>
      </c>
      <c r="H931" s="17">
        <v>0</v>
      </c>
      <c r="I931" s="17" t="s">
        <v>57</v>
      </c>
      <c r="J931" s="17" t="s">
        <v>392</v>
      </c>
      <c r="K931" s="17" t="s">
        <v>58</v>
      </c>
      <c r="L931" s="17">
        <v>22654</v>
      </c>
      <c r="M931" s="17" t="s">
        <v>54</v>
      </c>
      <c r="N931" s="17" t="s">
        <v>148</v>
      </c>
      <c r="O931" s="17">
        <v>1</v>
      </c>
      <c r="P931" s="18">
        <v>45541</v>
      </c>
    </row>
    <row r="932" spans="1:16" x14ac:dyDescent="0.3">
      <c r="A932" s="17">
        <v>2002</v>
      </c>
      <c r="B932" s="17" t="s">
        <v>308</v>
      </c>
      <c r="C932" s="17" t="s">
        <v>362</v>
      </c>
      <c r="D932" s="17" t="s">
        <v>54</v>
      </c>
      <c r="E932" s="17" t="s">
        <v>390</v>
      </c>
      <c r="F932" s="17" t="s">
        <v>45</v>
      </c>
      <c r="G932" s="17" t="s">
        <v>80</v>
      </c>
      <c r="H932" s="17">
        <v>0</v>
      </c>
      <c r="I932" s="17" t="s">
        <v>57</v>
      </c>
      <c r="J932" s="17" t="s">
        <v>392</v>
      </c>
      <c r="K932" s="17" t="s">
        <v>58</v>
      </c>
      <c r="L932" s="17">
        <v>22406</v>
      </c>
      <c r="M932" s="17" t="s">
        <v>54</v>
      </c>
      <c r="N932" s="17" t="s">
        <v>149</v>
      </c>
      <c r="O932" s="17">
        <v>1</v>
      </c>
      <c r="P932" s="18">
        <v>45541</v>
      </c>
    </row>
    <row r="933" spans="1:16" x14ac:dyDescent="0.3">
      <c r="A933" s="17">
        <v>2003</v>
      </c>
      <c r="B933" s="17" t="s">
        <v>308</v>
      </c>
      <c r="C933" s="17" t="s">
        <v>362</v>
      </c>
      <c r="D933" s="17" t="s">
        <v>54</v>
      </c>
      <c r="E933" s="17" t="s">
        <v>390</v>
      </c>
      <c r="F933" s="17" t="s">
        <v>45</v>
      </c>
      <c r="G933" s="17" t="s">
        <v>80</v>
      </c>
      <c r="H933" s="17">
        <v>0</v>
      </c>
      <c r="I933" s="17" t="s">
        <v>57</v>
      </c>
      <c r="J933" s="17" t="s">
        <v>392</v>
      </c>
      <c r="K933" s="17" t="s">
        <v>58</v>
      </c>
      <c r="L933" s="17">
        <v>22966</v>
      </c>
      <c r="M933" s="17" t="s">
        <v>54</v>
      </c>
      <c r="N933" s="17" t="s">
        <v>150</v>
      </c>
      <c r="O933" s="17">
        <v>1</v>
      </c>
      <c r="P933" s="18">
        <v>45541</v>
      </c>
    </row>
    <row r="934" spans="1:16" x14ac:dyDescent="0.3">
      <c r="A934" s="17">
        <v>2004</v>
      </c>
      <c r="B934" s="17" t="s">
        <v>308</v>
      </c>
      <c r="C934" s="17" t="s">
        <v>362</v>
      </c>
      <c r="D934" s="17" t="s">
        <v>54</v>
      </c>
      <c r="E934" s="17" t="s">
        <v>390</v>
      </c>
      <c r="F934" s="17" t="s">
        <v>45</v>
      </c>
      <c r="G934" s="17" t="s">
        <v>80</v>
      </c>
      <c r="H934" s="17">
        <v>0</v>
      </c>
      <c r="I934" s="17" t="s">
        <v>57</v>
      </c>
      <c r="J934" s="17" t="s">
        <v>392</v>
      </c>
      <c r="K934" s="17" t="s">
        <v>58</v>
      </c>
      <c r="L934" s="17">
        <v>24480</v>
      </c>
      <c r="M934" s="17" t="s">
        <v>54</v>
      </c>
      <c r="N934" s="17" t="s">
        <v>151</v>
      </c>
      <c r="O934" s="17">
        <v>1</v>
      </c>
      <c r="P934" s="18">
        <v>45541</v>
      </c>
    </row>
    <row r="935" spans="1:16" x14ac:dyDescent="0.3">
      <c r="A935" s="17">
        <v>2005</v>
      </c>
      <c r="B935" s="17" t="s">
        <v>308</v>
      </c>
      <c r="C935" s="17" t="s">
        <v>362</v>
      </c>
      <c r="D935" s="17" t="s">
        <v>54</v>
      </c>
      <c r="E935" s="17" t="s">
        <v>390</v>
      </c>
      <c r="F935" s="17" t="s">
        <v>45</v>
      </c>
      <c r="G935" s="17" t="s">
        <v>80</v>
      </c>
      <c r="H935" s="17">
        <v>0</v>
      </c>
      <c r="I935" s="17" t="s">
        <v>57</v>
      </c>
      <c r="J935" s="17" t="s">
        <v>392</v>
      </c>
      <c r="K935" s="17" t="s">
        <v>58</v>
      </c>
      <c r="L935" s="17">
        <v>25387</v>
      </c>
      <c r="M935" s="17" t="s">
        <v>54</v>
      </c>
      <c r="N935" s="17" t="s">
        <v>152</v>
      </c>
      <c r="O935" s="17">
        <v>1</v>
      </c>
      <c r="P935" s="18">
        <v>45541</v>
      </c>
    </row>
    <row r="936" spans="1:16" x14ac:dyDescent="0.3">
      <c r="A936" s="17">
        <v>2006</v>
      </c>
      <c r="B936" s="17" t="s">
        <v>308</v>
      </c>
      <c r="C936" s="17" t="s">
        <v>362</v>
      </c>
      <c r="D936" s="17" t="s">
        <v>54</v>
      </c>
      <c r="E936" s="17" t="s">
        <v>390</v>
      </c>
      <c r="F936" s="17" t="s">
        <v>45</v>
      </c>
      <c r="G936" s="17" t="s">
        <v>80</v>
      </c>
      <c r="H936" s="17">
        <v>0</v>
      </c>
      <c r="I936" s="17" t="s">
        <v>57</v>
      </c>
      <c r="J936" s="17" t="s">
        <v>392</v>
      </c>
      <c r="K936" s="17" t="s">
        <v>58</v>
      </c>
      <c r="L936" s="17">
        <v>26133</v>
      </c>
      <c r="M936" s="17" t="s">
        <v>54</v>
      </c>
      <c r="N936" s="17" t="s">
        <v>153</v>
      </c>
      <c r="O936" s="17">
        <v>1</v>
      </c>
      <c r="P936" s="18">
        <v>45541</v>
      </c>
    </row>
    <row r="937" spans="1:16" x14ac:dyDescent="0.3">
      <c r="A937" s="17">
        <v>2007</v>
      </c>
      <c r="B937" s="17" t="s">
        <v>308</v>
      </c>
      <c r="C937" s="17" t="s">
        <v>362</v>
      </c>
      <c r="D937" s="17" t="s">
        <v>54</v>
      </c>
      <c r="E937" s="17" t="s">
        <v>390</v>
      </c>
      <c r="F937" s="17" t="s">
        <v>45</v>
      </c>
      <c r="G937" s="17" t="s">
        <v>80</v>
      </c>
      <c r="H937" s="17">
        <v>0</v>
      </c>
      <c r="I937" s="17" t="s">
        <v>57</v>
      </c>
      <c r="J937" s="17" t="s">
        <v>392</v>
      </c>
      <c r="K937" s="17" t="s">
        <v>58</v>
      </c>
      <c r="L937" s="17">
        <v>28611</v>
      </c>
      <c r="M937" s="17" t="s">
        <v>54</v>
      </c>
      <c r="N937" s="17" t="s">
        <v>154</v>
      </c>
      <c r="O937" s="17">
        <v>1</v>
      </c>
      <c r="P937" s="18">
        <v>45541</v>
      </c>
    </row>
    <row r="938" spans="1:16" x14ac:dyDescent="0.3">
      <c r="A938" s="17">
        <v>2008</v>
      </c>
      <c r="B938" s="17" t="s">
        <v>308</v>
      </c>
      <c r="C938" s="17" t="s">
        <v>362</v>
      </c>
      <c r="D938" s="17" t="s">
        <v>54</v>
      </c>
      <c r="E938" s="17" t="s">
        <v>390</v>
      </c>
      <c r="F938" s="17" t="s">
        <v>45</v>
      </c>
      <c r="G938" s="17" t="s">
        <v>80</v>
      </c>
      <c r="H938" s="17">
        <v>0</v>
      </c>
      <c r="I938" s="17" t="s">
        <v>57</v>
      </c>
      <c r="J938" s="17" t="s">
        <v>392</v>
      </c>
      <c r="K938" s="17" t="s">
        <v>58</v>
      </c>
      <c r="L938" s="17">
        <v>28296</v>
      </c>
      <c r="M938" s="17" t="s">
        <v>54</v>
      </c>
      <c r="N938" s="17" t="s">
        <v>155</v>
      </c>
      <c r="O938" s="17">
        <v>1</v>
      </c>
      <c r="P938" s="18">
        <v>45541</v>
      </c>
    </row>
    <row r="939" spans="1:16" x14ac:dyDescent="0.3">
      <c r="A939" s="17">
        <v>2009</v>
      </c>
      <c r="B939" s="17" t="s">
        <v>308</v>
      </c>
      <c r="C939" s="17" t="s">
        <v>362</v>
      </c>
      <c r="D939" s="17" t="s">
        <v>54</v>
      </c>
      <c r="E939" s="17" t="s">
        <v>390</v>
      </c>
      <c r="F939" s="17" t="s">
        <v>45</v>
      </c>
      <c r="G939" s="17" t="s">
        <v>80</v>
      </c>
      <c r="H939" s="17">
        <v>0</v>
      </c>
      <c r="I939" s="17" t="s">
        <v>57</v>
      </c>
      <c r="J939" s="17" t="s">
        <v>392</v>
      </c>
      <c r="K939" s="17" t="s">
        <v>58</v>
      </c>
      <c r="L939" s="17">
        <v>24168</v>
      </c>
      <c r="M939" s="17" t="s">
        <v>54</v>
      </c>
      <c r="N939" s="17" t="s">
        <v>156</v>
      </c>
      <c r="O939" s="17">
        <v>1</v>
      </c>
      <c r="P939" s="18">
        <v>45541</v>
      </c>
    </row>
    <row r="940" spans="1:16" x14ac:dyDescent="0.3">
      <c r="A940" s="17">
        <v>2010</v>
      </c>
      <c r="B940" s="17" t="s">
        <v>308</v>
      </c>
      <c r="C940" s="17" t="s">
        <v>362</v>
      </c>
      <c r="D940" s="17" t="s">
        <v>54</v>
      </c>
      <c r="E940" s="17" t="s">
        <v>390</v>
      </c>
      <c r="F940" s="17" t="s">
        <v>45</v>
      </c>
      <c r="G940" s="17" t="s">
        <v>80</v>
      </c>
      <c r="H940" s="17">
        <v>0</v>
      </c>
      <c r="I940" s="17" t="s">
        <v>57</v>
      </c>
      <c r="J940" s="17" t="s">
        <v>392</v>
      </c>
      <c r="K940" s="17" t="s">
        <v>58</v>
      </c>
      <c r="L940" s="17">
        <v>26321</v>
      </c>
      <c r="M940" s="17" t="s">
        <v>54</v>
      </c>
      <c r="N940" s="17" t="s">
        <v>157</v>
      </c>
      <c r="O940" s="17">
        <v>1</v>
      </c>
      <c r="P940" s="18">
        <v>45541</v>
      </c>
    </row>
    <row r="941" spans="1:16" x14ac:dyDescent="0.3">
      <c r="A941" s="17">
        <v>2011</v>
      </c>
      <c r="B941" s="17" t="s">
        <v>308</v>
      </c>
      <c r="C941" s="17" t="s">
        <v>362</v>
      </c>
      <c r="D941" s="17" t="s">
        <v>54</v>
      </c>
      <c r="E941" s="17" t="s">
        <v>390</v>
      </c>
      <c r="F941" s="17" t="s">
        <v>45</v>
      </c>
      <c r="G941" s="17" t="s">
        <v>80</v>
      </c>
      <c r="H941" s="17">
        <v>0</v>
      </c>
      <c r="I941" s="17" t="s">
        <v>57</v>
      </c>
      <c r="J941" s="17" t="s">
        <v>392</v>
      </c>
      <c r="K941" s="17" t="s">
        <v>58</v>
      </c>
      <c r="L941" s="17">
        <v>27614</v>
      </c>
      <c r="M941" s="17" t="s">
        <v>54</v>
      </c>
      <c r="N941" s="17" t="s">
        <v>158</v>
      </c>
      <c r="O941" s="17">
        <v>1</v>
      </c>
      <c r="P941" s="18">
        <v>45541</v>
      </c>
    </row>
    <row r="942" spans="1:16" x14ac:dyDescent="0.3">
      <c r="A942" s="17">
        <v>2012</v>
      </c>
      <c r="B942" s="17" t="s">
        <v>308</v>
      </c>
      <c r="C942" s="17" t="s">
        <v>362</v>
      </c>
      <c r="D942" s="17" t="s">
        <v>54</v>
      </c>
      <c r="E942" s="17" t="s">
        <v>390</v>
      </c>
      <c r="F942" s="17" t="s">
        <v>45</v>
      </c>
      <c r="G942" s="17" t="s">
        <v>80</v>
      </c>
      <c r="H942" s="17">
        <v>0</v>
      </c>
      <c r="I942" s="17" t="s">
        <v>57</v>
      </c>
      <c r="J942" s="17" t="s">
        <v>392</v>
      </c>
      <c r="K942" s="17" t="s">
        <v>58</v>
      </c>
      <c r="L942" s="17">
        <v>27117</v>
      </c>
      <c r="M942" s="17" t="s">
        <v>54</v>
      </c>
      <c r="N942" s="17" t="s">
        <v>121</v>
      </c>
      <c r="O942" s="17">
        <v>1</v>
      </c>
      <c r="P942" s="18">
        <v>45541</v>
      </c>
    </row>
    <row r="943" spans="1:16" x14ac:dyDescent="0.3">
      <c r="A943" s="17">
        <v>2013</v>
      </c>
      <c r="B943" s="17" t="s">
        <v>308</v>
      </c>
      <c r="C943" s="17" t="s">
        <v>362</v>
      </c>
      <c r="D943" s="17" t="s">
        <v>54</v>
      </c>
      <c r="E943" s="17" t="s">
        <v>390</v>
      </c>
      <c r="F943" s="17" t="s">
        <v>45</v>
      </c>
      <c r="G943" s="17" t="s">
        <v>80</v>
      </c>
      <c r="H943" s="17">
        <v>0</v>
      </c>
      <c r="I943" s="17" t="s">
        <v>57</v>
      </c>
      <c r="J943" s="17" t="s">
        <v>392</v>
      </c>
      <c r="K943" s="17" t="s">
        <v>58</v>
      </c>
      <c r="L943" s="17">
        <v>26083</v>
      </c>
      <c r="M943" s="17" t="s">
        <v>54</v>
      </c>
      <c r="N943" s="17" t="s">
        <v>59</v>
      </c>
      <c r="O943" s="17">
        <v>1</v>
      </c>
      <c r="P943" s="18">
        <v>45541</v>
      </c>
    </row>
    <row r="944" spans="1:16" x14ac:dyDescent="0.3">
      <c r="A944" s="17">
        <v>2014</v>
      </c>
      <c r="B944" s="17" t="s">
        <v>308</v>
      </c>
      <c r="C944" s="17" t="s">
        <v>362</v>
      </c>
      <c r="D944" s="17" t="s">
        <v>54</v>
      </c>
      <c r="E944" s="17" t="s">
        <v>390</v>
      </c>
      <c r="F944" s="17" t="s">
        <v>45</v>
      </c>
      <c r="G944" s="17" t="s">
        <v>80</v>
      </c>
      <c r="H944" s="17">
        <v>0</v>
      </c>
      <c r="I944" s="17" t="s">
        <v>57</v>
      </c>
      <c r="J944" s="17" t="s">
        <v>392</v>
      </c>
      <c r="K944" s="17" t="s">
        <v>58</v>
      </c>
      <c r="L944" s="17">
        <v>25387</v>
      </c>
      <c r="M944" s="17" t="s">
        <v>54</v>
      </c>
      <c r="N944" s="17" t="s">
        <v>60</v>
      </c>
      <c r="O944" s="17">
        <v>1</v>
      </c>
      <c r="P944" s="18">
        <v>45541</v>
      </c>
    </row>
    <row r="945" spans="1:16" x14ac:dyDescent="0.3">
      <c r="A945" s="17">
        <v>2015</v>
      </c>
      <c r="B945" s="17" t="s">
        <v>308</v>
      </c>
      <c r="C945" s="17" t="s">
        <v>362</v>
      </c>
      <c r="D945" s="17" t="s">
        <v>54</v>
      </c>
      <c r="E945" s="17" t="s">
        <v>390</v>
      </c>
      <c r="F945" s="17" t="s">
        <v>45</v>
      </c>
      <c r="G945" s="17" t="s">
        <v>80</v>
      </c>
      <c r="H945" s="17">
        <v>0</v>
      </c>
      <c r="I945" s="17" t="s">
        <v>57</v>
      </c>
      <c r="J945" s="17" t="s">
        <v>392</v>
      </c>
      <c r="K945" s="17" t="s">
        <v>58</v>
      </c>
      <c r="L945" s="17">
        <v>25734</v>
      </c>
      <c r="M945" s="17" t="s">
        <v>54</v>
      </c>
      <c r="N945" s="17" t="s">
        <v>61</v>
      </c>
      <c r="O945" s="17">
        <v>1</v>
      </c>
      <c r="P945" s="18">
        <v>45541</v>
      </c>
    </row>
    <row r="946" spans="1:16" x14ac:dyDescent="0.3">
      <c r="A946" s="17">
        <v>2016</v>
      </c>
      <c r="B946" s="17" t="s">
        <v>308</v>
      </c>
      <c r="C946" s="17" t="s">
        <v>362</v>
      </c>
      <c r="D946" s="17" t="s">
        <v>54</v>
      </c>
      <c r="E946" s="17" t="s">
        <v>390</v>
      </c>
      <c r="F946" s="17" t="s">
        <v>45</v>
      </c>
      <c r="G946" s="17" t="s">
        <v>80</v>
      </c>
      <c r="H946" s="17">
        <v>0</v>
      </c>
      <c r="I946" s="17" t="s">
        <v>57</v>
      </c>
      <c r="J946" s="17" t="s">
        <v>392</v>
      </c>
      <c r="K946" s="17" t="s">
        <v>58</v>
      </c>
      <c r="L946" s="17">
        <v>28349</v>
      </c>
      <c r="M946" s="17" t="s">
        <v>54</v>
      </c>
      <c r="N946" s="17" t="s">
        <v>62</v>
      </c>
      <c r="O946" s="17">
        <v>1</v>
      </c>
      <c r="P946" s="18">
        <v>45541</v>
      </c>
    </row>
    <row r="947" spans="1:16" x14ac:dyDescent="0.3">
      <c r="A947" s="17">
        <v>2017</v>
      </c>
      <c r="B947" s="17" t="s">
        <v>308</v>
      </c>
      <c r="C947" s="17" t="s">
        <v>362</v>
      </c>
      <c r="D947" s="17" t="s">
        <v>54</v>
      </c>
      <c r="E947" s="17" t="s">
        <v>390</v>
      </c>
      <c r="F947" s="17" t="s">
        <v>45</v>
      </c>
      <c r="G947" s="17" t="s">
        <v>80</v>
      </c>
      <c r="H947" s="17">
        <v>0</v>
      </c>
      <c r="I947" s="17" t="s">
        <v>57</v>
      </c>
      <c r="J947" s="17" t="s">
        <v>392</v>
      </c>
      <c r="K947" s="17" t="s">
        <v>58</v>
      </c>
      <c r="L947" s="17">
        <v>29500</v>
      </c>
      <c r="M947" s="17" t="s">
        <v>54</v>
      </c>
      <c r="N947" s="17" t="s">
        <v>63</v>
      </c>
      <c r="O947" s="17">
        <v>1</v>
      </c>
      <c r="P947" s="18">
        <v>45541</v>
      </c>
    </row>
    <row r="948" spans="1:16" x14ac:dyDescent="0.3">
      <c r="A948" s="17">
        <v>2018</v>
      </c>
      <c r="B948" s="17" t="s">
        <v>308</v>
      </c>
      <c r="C948" s="17" t="s">
        <v>362</v>
      </c>
      <c r="D948" s="17" t="s">
        <v>54</v>
      </c>
      <c r="E948" s="17" t="s">
        <v>390</v>
      </c>
      <c r="F948" s="17" t="s">
        <v>45</v>
      </c>
      <c r="G948" s="17" t="s">
        <v>80</v>
      </c>
      <c r="H948" s="17">
        <v>0</v>
      </c>
      <c r="I948" s="17" t="s">
        <v>57</v>
      </c>
      <c r="J948" s="17" t="s">
        <v>392</v>
      </c>
      <c r="K948" s="17" t="s">
        <v>58</v>
      </c>
      <c r="L948" s="17">
        <v>30909</v>
      </c>
      <c r="M948" s="17" t="s">
        <v>54</v>
      </c>
      <c r="N948" s="17" t="s">
        <v>64</v>
      </c>
      <c r="O948" s="17">
        <v>1</v>
      </c>
      <c r="P948" s="18">
        <v>45541</v>
      </c>
    </row>
    <row r="949" spans="1:16" x14ac:dyDescent="0.3">
      <c r="A949" s="17">
        <v>2019</v>
      </c>
      <c r="B949" s="17" t="s">
        <v>308</v>
      </c>
      <c r="C949" s="17" t="s">
        <v>362</v>
      </c>
      <c r="D949" s="17" t="s">
        <v>54</v>
      </c>
      <c r="E949" s="17" t="s">
        <v>390</v>
      </c>
      <c r="F949" s="17" t="s">
        <v>45</v>
      </c>
      <c r="G949" s="17" t="s">
        <v>80</v>
      </c>
      <c r="H949" s="17">
        <v>0</v>
      </c>
      <c r="I949" s="17" t="s">
        <v>57</v>
      </c>
      <c r="J949" s="17" t="s">
        <v>392</v>
      </c>
      <c r="K949" s="17" t="s">
        <v>58</v>
      </c>
      <c r="L949" s="17">
        <v>30464</v>
      </c>
      <c r="M949" s="17" t="s">
        <v>54</v>
      </c>
      <c r="N949" s="17" t="s">
        <v>65</v>
      </c>
      <c r="O949" s="17">
        <v>1</v>
      </c>
      <c r="P949" s="18">
        <v>45541</v>
      </c>
    </row>
    <row r="950" spans="1:16" x14ac:dyDescent="0.3">
      <c r="A950" s="17">
        <v>2020</v>
      </c>
      <c r="B950" s="17" t="s">
        <v>308</v>
      </c>
      <c r="C950" s="17" t="s">
        <v>362</v>
      </c>
      <c r="D950" s="17" t="s">
        <v>54</v>
      </c>
      <c r="E950" s="17" t="s">
        <v>390</v>
      </c>
      <c r="F950" s="17" t="s">
        <v>45</v>
      </c>
      <c r="G950" s="17" t="s">
        <v>80</v>
      </c>
      <c r="H950" s="17">
        <v>0</v>
      </c>
      <c r="I950" s="17" t="s">
        <v>57</v>
      </c>
      <c r="J950" s="17" t="s">
        <v>392</v>
      </c>
      <c r="K950" s="17" t="s">
        <v>58</v>
      </c>
      <c r="L950" s="17">
        <v>30295</v>
      </c>
      <c r="M950" s="17" t="s">
        <v>54</v>
      </c>
      <c r="N950" s="17" t="s">
        <v>66</v>
      </c>
      <c r="O950" s="17">
        <v>1</v>
      </c>
      <c r="P950" s="18">
        <v>45541</v>
      </c>
    </row>
    <row r="951" spans="1:16" x14ac:dyDescent="0.3">
      <c r="A951" s="17">
        <v>2021</v>
      </c>
      <c r="B951" s="17" t="s">
        <v>308</v>
      </c>
      <c r="C951" s="17" t="s">
        <v>362</v>
      </c>
      <c r="D951" s="17" t="s">
        <v>54</v>
      </c>
      <c r="E951" s="17" t="s">
        <v>390</v>
      </c>
      <c r="F951" s="17" t="s">
        <v>45</v>
      </c>
      <c r="G951" s="17" t="s">
        <v>80</v>
      </c>
      <c r="H951" s="17">
        <v>0</v>
      </c>
      <c r="I951" s="17" t="s">
        <v>57</v>
      </c>
      <c r="J951" s="17" t="s">
        <v>392</v>
      </c>
      <c r="K951" s="17" t="s">
        <v>58</v>
      </c>
      <c r="L951" s="17">
        <v>29954</v>
      </c>
      <c r="M951" s="17" t="s">
        <v>54</v>
      </c>
      <c r="N951" s="17" t="s">
        <v>67</v>
      </c>
      <c r="O951" s="17">
        <v>1</v>
      </c>
      <c r="P951" s="18">
        <v>45541</v>
      </c>
    </row>
    <row r="952" spans="1:16" x14ac:dyDescent="0.3">
      <c r="A952" s="17">
        <v>2022</v>
      </c>
      <c r="B952" s="17" t="s">
        <v>308</v>
      </c>
      <c r="C952" s="17" t="s">
        <v>362</v>
      </c>
      <c r="D952" s="17" t="s">
        <v>54</v>
      </c>
      <c r="E952" s="17" t="s">
        <v>390</v>
      </c>
      <c r="F952" s="17" t="s">
        <v>45</v>
      </c>
      <c r="G952" s="17" t="s">
        <v>80</v>
      </c>
      <c r="H952" s="17">
        <v>0</v>
      </c>
      <c r="I952" s="17" t="s">
        <v>57</v>
      </c>
      <c r="J952" s="17" t="s">
        <v>392</v>
      </c>
      <c r="K952" s="17" t="s">
        <v>58</v>
      </c>
      <c r="L952" s="17">
        <v>30658</v>
      </c>
      <c r="M952" s="17" t="s">
        <v>54</v>
      </c>
      <c r="N952" s="17" t="s">
        <v>68</v>
      </c>
      <c r="O952" s="17">
        <v>1</v>
      </c>
      <c r="P952" s="18">
        <v>45541</v>
      </c>
    </row>
    <row r="953" spans="1:16" x14ac:dyDescent="0.3">
      <c r="A953" s="17">
        <v>2023</v>
      </c>
      <c r="B953" s="17" t="s">
        <v>308</v>
      </c>
      <c r="C953" s="17" t="s">
        <v>362</v>
      </c>
      <c r="D953" s="17" t="s">
        <v>54</v>
      </c>
      <c r="E953" s="17" t="s">
        <v>390</v>
      </c>
      <c r="F953" s="17" t="s">
        <v>45</v>
      </c>
      <c r="G953" s="17" t="s">
        <v>80</v>
      </c>
      <c r="H953" s="17">
        <v>0</v>
      </c>
      <c r="I953" s="17" t="s">
        <v>57</v>
      </c>
      <c r="J953" s="17" t="s">
        <v>392</v>
      </c>
      <c r="K953" s="17" t="s">
        <v>58</v>
      </c>
      <c r="L953" s="17">
        <v>26263</v>
      </c>
      <c r="M953" s="17" t="s">
        <v>54</v>
      </c>
      <c r="N953" s="17" t="s">
        <v>69</v>
      </c>
      <c r="O953" s="17">
        <v>1</v>
      </c>
      <c r="P953" s="18">
        <v>45541</v>
      </c>
    </row>
    <row r="954" spans="1:16" x14ac:dyDescent="0.3">
      <c r="A954" s="17">
        <v>2024</v>
      </c>
      <c r="B954" s="17" t="s">
        <v>308</v>
      </c>
      <c r="C954" s="17" t="s">
        <v>362</v>
      </c>
      <c r="D954" s="17" t="s">
        <v>54</v>
      </c>
      <c r="E954" s="17" t="s">
        <v>390</v>
      </c>
      <c r="F954" s="17" t="s">
        <v>45</v>
      </c>
      <c r="G954" s="17" t="s">
        <v>80</v>
      </c>
      <c r="H954" s="17">
        <v>0</v>
      </c>
      <c r="I954" s="17" t="s">
        <v>57</v>
      </c>
      <c r="J954" s="17" t="s">
        <v>392</v>
      </c>
      <c r="K954" s="17" t="s">
        <v>58</v>
      </c>
      <c r="L954" s="17">
        <v>24867.5</v>
      </c>
      <c r="M954" s="17" t="s">
        <v>54</v>
      </c>
      <c r="N954" s="17" t="s">
        <v>70</v>
      </c>
      <c r="O954" s="17">
        <v>1</v>
      </c>
      <c r="P954" s="18">
        <v>45541</v>
      </c>
    </row>
    <row r="955" spans="1:16" x14ac:dyDescent="0.3">
      <c r="A955" s="17">
        <v>2025</v>
      </c>
      <c r="B955" s="17" t="s">
        <v>308</v>
      </c>
      <c r="C955" s="17" t="s">
        <v>362</v>
      </c>
      <c r="D955" s="17" t="s">
        <v>54</v>
      </c>
      <c r="E955" s="17" t="s">
        <v>390</v>
      </c>
      <c r="F955" s="17" t="s">
        <v>45</v>
      </c>
      <c r="G955" s="17" t="s">
        <v>80</v>
      </c>
      <c r="H955" s="17">
        <v>0</v>
      </c>
      <c r="I955" s="17" t="s">
        <v>57</v>
      </c>
      <c r="J955" s="17" t="s">
        <v>392</v>
      </c>
      <c r="K955" s="17" t="s">
        <v>58</v>
      </c>
      <c r="L955" s="17">
        <v>26312</v>
      </c>
      <c r="M955" s="17" t="s">
        <v>54</v>
      </c>
      <c r="N955" s="17" t="s">
        <v>71</v>
      </c>
      <c r="O955" s="17">
        <v>1</v>
      </c>
      <c r="P955" s="18">
        <v>45541</v>
      </c>
    </row>
    <row r="956" spans="1:16" x14ac:dyDescent="0.3">
      <c r="A956" s="17">
        <v>2026</v>
      </c>
      <c r="B956" s="17" t="s">
        <v>308</v>
      </c>
      <c r="C956" s="17" t="s">
        <v>362</v>
      </c>
      <c r="D956" s="17" t="s">
        <v>54</v>
      </c>
      <c r="E956" s="17" t="s">
        <v>390</v>
      </c>
      <c r="F956" s="17" t="s">
        <v>45</v>
      </c>
      <c r="G956" s="17" t="s">
        <v>80</v>
      </c>
      <c r="H956" s="17">
        <v>0</v>
      </c>
      <c r="I956" s="17" t="s">
        <v>57</v>
      </c>
      <c r="J956" s="17" t="s">
        <v>392</v>
      </c>
      <c r="K956" s="17" t="s">
        <v>58</v>
      </c>
      <c r="L956" s="17">
        <v>27383</v>
      </c>
      <c r="M956" s="17" t="s">
        <v>54</v>
      </c>
      <c r="N956" s="17" t="s">
        <v>124</v>
      </c>
      <c r="O956" s="17">
        <v>1</v>
      </c>
      <c r="P956" s="18">
        <v>45541</v>
      </c>
    </row>
    <row r="957" spans="1:16" x14ac:dyDescent="0.3">
      <c r="A957" s="17">
        <v>1990</v>
      </c>
      <c r="B957" s="17" t="s">
        <v>304</v>
      </c>
      <c r="C957" s="17" t="s">
        <v>397</v>
      </c>
      <c r="D957" s="17" t="s">
        <v>54</v>
      </c>
      <c r="E957" s="17" t="s">
        <v>390</v>
      </c>
      <c r="F957" s="17" t="s">
        <v>45</v>
      </c>
      <c r="G957" s="17" t="s">
        <v>80</v>
      </c>
      <c r="H957" s="17">
        <v>0</v>
      </c>
      <c r="I957" s="17" t="s">
        <v>119</v>
      </c>
      <c r="J957" s="17" t="s">
        <v>120</v>
      </c>
      <c r="K957" s="17" t="s">
        <v>58</v>
      </c>
      <c r="L957" s="17">
        <v>9275</v>
      </c>
      <c r="M957" s="17" t="s">
        <v>54</v>
      </c>
      <c r="N957" s="17" t="s">
        <v>363</v>
      </c>
      <c r="O957" s="17">
        <v>1</v>
      </c>
      <c r="P957" s="18">
        <v>45541</v>
      </c>
    </row>
    <row r="958" spans="1:16" x14ac:dyDescent="0.3">
      <c r="A958" s="17">
        <v>1991</v>
      </c>
      <c r="B958" s="17" t="s">
        <v>304</v>
      </c>
      <c r="C958" s="17" t="s">
        <v>397</v>
      </c>
      <c r="D958" s="17" t="s">
        <v>54</v>
      </c>
      <c r="E958" s="17" t="s">
        <v>390</v>
      </c>
      <c r="F958" s="17" t="s">
        <v>45</v>
      </c>
      <c r="G958" s="17" t="s">
        <v>80</v>
      </c>
      <c r="H958" s="17">
        <v>0</v>
      </c>
      <c r="I958" s="17" t="s">
        <v>119</v>
      </c>
      <c r="J958" s="17" t="s">
        <v>120</v>
      </c>
      <c r="K958" s="17" t="s">
        <v>58</v>
      </c>
      <c r="L958" s="17">
        <v>6782</v>
      </c>
      <c r="M958" s="17" t="s">
        <v>54</v>
      </c>
      <c r="N958" s="17" t="s">
        <v>364</v>
      </c>
      <c r="O958" s="17">
        <v>1</v>
      </c>
      <c r="P958" s="18">
        <v>45541</v>
      </c>
    </row>
    <row r="959" spans="1:16" x14ac:dyDescent="0.3">
      <c r="A959" s="17">
        <v>1992</v>
      </c>
      <c r="B959" s="17" t="s">
        <v>304</v>
      </c>
      <c r="C959" s="17" t="s">
        <v>397</v>
      </c>
      <c r="D959" s="17" t="s">
        <v>54</v>
      </c>
      <c r="E959" s="17" t="s">
        <v>390</v>
      </c>
      <c r="F959" s="17" t="s">
        <v>45</v>
      </c>
      <c r="G959" s="17" t="s">
        <v>80</v>
      </c>
      <c r="H959" s="17">
        <v>0</v>
      </c>
      <c r="I959" s="17" t="s">
        <v>119</v>
      </c>
      <c r="J959" s="17" t="s">
        <v>120</v>
      </c>
      <c r="K959" s="17" t="s">
        <v>58</v>
      </c>
      <c r="L959" s="17">
        <v>6113</v>
      </c>
      <c r="M959" s="17" t="s">
        <v>54</v>
      </c>
      <c r="N959" s="17" t="s">
        <v>365</v>
      </c>
      <c r="O959" s="17">
        <v>1</v>
      </c>
      <c r="P959" s="18">
        <v>45541</v>
      </c>
    </row>
    <row r="960" spans="1:16" x14ac:dyDescent="0.3">
      <c r="A960" s="17">
        <v>1993</v>
      </c>
      <c r="B960" s="17" t="s">
        <v>304</v>
      </c>
      <c r="C960" s="17" t="s">
        <v>397</v>
      </c>
      <c r="D960" s="17" t="s">
        <v>54</v>
      </c>
      <c r="E960" s="17" t="s">
        <v>390</v>
      </c>
      <c r="F960" s="17" t="s">
        <v>45</v>
      </c>
      <c r="G960" s="17" t="s">
        <v>80</v>
      </c>
      <c r="H960" s="17">
        <v>0</v>
      </c>
      <c r="I960" s="17" t="s">
        <v>119</v>
      </c>
      <c r="J960" s="17" t="s">
        <v>120</v>
      </c>
      <c r="K960" s="17" t="s">
        <v>58</v>
      </c>
      <c r="L960" s="17">
        <v>5453</v>
      </c>
      <c r="M960" s="17" t="s">
        <v>54</v>
      </c>
      <c r="N960" s="17" t="s">
        <v>366</v>
      </c>
      <c r="O960" s="17">
        <v>1</v>
      </c>
      <c r="P960" s="18">
        <v>45541</v>
      </c>
    </row>
    <row r="961" spans="1:16" x14ac:dyDescent="0.3">
      <c r="A961" s="17">
        <v>1994</v>
      </c>
      <c r="B961" s="17" t="s">
        <v>304</v>
      </c>
      <c r="C961" s="17" t="s">
        <v>397</v>
      </c>
      <c r="D961" s="17" t="s">
        <v>54</v>
      </c>
      <c r="E961" s="17" t="s">
        <v>390</v>
      </c>
      <c r="F961" s="17" t="s">
        <v>45</v>
      </c>
      <c r="G961" s="17" t="s">
        <v>80</v>
      </c>
      <c r="H961" s="17">
        <v>0</v>
      </c>
      <c r="I961" s="17" t="s">
        <v>119</v>
      </c>
      <c r="J961" s="17" t="s">
        <v>120</v>
      </c>
      <c r="K961" s="17" t="s">
        <v>58</v>
      </c>
      <c r="L961" s="17">
        <v>5587</v>
      </c>
      <c r="M961" s="17" t="s">
        <v>54</v>
      </c>
      <c r="N961" s="17" t="s">
        <v>162</v>
      </c>
      <c r="O961" s="17">
        <v>1</v>
      </c>
      <c r="P961" s="18">
        <v>45541</v>
      </c>
    </row>
    <row r="962" spans="1:16" x14ac:dyDescent="0.3">
      <c r="A962" s="17">
        <v>1995</v>
      </c>
      <c r="B962" s="17" t="s">
        <v>304</v>
      </c>
      <c r="C962" s="17" t="s">
        <v>397</v>
      </c>
      <c r="D962" s="17" t="s">
        <v>54</v>
      </c>
      <c r="E962" s="17" t="s">
        <v>390</v>
      </c>
      <c r="F962" s="17" t="s">
        <v>45</v>
      </c>
      <c r="G962" s="17" t="s">
        <v>80</v>
      </c>
      <c r="H962" s="17">
        <v>0</v>
      </c>
      <c r="I962" s="17" t="s">
        <v>119</v>
      </c>
      <c r="J962" s="17" t="s">
        <v>120</v>
      </c>
      <c r="K962" s="17" t="s">
        <v>58</v>
      </c>
      <c r="L962" s="17">
        <v>6539</v>
      </c>
      <c r="M962" s="17" t="s">
        <v>54</v>
      </c>
      <c r="N962" s="17" t="s">
        <v>142</v>
      </c>
      <c r="O962" s="17">
        <v>1</v>
      </c>
      <c r="P962" s="18">
        <v>45541</v>
      </c>
    </row>
    <row r="963" spans="1:16" x14ac:dyDescent="0.3">
      <c r="A963" s="17">
        <v>1996</v>
      </c>
      <c r="B963" s="17" t="s">
        <v>304</v>
      </c>
      <c r="C963" s="17" t="s">
        <v>397</v>
      </c>
      <c r="D963" s="17" t="s">
        <v>54</v>
      </c>
      <c r="E963" s="17" t="s">
        <v>390</v>
      </c>
      <c r="F963" s="17" t="s">
        <v>45</v>
      </c>
      <c r="G963" s="17" t="s">
        <v>80</v>
      </c>
      <c r="H963" s="17">
        <v>0</v>
      </c>
      <c r="I963" s="17" t="s">
        <v>119</v>
      </c>
      <c r="J963" s="17" t="s">
        <v>120</v>
      </c>
      <c r="K963" s="17" t="s">
        <v>58</v>
      </c>
      <c r="L963" s="17">
        <v>7234</v>
      </c>
      <c r="M963" s="17" t="s">
        <v>54</v>
      </c>
      <c r="N963" s="17" t="s">
        <v>143</v>
      </c>
      <c r="O963" s="17">
        <v>1</v>
      </c>
      <c r="P963" s="18">
        <v>45541</v>
      </c>
    </row>
    <row r="964" spans="1:16" x14ac:dyDescent="0.3">
      <c r="A964" s="17">
        <v>1997</v>
      </c>
      <c r="B964" s="17" t="s">
        <v>304</v>
      </c>
      <c r="C964" s="17" t="s">
        <v>397</v>
      </c>
      <c r="D964" s="17" t="s">
        <v>54</v>
      </c>
      <c r="E964" s="17" t="s">
        <v>390</v>
      </c>
      <c r="F964" s="17" t="s">
        <v>45</v>
      </c>
      <c r="G964" s="17" t="s">
        <v>80</v>
      </c>
      <c r="H964" s="17">
        <v>0</v>
      </c>
      <c r="I964" s="17" t="s">
        <v>119</v>
      </c>
      <c r="J964" s="17" t="s">
        <v>120</v>
      </c>
      <c r="K964" s="17" t="s">
        <v>58</v>
      </c>
      <c r="L964" s="17">
        <v>8254</v>
      </c>
      <c r="M964" s="17" t="s">
        <v>54</v>
      </c>
      <c r="N964" s="17" t="s">
        <v>144</v>
      </c>
      <c r="O964" s="17">
        <v>1</v>
      </c>
      <c r="P964" s="18">
        <v>45541</v>
      </c>
    </row>
    <row r="965" spans="1:16" x14ac:dyDescent="0.3">
      <c r="A965" s="17">
        <v>1998</v>
      </c>
      <c r="B965" s="17" t="s">
        <v>304</v>
      </c>
      <c r="C965" s="17" t="s">
        <v>397</v>
      </c>
      <c r="D965" s="17" t="s">
        <v>54</v>
      </c>
      <c r="E965" s="17" t="s">
        <v>390</v>
      </c>
      <c r="F965" s="17" t="s">
        <v>45</v>
      </c>
      <c r="G965" s="17" t="s">
        <v>80</v>
      </c>
      <c r="H965" s="17">
        <v>0</v>
      </c>
      <c r="I965" s="17" t="s">
        <v>119</v>
      </c>
      <c r="J965" s="17" t="s">
        <v>120</v>
      </c>
      <c r="K965" s="17" t="s">
        <v>58</v>
      </c>
      <c r="L965" s="17">
        <v>8862</v>
      </c>
      <c r="M965" s="17" t="s">
        <v>54</v>
      </c>
      <c r="N965" s="17" t="s">
        <v>145</v>
      </c>
      <c r="O965" s="17">
        <v>1</v>
      </c>
      <c r="P965" s="18">
        <v>45541</v>
      </c>
    </row>
    <row r="966" spans="1:16" x14ac:dyDescent="0.3">
      <c r="A966" s="17">
        <v>1999</v>
      </c>
      <c r="B966" s="17" t="s">
        <v>304</v>
      </c>
      <c r="C966" s="17" t="s">
        <v>397</v>
      </c>
      <c r="D966" s="17" t="s">
        <v>54</v>
      </c>
      <c r="E966" s="17" t="s">
        <v>390</v>
      </c>
      <c r="F966" s="17" t="s">
        <v>45</v>
      </c>
      <c r="G966" s="17" t="s">
        <v>80</v>
      </c>
      <c r="H966" s="17">
        <v>0</v>
      </c>
      <c r="I966" s="17" t="s">
        <v>119</v>
      </c>
      <c r="J966" s="17" t="s">
        <v>120</v>
      </c>
      <c r="K966" s="17" t="s">
        <v>58</v>
      </c>
      <c r="L966" s="17">
        <v>8441</v>
      </c>
      <c r="M966" s="17" t="s">
        <v>54</v>
      </c>
      <c r="N966" s="17" t="s">
        <v>146</v>
      </c>
      <c r="O966" s="17">
        <v>1</v>
      </c>
      <c r="P966" s="18">
        <v>45541</v>
      </c>
    </row>
    <row r="967" spans="1:16" x14ac:dyDescent="0.3">
      <c r="A967" s="17">
        <v>2000</v>
      </c>
      <c r="B967" s="17" t="s">
        <v>304</v>
      </c>
      <c r="C967" s="17" t="s">
        <v>397</v>
      </c>
      <c r="D967" s="17" t="s">
        <v>54</v>
      </c>
      <c r="E967" s="17" t="s">
        <v>390</v>
      </c>
      <c r="F967" s="17" t="s">
        <v>45</v>
      </c>
      <c r="G967" s="17" t="s">
        <v>80</v>
      </c>
      <c r="H967" s="17">
        <v>0</v>
      </c>
      <c r="I967" s="17" t="s">
        <v>119</v>
      </c>
      <c r="J967" s="17" t="s">
        <v>120</v>
      </c>
      <c r="K967" s="17" t="s">
        <v>58</v>
      </c>
      <c r="L967" s="17">
        <v>8632</v>
      </c>
      <c r="M967" s="17" t="s">
        <v>54</v>
      </c>
      <c r="N967" s="17" t="s">
        <v>147</v>
      </c>
      <c r="O967" s="17">
        <v>1</v>
      </c>
      <c r="P967" s="18">
        <v>45541</v>
      </c>
    </row>
    <row r="968" spans="1:16" x14ac:dyDescent="0.3">
      <c r="A968" s="17">
        <v>2001</v>
      </c>
      <c r="B968" s="17" t="s">
        <v>304</v>
      </c>
      <c r="C968" s="17" t="s">
        <v>397</v>
      </c>
      <c r="D968" s="17" t="s">
        <v>54</v>
      </c>
      <c r="E968" s="17" t="s">
        <v>390</v>
      </c>
      <c r="F968" s="17" t="s">
        <v>45</v>
      </c>
      <c r="G968" s="17" t="s">
        <v>80</v>
      </c>
      <c r="H968" s="17">
        <v>0</v>
      </c>
      <c r="I968" s="17" t="s">
        <v>119</v>
      </c>
      <c r="J968" s="17" t="s">
        <v>120</v>
      </c>
      <c r="K968" s="17" t="s">
        <v>58</v>
      </c>
      <c r="L968" s="17">
        <v>9210</v>
      </c>
      <c r="M968" s="17" t="s">
        <v>54</v>
      </c>
      <c r="N968" s="17" t="s">
        <v>148</v>
      </c>
      <c r="O968" s="17">
        <v>1</v>
      </c>
      <c r="P968" s="18">
        <v>45541</v>
      </c>
    </row>
    <row r="969" spans="1:16" x14ac:dyDescent="0.3">
      <c r="A969" s="17">
        <v>2002</v>
      </c>
      <c r="B969" s="17" t="s">
        <v>304</v>
      </c>
      <c r="C969" s="17" t="s">
        <v>397</v>
      </c>
      <c r="D969" s="17" t="s">
        <v>54</v>
      </c>
      <c r="E969" s="17" t="s">
        <v>390</v>
      </c>
      <c r="F969" s="17" t="s">
        <v>45</v>
      </c>
      <c r="G969" s="17" t="s">
        <v>80</v>
      </c>
      <c r="H969" s="17">
        <v>0</v>
      </c>
      <c r="I969" s="17" t="s">
        <v>119</v>
      </c>
      <c r="J969" s="17" t="s">
        <v>120</v>
      </c>
      <c r="K969" s="17" t="s">
        <v>58</v>
      </c>
      <c r="L969" s="17">
        <v>8483</v>
      </c>
      <c r="M969" s="17" t="s">
        <v>54</v>
      </c>
      <c r="N969" s="17" t="s">
        <v>149</v>
      </c>
      <c r="O969" s="17">
        <v>1</v>
      </c>
      <c r="P969" s="18">
        <v>45541</v>
      </c>
    </row>
    <row r="970" spans="1:16" x14ac:dyDescent="0.3">
      <c r="A970" s="17">
        <v>2003</v>
      </c>
      <c r="B970" s="17" t="s">
        <v>304</v>
      </c>
      <c r="C970" s="17" t="s">
        <v>397</v>
      </c>
      <c r="D970" s="17" t="s">
        <v>54</v>
      </c>
      <c r="E970" s="17" t="s">
        <v>390</v>
      </c>
      <c r="F970" s="17" t="s">
        <v>45</v>
      </c>
      <c r="G970" s="17" t="s">
        <v>80</v>
      </c>
      <c r="H970" s="17">
        <v>0</v>
      </c>
      <c r="I970" s="17" t="s">
        <v>119</v>
      </c>
      <c r="J970" s="17" t="s">
        <v>120</v>
      </c>
      <c r="K970" s="17" t="s">
        <v>58</v>
      </c>
      <c r="L970" s="17">
        <v>8450</v>
      </c>
      <c r="M970" s="17" t="s">
        <v>54</v>
      </c>
      <c r="N970" s="17" t="s">
        <v>150</v>
      </c>
      <c r="O970" s="17">
        <v>1</v>
      </c>
      <c r="P970" s="18">
        <v>45541</v>
      </c>
    </row>
    <row r="971" spans="1:16" x14ac:dyDescent="0.3">
      <c r="A971" s="17">
        <v>2004</v>
      </c>
      <c r="B971" s="17" t="s">
        <v>304</v>
      </c>
      <c r="C971" s="17" t="s">
        <v>397</v>
      </c>
      <c r="D971" s="17" t="s">
        <v>54</v>
      </c>
      <c r="E971" s="17" t="s">
        <v>390</v>
      </c>
      <c r="F971" s="17" t="s">
        <v>45</v>
      </c>
      <c r="G971" s="17" t="s">
        <v>80</v>
      </c>
      <c r="H971" s="17">
        <v>0</v>
      </c>
      <c r="I971" s="17" t="s">
        <v>119</v>
      </c>
      <c r="J971" s="17" t="s">
        <v>120</v>
      </c>
      <c r="K971" s="17" t="s">
        <v>58</v>
      </c>
      <c r="L971" s="17">
        <v>8811</v>
      </c>
      <c r="M971" s="17" t="s">
        <v>54</v>
      </c>
      <c r="N971" s="17" t="s">
        <v>151</v>
      </c>
      <c r="O971" s="17">
        <v>1</v>
      </c>
      <c r="P971" s="18">
        <v>45541</v>
      </c>
    </row>
    <row r="972" spans="1:16" x14ac:dyDescent="0.3">
      <c r="A972" s="17">
        <v>2005</v>
      </c>
      <c r="B972" s="17" t="s">
        <v>304</v>
      </c>
      <c r="C972" s="17" t="s">
        <v>397</v>
      </c>
      <c r="D972" s="17" t="s">
        <v>54</v>
      </c>
      <c r="E972" s="17" t="s">
        <v>390</v>
      </c>
      <c r="F972" s="17" t="s">
        <v>45</v>
      </c>
      <c r="G972" s="17" t="s">
        <v>80</v>
      </c>
      <c r="H972" s="17">
        <v>0</v>
      </c>
      <c r="I972" s="17" t="s">
        <v>119</v>
      </c>
      <c r="J972" s="17" t="s">
        <v>120</v>
      </c>
      <c r="K972" s="17" t="s">
        <v>58</v>
      </c>
      <c r="L972" s="17">
        <v>9013</v>
      </c>
      <c r="M972" s="17" t="s">
        <v>54</v>
      </c>
      <c r="N972" s="17" t="s">
        <v>152</v>
      </c>
      <c r="O972" s="17">
        <v>1</v>
      </c>
      <c r="P972" s="18">
        <v>45541</v>
      </c>
    </row>
    <row r="973" spans="1:16" x14ac:dyDescent="0.3">
      <c r="A973" s="17">
        <v>2006</v>
      </c>
      <c r="B973" s="17" t="s">
        <v>304</v>
      </c>
      <c r="C973" s="17" t="s">
        <v>397</v>
      </c>
      <c r="D973" s="17" t="s">
        <v>54</v>
      </c>
      <c r="E973" s="17" t="s">
        <v>390</v>
      </c>
      <c r="F973" s="17" t="s">
        <v>45</v>
      </c>
      <c r="G973" s="17" t="s">
        <v>80</v>
      </c>
      <c r="H973" s="17">
        <v>0</v>
      </c>
      <c r="I973" s="17" t="s">
        <v>119</v>
      </c>
      <c r="J973" s="17" t="s">
        <v>120</v>
      </c>
      <c r="K973" s="17" t="s">
        <v>58</v>
      </c>
      <c r="L973" s="17">
        <v>8805</v>
      </c>
      <c r="M973" s="17" t="s">
        <v>54</v>
      </c>
      <c r="N973" s="17" t="s">
        <v>153</v>
      </c>
      <c r="O973" s="17">
        <v>1</v>
      </c>
      <c r="P973" s="18">
        <v>45541</v>
      </c>
    </row>
    <row r="974" spans="1:16" x14ac:dyDescent="0.3">
      <c r="A974" s="17">
        <v>2007</v>
      </c>
      <c r="B974" s="17" t="s">
        <v>304</v>
      </c>
      <c r="C974" s="17" t="s">
        <v>397</v>
      </c>
      <c r="D974" s="17" t="s">
        <v>54</v>
      </c>
      <c r="E974" s="17" t="s">
        <v>390</v>
      </c>
      <c r="F974" s="17" t="s">
        <v>45</v>
      </c>
      <c r="G974" s="17" t="s">
        <v>80</v>
      </c>
      <c r="H974" s="17">
        <v>0</v>
      </c>
      <c r="I974" s="17" t="s">
        <v>119</v>
      </c>
      <c r="J974" s="17" t="s">
        <v>120</v>
      </c>
      <c r="K974" s="17" t="s">
        <v>58</v>
      </c>
      <c r="L974" s="17">
        <v>10277</v>
      </c>
      <c r="M974" s="17" t="s">
        <v>54</v>
      </c>
      <c r="N974" s="17" t="s">
        <v>154</v>
      </c>
      <c r="O974" s="17">
        <v>1</v>
      </c>
      <c r="P974" s="18">
        <v>45541</v>
      </c>
    </row>
    <row r="975" spans="1:16" x14ac:dyDescent="0.3">
      <c r="A975" s="17">
        <v>2008</v>
      </c>
      <c r="B975" s="17" t="s">
        <v>304</v>
      </c>
      <c r="C975" s="17" t="s">
        <v>397</v>
      </c>
      <c r="D975" s="17" t="s">
        <v>54</v>
      </c>
      <c r="E975" s="17" t="s">
        <v>390</v>
      </c>
      <c r="F975" s="17" t="s">
        <v>45</v>
      </c>
      <c r="G975" s="17" t="s">
        <v>80</v>
      </c>
      <c r="H975" s="17">
        <v>0</v>
      </c>
      <c r="I975" s="17" t="s">
        <v>119</v>
      </c>
      <c r="J975" s="17" t="s">
        <v>120</v>
      </c>
      <c r="K975" s="17" t="s">
        <v>58</v>
      </c>
      <c r="L975" s="17">
        <v>10638</v>
      </c>
      <c r="M975" s="17" t="s">
        <v>54</v>
      </c>
      <c r="N975" s="17" t="s">
        <v>155</v>
      </c>
      <c r="O975" s="17">
        <v>1</v>
      </c>
      <c r="P975" s="18">
        <v>45541</v>
      </c>
    </row>
    <row r="976" spans="1:16" x14ac:dyDescent="0.3">
      <c r="A976" s="17">
        <v>2009</v>
      </c>
      <c r="B976" s="17" t="s">
        <v>304</v>
      </c>
      <c r="C976" s="17" t="s">
        <v>397</v>
      </c>
      <c r="D976" s="17" t="s">
        <v>54</v>
      </c>
      <c r="E976" s="17" t="s">
        <v>390</v>
      </c>
      <c r="F976" s="17" t="s">
        <v>45</v>
      </c>
      <c r="G976" s="17" t="s">
        <v>80</v>
      </c>
      <c r="H976" s="17">
        <v>0</v>
      </c>
      <c r="I976" s="17" t="s">
        <v>119</v>
      </c>
      <c r="J976" s="17" t="s">
        <v>120</v>
      </c>
      <c r="K976" s="17" t="s">
        <v>58</v>
      </c>
      <c r="L976" s="17">
        <v>9351</v>
      </c>
      <c r="M976" s="17" t="s">
        <v>54</v>
      </c>
      <c r="N976" s="17" t="s">
        <v>156</v>
      </c>
      <c r="O976" s="17">
        <v>1</v>
      </c>
      <c r="P976" s="18">
        <v>45541</v>
      </c>
    </row>
    <row r="977" spans="1:16" x14ac:dyDescent="0.3">
      <c r="A977" s="17">
        <v>2010</v>
      </c>
      <c r="B977" s="17" t="s">
        <v>304</v>
      </c>
      <c r="C977" s="17" t="s">
        <v>397</v>
      </c>
      <c r="D977" s="17" t="s">
        <v>54</v>
      </c>
      <c r="E977" s="17" t="s">
        <v>390</v>
      </c>
      <c r="F977" s="17" t="s">
        <v>45</v>
      </c>
      <c r="G977" s="17" t="s">
        <v>80</v>
      </c>
      <c r="H977" s="17">
        <v>0</v>
      </c>
      <c r="I977" s="17" t="s">
        <v>119</v>
      </c>
      <c r="J977" s="17" t="s">
        <v>120</v>
      </c>
      <c r="K977" s="17" t="s">
        <v>58</v>
      </c>
      <c r="L977" s="17">
        <v>8111</v>
      </c>
      <c r="M977" s="17" t="s">
        <v>54</v>
      </c>
      <c r="N977" s="17" t="s">
        <v>157</v>
      </c>
      <c r="O977" s="17">
        <v>1</v>
      </c>
      <c r="P977" s="18">
        <v>45541</v>
      </c>
    </row>
    <row r="978" spans="1:16" x14ac:dyDescent="0.3">
      <c r="A978" s="17">
        <v>2011</v>
      </c>
      <c r="B978" s="17" t="s">
        <v>304</v>
      </c>
      <c r="C978" s="17" t="s">
        <v>397</v>
      </c>
      <c r="D978" s="17" t="s">
        <v>54</v>
      </c>
      <c r="E978" s="17" t="s">
        <v>390</v>
      </c>
      <c r="F978" s="17" t="s">
        <v>45</v>
      </c>
      <c r="G978" s="17" t="s">
        <v>80</v>
      </c>
      <c r="H978" s="17">
        <v>0</v>
      </c>
      <c r="I978" s="17" t="s">
        <v>119</v>
      </c>
      <c r="J978" s="17" t="s">
        <v>120</v>
      </c>
      <c r="K978" s="17" t="s">
        <v>58</v>
      </c>
      <c r="L978" s="17">
        <v>9158</v>
      </c>
      <c r="M978" s="17" t="s">
        <v>54</v>
      </c>
      <c r="N978" s="17" t="s">
        <v>158</v>
      </c>
      <c r="O978" s="17">
        <v>1</v>
      </c>
      <c r="P978" s="18">
        <v>45541</v>
      </c>
    </row>
    <row r="979" spans="1:16" x14ac:dyDescent="0.3">
      <c r="A979" s="17">
        <v>2012</v>
      </c>
      <c r="B979" s="17" t="s">
        <v>304</v>
      </c>
      <c r="C979" s="17" t="s">
        <v>397</v>
      </c>
      <c r="D979" s="17" t="s">
        <v>54</v>
      </c>
      <c r="E979" s="17" t="s">
        <v>390</v>
      </c>
      <c r="F979" s="17" t="s">
        <v>45</v>
      </c>
      <c r="G979" s="17" t="s">
        <v>80</v>
      </c>
      <c r="H979" s="17">
        <v>0</v>
      </c>
      <c r="I979" s="17" t="s">
        <v>119</v>
      </c>
      <c r="J979" s="17" t="s">
        <v>120</v>
      </c>
      <c r="K979" s="17" t="s">
        <v>58</v>
      </c>
      <c r="L979" s="17">
        <v>10241</v>
      </c>
      <c r="M979" s="17" t="s">
        <v>54</v>
      </c>
      <c r="N979" s="17" t="s">
        <v>121</v>
      </c>
      <c r="O979" s="17">
        <v>1</v>
      </c>
      <c r="P979" s="18">
        <v>45541</v>
      </c>
    </row>
    <row r="980" spans="1:16" x14ac:dyDescent="0.3">
      <c r="A980" s="17">
        <v>2013</v>
      </c>
      <c r="B980" s="17" t="s">
        <v>304</v>
      </c>
      <c r="C980" s="17" t="s">
        <v>397</v>
      </c>
      <c r="D980" s="17" t="s">
        <v>54</v>
      </c>
      <c r="E980" s="17" t="s">
        <v>390</v>
      </c>
      <c r="F980" s="17" t="s">
        <v>45</v>
      </c>
      <c r="G980" s="17" t="s">
        <v>80</v>
      </c>
      <c r="H980" s="17">
        <v>0</v>
      </c>
      <c r="I980" s="17" t="s">
        <v>119</v>
      </c>
      <c r="J980" s="17" t="s">
        <v>120</v>
      </c>
      <c r="K980" s="17" t="s">
        <v>58</v>
      </c>
      <c r="L980" s="17">
        <v>9487</v>
      </c>
      <c r="M980" s="17" t="s">
        <v>54</v>
      </c>
      <c r="N980" s="17" t="s">
        <v>59</v>
      </c>
      <c r="O980" s="17">
        <v>1</v>
      </c>
      <c r="P980" s="18">
        <v>45541</v>
      </c>
    </row>
    <row r="981" spans="1:16" x14ac:dyDescent="0.3">
      <c r="A981" s="17">
        <v>2014</v>
      </c>
      <c r="B981" s="17" t="s">
        <v>304</v>
      </c>
      <c r="C981" s="17" t="s">
        <v>397</v>
      </c>
      <c r="D981" s="17" t="s">
        <v>54</v>
      </c>
      <c r="E981" s="17" t="s">
        <v>390</v>
      </c>
      <c r="F981" s="17" t="s">
        <v>45</v>
      </c>
      <c r="G981" s="17" t="s">
        <v>80</v>
      </c>
      <c r="H981" s="17">
        <v>0</v>
      </c>
      <c r="I981" s="17" t="s">
        <v>119</v>
      </c>
      <c r="J981" s="17" t="s">
        <v>120</v>
      </c>
      <c r="K981" s="17" t="s">
        <v>58</v>
      </c>
      <c r="L981" s="17">
        <v>9468</v>
      </c>
      <c r="M981" s="17" t="s">
        <v>54</v>
      </c>
      <c r="N981" s="17" t="s">
        <v>60</v>
      </c>
      <c r="O981" s="17">
        <v>1</v>
      </c>
      <c r="P981" s="18">
        <v>45541</v>
      </c>
    </row>
    <row r="982" spans="1:16" x14ac:dyDescent="0.3">
      <c r="A982" s="17">
        <v>2015</v>
      </c>
      <c r="B982" s="17" t="s">
        <v>304</v>
      </c>
      <c r="C982" s="17" t="s">
        <v>397</v>
      </c>
      <c r="D982" s="17" t="s">
        <v>54</v>
      </c>
      <c r="E982" s="17" t="s">
        <v>390</v>
      </c>
      <c r="F982" s="17" t="s">
        <v>45</v>
      </c>
      <c r="G982" s="17" t="s">
        <v>80</v>
      </c>
      <c r="H982" s="17">
        <v>0</v>
      </c>
      <c r="I982" s="17" t="s">
        <v>119</v>
      </c>
      <c r="J982" s="17" t="s">
        <v>120</v>
      </c>
      <c r="K982" s="17" t="s">
        <v>58</v>
      </c>
      <c r="L982" s="17">
        <v>10131</v>
      </c>
      <c r="M982" s="17" t="s">
        <v>54</v>
      </c>
      <c r="N982" s="17" t="s">
        <v>61</v>
      </c>
      <c r="O982" s="17">
        <v>1</v>
      </c>
      <c r="P982" s="18">
        <v>45541</v>
      </c>
    </row>
    <row r="983" spans="1:16" x14ac:dyDescent="0.3">
      <c r="A983" s="17">
        <v>2016</v>
      </c>
      <c r="B983" s="17" t="s">
        <v>304</v>
      </c>
      <c r="C983" s="17" t="s">
        <v>397</v>
      </c>
      <c r="D983" s="17" t="s">
        <v>54</v>
      </c>
      <c r="E983" s="17" t="s">
        <v>390</v>
      </c>
      <c r="F983" s="17" t="s">
        <v>45</v>
      </c>
      <c r="G983" s="17" t="s">
        <v>80</v>
      </c>
      <c r="H983" s="17">
        <v>0</v>
      </c>
      <c r="I983" s="17" t="s">
        <v>119</v>
      </c>
      <c r="J983" s="17" t="s">
        <v>120</v>
      </c>
      <c r="K983" s="17" t="s">
        <v>58</v>
      </c>
      <c r="L983" s="17">
        <v>11568</v>
      </c>
      <c r="M983" s="17" t="s">
        <v>54</v>
      </c>
      <c r="N983" s="17" t="s">
        <v>62</v>
      </c>
      <c r="O983" s="17">
        <v>1</v>
      </c>
      <c r="P983" s="18">
        <v>45541</v>
      </c>
    </row>
    <row r="984" spans="1:16" x14ac:dyDescent="0.3">
      <c r="A984" s="17">
        <v>2017</v>
      </c>
      <c r="B984" s="17" t="s">
        <v>304</v>
      </c>
      <c r="C984" s="17" t="s">
        <v>397</v>
      </c>
      <c r="D984" s="17" t="s">
        <v>54</v>
      </c>
      <c r="E984" s="17" t="s">
        <v>390</v>
      </c>
      <c r="F984" s="17" t="s">
        <v>45</v>
      </c>
      <c r="G984" s="17" t="s">
        <v>80</v>
      </c>
      <c r="H984" s="17">
        <v>0</v>
      </c>
      <c r="I984" s="17" t="s">
        <v>119</v>
      </c>
      <c r="J984" s="17" t="s">
        <v>120</v>
      </c>
      <c r="K984" s="17" t="s">
        <v>58</v>
      </c>
      <c r="L984" s="17">
        <v>12705</v>
      </c>
      <c r="M984" s="17" t="s">
        <v>54</v>
      </c>
      <c r="N984" s="17" t="s">
        <v>63</v>
      </c>
      <c r="O984" s="17">
        <v>1</v>
      </c>
      <c r="P984" s="18">
        <v>45541</v>
      </c>
    </row>
    <row r="985" spans="1:16" x14ac:dyDescent="0.3">
      <c r="A985" s="17">
        <v>2018</v>
      </c>
      <c r="B985" s="17" t="s">
        <v>304</v>
      </c>
      <c r="C985" s="17" t="s">
        <v>397</v>
      </c>
      <c r="D985" s="17" t="s">
        <v>54</v>
      </c>
      <c r="E985" s="17" t="s">
        <v>390</v>
      </c>
      <c r="F985" s="17" t="s">
        <v>45</v>
      </c>
      <c r="G985" s="17" t="s">
        <v>80</v>
      </c>
      <c r="H985" s="17">
        <v>0</v>
      </c>
      <c r="I985" s="17" t="s">
        <v>119</v>
      </c>
      <c r="J985" s="17" t="s">
        <v>120</v>
      </c>
      <c r="K985" s="17" t="s">
        <v>58</v>
      </c>
      <c r="L985" s="17">
        <v>12580</v>
      </c>
      <c r="M985" s="17" t="s">
        <v>54</v>
      </c>
      <c r="N985" s="17" t="s">
        <v>64</v>
      </c>
      <c r="O985" s="17">
        <v>1</v>
      </c>
      <c r="P985" s="18">
        <v>45541</v>
      </c>
    </row>
    <row r="986" spans="1:16" x14ac:dyDescent="0.3">
      <c r="A986" s="17">
        <v>2019</v>
      </c>
      <c r="B986" s="17" t="s">
        <v>304</v>
      </c>
      <c r="C986" s="17" t="s">
        <v>397</v>
      </c>
      <c r="D986" s="17" t="s">
        <v>54</v>
      </c>
      <c r="E986" s="17" t="s">
        <v>390</v>
      </c>
      <c r="F986" s="17" t="s">
        <v>45</v>
      </c>
      <c r="G986" s="17" t="s">
        <v>80</v>
      </c>
      <c r="H986" s="17">
        <v>0</v>
      </c>
      <c r="I986" s="17" t="s">
        <v>119</v>
      </c>
      <c r="J986" s="17" t="s">
        <v>120</v>
      </c>
      <c r="K986" s="17" t="s">
        <v>58</v>
      </c>
      <c r="L986" s="17">
        <v>12129</v>
      </c>
      <c r="M986" s="17" t="s">
        <v>54</v>
      </c>
      <c r="N986" s="17" t="s">
        <v>65</v>
      </c>
      <c r="O986" s="17">
        <v>1</v>
      </c>
      <c r="P986" s="18">
        <v>45541</v>
      </c>
    </row>
    <row r="987" spans="1:16" x14ac:dyDescent="0.3">
      <c r="A987" s="17">
        <v>2020</v>
      </c>
      <c r="B987" s="17" t="s">
        <v>304</v>
      </c>
      <c r="C987" s="17" t="s">
        <v>397</v>
      </c>
      <c r="D987" s="17" t="s">
        <v>54</v>
      </c>
      <c r="E987" s="17" t="s">
        <v>390</v>
      </c>
      <c r="F987" s="17" t="s">
        <v>45</v>
      </c>
      <c r="G987" s="17" t="s">
        <v>80</v>
      </c>
      <c r="H987" s="17">
        <v>0</v>
      </c>
      <c r="I987" s="17" t="s">
        <v>119</v>
      </c>
      <c r="J987" s="17" t="s">
        <v>120</v>
      </c>
      <c r="K987" s="17" t="s">
        <v>58</v>
      </c>
      <c r="L987" s="17">
        <v>12072</v>
      </c>
      <c r="M987" s="17" t="s">
        <v>54</v>
      </c>
      <c r="N987" s="17" t="s">
        <v>66</v>
      </c>
      <c r="O987" s="17">
        <v>1</v>
      </c>
      <c r="P987" s="18">
        <v>45541</v>
      </c>
    </row>
    <row r="988" spans="1:16" x14ac:dyDescent="0.3">
      <c r="A988" s="17">
        <v>2021</v>
      </c>
      <c r="B988" s="17" t="s">
        <v>304</v>
      </c>
      <c r="C988" s="17" t="s">
        <v>397</v>
      </c>
      <c r="D988" s="17" t="s">
        <v>54</v>
      </c>
      <c r="E988" s="17" t="s">
        <v>390</v>
      </c>
      <c r="F988" s="17" t="s">
        <v>45</v>
      </c>
      <c r="G988" s="17" t="s">
        <v>80</v>
      </c>
      <c r="H988" s="17">
        <v>0</v>
      </c>
      <c r="I988" s="17" t="s">
        <v>119</v>
      </c>
      <c r="J988" s="17" t="s">
        <v>120</v>
      </c>
      <c r="K988" s="17" t="s">
        <v>58</v>
      </c>
      <c r="L988" s="17">
        <v>12690</v>
      </c>
      <c r="M988" s="17" t="s">
        <v>54</v>
      </c>
      <c r="N988" s="17" t="s">
        <v>67</v>
      </c>
      <c r="O988" s="17">
        <v>1</v>
      </c>
      <c r="P988" s="18">
        <v>45541</v>
      </c>
    </row>
    <row r="989" spans="1:16" x14ac:dyDescent="0.3">
      <c r="A989" s="17">
        <v>2022</v>
      </c>
      <c r="B989" s="17" t="s">
        <v>304</v>
      </c>
      <c r="C989" s="17" t="s">
        <v>397</v>
      </c>
      <c r="D989" s="17" t="s">
        <v>54</v>
      </c>
      <c r="E989" s="17" t="s">
        <v>390</v>
      </c>
      <c r="F989" s="17" t="s">
        <v>45</v>
      </c>
      <c r="G989" s="17" t="s">
        <v>80</v>
      </c>
      <c r="H989" s="17">
        <v>0</v>
      </c>
      <c r="I989" s="17" t="s">
        <v>119</v>
      </c>
      <c r="J989" s="17" t="s">
        <v>120</v>
      </c>
      <c r="K989" s="17" t="s">
        <v>58</v>
      </c>
      <c r="L989" s="17">
        <v>13808</v>
      </c>
      <c r="M989" s="17" t="s">
        <v>54</v>
      </c>
      <c r="N989" s="17" t="s">
        <v>68</v>
      </c>
      <c r="O989" s="17">
        <v>1</v>
      </c>
      <c r="P989" s="18">
        <v>45541</v>
      </c>
    </row>
    <row r="990" spans="1:16" x14ac:dyDescent="0.3">
      <c r="A990" s="17">
        <v>2023</v>
      </c>
      <c r="B990" s="17" t="s">
        <v>304</v>
      </c>
      <c r="C990" s="17" t="s">
        <v>397</v>
      </c>
      <c r="D990" s="17" t="s">
        <v>54</v>
      </c>
      <c r="E990" s="17" t="s">
        <v>390</v>
      </c>
      <c r="F990" s="17" t="s">
        <v>45</v>
      </c>
      <c r="G990" s="17" t="s">
        <v>80</v>
      </c>
      <c r="H990" s="17">
        <v>0</v>
      </c>
      <c r="I990" s="17" t="s">
        <v>119</v>
      </c>
      <c r="J990" s="17" t="s">
        <v>120</v>
      </c>
      <c r="K990" s="17" t="s">
        <v>58</v>
      </c>
      <c r="L990" s="17">
        <v>14743</v>
      </c>
      <c r="M990" s="17" t="s">
        <v>54</v>
      </c>
      <c r="N990" s="17" t="s">
        <v>69</v>
      </c>
      <c r="O990" s="17">
        <v>1</v>
      </c>
      <c r="P990" s="18">
        <v>45541</v>
      </c>
    </row>
    <row r="991" spans="1:16" x14ac:dyDescent="0.3">
      <c r="A991" s="17">
        <v>2024</v>
      </c>
      <c r="B991" s="17" t="s">
        <v>304</v>
      </c>
      <c r="C991" s="17" t="s">
        <v>397</v>
      </c>
      <c r="D991" s="17" t="s">
        <v>54</v>
      </c>
      <c r="E991" s="17" t="s">
        <v>390</v>
      </c>
      <c r="F991" s="17" t="s">
        <v>45</v>
      </c>
      <c r="G991" s="17" t="s">
        <v>80</v>
      </c>
      <c r="H991" s="17">
        <v>0</v>
      </c>
      <c r="I991" s="17" t="s">
        <v>119</v>
      </c>
      <c r="J991" s="17" t="s">
        <v>120</v>
      </c>
      <c r="K991" s="17" t="s">
        <v>58</v>
      </c>
      <c r="L991" s="17">
        <v>15639.4</v>
      </c>
      <c r="M991" s="17" t="s">
        <v>54</v>
      </c>
      <c r="N991" s="17" t="s">
        <v>70</v>
      </c>
      <c r="O991" s="17">
        <v>1</v>
      </c>
      <c r="P991" s="18">
        <v>45541</v>
      </c>
    </row>
    <row r="992" spans="1:16" x14ac:dyDescent="0.3">
      <c r="A992" s="17">
        <v>2025</v>
      </c>
      <c r="B992" s="17" t="s">
        <v>304</v>
      </c>
      <c r="C992" s="17" t="s">
        <v>397</v>
      </c>
      <c r="D992" s="17" t="s">
        <v>54</v>
      </c>
      <c r="E992" s="17" t="s">
        <v>390</v>
      </c>
      <c r="F992" s="17" t="s">
        <v>45</v>
      </c>
      <c r="G992" s="17" t="s">
        <v>80</v>
      </c>
      <c r="H992" s="17">
        <v>0</v>
      </c>
      <c r="I992" s="17" t="s">
        <v>119</v>
      </c>
      <c r="J992" s="17" t="s">
        <v>120</v>
      </c>
      <c r="K992" s="17" t="s">
        <v>58</v>
      </c>
      <c r="L992" s="17">
        <v>16985.099999999999</v>
      </c>
      <c r="M992" s="17" t="s">
        <v>54</v>
      </c>
      <c r="N992" s="17" t="s">
        <v>71</v>
      </c>
      <c r="O992" s="17">
        <v>1</v>
      </c>
      <c r="P992" s="18">
        <v>45541</v>
      </c>
    </row>
    <row r="993" spans="1:16" x14ac:dyDescent="0.3">
      <c r="A993" s="17">
        <v>2026</v>
      </c>
      <c r="B993" s="17" t="s">
        <v>304</v>
      </c>
      <c r="C993" s="17" t="s">
        <v>397</v>
      </c>
      <c r="D993" s="17" t="s">
        <v>54</v>
      </c>
      <c r="E993" s="17" t="s">
        <v>390</v>
      </c>
      <c r="F993" s="17" t="s">
        <v>45</v>
      </c>
      <c r="G993" s="17" t="s">
        <v>80</v>
      </c>
      <c r="H993" s="17">
        <v>0</v>
      </c>
      <c r="I993" s="17" t="s">
        <v>119</v>
      </c>
      <c r="J993" s="17" t="s">
        <v>120</v>
      </c>
      <c r="K993" s="17" t="s">
        <v>58</v>
      </c>
      <c r="L993" s="17">
        <v>17239.900000000001</v>
      </c>
      <c r="M993" s="17" t="s">
        <v>54</v>
      </c>
      <c r="N993" s="17" t="s">
        <v>124</v>
      </c>
      <c r="O993" s="17">
        <v>1</v>
      </c>
      <c r="P993" s="18">
        <v>45541</v>
      </c>
    </row>
    <row r="994" spans="1:16" x14ac:dyDescent="0.3">
      <c r="A994" s="17">
        <v>1990</v>
      </c>
      <c r="B994" s="17" t="s">
        <v>304</v>
      </c>
      <c r="C994" s="17" t="s">
        <v>397</v>
      </c>
      <c r="D994" s="17" t="s">
        <v>54</v>
      </c>
      <c r="E994" s="17" t="s">
        <v>390</v>
      </c>
      <c r="F994" s="17" t="s">
        <v>45</v>
      </c>
      <c r="G994" s="17" t="s">
        <v>80</v>
      </c>
      <c r="H994" s="17">
        <v>0</v>
      </c>
      <c r="I994" s="17" t="s">
        <v>57</v>
      </c>
      <c r="J994" s="17" t="s">
        <v>392</v>
      </c>
      <c r="K994" s="17" t="s">
        <v>58</v>
      </c>
      <c r="L994" s="17">
        <v>9910</v>
      </c>
      <c r="M994" s="17" t="s">
        <v>54</v>
      </c>
      <c r="N994" s="17" t="s">
        <v>363</v>
      </c>
      <c r="O994" s="17">
        <v>1</v>
      </c>
      <c r="P994" s="18">
        <v>45541</v>
      </c>
    </row>
    <row r="995" spans="1:16" x14ac:dyDescent="0.3">
      <c r="A995" s="17">
        <v>1991</v>
      </c>
      <c r="B995" s="17" t="s">
        <v>304</v>
      </c>
      <c r="C995" s="17" t="s">
        <v>397</v>
      </c>
      <c r="D995" s="17" t="s">
        <v>54</v>
      </c>
      <c r="E995" s="17" t="s">
        <v>390</v>
      </c>
      <c r="F995" s="17" t="s">
        <v>45</v>
      </c>
      <c r="G995" s="17" t="s">
        <v>80</v>
      </c>
      <c r="H995" s="17">
        <v>0</v>
      </c>
      <c r="I995" s="17" t="s">
        <v>57</v>
      </c>
      <c r="J995" s="17" t="s">
        <v>392</v>
      </c>
      <c r="K995" s="17" t="s">
        <v>58</v>
      </c>
      <c r="L995" s="17">
        <v>7177</v>
      </c>
      <c r="M995" s="17" t="s">
        <v>54</v>
      </c>
      <c r="N995" s="17" t="s">
        <v>364</v>
      </c>
      <c r="O995" s="17">
        <v>1</v>
      </c>
      <c r="P995" s="18">
        <v>45541</v>
      </c>
    </row>
    <row r="996" spans="1:16" x14ac:dyDescent="0.3">
      <c r="A996" s="17">
        <v>1992</v>
      </c>
      <c r="B996" s="17" t="s">
        <v>304</v>
      </c>
      <c r="C996" s="17" t="s">
        <v>397</v>
      </c>
      <c r="D996" s="17" t="s">
        <v>54</v>
      </c>
      <c r="E996" s="17" t="s">
        <v>390</v>
      </c>
      <c r="F996" s="17" t="s">
        <v>45</v>
      </c>
      <c r="G996" s="17" t="s">
        <v>80</v>
      </c>
      <c r="H996" s="17">
        <v>0</v>
      </c>
      <c r="I996" s="17" t="s">
        <v>57</v>
      </c>
      <c r="J996" s="17" t="s">
        <v>392</v>
      </c>
      <c r="K996" s="17" t="s">
        <v>58</v>
      </c>
      <c r="L996" s="17">
        <v>6234</v>
      </c>
      <c r="M996" s="17" t="s">
        <v>54</v>
      </c>
      <c r="N996" s="17" t="s">
        <v>365</v>
      </c>
      <c r="O996" s="17">
        <v>1</v>
      </c>
      <c r="P996" s="18">
        <v>45541</v>
      </c>
    </row>
    <row r="997" spans="1:16" x14ac:dyDescent="0.3">
      <c r="A997" s="17">
        <v>1993</v>
      </c>
      <c r="B997" s="17" t="s">
        <v>304</v>
      </c>
      <c r="C997" s="17" t="s">
        <v>397</v>
      </c>
      <c r="D997" s="17" t="s">
        <v>54</v>
      </c>
      <c r="E997" s="17" t="s">
        <v>390</v>
      </c>
      <c r="F997" s="17" t="s">
        <v>45</v>
      </c>
      <c r="G997" s="17" t="s">
        <v>80</v>
      </c>
      <c r="H997" s="17">
        <v>0</v>
      </c>
      <c r="I997" s="17" t="s">
        <v>57</v>
      </c>
      <c r="J997" s="17" t="s">
        <v>392</v>
      </c>
      <c r="K997" s="17" t="s">
        <v>58</v>
      </c>
      <c r="L997" s="17">
        <v>5249</v>
      </c>
      <c r="M997" s="17" t="s">
        <v>54</v>
      </c>
      <c r="N997" s="17" t="s">
        <v>366</v>
      </c>
      <c r="O997" s="17">
        <v>1</v>
      </c>
      <c r="P997" s="18">
        <v>45541</v>
      </c>
    </row>
    <row r="998" spans="1:16" x14ac:dyDescent="0.3">
      <c r="A998" s="17">
        <v>1994</v>
      </c>
      <c r="B998" s="17" t="s">
        <v>304</v>
      </c>
      <c r="C998" s="17" t="s">
        <v>397</v>
      </c>
      <c r="D998" s="17" t="s">
        <v>54</v>
      </c>
      <c r="E998" s="17" t="s">
        <v>390</v>
      </c>
      <c r="F998" s="17" t="s">
        <v>45</v>
      </c>
      <c r="G998" s="17" t="s">
        <v>80</v>
      </c>
      <c r="H998" s="17">
        <v>0</v>
      </c>
      <c r="I998" s="17" t="s">
        <v>57</v>
      </c>
      <c r="J998" s="17" t="s">
        <v>392</v>
      </c>
      <c r="K998" s="17" t="s">
        <v>58</v>
      </c>
      <c r="L998" s="17">
        <v>5475</v>
      </c>
      <c r="M998" s="17" t="s">
        <v>54</v>
      </c>
      <c r="N998" s="17" t="s">
        <v>162</v>
      </c>
      <c r="O998" s="17">
        <v>1</v>
      </c>
      <c r="P998" s="18">
        <v>45541</v>
      </c>
    </row>
    <row r="999" spans="1:16" x14ac:dyDescent="0.3">
      <c r="A999" s="17">
        <v>1995</v>
      </c>
      <c r="B999" s="17" t="s">
        <v>304</v>
      </c>
      <c r="C999" s="17" t="s">
        <v>397</v>
      </c>
      <c r="D999" s="17" t="s">
        <v>54</v>
      </c>
      <c r="E999" s="17" t="s">
        <v>390</v>
      </c>
      <c r="F999" s="17" t="s">
        <v>45</v>
      </c>
      <c r="G999" s="17" t="s">
        <v>80</v>
      </c>
      <c r="H999" s="17">
        <v>0</v>
      </c>
      <c r="I999" s="17" t="s">
        <v>57</v>
      </c>
      <c r="J999" s="17" t="s">
        <v>392</v>
      </c>
      <c r="K999" s="17" t="s">
        <v>58</v>
      </c>
      <c r="L999" s="17">
        <v>6854</v>
      </c>
      <c r="M999" s="17" t="s">
        <v>54</v>
      </c>
      <c r="N999" s="17" t="s">
        <v>142</v>
      </c>
      <c r="O999" s="17">
        <v>1</v>
      </c>
      <c r="P999" s="18">
        <v>45541</v>
      </c>
    </row>
    <row r="1000" spans="1:16" x14ac:dyDescent="0.3">
      <c r="A1000" s="17">
        <v>1996</v>
      </c>
      <c r="B1000" s="17" t="s">
        <v>304</v>
      </c>
      <c r="C1000" s="17" t="s">
        <v>397</v>
      </c>
      <c r="D1000" s="17" t="s">
        <v>54</v>
      </c>
      <c r="E1000" s="17" t="s">
        <v>390</v>
      </c>
      <c r="F1000" s="17" t="s">
        <v>45</v>
      </c>
      <c r="G1000" s="17" t="s">
        <v>80</v>
      </c>
      <c r="H1000" s="17">
        <v>0</v>
      </c>
      <c r="I1000" s="17" t="s">
        <v>57</v>
      </c>
      <c r="J1000" s="17" t="s">
        <v>392</v>
      </c>
      <c r="K1000" s="17" t="s">
        <v>58</v>
      </c>
      <c r="L1000" s="17">
        <v>7554</v>
      </c>
      <c r="M1000" s="17" t="s">
        <v>54</v>
      </c>
      <c r="N1000" s="17" t="s">
        <v>143</v>
      </c>
      <c r="O1000" s="17">
        <v>1</v>
      </c>
      <c r="P1000" s="18">
        <v>45541</v>
      </c>
    </row>
    <row r="1001" spans="1:16" x14ac:dyDescent="0.3">
      <c r="A1001" s="17">
        <v>1997</v>
      </c>
      <c r="B1001" s="17" t="s">
        <v>304</v>
      </c>
      <c r="C1001" s="17" t="s">
        <v>397</v>
      </c>
      <c r="D1001" s="17" t="s">
        <v>54</v>
      </c>
      <c r="E1001" s="17" t="s">
        <v>390</v>
      </c>
      <c r="F1001" s="17" t="s">
        <v>45</v>
      </c>
      <c r="G1001" s="17" t="s">
        <v>80</v>
      </c>
      <c r="H1001" s="17">
        <v>0</v>
      </c>
      <c r="I1001" s="17" t="s">
        <v>57</v>
      </c>
      <c r="J1001" s="17" t="s">
        <v>392</v>
      </c>
      <c r="K1001" s="17" t="s">
        <v>58</v>
      </c>
      <c r="L1001" s="17">
        <v>8517</v>
      </c>
      <c r="M1001" s="17" t="s">
        <v>54</v>
      </c>
      <c r="N1001" s="17" t="s">
        <v>144</v>
      </c>
      <c r="O1001" s="17">
        <v>1</v>
      </c>
      <c r="P1001" s="18">
        <v>45541</v>
      </c>
    </row>
    <row r="1002" spans="1:16" x14ac:dyDescent="0.3">
      <c r="A1002" s="17">
        <v>1998</v>
      </c>
      <c r="B1002" s="17" t="s">
        <v>304</v>
      </c>
      <c r="C1002" s="17" t="s">
        <v>397</v>
      </c>
      <c r="D1002" s="17" t="s">
        <v>54</v>
      </c>
      <c r="E1002" s="17" t="s">
        <v>390</v>
      </c>
      <c r="F1002" s="17" t="s">
        <v>45</v>
      </c>
      <c r="G1002" s="17" t="s">
        <v>80</v>
      </c>
      <c r="H1002" s="17">
        <v>0</v>
      </c>
      <c r="I1002" s="17" t="s">
        <v>57</v>
      </c>
      <c r="J1002" s="17" t="s">
        <v>392</v>
      </c>
      <c r="K1002" s="17" t="s">
        <v>58</v>
      </c>
      <c r="L1002" s="17">
        <v>9233</v>
      </c>
      <c r="M1002" s="17" t="s">
        <v>54</v>
      </c>
      <c r="N1002" s="17" t="s">
        <v>145</v>
      </c>
      <c r="O1002" s="17">
        <v>1</v>
      </c>
      <c r="P1002" s="18">
        <v>45541</v>
      </c>
    </row>
    <row r="1003" spans="1:16" x14ac:dyDescent="0.3">
      <c r="A1003" s="17">
        <v>1999</v>
      </c>
      <c r="B1003" s="17" t="s">
        <v>304</v>
      </c>
      <c r="C1003" s="17" t="s">
        <v>397</v>
      </c>
      <c r="D1003" s="17" t="s">
        <v>54</v>
      </c>
      <c r="E1003" s="17" t="s">
        <v>390</v>
      </c>
      <c r="F1003" s="17" t="s">
        <v>45</v>
      </c>
      <c r="G1003" s="17" t="s">
        <v>80</v>
      </c>
      <c r="H1003" s="17">
        <v>0</v>
      </c>
      <c r="I1003" s="17" t="s">
        <v>57</v>
      </c>
      <c r="J1003" s="17" t="s">
        <v>392</v>
      </c>
      <c r="K1003" s="17" t="s">
        <v>58</v>
      </c>
      <c r="L1003" s="17">
        <v>8897</v>
      </c>
      <c r="M1003" s="17" t="s">
        <v>54</v>
      </c>
      <c r="N1003" s="17" t="s">
        <v>146</v>
      </c>
      <c r="O1003" s="17">
        <v>1</v>
      </c>
      <c r="P1003" s="18">
        <v>45541</v>
      </c>
    </row>
    <row r="1004" spans="1:16" x14ac:dyDescent="0.3">
      <c r="A1004" s="17">
        <v>2000</v>
      </c>
      <c r="B1004" s="17" t="s">
        <v>304</v>
      </c>
      <c r="C1004" s="17" t="s">
        <v>397</v>
      </c>
      <c r="D1004" s="17" t="s">
        <v>54</v>
      </c>
      <c r="E1004" s="17" t="s">
        <v>390</v>
      </c>
      <c r="F1004" s="17" t="s">
        <v>45</v>
      </c>
      <c r="G1004" s="17" t="s">
        <v>80</v>
      </c>
      <c r="H1004" s="17">
        <v>0</v>
      </c>
      <c r="I1004" s="17" t="s">
        <v>57</v>
      </c>
      <c r="J1004" s="17" t="s">
        <v>392</v>
      </c>
      <c r="K1004" s="17" t="s">
        <v>58</v>
      </c>
      <c r="L1004" s="17">
        <v>9003</v>
      </c>
      <c r="M1004" s="17" t="s">
        <v>54</v>
      </c>
      <c r="N1004" s="17" t="s">
        <v>147</v>
      </c>
      <c r="O1004" s="17">
        <v>1</v>
      </c>
      <c r="P1004" s="18">
        <v>45541</v>
      </c>
    </row>
    <row r="1005" spans="1:16" x14ac:dyDescent="0.3">
      <c r="A1005" s="17">
        <v>2001</v>
      </c>
      <c r="B1005" s="17" t="s">
        <v>304</v>
      </c>
      <c r="C1005" s="17" t="s">
        <v>397</v>
      </c>
      <c r="D1005" s="17" t="s">
        <v>54</v>
      </c>
      <c r="E1005" s="17" t="s">
        <v>390</v>
      </c>
      <c r="F1005" s="17" t="s">
        <v>45</v>
      </c>
      <c r="G1005" s="17" t="s">
        <v>80</v>
      </c>
      <c r="H1005" s="17">
        <v>0</v>
      </c>
      <c r="I1005" s="17" t="s">
        <v>57</v>
      </c>
      <c r="J1005" s="17" t="s">
        <v>392</v>
      </c>
      <c r="K1005" s="17" t="s">
        <v>58</v>
      </c>
      <c r="L1005" s="17">
        <v>9569</v>
      </c>
      <c r="M1005" s="17" t="s">
        <v>54</v>
      </c>
      <c r="N1005" s="17" t="s">
        <v>148</v>
      </c>
      <c r="O1005" s="17">
        <v>1</v>
      </c>
      <c r="P1005" s="18">
        <v>45541</v>
      </c>
    </row>
    <row r="1006" spans="1:16" x14ac:dyDescent="0.3">
      <c r="A1006" s="17">
        <v>2002</v>
      </c>
      <c r="B1006" s="17" t="s">
        <v>304</v>
      </c>
      <c r="C1006" s="17" t="s">
        <v>397</v>
      </c>
      <c r="D1006" s="17" t="s">
        <v>54</v>
      </c>
      <c r="E1006" s="17" t="s">
        <v>390</v>
      </c>
      <c r="F1006" s="17" t="s">
        <v>45</v>
      </c>
      <c r="G1006" s="17" t="s">
        <v>80</v>
      </c>
      <c r="H1006" s="17">
        <v>0</v>
      </c>
      <c r="I1006" s="17" t="s">
        <v>57</v>
      </c>
      <c r="J1006" s="17" t="s">
        <v>392</v>
      </c>
      <c r="K1006" s="17" t="s">
        <v>58</v>
      </c>
      <c r="L1006" s="17">
        <v>8882</v>
      </c>
      <c r="M1006" s="17" t="s">
        <v>54</v>
      </c>
      <c r="N1006" s="17" t="s">
        <v>149</v>
      </c>
      <c r="O1006" s="17">
        <v>1</v>
      </c>
      <c r="P1006" s="18">
        <v>45541</v>
      </c>
    </row>
    <row r="1007" spans="1:16" x14ac:dyDescent="0.3">
      <c r="A1007" s="17">
        <v>2003</v>
      </c>
      <c r="B1007" s="17" t="s">
        <v>304</v>
      </c>
      <c r="C1007" s="17" t="s">
        <v>397</v>
      </c>
      <c r="D1007" s="17" t="s">
        <v>54</v>
      </c>
      <c r="E1007" s="17" t="s">
        <v>390</v>
      </c>
      <c r="F1007" s="17" t="s">
        <v>45</v>
      </c>
      <c r="G1007" s="17" t="s">
        <v>80</v>
      </c>
      <c r="H1007" s="17">
        <v>0</v>
      </c>
      <c r="I1007" s="17" t="s">
        <v>57</v>
      </c>
      <c r="J1007" s="17" t="s">
        <v>392</v>
      </c>
      <c r="K1007" s="17" t="s">
        <v>58</v>
      </c>
      <c r="L1007" s="17">
        <v>8939</v>
      </c>
      <c r="M1007" s="17" t="s">
        <v>54</v>
      </c>
      <c r="N1007" s="17" t="s">
        <v>150</v>
      </c>
      <c r="O1007" s="17">
        <v>1</v>
      </c>
      <c r="P1007" s="18">
        <v>45541</v>
      </c>
    </row>
    <row r="1008" spans="1:16" x14ac:dyDescent="0.3">
      <c r="A1008" s="17">
        <v>2004</v>
      </c>
      <c r="B1008" s="17" t="s">
        <v>304</v>
      </c>
      <c r="C1008" s="17" t="s">
        <v>397</v>
      </c>
      <c r="D1008" s="17" t="s">
        <v>54</v>
      </c>
      <c r="E1008" s="17" t="s">
        <v>390</v>
      </c>
      <c r="F1008" s="17" t="s">
        <v>45</v>
      </c>
      <c r="G1008" s="17" t="s">
        <v>80</v>
      </c>
      <c r="H1008" s="17">
        <v>0</v>
      </c>
      <c r="I1008" s="17" t="s">
        <v>57</v>
      </c>
      <c r="J1008" s="17" t="s">
        <v>392</v>
      </c>
      <c r="K1008" s="17" t="s">
        <v>58</v>
      </c>
      <c r="L1008" s="17">
        <v>9339</v>
      </c>
      <c r="M1008" s="17" t="s">
        <v>54</v>
      </c>
      <c r="N1008" s="17" t="s">
        <v>151</v>
      </c>
      <c r="O1008" s="17">
        <v>1</v>
      </c>
      <c r="P1008" s="18">
        <v>45541</v>
      </c>
    </row>
    <row r="1009" spans="1:16" x14ac:dyDescent="0.3">
      <c r="A1009" s="17">
        <v>2005</v>
      </c>
      <c r="B1009" s="17" t="s">
        <v>304</v>
      </c>
      <c r="C1009" s="17" t="s">
        <v>397</v>
      </c>
      <c r="D1009" s="17" t="s">
        <v>54</v>
      </c>
      <c r="E1009" s="17" t="s">
        <v>390</v>
      </c>
      <c r="F1009" s="17" t="s">
        <v>45</v>
      </c>
      <c r="G1009" s="17" t="s">
        <v>80</v>
      </c>
      <c r="H1009" s="17">
        <v>0</v>
      </c>
      <c r="I1009" s="17" t="s">
        <v>57</v>
      </c>
      <c r="J1009" s="17" t="s">
        <v>392</v>
      </c>
      <c r="K1009" s="17" t="s">
        <v>58</v>
      </c>
      <c r="L1009" s="17">
        <v>9550</v>
      </c>
      <c r="M1009" s="17" t="s">
        <v>54</v>
      </c>
      <c r="N1009" s="17" t="s">
        <v>152</v>
      </c>
      <c r="O1009" s="17">
        <v>1</v>
      </c>
      <c r="P1009" s="18">
        <v>45541</v>
      </c>
    </row>
    <row r="1010" spans="1:16" x14ac:dyDescent="0.3">
      <c r="A1010" s="17">
        <v>2006</v>
      </c>
      <c r="B1010" s="17" t="s">
        <v>304</v>
      </c>
      <c r="C1010" s="17" t="s">
        <v>397</v>
      </c>
      <c r="D1010" s="17" t="s">
        <v>54</v>
      </c>
      <c r="E1010" s="17" t="s">
        <v>390</v>
      </c>
      <c r="F1010" s="17" t="s">
        <v>45</v>
      </c>
      <c r="G1010" s="17" t="s">
        <v>80</v>
      </c>
      <c r="H1010" s="17">
        <v>0</v>
      </c>
      <c r="I1010" s="17" t="s">
        <v>57</v>
      </c>
      <c r="J1010" s="17" t="s">
        <v>392</v>
      </c>
      <c r="K1010" s="17" t="s">
        <v>58</v>
      </c>
      <c r="L1010" s="17">
        <v>9311</v>
      </c>
      <c r="M1010" s="17" t="s">
        <v>54</v>
      </c>
      <c r="N1010" s="17" t="s">
        <v>153</v>
      </c>
      <c r="O1010" s="17">
        <v>1</v>
      </c>
      <c r="P1010" s="18">
        <v>45541</v>
      </c>
    </row>
    <row r="1011" spans="1:16" x14ac:dyDescent="0.3">
      <c r="A1011" s="17">
        <v>2007</v>
      </c>
      <c r="B1011" s="17" t="s">
        <v>304</v>
      </c>
      <c r="C1011" s="17" t="s">
        <v>397</v>
      </c>
      <c r="D1011" s="17" t="s">
        <v>54</v>
      </c>
      <c r="E1011" s="17" t="s">
        <v>390</v>
      </c>
      <c r="F1011" s="17" t="s">
        <v>45</v>
      </c>
      <c r="G1011" s="17" t="s">
        <v>80</v>
      </c>
      <c r="H1011" s="17">
        <v>0</v>
      </c>
      <c r="I1011" s="17" t="s">
        <v>57</v>
      </c>
      <c r="J1011" s="17" t="s">
        <v>392</v>
      </c>
      <c r="K1011" s="17" t="s">
        <v>58</v>
      </c>
      <c r="L1011" s="17">
        <v>10822</v>
      </c>
      <c r="M1011" s="17" t="s">
        <v>54</v>
      </c>
      <c r="N1011" s="17" t="s">
        <v>154</v>
      </c>
      <c r="O1011" s="17">
        <v>1</v>
      </c>
      <c r="P1011" s="18">
        <v>45541</v>
      </c>
    </row>
    <row r="1012" spans="1:16" x14ac:dyDescent="0.3">
      <c r="A1012" s="17">
        <v>2008</v>
      </c>
      <c r="B1012" s="17" t="s">
        <v>304</v>
      </c>
      <c r="C1012" s="17" t="s">
        <v>397</v>
      </c>
      <c r="D1012" s="17" t="s">
        <v>54</v>
      </c>
      <c r="E1012" s="17" t="s">
        <v>390</v>
      </c>
      <c r="F1012" s="17" t="s">
        <v>45</v>
      </c>
      <c r="G1012" s="17" t="s">
        <v>80</v>
      </c>
      <c r="H1012" s="17">
        <v>0</v>
      </c>
      <c r="I1012" s="17" t="s">
        <v>57</v>
      </c>
      <c r="J1012" s="17" t="s">
        <v>392</v>
      </c>
      <c r="K1012" s="17" t="s">
        <v>58</v>
      </c>
      <c r="L1012" s="17">
        <v>11169</v>
      </c>
      <c r="M1012" s="17" t="s">
        <v>54</v>
      </c>
      <c r="N1012" s="17" t="s">
        <v>155</v>
      </c>
      <c r="O1012" s="17">
        <v>1</v>
      </c>
      <c r="P1012" s="18">
        <v>45541</v>
      </c>
    </row>
    <row r="1013" spans="1:16" x14ac:dyDescent="0.3">
      <c r="A1013" s="17">
        <v>2009</v>
      </c>
      <c r="B1013" s="17" t="s">
        <v>304</v>
      </c>
      <c r="C1013" s="17" t="s">
        <v>397</v>
      </c>
      <c r="D1013" s="17" t="s">
        <v>54</v>
      </c>
      <c r="E1013" s="17" t="s">
        <v>390</v>
      </c>
      <c r="F1013" s="17" t="s">
        <v>45</v>
      </c>
      <c r="G1013" s="17" t="s">
        <v>80</v>
      </c>
      <c r="H1013" s="17">
        <v>0</v>
      </c>
      <c r="I1013" s="17" t="s">
        <v>57</v>
      </c>
      <c r="J1013" s="17" t="s">
        <v>392</v>
      </c>
      <c r="K1013" s="17" t="s">
        <v>58</v>
      </c>
      <c r="L1013" s="17">
        <v>9825</v>
      </c>
      <c r="M1013" s="17" t="s">
        <v>54</v>
      </c>
      <c r="N1013" s="17" t="s">
        <v>156</v>
      </c>
      <c r="O1013" s="17">
        <v>1</v>
      </c>
      <c r="P1013" s="18">
        <v>45541</v>
      </c>
    </row>
    <row r="1014" spans="1:16" x14ac:dyDescent="0.3">
      <c r="A1014" s="17">
        <v>2010</v>
      </c>
      <c r="B1014" s="17" t="s">
        <v>304</v>
      </c>
      <c r="C1014" s="17" t="s">
        <v>397</v>
      </c>
      <c r="D1014" s="17" t="s">
        <v>54</v>
      </c>
      <c r="E1014" s="17" t="s">
        <v>390</v>
      </c>
      <c r="F1014" s="17" t="s">
        <v>45</v>
      </c>
      <c r="G1014" s="17" t="s">
        <v>80</v>
      </c>
      <c r="H1014" s="17">
        <v>0</v>
      </c>
      <c r="I1014" s="17" t="s">
        <v>57</v>
      </c>
      <c r="J1014" s="17" t="s">
        <v>392</v>
      </c>
      <c r="K1014" s="17" t="s">
        <v>58</v>
      </c>
      <c r="L1014" s="17">
        <v>8567</v>
      </c>
      <c r="M1014" s="17" t="s">
        <v>54</v>
      </c>
      <c r="N1014" s="17" t="s">
        <v>157</v>
      </c>
      <c r="O1014" s="17">
        <v>1</v>
      </c>
      <c r="P1014" s="18">
        <v>45541</v>
      </c>
    </row>
    <row r="1015" spans="1:16" x14ac:dyDescent="0.3">
      <c r="A1015" s="17">
        <v>2011</v>
      </c>
      <c r="B1015" s="17" t="s">
        <v>304</v>
      </c>
      <c r="C1015" s="17" t="s">
        <v>397</v>
      </c>
      <c r="D1015" s="17" t="s">
        <v>54</v>
      </c>
      <c r="E1015" s="17" t="s">
        <v>390</v>
      </c>
      <c r="F1015" s="17" t="s">
        <v>45</v>
      </c>
      <c r="G1015" s="17" t="s">
        <v>80</v>
      </c>
      <c r="H1015" s="17">
        <v>0</v>
      </c>
      <c r="I1015" s="17" t="s">
        <v>57</v>
      </c>
      <c r="J1015" s="17" t="s">
        <v>392</v>
      </c>
      <c r="K1015" s="17" t="s">
        <v>58</v>
      </c>
      <c r="L1015" s="17">
        <v>9554</v>
      </c>
      <c r="M1015" s="17" t="s">
        <v>54</v>
      </c>
      <c r="N1015" s="17" t="s">
        <v>158</v>
      </c>
      <c r="O1015" s="17">
        <v>1</v>
      </c>
      <c r="P1015" s="18">
        <v>45541</v>
      </c>
    </row>
    <row r="1016" spans="1:16" x14ac:dyDescent="0.3">
      <c r="A1016" s="17">
        <v>2012</v>
      </c>
      <c r="B1016" s="17" t="s">
        <v>304</v>
      </c>
      <c r="C1016" s="17" t="s">
        <v>397</v>
      </c>
      <c r="D1016" s="17" t="s">
        <v>54</v>
      </c>
      <c r="E1016" s="17" t="s">
        <v>390</v>
      </c>
      <c r="F1016" s="17" t="s">
        <v>45</v>
      </c>
      <c r="G1016" s="17" t="s">
        <v>80</v>
      </c>
      <c r="H1016" s="17">
        <v>0</v>
      </c>
      <c r="I1016" s="17" t="s">
        <v>57</v>
      </c>
      <c r="J1016" s="17" t="s">
        <v>392</v>
      </c>
      <c r="K1016" s="17" t="s">
        <v>58</v>
      </c>
      <c r="L1016" s="17">
        <v>10530</v>
      </c>
      <c r="M1016" s="17" t="s">
        <v>54</v>
      </c>
      <c r="N1016" s="17" t="s">
        <v>121</v>
      </c>
      <c r="O1016" s="17">
        <v>1</v>
      </c>
      <c r="P1016" s="18">
        <v>45541</v>
      </c>
    </row>
    <row r="1017" spans="1:16" x14ac:dyDescent="0.3">
      <c r="A1017" s="17">
        <v>2013</v>
      </c>
      <c r="B1017" s="17" t="s">
        <v>304</v>
      </c>
      <c r="C1017" s="17" t="s">
        <v>397</v>
      </c>
      <c r="D1017" s="17" t="s">
        <v>54</v>
      </c>
      <c r="E1017" s="17" t="s">
        <v>390</v>
      </c>
      <c r="F1017" s="17" t="s">
        <v>45</v>
      </c>
      <c r="G1017" s="17" t="s">
        <v>80</v>
      </c>
      <c r="H1017" s="17">
        <v>0</v>
      </c>
      <c r="I1017" s="17" t="s">
        <v>57</v>
      </c>
      <c r="J1017" s="17" t="s">
        <v>392</v>
      </c>
      <c r="K1017" s="17" t="s">
        <v>58</v>
      </c>
      <c r="L1017" s="17">
        <v>9699</v>
      </c>
      <c r="M1017" s="17" t="s">
        <v>54</v>
      </c>
      <c r="N1017" s="17" t="s">
        <v>59</v>
      </c>
      <c r="O1017" s="17">
        <v>1</v>
      </c>
      <c r="P1017" s="18">
        <v>45541</v>
      </c>
    </row>
    <row r="1018" spans="1:16" x14ac:dyDescent="0.3">
      <c r="A1018" s="17">
        <v>2014</v>
      </c>
      <c r="B1018" s="17" t="s">
        <v>304</v>
      </c>
      <c r="C1018" s="17" t="s">
        <v>397</v>
      </c>
      <c r="D1018" s="17" t="s">
        <v>54</v>
      </c>
      <c r="E1018" s="17" t="s">
        <v>390</v>
      </c>
      <c r="F1018" s="17" t="s">
        <v>45</v>
      </c>
      <c r="G1018" s="17" t="s">
        <v>80</v>
      </c>
      <c r="H1018" s="17">
        <v>0</v>
      </c>
      <c r="I1018" s="17" t="s">
        <v>57</v>
      </c>
      <c r="J1018" s="17" t="s">
        <v>392</v>
      </c>
      <c r="K1018" s="17" t="s">
        <v>58</v>
      </c>
      <c r="L1018" s="17">
        <v>9645</v>
      </c>
      <c r="M1018" s="17" t="s">
        <v>54</v>
      </c>
      <c r="N1018" s="17" t="s">
        <v>60</v>
      </c>
      <c r="O1018" s="17">
        <v>1</v>
      </c>
      <c r="P1018" s="18">
        <v>45541</v>
      </c>
    </row>
    <row r="1019" spans="1:16" x14ac:dyDescent="0.3">
      <c r="A1019" s="17">
        <v>2015</v>
      </c>
      <c r="B1019" s="17" t="s">
        <v>304</v>
      </c>
      <c r="C1019" s="17" t="s">
        <v>397</v>
      </c>
      <c r="D1019" s="17" t="s">
        <v>54</v>
      </c>
      <c r="E1019" s="17" t="s">
        <v>390</v>
      </c>
      <c r="F1019" s="17" t="s">
        <v>45</v>
      </c>
      <c r="G1019" s="17" t="s">
        <v>80</v>
      </c>
      <c r="H1019" s="17">
        <v>0</v>
      </c>
      <c r="I1019" s="17" t="s">
        <v>57</v>
      </c>
      <c r="J1019" s="17" t="s">
        <v>392</v>
      </c>
      <c r="K1019" s="17" t="s">
        <v>58</v>
      </c>
      <c r="L1019" s="17">
        <v>10131</v>
      </c>
      <c r="M1019" s="17" t="s">
        <v>54</v>
      </c>
      <c r="N1019" s="17" t="s">
        <v>61</v>
      </c>
      <c r="O1019" s="17">
        <v>1</v>
      </c>
      <c r="P1019" s="18">
        <v>45541</v>
      </c>
    </row>
    <row r="1020" spans="1:16" x14ac:dyDescent="0.3">
      <c r="A1020" s="17">
        <v>2016</v>
      </c>
      <c r="B1020" s="17" t="s">
        <v>304</v>
      </c>
      <c r="C1020" s="17" t="s">
        <v>397</v>
      </c>
      <c r="D1020" s="17" t="s">
        <v>54</v>
      </c>
      <c r="E1020" s="17" t="s">
        <v>390</v>
      </c>
      <c r="F1020" s="17" t="s">
        <v>45</v>
      </c>
      <c r="G1020" s="17" t="s">
        <v>80</v>
      </c>
      <c r="H1020" s="17">
        <v>0</v>
      </c>
      <c r="I1020" s="17" t="s">
        <v>57</v>
      </c>
      <c r="J1020" s="17" t="s">
        <v>392</v>
      </c>
      <c r="K1020" s="17" t="s">
        <v>58</v>
      </c>
      <c r="L1020" s="17">
        <v>11582</v>
      </c>
      <c r="M1020" s="17" t="s">
        <v>54</v>
      </c>
      <c r="N1020" s="17" t="s">
        <v>62</v>
      </c>
      <c r="O1020" s="17">
        <v>1</v>
      </c>
      <c r="P1020" s="18">
        <v>45541</v>
      </c>
    </row>
    <row r="1021" spans="1:16" x14ac:dyDescent="0.3">
      <c r="A1021" s="17">
        <v>2017</v>
      </c>
      <c r="B1021" s="17" t="s">
        <v>304</v>
      </c>
      <c r="C1021" s="17" t="s">
        <v>397</v>
      </c>
      <c r="D1021" s="17" t="s">
        <v>54</v>
      </c>
      <c r="E1021" s="17" t="s">
        <v>390</v>
      </c>
      <c r="F1021" s="17" t="s">
        <v>45</v>
      </c>
      <c r="G1021" s="17" t="s">
        <v>80</v>
      </c>
      <c r="H1021" s="17">
        <v>0</v>
      </c>
      <c r="I1021" s="17" t="s">
        <v>57</v>
      </c>
      <c r="J1021" s="17" t="s">
        <v>392</v>
      </c>
      <c r="K1021" s="17" t="s">
        <v>58</v>
      </c>
      <c r="L1021" s="17">
        <v>12668</v>
      </c>
      <c r="M1021" s="17" t="s">
        <v>54</v>
      </c>
      <c r="N1021" s="17" t="s">
        <v>63</v>
      </c>
      <c r="O1021" s="17">
        <v>1</v>
      </c>
      <c r="P1021" s="18">
        <v>45541</v>
      </c>
    </row>
    <row r="1022" spans="1:16" x14ac:dyDescent="0.3">
      <c r="A1022" s="17">
        <v>2018</v>
      </c>
      <c r="B1022" s="17" t="s">
        <v>304</v>
      </c>
      <c r="C1022" s="17" t="s">
        <v>397</v>
      </c>
      <c r="D1022" s="17" t="s">
        <v>54</v>
      </c>
      <c r="E1022" s="17" t="s">
        <v>390</v>
      </c>
      <c r="F1022" s="17" t="s">
        <v>45</v>
      </c>
      <c r="G1022" s="17" t="s">
        <v>80</v>
      </c>
      <c r="H1022" s="17">
        <v>0</v>
      </c>
      <c r="I1022" s="17" t="s">
        <v>57</v>
      </c>
      <c r="J1022" s="17" t="s">
        <v>392</v>
      </c>
      <c r="K1022" s="17" t="s">
        <v>58</v>
      </c>
      <c r="L1022" s="17">
        <v>12455</v>
      </c>
      <c r="M1022" s="17" t="s">
        <v>54</v>
      </c>
      <c r="N1022" s="17" t="s">
        <v>64</v>
      </c>
      <c r="O1022" s="17">
        <v>1</v>
      </c>
      <c r="P1022" s="18">
        <v>45541</v>
      </c>
    </row>
    <row r="1023" spans="1:16" x14ac:dyDescent="0.3">
      <c r="A1023" s="17">
        <v>2019</v>
      </c>
      <c r="B1023" s="17" t="s">
        <v>304</v>
      </c>
      <c r="C1023" s="17" t="s">
        <v>397</v>
      </c>
      <c r="D1023" s="17" t="s">
        <v>54</v>
      </c>
      <c r="E1023" s="17" t="s">
        <v>390</v>
      </c>
      <c r="F1023" s="17" t="s">
        <v>45</v>
      </c>
      <c r="G1023" s="17" t="s">
        <v>80</v>
      </c>
      <c r="H1023" s="17">
        <v>0</v>
      </c>
      <c r="I1023" s="17" t="s">
        <v>57</v>
      </c>
      <c r="J1023" s="17" t="s">
        <v>392</v>
      </c>
      <c r="K1023" s="17" t="s">
        <v>58</v>
      </c>
      <c r="L1023" s="17">
        <v>11905</v>
      </c>
      <c r="M1023" s="17" t="s">
        <v>54</v>
      </c>
      <c r="N1023" s="17" t="s">
        <v>65</v>
      </c>
      <c r="O1023" s="17">
        <v>1</v>
      </c>
      <c r="P1023" s="18">
        <v>45541</v>
      </c>
    </row>
    <row r="1024" spans="1:16" x14ac:dyDescent="0.3">
      <c r="A1024" s="17">
        <v>2020</v>
      </c>
      <c r="B1024" s="17" t="s">
        <v>304</v>
      </c>
      <c r="C1024" s="17" t="s">
        <v>397</v>
      </c>
      <c r="D1024" s="17" t="s">
        <v>54</v>
      </c>
      <c r="E1024" s="17" t="s">
        <v>390</v>
      </c>
      <c r="F1024" s="17" t="s">
        <v>45</v>
      </c>
      <c r="G1024" s="17" t="s">
        <v>80</v>
      </c>
      <c r="H1024" s="17">
        <v>0</v>
      </c>
      <c r="I1024" s="17" t="s">
        <v>57</v>
      </c>
      <c r="J1024" s="17" t="s">
        <v>392</v>
      </c>
      <c r="K1024" s="17" t="s">
        <v>58</v>
      </c>
      <c r="L1024" s="17">
        <v>11786</v>
      </c>
      <c r="M1024" s="17" t="s">
        <v>54</v>
      </c>
      <c r="N1024" s="17" t="s">
        <v>66</v>
      </c>
      <c r="O1024" s="17">
        <v>1</v>
      </c>
      <c r="P1024" s="18">
        <v>45541</v>
      </c>
    </row>
    <row r="1025" spans="1:16" x14ac:dyDescent="0.3">
      <c r="A1025" s="17">
        <v>2021</v>
      </c>
      <c r="B1025" s="17" t="s">
        <v>304</v>
      </c>
      <c r="C1025" s="17" t="s">
        <v>397</v>
      </c>
      <c r="D1025" s="17" t="s">
        <v>54</v>
      </c>
      <c r="E1025" s="17" t="s">
        <v>390</v>
      </c>
      <c r="F1025" s="17" t="s">
        <v>45</v>
      </c>
      <c r="G1025" s="17" t="s">
        <v>80</v>
      </c>
      <c r="H1025" s="17">
        <v>0</v>
      </c>
      <c r="I1025" s="17" t="s">
        <v>57</v>
      </c>
      <c r="J1025" s="17" t="s">
        <v>392</v>
      </c>
      <c r="K1025" s="17" t="s">
        <v>58</v>
      </c>
      <c r="L1025" s="17">
        <v>12145</v>
      </c>
      <c r="M1025" s="17" t="s">
        <v>54</v>
      </c>
      <c r="N1025" s="17" t="s">
        <v>67</v>
      </c>
      <c r="O1025" s="17">
        <v>1</v>
      </c>
      <c r="P1025" s="18">
        <v>45541</v>
      </c>
    </row>
    <row r="1026" spans="1:16" x14ac:dyDescent="0.3">
      <c r="A1026" s="17">
        <v>2022</v>
      </c>
      <c r="B1026" s="17" t="s">
        <v>304</v>
      </c>
      <c r="C1026" s="17" t="s">
        <v>397</v>
      </c>
      <c r="D1026" s="17" t="s">
        <v>54</v>
      </c>
      <c r="E1026" s="17" t="s">
        <v>390</v>
      </c>
      <c r="F1026" s="17" t="s">
        <v>45</v>
      </c>
      <c r="G1026" s="17" t="s">
        <v>80</v>
      </c>
      <c r="H1026" s="17">
        <v>0</v>
      </c>
      <c r="I1026" s="17" t="s">
        <v>57</v>
      </c>
      <c r="J1026" s="17" t="s">
        <v>392</v>
      </c>
      <c r="K1026" s="17" t="s">
        <v>58</v>
      </c>
      <c r="L1026" s="17">
        <v>12326</v>
      </c>
      <c r="M1026" s="17" t="s">
        <v>54</v>
      </c>
      <c r="N1026" s="17" t="s">
        <v>68</v>
      </c>
      <c r="O1026" s="17">
        <v>1</v>
      </c>
      <c r="P1026" s="18">
        <v>45541</v>
      </c>
    </row>
    <row r="1027" spans="1:16" x14ac:dyDescent="0.3">
      <c r="A1027" s="17">
        <v>2023</v>
      </c>
      <c r="B1027" s="17" t="s">
        <v>304</v>
      </c>
      <c r="C1027" s="17" t="s">
        <v>397</v>
      </c>
      <c r="D1027" s="17" t="s">
        <v>54</v>
      </c>
      <c r="E1027" s="17" t="s">
        <v>390</v>
      </c>
      <c r="F1027" s="17" t="s">
        <v>45</v>
      </c>
      <c r="G1027" s="17" t="s">
        <v>80</v>
      </c>
      <c r="H1027" s="17">
        <v>0</v>
      </c>
      <c r="I1027" s="17" t="s">
        <v>57</v>
      </c>
      <c r="J1027" s="17" t="s">
        <v>392</v>
      </c>
      <c r="K1027" s="17" t="s">
        <v>58</v>
      </c>
      <c r="L1027" s="17">
        <v>12625</v>
      </c>
      <c r="M1027" s="17" t="s">
        <v>54</v>
      </c>
      <c r="N1027" s="17" t="s">
        <v>69</v>
      </c>
      <c r="O1027" s="17">
        <v>1</v>
      </c>
      <c r="P1027" s="18">
        <v>45541</v>
      </c>
    </row>
    <row r="1028" spans="1:16" x14ac:dyDescent="0.3">
      <c r="A1028" s="17">
        <v>2024</v>
      </c>
      <c r="B1028" s="17" t="s">
        <v>304</v>
      </c>
      <c r="C1028" s="17" t="s">
        <v>397</v>
      </c>
      <c r="D1028" s="17" t="s">
        <v>54</v>
      </c>
      <c r="E1028" s="17" t="s">
        <v>390</v>
      </c>
      <c r="F1028" s="17" t="s">
        <v>45</v>
      </c>
      <c r="G1028" s="17" t="s">
        <v>80</v>
      </c>
      <c r="H1028" s="17">
        <v>0</v>
      </c>
      <c r="I1028" s="17" t="s">
        <v>57</v>
      </c>
      <c r="J1028" s="17" t="s">
        <v>392</v>
      </c>
      <c r="K1028" s="17" t="s">
        <v>58</v>
      </c>
      <c r="L1028" s="17">
        <v>13147.7</v>
      </c>
      <c r="M1028" s="17" t="s">
        <v>54</v>
      </c>
      <c r="N1028" s="17" t="s">
        <v>70</v>
      </c>
      <c r="O1028" s="17">
        <v>1</v>
      </c>
      <c r="P1028" s="18">
        <v>45541</v>
      </c>
    </row>
    <row r="1029" spans="1:16" x14ac:dyDescent="0.3">
      <c r="A1029" s="17">
        <v>2025</v>
      </c>
      <c r="B1029" s="17" t="s">
        <v>304</v>
      </c>
      <c r="C1029" s="17" t="s">
        <v>397</v>
      </c>
      <c r="D1029" s="17" t="s">
        <v>54</v>
      </c>
      <c r="E1029" s="17" t="s">
        <v>390</v>
      </c>
      <c r="F1029" s="17" t="s">
        <v>45</v>
      </c>
      <c r="G1029" s="17" t="s">
        <v>80</v>
      </c>
      <c r="H1029" s="17">
        <v>0</v>
      </c>
      <c r="I1029" s="17" t="s">
        <v>57</v>
      </c>
      <c r="J1029" s="17" t="s">
        <v>392</v>
      </c>
      <c r="K1029" s="17" t="s">
        <v>58</v>
      </c>
      <c r="L1029" s="17">
        <v>14068</v>
      </c>
      <c r="M1029" s="17" t="s">
        <v>54</v>
      </c>
      <c r="N1029" s="17" t="s">
        <v>71</v>
      </c>
      <c r="O1029" s="17">
        <v>1</v>
      </c>
      <c r="P1029" s="18">
        <v>45541</v>
      </c>
    </row>
    <row r="1030" spans="1:16" x14ac:dyDescent="0.3">
      <c r="A1030" s="17">
        <v>2026</v>
      </c>
      <c r="B1030" s="17" t="s">
        <v>304</v>
      </c>
      <c r="C1030" s="17" t="s">
        <v>397</v>
      </c>
      <c r="D1030" s="17" t="s">
        <v>54</v>
      </c>
      <c r="E1030" s="17" t="s">
        <v>390</v>
      </c>
      <c r="F1030" s="17" t="s">
        <v>45</v>
      </c>
      <c r="G1030" s="17" t="s">
        <v>80</v>
      </c>
      <c r="H1030" s="17">
        <v>0</v>
      </c>
      <c r="I1030" s="17" t="s">
        <v>57</v>
      </c>
      <c r="J1030" s="17" t="s">
        <v>392</v>
      </c>
      <c r="K1030" s="17" t="s">
        <v>58</v>
      </c>
      <c r="L1030" s="17">
        <v>14068</v>
      </c>
      <c r="M1030" s="17" t="s">
        <v>54</v>
      </c>
      <c r="N1030" s="17" t="s">
        <v>124</v>
      </c>
      <c r="O1030" s="17">
        <v>1</v>
      </c>
      <c r="P1030" s="18">
        <v>45541</v>
      </c>
    </row>
    <row r="1031" spans="1:16" x14ac:dyDescent="0.3">
      <c r="A1031" s="17">
        <v>1990</v>
      </c>
      <c r="B1031" s="17" t="s">
        <v>305</v>
      </c>
      <c r="C1031" s="17" t="s">
        <v>398</v>
      </c>
      <c r="D1031" s="17" t="s">
        <v>54</v>
      </c>
      <c r="E1031" s="17" t="s">
        <v>390</v>
      </c>
      <c r="F1031" s="17" t="s">
        <v>45</v>
      </c>
      <c r="G1031" s="17" t="s">
        <v>80</v>
      </c>
      <c r="H1031" s="17">
        <v>0</v>
      </c>
      <c r="I1031" s="17" t="s">
        <v>119</v>
      </c>
      <c r="J1031" s="17" t="s">
        <v>120</v>
      </c>
      <c r="K1031" s="17" t="s">
        <v>58</v>
      </c>
      <c r="L1031" s="17">
        <v>2503</v>
      </c>
      <c r="M1031" s="17" t="s">
        <v>54</v>
      </c>
      <c r="N1031" s="17" t="s">
        <v>363</v>
      </c>
      <c r="O1031" s="17">
        <v>1</v>
      </c>
      <c r="P1031" s="18">
        <v>45541</v>
      </c>
    </row>
    <row r="1032" spans="1:16" x14ac:dyDescent="0.3">
      <c r="A1032" s="17">
        <v>1991</v>
      </c>
      <c r="B1032" s="17" t="s">
        <v>305</v>
      </c>
      <c r="C1032" s="17" t="s">
        <v>398</v>
      </c>
      <c r="D1032" s="17" t="s">
        <v>54</v>
      </c>
      <c r="E1032" s="17" t="s">
        <v>390</v>
      </c>
      <c r="F1032" s="17" t="s">
        <v>45</v>
      </c>
      <c r="G1032" s="17" t="s">
        <v>80</v>
      </c>
      <c r="H1032" s="17">
        <v>0</v>
      </c>
      <c r="I1032" s="17" t="s">
        <v>119</v>
      </c>
      <c r="J1032" s="17" t="s">
        <v>120</v>
      </c>
      <c r="K1032" s="17" t="s">
        <v>58</v>
      </c>
      <c r="L1032" s="17">
        <v>2626</v>
      </c>
      <c r="M1032" s="17" t="s">
        <v>54</v>
      </c>
      <c r="N1032" s="17" t="s">
        <v>364</v>
      </c>
      <c r="O1032" s="17">
        <v>1</v>
      </c>
      <c r="P1032" s="18">
        <v>45541</v>
      </c>
    </row>
    <row r="1033" spans="1:16" x14ac:dyDescent="0.3">
      <c r="A1033" s="17">
        <v>1992</v>
      </c>
      <c r="B1033" s="17" t="s">
        <v>305</v>
      </c>
      <c r="C1033" s="17" t="s">
        <v>398</v>
      </c>
      <c r="D1033" s="17" t="s">
        <v>54</v>
      </c>
      <c r="E1033" s="17" t="s">
        <v>390</v>
      </c>
      <c r="F1033" s="17" t="s">
        <v>45</v>
      </c>
      <c r="G1033" s="17" t="s">
        <v>80</v>
      </c>
      <c r="H1033" s="17">
        <v>0</v>
      </c>
      <c r="I1033" s="17" t="s">
        <v>119</v>
      </c>
      <c r="J1033" s="17" t="s">
        <v>120</v>
      </c>
      <c r="K1033" s="17" t="s">
        <v>58</v>
      </c>
      <c r="L1033" s="17">
        <v>2718</v>
      </c>
      <c r="M1033" s="17" t="s">
        <v>54</v>
      </c>
      <c r="N1033" s="17" t="s">
        <v>365</v>
      </c>
      <c r="O1033" s="17">
        <v>1</v>
      </c>
      <c r="P1033" s="18">
        <v>45541</v>
      </c>
    </row>
    <row r="1034" spans="1:16" x14ac:dyDescent="0.3">
      <c r="A1034" s="17">
        <v>1993</v>
      </c>
      <c r="B1034" s="17" t="s">
        <v>305</v>
      </c>
      <c r="C1034" s="17" t="s">
        <v>398</v>
      </c>
      <c r="D1034" s="17" t="s">
        <v>54</v>
      </c>
      <c r="E1034" s="17" t="s">
        <v>390</v>
      </c>
      <c r="F1034" s="17" t="s">
        <v>45</v>
      </c>
      <c r="G1034" s="17" t="s">
        <v>80</v>
      </c>
      <c r="H1034" s="17">
        <v>0</v>
      </c>
      <c r="I1034" s="17" t="s">
        <v>119</v>
      </c>
      <c r="J1034" s="17" t="s">
        <v>120</v>
      </c>
      <c r="K1034" s="17" t="s">
        <v>58</v>
      </c>
      <c r="L1034" s="17">
        <v>2696</v>
      </c>
      <c r="M1034" s="17" t="s">
        <v>54</v>
      </c>
      <c r="N1034" s="17" t="s">
        <v>366</v>
      </c>
      <c r="O1034" s="17">
        <v>1</v>
      </c>
      <c r="P1034" s="18">
        <v>45541</v>
      </c>
    </row>
    <row r="1035" spans="1:16" x14ac:dyDescent="0.3">
      <c r="A1035" s="17">
        <v>1994</v>
      </c>
      <c r="B1035" s="17" t="s">
        <v>305</v>
      </c>
      <c r="C1035" s="17" t="s">
        <v>398</v>
      </c>
      <c r="D1035" s="17" t="s">
        <v>54</v>
      </c>
      <c r="E1035" s="17" t="s">
        <v>390</v>
      </c>
      <c r="F1035" s="17" t="s">
        <v>45</v>
      </c>
      <c r="G1035" s="17" t="s">
        <v>80</v>
      </c>
      <c r="H1035" s="17">
        <v>0</v>
      </c>
      <c r="I1035" s="17" t="s">
        <v>119</v>
      </c>
      <c r="J1035" s="17" t="s">
        <v>120</v>
      </c>
      <c r="K1035" s="17" t="s">
        <v>58</v>
      </c>
      <c r="L1035" s="17">
        <v>2905</v>
      </c>
      <c r="M1035" s="17" t="s">
        <v>54</v>
      </c>
      <c r="N1035" s="17" t="s">
        <v>162</v>
      </c>
      <c r="O1035" s="17">
        <v>1</v>
      </c>
      <c r="P1035" s="18">
        <v>45541</v>
      </c>
    </row>
    <row r="1036" spans="1:16" x14ac:dyDescent="0.3">
      <c r="A1036" s="17">
        <v>1995</v>
      </c>
      <c r="B1036" s="17" t="s">
        <v>305</v>
      </c>
      <c r="C1036" s="17" t="s">
        <v>398</v>
      </c>
      <c r="D1036" s="17" t="s">
        <v>54</v>
      </c>
      <c r="E1036" s="17" t="s">
        <v>390</v>
      </c>
      <c r="F1036" s="17" t="s">
        <v>45</v>
      </c>
      <c r="G1036" s="17" t="s">
        <v>80</v>
      </c>
      <c r="H1036" s="17">
        <v>0</v>
      </c>
      <c r="I1036" s="17" t="s">
        <v>119</v>
      </c>
      <c r="J1036" s="17" t="s">
        <v>120</v>
      </c>
      <c r="K1036" s="17" t="s">
        <v>58</v>
      </c>
      <c r="L1036" s="17">
        <v>3256</v>
      </c>
      <c r="M1036" s="17" t="s">
        <v>54</v>
      </c>
      <c r="N1036" s="17" t="s">
        <v>142</v>
      </c>
      <c r="O1036" s="17">
        <v>1</v>
      </c>
      <c r="P1036" s="18">
        <v>45541</v>
      </c>
    </row>
    <row r="1037" spans="1:16" x14ac:dyDescent="0.3">
      <c r="A1037" s="17">
        <v>1996</v>
      </c>
      <c r="B1037" s="17" t="s">
        <v>305</v>
      </c>
      <c r="C1037" s="17" t="s">
        <v>398</v>
      </c>
      <c r="D1037" s="17" t="s">
        <v>54</v>
      </c>
      <c r="E1037" s="17" t="s">
        <v>390</v>
      </c>
      <c r="F1037" s="17" t="s">
        <v>45</v>
      </c>
      <c r="G1037" s="17" t="s">
        <v>80</v>
      </c>
      <c r="H1037" s="17">
        <v>0</v>
      </c>
      <c r="I1037" s="17" t="s">
        <v>119</v>
      </c>
      <c r="J1037" s="17" t="s">
        <v>120</v>
      </c>
      <c r="K1037" s="17" t="s">
        <v>58</v>
      </c>
      <c r="L1037" s="17">
        <v>3587</v>
      </c>
      <c r="M1037" s="17" t="s">
        <v>54</v>
      </c>
      <c r="N1037" s="17" t="s">
        <v>143</v>
      </c>
      <c r="O1037" s="17">
        <v>1</v>
      </c>
      <c r="P1037" s="18">
        <v>45541</v>
      </c>
    </row>
    <row r="1038" spans="1:16" x14ac:dyDescent="0.3">
      <c r="A1038" s="17">
        <v>1997</v>
      </c>
      <c r="B1038" s="17" t="s">
        <v>305</v>
      </c>
      <c r="C1038" s="17" t="s">
        <v>398</v>
      </c>
      <c r="D1038" s="17" t="s">
        <v>54</v>
      </c>
      <c r="E1038" s="17" t="s">
        <v>390</v>
      </c>
      <c r="F1038" s="17" t="s">
        <v>45</v>
      </c>
      <c r="G1038" s="17" t="s">
        <v>80</v>
      </c>
      <c r="H1038" s="17">
        <v>0</v>
      </c>
      <c r="I1038" s="17" t="s">
        <v>119</v>
      </c>
      <c r="J1038" s="17" t="s">
        <v>120</v>
      </c>
      <c r="K1038" s="17" t="s">
        <v>58</v>
      </c>
      <c r="L1038" s="17">
        <v>4131</v>
      </c>
      <c r="M1038" s="17" t="s">
        <v>54</v>
      </c>
      <c r="N1038" s="17" t="s">
        <v>144</v>
      </c>
      <c r="O1038" s="17">
        <v>1</v>
      </c>
      <c r="P1038" s="18">
        <v>45541</v>
      </c>
    </row>
    <row r="1039" spans="1:16" x14ac:dyDescent="0.3">
      <c r="A1039" s="17">
        <v>1998</v>
      </c>
      <c r="B1039" s="17" t="s">
        <v>305</v>
      </c>
      <c r="C1039" s="17" t="s">
        <v>398</v>
      </c>
      <c r="D1039" s="17" t="s">
        <v>54</v>
      </c>
      <c r="E1039" s="17" t="s">
        <v>390</v>
      </c>
      <c r="F1039" s="17" t="s">
        <v>45</v>
      </c>
      <c r="G1039" s="17" t="s">
        <v>80</v>
      </c>
      <c r="H1039" s="17">
        <v>0</v>
      </c>
      <c r="I1039" s="17" t="s">
        <v>119</v>
      </c>
      <c r="J1039" s="17" t="s">
        <v>120</v>
      </c>
      <c r="K1039" s="17" t="s">
        <v>58</v>
      </c>
      <c r="L1039" s="17">
        <v>4646</v>
      </c>
      <c r="M1039" s="17" t="s">
        <v>54</v>
      </c>
      <c r="N1039" s="17" t="s">
        <v>145</v>
      </c>
      <c r="O1039" s="17">
        <v>1</v>
      </c>
      <c r="P1039" s="18">
        <v>45541</v>
      </c>
    </row>
    <row r="1040" spans="1:16" x14ac:dyDescent="0.3">
      <c r="A1040" s="17">
        <v>1999</v>
      </c>
      <c r="B1040" s="17" t="s">
        <v>305</v>
      </c>
      <c r="C1040" s="17" t="s">
        <v>398</v>
      </c>
      <c r="D1040" s="17" t="s">
        <v>54</v>
      </c>
      <c r="E1040" s="17" t="s">
        <v>390</v>
      </c>
      <c r="F1040" s="17" t="s">
        <v>45</v>
      </c>
      <c r="G1040" s="17" t="s">
        <v>80</v>
      </c>
      <c r="H1040" s="17">
        <v>0</v>
      </c>
      <c r="I1040" s="17" t="s">
        <v>119</v>
      </c>
      <c r="J1040" s="17" t="s">
        <v>120</v>
      </c>
      <c r="K1040" s="17" t="s">
        <v>58</v>
      </c>
      <c r="L1040" s="17">
        <v>5482</v>
      </c>
      <c r="M1040" s="17" t="s">
        <v>54</v>
      </c>
      <c r="N1040" s="17" t="s">
        <v>146</v>
      </c>
      <c r="O1040" s="17">
        <v>1</v>
      </c>
      <c r="P1040" s="18">
        <v>45541</v>
      </c>
    </row>
    <row r="1041" spans="1:16" x14ac:dyDescent="0.3">
      <c r="A1041" s="17">
        <v>2000</v>
      </c>
      <c r="B1041" s="17" t="s">
        <v>305</v>
      </c>
      <c r="C1041" s="17" t="s">
        <v>398</v>
      </c>
      <c r="D1041" s="17" t="s">
        <v>54</v>
      </c>
      <c r="E1041" s="17" t="s">
        <v>390</v>
      </c>
      <c r="F1041" s="17" t="s">
        <v>45</v>
      </c>
      <c r="G1041" s="17" t="s">
        <v>80</v>
      </c>
      <c r="H1041" s="17">
        <v>0</v>
      </c>
      <c r="I1041" s="17" t="s">
        <v>119</v>
      </c>
      <c r="J1041" s="17" t="s">
        <v>120</v>
      </c>
      <c r="K1041" s="17" t="s">
        <v>58</v>
      </c>
      <c r="L1041" s="17">
        <v>6165</v>
      </c>
      <c r="M1041" s="17" t="s">
        <v>54</v>
      </c>
      <c r="N1041" s="17" t="s">
        <v>147</v>
      </c>
      <c r="O1041" s="17">
        <v>1</v>
      </c>
      <c r="P1041" s="18">
        <v>45541</v>
      </c>
    </row>
    <row r="1042" spans="1:16" x14ac:dyDescent="0.3">
      <c r="A1042" s="17">
        <v>2001</v>
      </c>
      <c r="B1042" s="17" t="s">
        <v>305</v>
      </c>
      <c r="C1042" s="17" t="s">
        <v>398</v>
      </c>
      <c r="D1042" s="17" t="s">
        <v>54</v>
      </c>
      <c r="E1042" s="17" t="s">
        <v>390</v>
      </c>
      <c r="F1042" s="17" t="s">
        <v>45</v>
      </c>
      <c r="G1042" s="17" t="s">
        <v>80</v>
      </c>
      <c r="H1042" s="17">
        <v>0</v>
      </c>
      <c r="I1042" s="17" t="s">
        <v>119</v>
      </c>
      <c r="J1042" s="17" t="s">
        <v>120</v>
      </c>
      <c r="K1042" s="17" t="s">
        <v>58</v>
      </c>
      <c r="L1042" s="17">
        <v>6689</v>
      </c>
      <c r="M1042" s="17" t="s">
        <v>54</v>
      </c>
      <c r="N1042" s="17" t="s">
        <v>148</v>
      </c>
      <c r="O1042" s="17">
        <v>1</v>
      </c>
      <c r="P1042" s="18">
        <v>45541</v>
      </c>
    </row>
    <row r="1043" spans="1:16" x14ac:dyDescent="0.3">
      <c r="A1043" s="17">
        <v>2002</v>
      </c>
      <c r="B1043" s="17" t="s">
        <v>305</v>
      </c>
      <c r="C1043" s="17" t="s">
        <v>398</v>
      </c>
      <c r="D1043" s="17" t="s">
        <v>54</v>
      </c>
      <c r="E1043" s="17" t="s">
        <v>390</v>
      </c>
      <c r="F1043" s="17" t="s">
        <v>45</v>
      </c>
      <c r="G1043" s="17" t="s">
        <v>80</v>
      </c>
      <c r="H1043" s="17">
        <v>0</v>
      </c>
      <c r="I1043" s="17" t="s">
        <v>119</v>
      </c>
      <c r="J1043" s="17" t="s">
        <v>120</v>
      </c>
      <c r="K1043" s="17" t="s">
        <v>58</v>
      </c>
      <c r="L1043" s="17">
        <v>6768</v>
      </c>
      <c r="M1043" s="17" t="s">
        <v>54</v>
      </c>
      <c r="N1043" s="17" t="s">
        <v>149</v>
      </c>
      <c r="O1043" s="17">
        <v>1</v>
      </c>
      <c r="P1043" s="18">
        <v>45541</v>
      </c>
    </row>
    <row r="1044" spans="1:16" x14ac:dyDescent="0.3">
      <c r="A1044" s="17">
        <v>2003</v>
      </c>
      <c r="B1044" s="17" t="s">
        <v>305</v>
      </c>
      <c r="C1044" s="17" t="s">
        <v>398</v>
      </c>
      <c r="D1044" s="17" t="s">
        <v>54</v>
      </c>
      <c r="E1044" s="17" t="s">
        <v>390</v>
      </c>
      <c r="F1044" s="17" t="s">
        <v>45</v>
      </c>
      <c r="G1044" s="17" t="s">
        <v>80</v>
      </c>
      <c r="H1044" s="17">
        <v>0</v>
      </c>
      <c r="I1044" s="17" t="s">
        <v>119</v>
      </c>
      <c r="J1044" s="17" t="s">
        <v>120</v>
      </c>
      <c r="K1044" s="17" t="s">
        <v>58</v>
      </c>
      <c r="L1044" s="17">
        <v>7303</v>
      </c>
      <c r="M1044" s="17" t="s">
        <v>54</v>
      </c>
      <c r="N1044" s="17" t="s">
        <v>150</v>
      </c>
      <c r="O1044" s="17">
        <v>1</v>
      </c>
      <c r="P1044" s="18">
        <v>45541</v>
      </c>
    </row>
    <row r="1045" spans="1:16" x14ac:dyDescent="0.3">
      <c r="A1045" s="17">
        <v>2004</v>
      </c>
      <c r="B1045" s="17" t="s">
        <v>305</v>
      </c>
      <c r="C1045" s="17" t="s">
        <v>398</v>
      </c>
      <c r="D1045" s="17" t="s">
        <v>54</v>
      </c>
      <c r="E1045" s="17" t="s">
        <v>390</v>
      </c>
      <c r="F1045" s="17" t="s">
        <v>45</v>
      </c>
      <c r="G1045" s="17" t="s">
        <v>80</v>
      </c>
      <c r="H1045" s="17">
        <v>0</v>
      </c>
      <c r="I1045" s="17" t="s">
        <v>119</v>
      </c>
      <c r="J1045" s="17" t="s">
        <v>120</v>
      </c>
      <c r="K1045" s="17" t="s">
        <v>58</v>
      </c>
      <c r="L1045" s="17">
        <v>7605</v>
      </c>
      <c r="M1045" s="17" t="s">
        <v>54</v>
      </c>
      <c r="N1045" s="17" t="s">
        <v>151</v>
      </c>
      <c r="O1045" s="17">
        <v>1</v>
      </c>
      <c r="P1045" s="18">
        <v>45541</v>
      </c>
    </row>
    <row r="1046" spans="1:16" x14ac:dyDescent="0.3">
      <c r="A1046" s="17">
        <v>2005</v>
      </c>
      <c r="B1046" s="17" t="s">
        <v>305</v>
      </c>
      <c r="C1046" s="17" t="s">
        <v>398</v>
      </c>
      <c r="D1046" s="17" t="s">
        <v>54</v>
      </c>
      <c r="E1046" s="17" t="s">
        <v>390</v>
      </c>
      <c r="F1046" s="17" t="s">
        <v>45</v>
      </c>
      <c r="G1046" s="17" t="s">
        <v>80</v>
      </c>
      <c r="H1046" s="17">
        <v>0</v>
      </c>
      <c r="I1046" s="17" t="s">
        <v>119</v>
      </c>
      <c r="J1046" s="17" t="s">
        <v>120</v>
      </c>
      <c r="K1046" s="17" t="s">
        <v>58</v>
      </c>
      <c r="L1046" s="17">
        <v>8128</v>
      </c>
      <c r="M1046" s="17" t="s">
        <v>54</v>
      </c>
      <c r="N1046" s="17" t="s">
        <v>152</v>
      </c>
      <c r="O1046" s="17">
        <v>1</v>
      </c>
      <c r="P1046" s="18">
        <v>45541</v>
      </c>
    </row>
    <row r="1047" spans="1:16" x14ac:dyDescent="0.3">
      <c r="A1047" s="17">
        <v>2006</v>
      </c>
      <c r="B1047" s="17" t="s">
        <v>305</v>
      </c>
      <c r="C1047" s="17" t="s">
        <v>398</v>
      </c>
      <c r="D1047" s="17" t="s">
        <v>54</v>
      </c>
      <c r="E1047" s="17" t="s">
        <v>390</v>
      </c>
      <c r="F1047" s="17" t="s">
        <v>45</v>
      </c>
      <c r="G1047" s="17" t="s">
        <v>80</v>
      </c>
      <c r="H1047" s="17">
        <v>0</v>
      </c>
      <c r="I1047" s="17" t="s">
        <v>119</v>
      </c>
      <c r="J1047" s="17" t="s">
        <v>120</v>
      </c>
      <c r="K1047" s="17" t="s">
        <v>58</v>
      </c>
      <c r="L1047" s="17">
        <v>8453</v>
      </c>
      <c r="M1047" s="17" t="s">
        <v>54</v>
      </c>
      <c r="N1047" s="17" t="s">
        <v>153</v>
      </c>
      <c r="O1047" s="17">
        <v>1</v>
      </c>
      <c r="P1047" s="18">
        <v>45541</v>
      </c>
    </row>
    <row r="1048" spans="1:16" x14ac:dyDescent="0.3">
      <c r="A1048" s="17">
        <v>2007</v>
      </c>
      <c r="B1048" s="17" t="s">
        <v>305</v>
      </c>
      <c r="C1048" s="17" t="s">
        <v>398</v>
      </c>
      <c r="D1048" s="17" t="s">
        <v>54</v>
      </c>
      <c r="E1048" s="17" t="s">
        <v>390</v>
      </c>
      <c r="F1048" s="17" t="s">
        <v>45</v>
      </c>
      <c r="G1048" s="17" t="s">
        <v>80</v>
      </c>
      <c r="H1048" s="17">
        <v>0</v>
      </c>
      <c r="I1048" s="17" t="s">
        <v>119</v>
      </c>
      <c r="J1048" s="17" t="s">
        <v>120</v>
      </c>
      <c r="K1048" s="17" t="s">
        <v>58</v>
      </c>
      <c r="L1048" s="17">
        <v>9195</v>
      </c>
      <c r="M1048" s="17" t="s">
        <v>54</v>
      </c>
      <c r="N1048" s="17" t="s">
        <v>154</v>
      </c>
      <c r="O1048" s="17">
        <v>1</v>
      </c>
      <c r="P1048" s="18">
        <v>45541</v>
      </c>
    </row>
    <row r="1049" spans="1:16" x14ac:dyDescent="0.3">
      <c r="A1049" s="17">
        <v>2008</v>
      </c>
      <c r="B1049" s="17" t="s">
        <v>305</v>
      </c>
      <c r="C1049" s="17" t="s">
        <v>398</v>
      </c>
      <c r="D1049" s="17" t="s">
        <v>54</v>
      </c>
      <c r="E1049" s="17" t="s">
        <v>390</v>
      </c>
      <c r="F1049" s="17" t="s">
        <v>45</v>
      </c>
      <c r="G1049" s="17" t="s">
        <v>80</v>
      </c>
      <c r="H1049" s="17">
        <v>0</v>
      </c>
      <c r="I1049" s="17" t="s">
        <v>119</v>
      </c>
      <c r="J1049" s="17" t="s">
        <v>120</v>
      </c>
      <c r="K1049" s="17" t="s">
        <v>58</v>
      </c>
      <c r="L1049" s="17">
        <v>10014</v>
      </c>
      <c r="M1049" s="17" t="s">
        <v>54</v>
      </c>
      <c r="N1049" s="17" t="s">
        <v>155</v>
      </c>
      <c r="O1049" s="17">
        <v>1</v>
      </c>
      <c r="P1049" s="18">
        <v>45541</v>
      </c>
    </row>
    <row r="1050" spans="1:16" x14ac:dyDescent="0.3">
      <c r="A1050" s="17">
        <v>2009</v>
      </c>
      <c r="B1050" s="17" t="s">
        <v>305</v>
      </c>
      <c r="C1050" s="17" t="s">
        <v>398</v>
      </c>
      <c r="D1050" s="17" t="s">
        <v>54</v>
      </c>
      <c r="E1050" s="17" t="s">
        <v>390</v>
      </c>
      <c r="F1050" s="17" t="s">
        <v>45</v>
      </c>
      <c r="G1050" s="17" t="s">
        <v>80</v>
      </c>
      <c r="H1050" s="17">
        <v>0</v>
      </c>
      <c r="I1050" s="17" t="s">
        <v>119</v>
      </c>
      <c r="J1050" s="17" t="s">
        <v>120</v>
      </c>
      <c r="K1050" s="17" t="s">
        <v>58</v>
      </c>
      <c r="L1050" s="17">
        <v>9818</v>
      </c>
      <c r="M1050" s="17" t="s">
        <v>54</v>
      </c>
      <c r="N1050" s="17" t="s">
        <v>156</v>
      </c>
      <c r="O1050" s="17">
        <v>1</v>
      </c>
      <c r="P1050" s="18">
        <v>45541</v>
      </c>
    </row>
    <row r="1051" spans="1:16" x14ac:dyDescent="0.3">
      <c r="A1051" s="17">
        <v>2010</v>
      </c>
      <c r="B1051" s="17" t="s">
        <v>305</v>
      </c>
      <c r="C1051" s="17" t="s">
        <v>398</v>
      </c>
      <c r="D1051" s="17" t="s">
        <v>54</v>
      </c>
      <c r="E1051" s="17" t="s">
        <v>390</v>
      </c>
      <c r="F1051" s="17" t="s">
        <v>45</v>
      </c>
      <c r="G1051" s="17" t="s">
        <v>80</v>
      </c>
      <c r="H1051" s="17">
        <v>0</v>
      </c>
      <c r="I1051" s="17" t="s">
        <v>119</v>
      </c>
      <c r="J1051" s="17" t="s">
        <v>120</v>
      </c>
      <c r="K1051" s="17" t="s">
        <v>58</v>
      </c>
      <c r="L1051" s="17">
        <v>10148</v>
      </c>
      <c r="M1051" s="17" t="s">
        <v>54</v>
      </c>
      <c r="N1051" s="17" t="s">
        <v>157</v>
      </c>
      <c r="O1051" s="17">
        <v>1</v>
      </c>
      <c r="P1051" s="18">
        <v>45541</v>
      </c>
    </row>
    <row r="1052" spans="1:16" x14ac:dyDescent="0.3">
      <c r="A1052" s="17">
        <v>2011</v>
      </c>
      <c r="B1052" s="17" t="s">
        <v>305</v>
      </c>
      <c r="C1052" s="17" t="s">
        <v>398</v>
      </c>
      <c r="D1052" s="17" t="s">
        <v>54</v>
      </c>
      <c r="E1052" s="17" t="s">
        <v>390</v>
      </c>
      <c r="F1052" s="17" t="s">
        <v>45</v>
      </c>
      <c r="G1052" s="17" t="s">
        <v>80</v>
      </c>
      <c r="H1052" s="17">
        <v>0</v>
      </c>
      <c r="I1052" s="17" t="s">
        <v>119</v>
      </c>
      <c r="J1052" s="17" t="s">
        <v>120</v>
      </c>
      <c r="K1052" s="17" t="s">
        <v>58</v>
      </c>
      <c r="L1052" s="17">
        <v>9956</v>
      </c>
      <c r="M1052" s="17" t="s">
        <v>54</v>
      </c>
      <c r="N1052" s="17" t="s">
        <v>158</v>
      </c>
      <c r="O1052" s="17">
        <v>1</v>
      </c>
      <c r="P1052" s="18">
        <v>45541</v>
      </c>
    </row>
    <row r="1053" spans="1:16" x14ac:dyDescent="0.3">
      <c r="A1053" s="17">
        <v>2012</v>
      </c>
      <c r="B1053" s="17" t="s">
        <v>305</v>
      </c>
      <c r="C1053" s="17" t="s">
        <v>398</v>
      </c>
      <c r="D1053" s="17" t="s">
        <v>54</v>
      </c>
      <c r="E1053" s="17" t="s">
        <v>390</v>
      </c>
      <c r="F1053" s="17" t="s">
        <v>45</v>
      </c>
      <c r="G1053" s="17" t="s">
        <v>80</v>
      </c>
      <c r="H1053" s="17">
        <v>0</v>
      </c>
      <c r="I1053" s="17" t="s">
        <v>119</v>
      </c>
      <c r="J1053" s="17" t="s">
        <v>120</v>
      </c>
      <c r="K1053" s="17" t="s">
        <v>58</v>
      </c>
      <c r="L1053" s="17">
        <v>9626</v>
      </c>
      <c r="M1053" s="17" t="s">
        <v>54</v>
      </c>
      <c r="N1053" s="17" t="s">
        <v>121</v>
      </c>
      <c r="O1053" s="17">
        <v>1</v>
      </c>
      <c r="P1053" s="18">
        <v>45541</v>
      </c>
    </row>
    <row r="1054" spans="1:16" x14ac:dyDescent="0.3">
      <c r="A1054" s="17">
        <v>2013</v>
      </c>
      <c r="B1054" s="17" t="s">
        <v>305</v>
      </c>
      <c r="C1054" s="17" t="s">
        <v>398</v>
      </c>
      <c r="D1054" s="17" t="s">
        <v>54</v>
      </c>
      <c r="E1054" s="17" t="s">
        <v>390</v>
      </c>
      <c r="F1054" s="17" t="s">
        <v>45</v>
      </c>
      <c r="G1054" s="17" t="s">
        <v>80</v>
      </c>
      <c r="H1054" s="17">
        <v>0</v>
      </c>
      <c r="I1054" s="17" t="s">
        <v>119</v>
      </c>
      <c r="J1054" s="17" t="s">
        <v>120</v>
      </c>
      <c r="K1054" s="17" t="s">
        <v>58</v>
      </c>
      <c r="L1054" s="17">
        <v>9515</v>
      </c>
      <c r="M1054" s="17" t="s">
        <v>54</v>
      </c>
      <c r="N1054" s="17" t="s">
        <v>59</v>
      </c>
      <c r="O1054" s="17">
        <v>1</v>
      </c>
      <c r="P1054" s="18">
        <v>45541</v>
      </c>
    </row>
    <row r="1055" spans="1:16" x14ac:dyDescent="0.3">
      <c r="A1055" s="17">
        <v>2014</v>
      </c>
      <c r="B1055" s="17" t="s">
        <v>305</v>
      </c>
      <c r="C1055" s="17" t="s">
        <v>398</v>
      </c>
      <c r="D1055" s="17" t="s">
        <v>54</v>
      </c>
      <c r="E1055" s="17" t="s">
        <v>390</v>
      </c>
      <c r="F1055" s="17" t="s">
        <v>45</v>
      </c>
      <c r="G1055" s="17" t="s">
        <v>80</v>
      </c>
      <c r="H1055" s="17">
        <v>0</v>
      </c>
      <c r="I1055" s="17" t="s">
        <v>119</v>
      </c>
      <c r="J1055" s="17" t="s">
        <v>120</v>
      </c>
      <c r="K1055" s="17" t="s">
        <v>58</v>
      </c>
      <c r="L1055" s="17">
        <v>9539</v>
      </c>
      <c r="M1055" s="17" t="s">
        <v>54</v>
      </c>
      <c r="N1055" s="17" t="s">
        <v>60</v>
      </c>
      <c r="O1055" s="17">
        <v>1</v>
      </c>
      <c r="P1055" s="18">
        <v>45541</v>
      </c>
    </row>
    <row r="1056" spans="1:16" x14ac:dyDescent="0.3">
      <c r="A1056" s="17">
        <v>2015</v>
      </c>
      <c r="B1056" s="17" t="s">
        <v>305</v>
      </c>
      <c r="C1056" s="17" t="s">
        <v>398</v>
      </c>
      <c r="D1056" s="17" t="s">
        <v>54</v>
      </c>
      <c r="E1056" s="17" t="s">
        <v>390</v>
      </c>
      <c r="F1056" s="17" t="s">
        <v>45</v>
      </c>
      <c r="G1056" s="17" t="s">
        <v>80</v>
      </c>
      <c r="H1056" s="17">
        <v>0</v>
      </c>
      <c r="I1056" s="17" t="s">
        <v>119</v>
      </c>
      <c r="J1056" s="17" t="s">
        <v>120</v>
      </c>
      <c r="K1056" s="17" t="s">
        <v>58</v>
      </c>
      <c r="L1056" s="17">
        <v>9012</v>
      </c>
      <c r="M1056" s="17" t="s">
        <v>54</v>
      </c>
      <c r="N1056" s="17" t="s">
        <v>61</v>
      </c>
      <c r="O1056" s="17">
        <v>1</v>
      </c>
      <c r="P1056" s="18">
        <v>45541</v>
      </c>
    </row>
    <row r="1057" spans="1:16" x14ac:dyDescent="0.3">
      <c r="A1057" s="17">
        <v>2016</v>
      </c>
      <c r="B1057" s="17" t="s">
        <v>305</v>
      </c>
      <c r="C1057" s="17" t="s">
        <v>398</v>
      </c>
      <c r="D1057" s="17" t="s">
        <v>54</v>
      </c>
      <c r="E1057" s="17" t="s">
        <v>390</v>
      </c>
      <c r="F1057" s="17" t="s">
        <v>45</v>
      </c>
      <c r="G1057" s="17" t="s">
        <v>80</v>
      </c>
      <c r="H1057" s="17">
        <v>0</v>
      </c>
      <c r="I1057" s="17" t="s">
        <v>119</v>
      </c>
      <c r="J1057" s="17" t="s">
        <v>120</v>
      </c>
      <c r="K1057" s="17" t="s">
        <v>58</v>
      </c>
      <c r="L1057" s="17">
        <v>9095</v>
      </c>
      <c r="M1057" s="17" t="s">
        <v>54</v>
      </c>
      <c r="N1057" s="17" t="s">
        <v>62</v>
      </c>
      <c r="O1057" s="17">
        <v>1</v>
      </c>
      <c r="P1057" s="18">
        <v>45541</v>
      </c>
    </row>
    <row r="1058" spans="1:16" x14ac:dyDescent="0.3">
      <c r="A1058" s="17">
        <v>2017</v>
      </c>
      <c r="B1058" s="17" t="s">
        <v>305</v>
      </c>
      <c r="C1058" s="17" t="s">
        <v>398</v>
      </c>
      <c r="D1058" s="17" t="s">
        <v>54</v>
      </c>
      <c r="E1058" s="17" t="s">
        <v>390</v>
      </c>
      <c r="F1058" s="17" t="s">
        <v>45</v>
      </c>
      <c r="G1058" s="17" t="s">
        <v>80</v>
      </c>
      <c r="H1058" s="17">
        <v>0</v>
      </c>
      <c r="I1058" s="17" t="s">
        <v>119</v>
      </c>
      <c r="J1058" s="17" t="s">
        <v>120</v>
      </c>
      <c r="K1058" s="17" t="s">
        <v>58</v>
      </c>
      <c r="L1058" s="17">
        <v>9251</v>
      </c>
      <c r="M1058" s="17" t="s">
        <v>54</v>
      </c>
      <c r="N1058" s="17" t="s">
        <v>63</v>
      </c>
      <c r="O1058" s="17">
        <v>1</v>
      </c>
      <c r="P1058" s="18">
        <v>45541</v>
      </c>
    </row>
    <row r="1059" spans="1:16" x14ac:dyDescent="0.3">
      <c r="A1059" s="17">
        <v>2018</v>
      </c>
      <c r="B1059" s="17" t="s">
        <v>305</v>
      </c>
      <c r="C1059" s="17" t="s">
        <v>398</v>
      </c>
      <c r="D1059" s="17" t="s">
        <v>54</v>
      </c>
      <c r="E1059" s="17" t="s">
        <v>390</v>
      </c>
      <c r="F1059" s="17" t="s">
        <v>45</v>
      </c>
      <c r="G1059" s="17" t="s">
        <v>80</v>
      </c>
      <c r="H1059" s="17">
        <v>0</v>
      </c>
      <c r="I1059" s="17" t="s">
        <v>119</v>
      </c>
      <c r="J1059" s="17" t="s">
        <v>120</v>
      </c>
      <c r="K1059" s="17" t="s">
        <v>58</v>
      </c>
      <c r="L1059" s="17">
        <v>9958</v>
      </c>
      <c r="M1059" s="17" t="s">
        <v>54</v>
      </c>
      <c r="N1059" s="17" t="s">
        <v>64</v>
      </c>
      <c r="O1059" s="17">
        <v>1</v>
      </c>
      <c r="P1059" s="18">
        <v>45541</v>
      </c>
    </row>
    <row r="1060" spans="1:16" x14ac:dyDescent="0.3">
      <c r="A1060" s="17">
        <v>2019</v>
      </c>
      <c r="B1060" s="17" t="s">
        <v>305</v>
      </c>
      <c r="C1060" s="17" t="s">
        <v>398</v>
      </c>
      <c r="D1060" s="17" t="s">
        <v>54</v>
      </c>
      <c r="E1060" s="17" t="s">
        <v>390</v>
      </c>
      <c r="F1060" s="17" t="s">
        <v>45</v>
      </c>
      <c r="G1060" s="17" t="s">
        <v>80</v>
      </c>
      <c r="H1060" s="17">
        <v>0</v>
      </c>
      <c r="I1060" s="17" t="s">
        <v>119</v>
      </c>
      <c r="J1060" s="17" t="s">
        <v>120</v>
      </c>
      <c r="K1060" s="17" t="s">
        <v>58</v>
      </c>
      <c r="L1060" s="17">
        <v>10436</v>
      </c>
      <c r="M1060" s="17" t="s">
        <v>54</v>
      </c>
      <c r="N1060" s="17" t="s">
        <v>65</v>
      </c>
      <c r="O1060" s="17">
        <v>1</v>
      </c>
      <c r="P1060" s="18">
        <v>45541</v>
      </c>
    </row>
    <row r="1061" spans="1:16" x14ac:dyDescent="0.3">
      <c r="A1061" s="17">
        <v>2020</v>
      </c>
      <c r="B1061" s="17" t="s">
        <v>305</v>
      </c>
      <c r="C1061" s="17" t="s">
        <v>398</v>
      </c>
      <c r="D1061" s="17" t="s">
        <v>54</v>
      </c>
      <c r="E1061" s="17" t="s">
        <v>390</v>
      </c>
      <c r="F1061" s="17" t="s">
        <v>45</v>
      </c>
      <c r="G1061" s="17" t="s">
        <v>80</v>
      </c>
      <c r="H1061" s="17">
        <v>0</v>
      </c>
      <c r="I1061" s="17" t="s">
        <v>119</v>
      </c>
      <c r="J1061" s="17" t="s">
        <v>120</v>
      </c>
      <c r="K1061" s="17" t="s">
        <v>58</v>
      </c>
      <c r="L1061" s="17">
        <v>10319</v>
      </c>
      <c r="M1061" s="17" t="s">
        <v>54</v>
      </c>
      <c r="N1061" s="17" t="s">
        <v>66</v>
      </c>
      <c r="O1061" s="17">
        <v>1</v>
      </c>
      <c r="P1061" s="18">
        <v>45541</v>
      </c>
    </row>
    <row r="1062" spans="1:16" x14ac:dyDescent="0.3">
      <c r="A1062" s="17">
        <v>2021</v>
      </c>
      <c r="B1062" s="17" t="s">
        <v>305</v>
      </c>
      <c r="C1062" s="17" t="s">
        <v>398</v>
      </c>
      <c r="D1062" s="17" t="s">
        <v>54</v>
      </c>
      <c r="E1062" s="17" t="s">
        <v>390</v>
      </c>
      <c r="F1062" s="17" t="s">
        <v>45</v>
      </c>
      <c r="G1062" s="17" t="s">
        <v>80</v>
      </c>
      <c r="H1062" s="17">
        <v>0</v>
      </c>
      <c r="I1062" s="17" t="s">
        <v>119</v>
      </c>
      <c r="J1062" s="17" t="s">
        <v>120</v>
      </c>
      <c r="K1062" s="17" t="s">
        <v>58</v>
      </c>
      <c r="L1062" s="17">
        <v>11071</v>
      </c>
      <c r="M1062" s="17" t="s">
        <v>54</v>
      </c>
      <c r="N1062" s="17" t="s">
        <v>67</v>
      </c>
      <c r="O1062" s="17">
        <v>1</v>
      </c>
      <c r="P1062" s="18">
        <v>45541</v>
      </c>
    </row>
    <row r="1063" spans="1:16" x14ac:dyDescent="0.3">
      <c r="A1063" s="17">
        <v>2022</v>
      </c>
      <c r="B1063" s="17" t="s">
        <v>305</v>
      </c>
      <c r="C1063" s="17" t="s">
        <v>398</v>
      </c>
      <c r="D1063" s="17" t="s">
        <v>54</v>
      </c>
      <c r="E1063" s="17" t="s">
        <v>390</v>
      </c>
      <c r="F1063" s="17" t="s">
        <v>45</v>
      </c>
      <c r="G1063" s="17" t="s">
        <v>80</v>
      </c>
      <c r="H1063" s="17">
        <v>0</v>
      </c>
      <c r="I1063" s="17" t="s">
        <v>119</v>
      </c>
      <c r="J1063" s="17" t="s">
        <v>120</v>
      </c>
      <c r="K1063" s="17" t="s">
        <v>58</v>
      </c>
      <c r="L1063" s="17">
        <v>11720</v>
      </c>
      <c r="M1063" s="17" t="s">
        <v>54</v>
      </c>
      <c r="N1063" s="17" t="s">
        <v>68</v>
      </c>
      <c r="O1063" s="17">
        <v>1</v>
      </c>
      <c r="P1063" s="18">
        <v>45541</v>
      </c>
    </row>
    <row r="1064" spans="1:16" x14ac:dyDescent="0.3">
      <c r="A1064" s="17">
        <v>2023</v>
      </c>
      <c r="B1064" s="17" t="s">
        <v>305</v>
      </c>
      <c r="C1064" s="17" t="s">
        <v>398</v>
      </c>
      <c r="D1064" s="17" t="s">
        <v>54</v>
      </c>
      <c r="E1064" s="17" t="s">
        <v>390</v>
      </c>
      <c r="F1064" s="17" t="s">
        <v>45</v>
      </c>
      <c r="G1064" s="17" t="s">
        <v>80</v>
      </c>
      <c r="H1064" s="17">
        <v>0</v>
      </c>
      <c r="I1064" s="17" t="s">
        <v>119</v>
      </c>
      <c r="J1064" s="17" t="s">
        <v>120</v>
      </c>
      <c r="K1064" s="17" t="s">
        <v>58</v>
      </c>
      <c r="L1064" s="17">
        <v>11729</v>
      </c>
      <c r="M1064" s="17" t="s">
        <v>54</v>
      </c>
      <c r="N1064" s="17" t="s">
        <v>69</v>
      </c>
      <c r="O1064" s="17">
        <v>1</v>
      </c>
      <c r="P1064" s="18">
        <v>45541</v>
      </c>
    </row>
    <row r="1065" spans="1:16" x14ac:dyDescent="0.3">
      <c r="A1065" s="17">
        <v>2024</v>
      </c>
      <c r="B1065" s="17" t="s">
        <v>305</v>
      </c>
      <c r="C1065" s="17" t="s">
        <v>398</v>
      </c>
      <c r="D1065" s="17" t="s">
        <v>54</v>
      </c>
      <c r="E1065" s="17" t="s">
        <v>390</v>
      </c>
      <c r="F1065" s="17" t="s">
        <v>45</v>
      </c>
      <c r="G1065" s="17" t="s">
        <v>80</v>
      </c>
      <c r="H1065" s="17">
        <v>0</v>
      </c>
      <c r="I1065" s="17" t="s">
        <v>119</v>
      </c>
      <c r="J1065" s="17" t="s">
        <v>120</v>
      </c>
      <c r="K1065" s="17" t="s">
        <v>58</v>
      </c>
      <c r="L1065" s="17">
        <v>12625.1</v>
      </c>
      <c r="M1065" s="17" t="s">
        <v>54</v>
      </c>
      <c r="N1065" s="17" t="s">
        <v>70</v>
      </c>
      <c r="O1065" s="17">
        <v>1</v>
      </c>
      <c r="P1065" s="18">
        <v>45541</v>
      </c>
    </row>
    <row r="1066" spans="1:16" x14ac:dyDescent="0.3">
      <c r="A1066" s="17">
        <v>2025</v>
      </c>
      <c r="B1066" s="17" t="s">
        <v>305</v>
      </c>
      <c r="C1066" s="17" t="s">
        <v>398</v>
      </c>
      <c r="D1066" s="17" t="s">
        <v>54</v>
      </c>
      <c r="E1066" s="17" t="s">
        <v>390</v>
      </c>
      <c r="F1066" s="17" t="s">
        <v>45</v>
      </c>
      <c r="G1066" s="17" t="s">
        <v>80</v>
      </c>
      <c r="H1066" s="17">
        <v>0</v>
      </c>
      <c r="I1066" s="17" t="s">
        <v>119</v>
      </c>
      <c r="J1066" s="17" t="s">
        <v>120</v>
      </c>
      <c r="K1066" s="17" t="s">
        <v>58</v>
      </c>
      <c r="L1066" s="17">
        <v>13392.7</v>
      </c>
      <c r="M1066" s="17" t="s">
        <v>54</v>
      </c>
      <c r="N1066" s="17" t="s">
        <v>71</v>
      </c>
      <c r="O1066" s="17">
        <v>1</v>
      </c>
      <c r="P1066" s="18">
        <v>45541</v>
      </c>
    </row>
    <row r="1067" spans="1:16" x14ac:dyDescent="0.3">
      <c r="A1067" s="17">
        <v>2026</v>
      </c>
      <c r="B1067" s="17" t="s">
        <v>305</v>
      </c>
      <c r="C1067" s="17" t="s">
        <v>398</v>
      </c>
      <c r="D1067" s="17" t="s">
        <v>54</v>
      </c>
      <c r="E1067" s="17" t="s">
        <v>390</v>
      </c>
      <c r="F1067" s="17" t="s">
        <v>45</v>
      </c>
      <c r="G1067" s="17" t="s">
        <v>80</v>
      </c>
      <c r="H1067" s="17">
        <v>0</v>
      </c>
      <c r="I1067" s="17" t="s">
        <v>119</v>
      </c>
      <c r="J1067" s="17" t="s">
        <v>120</v>
      </c>
      <c r="K1067" s="17" t="s">
        <v>58</v>
      </c>
      <c r="L1067" s="17">
        <v>14070.4</v>
      </c>
      <c r="M1067" s="17" t="s">
        <v>54</v>
      </c>
      <c r="N1067" s="17" t="s">
        <v>124</v>
      </c>
      <c r="O1067" s="17">
        <v>1</v>
      </c>
      <c r="P1067" s="18">
        <v>45541</v>
      </c>
    </row>
    <row r="1068" spans="1:16" x14ac:dyDescent="0.3">
      <c r="A1068" s="17">
        <v>1990</v>
      </c>
      <c r="B1068" s="17" t="s">
        <v>305</v>
      </c>
      <c r="C1068" s="17" t="s">
        <v>398</v>
      </c>
      <c r="D1068" s="17" t="s">
        <v>54</v>
      </c>
      <c r="E1068" s="17" t="s">
        <v>390</v>
      </c>
      <c r="F1068" s="17" t="s">
        <v>45</v>
      </c>
      <c r="G1068" s="17" t="s">
        <v>80</v>
      </c>
      <c r="H1068" s="17">
        <v>0</v>
      </c>
      <c r="I1068" s="17" t="s">
        <v>57</v>
      </c>
      <c r="J1068" s="17" t="s">
        <v>392</v>
      </c>
      <c r="K1068" s="17" t="s">
        <v>58</v>
      </c>
      <c r="L1068" s="17">
        <v>4587</v>
      </c>
      <c r="M1068" s="17" t="s">
        <v>54</v>
      </c>
      <c r="N1068" s="17" t="s">
        <v>363</v>
      </c>
      <c r="O1068" s="17">
        <v>1</v>
      </c>
      <c r="P1068" s="18">
        <v>45541</v>
      </c>
    </row>
    <row r="1069" spans="1:16" x14ac:dyDescent="0.3">
      <c r="A1069" s="17">
        <v>1991</v>
      </c>
      <c r="B1069" s="17" t="s">
        <v>305</v>
      </c>
      <c r="C1069" s="17" t="s">
        <v>398</v>
      </c>
      <c r="D1069" s="17" t="s">
        <v>54</v>
      </c>
      <c r="E1069" s="17" t="s">
        <v>390</v>
      </c>
      <c r="F1069" s="17" t="s">
        <v>45</v>
      </c>
      <c r="G1069" s="17" t="s">
        <v>80</v>
      </c>
      <c r="H1069" s="17">
        <v>0</v>
      </c>
      <c r="I1069" s="17" t="s">
        <v>57</v>
      </c>
      <c r="J1069" s="17" t="s">
        <v>392</v>
      </c>
      <c r="K1069" s="17" t="s">
        <v>58</v>
      </c>
      <c r="L1069" s="17">
        <v>4635</v>
      </c>
      <c r="M1069" s="17" t="s">
        <v>54</v>
      </c>
      <c r="N1069" s="17" t="s">
        <v>364</v>
      </c>
      <c r="O1069" s="17">
        <v>1</v>
      </c>
      <c r="P1069" s="18">
        <v>45541</v>
      </c>
    </row>
    <row r="1070" spans="1:16" x14ac:dyDescent="0.3">
      <c r="A1070" s="17">
        <v>1992</v>
      </c>
      <c r="B1070" s="17" t="s">
        <v>305</v>
      </c>
      <c r="C1070" s="17" t="s">
        <v>398</v>
      </c>
      <c r="D1070" s="17" t="s">
        <v>54</v>
      </c>
      <c r="E1070" s="17" t="s">
        <v>390</v>
      </c>
      <c r="F1070" s="17" t="s">
        <v>45</v>
      </c>
      <c r="G1070" s="17" t="s">
        <v>80</v>
      </c>
      <c r="H1070" s="17">
        <v>0</v>
      </c>
      <c r="I1070" s="17" t="s">
        <v>57</v>
      </c>
      <c r="J1070" s="17" t="s">
        <v>392</v>
      </c>
      <c r="K1070" s="17" t="s">
        <v>58</v>
      </c>
      <c r="L1070" s="17">
        <v>4743</v>
      </c>
      <c r="M1070" s="17" t="s">
        <v>54</v>
      </c>
      <c r="N1070" s="17" t="s">
        <v>365</v>
      </c>
      <c r="O1070" s="17">
        <v>1</v>
      </c>
      <c r="P1070" s="18">
        <v>45541</v>
      </c>
    </row>
    <row r="1071" spans="1:16" x14ac:dyDescent="0.3">
      <c r="A1071" s="17">
        <v>1993</v>
      </c>
      <c r="B1071" s="17" t="s">
        <v>305</v>
      </c>
      <c r="C1071" s="17" t="s">
        <v>398</v>
      </c>
      <c r="D1071" s="17" t="s">
        <v>54</v>
      </c>
      <c r="E1071" s="17" t="s">
        <v>390</v>
      </c>
      <c r="F1071" s="17" t="s">
        <v>45</v>
      </c>
      <c r="G1071" s="17" t="s">
        <v>80</v>
      </c>
      <c r="H1071" s="17">
        <v>0</v>
      </c>
      <c r="I1071" s="17" t="s">
        <v>57</v>
      </c>
      <c r="J1071" s="17" t="s">
        <v>392</v>
      </c>
      <c r="K1071" s="17" t="s">
        <v>58</v>
      </c>
      <c r="L1071" s="17">
        <v>4675</v>
      </c>
      <c r="M1071" s="17" t="s">
        <v>54</v>
      </c>
      <c r="N1071" s="17" t="s">
        <v>366</v>
      </c>
      <c r="O1071" s="17">
        <v>1</v>
      </c>
      <c r="P1071" s="18">
        <v>45541</v>
      </c>
    </row>
    <row r="1072" spans="1:16" x14ac:dyDescent="0.3">
      <c r="A1072" s="17">
        <v>1994</v>
      </c>
      <c r="B1072" s="17" t="s">
        <v>305</v>
      </c>
      <c r="C1072" s="17" t="s">
        <v>398</v>
      </c>
      <c r="D1072" s="17" t="s">
        <v>54</v>
      </c>
      <c r="E1072" s="17" t="s">
        <v>390</v>
      </c>
      <c r="F1072" s="17" t="s">
        <v>45</v>
      </c>
      <c r="G1072" s="17" t="s">
        <v>80</v>
      </c>
      <c r="H1072" s="17">
        <v>0</v>
      </c>
      <c r="I1072" s="17" t="s">
        <v>57</v>
      </c>
      <c r="J1072" s="17" t="s">
        <v>392</v>
      </c>
      <c r="K1072" s="17" t="s">
        <v>58</v>
      </c>
      <c r="L1072" s="17">
        <v>4999</v>
      </c>
      <c r="M1072" s="17" t="s">
        <v>54</v>
      </c>
      <c r="N1072" s="17" t="s">
        <v>162</v>
      </c>
      <c r="O1072" s="17">
        <v>1</v>
      </c>
      <c r="P1072" s="18">
        <v>45541</v>
      </c>
    </row>
    <row r="1073" spans="1:16" x14ac:dyDescent="0.3">
      <c r="A1073" s="17">
        <v>1995</v>
      </c>
      <c r="B1073" s="17" t="s">
        <v>305</v>
      </c>
      <c r="C1073" s="17" t="s">
        <v>398</v>
      </c>
      <c r="D1073" s="17" t="s">
        <v>54</v>
      </c>
      <c r="E1073" s="17" t="s">
        <v>390</v>
      </c>
      <c r="F1073" s="17" t="s">
        <v>45</v>
      </c>
      <c r="G1073" s="17" t="s">
        <v>80</v>
      </c>
      <c r="H1073" s="17">
        <v>0</v>
      </c>
      <c r="I1073" s="17" t="s">
        <v>57</v>
      </c>
      <c r="J1073" s="17" t="s">
        <v>392</v>
      </c>
      <c r="K1073" s="17" t="s">
        <v>58</v>
      </c>
      <c r="L1073" s="17">
        <v>5501</v>
      </c>
      <c r="M1073" s="17" t="s">
        <v>54</v>
      </c>
      <c r="N1073" s="17" t="s">
        <v>142</v>
      </c>
      <c r="O1073" s="17">
        <v>1</v>
      </c>
      <c r="P1073" s="18">
        <v>45541</v>
      </c>
    </row>
    <row r="1074" spans="1:16" x14ac:dyDescent="0.3">
      <c r="A1074" s="17">
        <v>1996</v>
      </c>
      <c r="B1074" s="17" t="s">
        <v>305</v>
      </c>
      <c r="C1074" s="17" t="s">
        <v>398</v>
      </c>
      <c r="D1074" s="17" t="s">
        <v>54</v>
      </c>
      <c r="E1074" s="17" t="s">
        <v>390</v>
      </c>
      <c r="F1074" s="17" t="s">
        <v>45</v>
      </c>
      <c r="G1074" s="17" t="s">
        <v>80</v>
      </c>
      <c r="H1074" s="17">
        <v>0</v>
      </c>
      <c r="I1074" s="17" t="s">
        <v>57</v>
      </c>
      <c r="J1074" s="17" t="s">
        <v>392</v>
      </c>
      <c r="K1074" s="17" t="s">
        <v>58</v>
      </c>
      <c r="L1074" s="17">
        <v>5946</v>
      </c>
      <c r="M1074" s="17" t="s">
        <v>54</v>
      </c>
      <c r="N1074" s="17" t="s">
        <v>143</v>
      </c>
      <c r="O1074" s="17">
        <v>1</v>
      </c>
      <c r="P1074" s="18">
        <v>45541</v>
      </c>
    </row>
    <row r="1075" spans="1:16" x14ac:dyDescent="0.3">
      <c r="A1075" s="17">
        <v>1997</v>
      </c>
      <c r="B1075" s="17" t="s">
        <v>305</v>
      </c>
      <c r="C1075" s="17" t="s">
        <v>398</v>
      </c>
      <c r="D1075" s="17" t="s">
        <v>54</v>
      </c>
      <c r="E1075" s="17" t="s">
        <v>390</v>
      </c>
      <c r="F1075" s="17" t="s">
        <v>45</v>
      </c>
      <c r="G1075" s="17" t="s">
        <v>80</v>
      </c>
      <c r="H1075" s="17">
        <v>0</v>
      </c>
      <c r="I1075" s="17" t="s">
        <v>57</v>
      </c>
      <c r="J1075" s="17" t="s">
        <v>392</v>
      </c>
      <c r="K1075" s="17" t="s">
        <v>58</v>
      </c>
      <c r="L1075" s="17">
        <v>6718</v>
      </c>
      <c r="M1075" s="17" t="s">
        <v>54</v>
      </c>
      <c r="N1075" s="17" t="s">
        <v>144</v>
      </c>
      <c r="O1075" s="17">
        <v>1</v>
      </c>
      <c r="P1075" s="18">
        <v>45541</v>
      </c>
    </row>
    <row r="1076" spans="1:16" x14ac:dyDescent="0.3">
      <c r="A1076" s="17">
        <v>1998</v>
      </c>
      <c r="B1076" s="17" t="s">
        <v>305</v>
      </c>
      <c r="C1076" s="17" t="s">
        <v>398</v>
      </c>
      <c r="D1076" s="17" t="s">
        <v>54</v>
      </c>
      <c r="E1076" s="17" t="s">
        <v>390</v>
      </c>
      <c r="F1076" s="17" t="s">
        <v>45</v>
      </c>
      <c r="G1076" s="17" t="s">
        <v>80</v>
      </c>
      <c r="H1076" s="17">
        <v>0</v>
      </c>
      <c r="I1076" s="17" t="s">
        <v>57</v>
      </c>
      <c r="J1076" s="17" t="s">
        <v>392</v>
      </c>
      <c r="K1076" s="17" t="s">
        <v>58</v>
      </c>
      <c r="L1076" s="17">
        <v>7385</v>
      </c>
      <c r="M1076" s="17" t="s">
        <v>54</v>
      </c>
      <c r="N1076" s="17" t="s">
        <v>145</v>
      </c>
      <c r="O1076" s="17">
        <v>1</v>
      </c>
      <c r="P1076" s="18">
        <v>45541</v>
      </c>
    </row>
    <row r="1077" spans="1:16" x14ac:dyDescent="0.3">
      <c r="A1077" s="17">
        <v>1999</v>
      </c>
      <c r="B1077" s="17" t="s">
        <v>305</v>
      </c>
      <c r="C1077" s="17" t="s">
        <v>398</v>
      </c>
      <c r="D1077" s="17" t="s">
        <v>54</v>
      </c>
      <c r="E1077" s="17" t="s">
        <v>390</v>
      </c>
      <c r="F1077" s="17" t="s">
        <v>45</v>
      </c>
      <c r="G1077" s="17" t="s">
        <v>80</v>
      </c>
      <c r="H1077" s="17">
        <v>0</v>
      </c>
      <c r="I1077" s="17" t="s">
        <v>57</v>
      </c>
      <c r="J1077" s="17" t="s">
        <v>392</v>
      </c>
      <c r="K1077" s="17" t="s">
        <v>58</v>
      </c>
      <c r="L1077" s="17">
        <v>8618</v>
      </c>
      <c r="M1077" s="17" t="s">
        <v>54</v>
      </c>
      <c r="N1077" s="17" t="s">
        <v>146</v>
      </c>
      <c r="O1077" s="17">
        <v>1</v>
      </c>
      <c r="P1077" s="18">
        <v>45541</v>
      </c>
    </row>
    <row r="1078" spans="1:16" x14ac:dyDescent="0.3">
      <c r="A1078" s="17">
        <v>2000</v>
      </c>
      <c r="B1078" s="17" t="s">
        <v>305</v>
      </c>
      <c r="C1078" s="17" t="s">
        <v>398</v>
      </c>
      <c r="D1078" s="17" t="s">
        <v>54</v>
      </c>
      <c r="E1078" s="17" t="s">
        <v>390</v>
      </c>
      <c r="F1078" s="17" t="s">
        <v>45</v>
      </c>
      <c r="G1078" s="17" t="s">
        <v>80</v>
      </c>
      <c r="H1078" s="17">
        <v>0</v>
      </c>
      <c r="I1078" s="17" t="s">
        <v>57</v>
      </c>
      <c r="J1078" s="17" t="s">
        <v>392</v>
      </c>
      <c r="K1078" s="17" t="s">
        <v>58</v>
      </c>
      <c r="L1078" s="17">
        <v>9304</v>
      </c>
      <c r="M1078" s="17" t="s">
        <v>54</v>
      </c>
      <c r="N1078" s="17" t="s">
        <v>147</v>
      </c>
      <c r="O1078" s="17">
        <v>1</v>
      </c>
      <c r="P1078" s="18">
        <v>45541</v>
      </c>
    </row>
    <row r="1079" spans="1:16" x14ac:dyDescent="0.3">
      <c r="A1079" s="17">
        <v>2001</v>
      </c>
      <c r="B1079" s="17" t="s">
        <v>305</v>
      </c>
      <c r="C1079" s="17" t="s">
        <v>398</v>
      </c>
      <c r="D1079" s="17" t="s">
        <v>54</v>
      </c>
      <c r="E1079" s="17" t="s">
        <v>390</v>
      </c>
      <c r="F1079" s="17" t="s">
        <v>45</v>
      </c>
      <c r="G1079" s="17" t="s">
        <v>80</v>
      </c>
      <c r="H1079" s="17">
        <v>0</v>
      </c>
      <c r="I1079" s="17" t="s">
        <v>57</v>
      </c>
      <c r="J1079" s="17" t="s">
        <v>392</v>
      </c>
      <c r="K1079" s="17" t="s">
        <v>58</v>
      </c>
      <c r="L1079" s="17">
        <v>9734</v>
      </c>
      <c r="M1079" s="17" t="s">
        <v>54</v>
      </c>
      <c r="N1079" s="17" t="s">
        <v>148</v>
      </c>
      <c r="O1079" s="17">
        <v>1</v>
      </c>
      <c r="P1079" s="18">
        <v>45541</v>
      </c>
    </row>
    <row r="1080" spans="1:16" x14ac:dyDescent="0.3">
      <c r="A1080" s="17">
        <v>2002</v>
      </c>
      <c r="B1080" s="17" t="s">
        <v>305</v>
      </c>
      <c r="C1080" s="17" t="s">
        <v>398</v>
      </c>
      <c r="D1080" s="17" t="s">
        <v>54</v>
      </c>
      <c r="E1080" s="17" t="s">
        <v>390</v>
      </c>
      <c r="F1080" s="17" t="s">
        <v>45</v>
      </c>
      <c r="G1080" s="17" t="s">
        <v>80</v>
      </c>
      <c r="H1080" s="17">
        <v>0</v>
      </c>
      <c r="I1080" s="17" t="s">
        <v>57</v>
      </c>
      <c r="J1080" s="17" t="s">
        <v>392</v>
      </c>
      <c r="K1080" s="17" t="s">
        <v>58</v>
      </c>
      <c r="L1080" s="17">
        <v>9559</v>
      </c>
      <c r="M1080" s="17" t="s">
        <v>54</v>
      </c>
      <c r="N1080" s="17" t="s">
        <v>149</v>
      </c>
      <c r="O1080" s="17">
        <v>1</v>
      </c>
      <c r="P1080" s="18">
        <v>45541</v>
      </c>
    </row>
    <row r="1081" spans="1:16" x14ac:dyDescent="0.3">
      <c r="A1081" s="17">
        <v>2003</v>
      </c>
      <c r="B1081" s="17" t="s">
        <v>305</v>
      </c>
      <c r="C1081" s="17" t="s">
        <v>398</v>
      </c>
      <c r="D1081" s="17" t="s">
        <v>54</v>
      </c>
      <c r="E1081" s="17" t="s">
        <v>390</v>
      </c>
      <c r="F1081" s="17" t="s">
        <v>45</v>
      </c>
      <c r="G1081" s="17" t="s">
        <v>80</v>
      </c>
      <c r="H1081" s="17">
        <v>0</v>
      </c>
      <c r="I1081" s="17" t="s">
        <v>57</v>
      </c>
      <c r="J1081" s="17" t="s">
        <v>392</v>
      </c>
      <c r="K1081" s="17" t="s">
        <v>58</v>
      </c>
      <c r="L1081" s="17">
        <v>10174</v>
      </c>
      <c r="M1081" s="17" t="s">
        <v>54</v>
      </c>
      <c r="N1081" s="17" t="s">
        <v>150</v>
      </c>
      <c r="O1081" s="17">
        <v>1</v>
      </c>
      <c r="P1081" s="18">
        <v>45541</v>
      </c>
    </row>
    <row r="1082" spans="1:16" x14ac:dyDescent="0.3">
      <c r="A1082" s="17">
        <v>2004</v>
      </c>
      <c r="B1082" s="17" t="s">
        <v>305</v>
      </c>
      <c r="C1082" s="17" t="s">
        <v>398</v>
      </c>
      <c r="D1082" s="17" t="s">
        <v>54</v>
      </c>
      <c r="E1082" s="17" t="s">
        <v>390</v>
      </c>
      <c r="F1082" s="17" t="s">
        <v>45</v>
      </c>
      <c r="G1082" s="17" t="s">
        <v>80</v>
      </c>
      <c r="H1082" s="17">
        <v>0</v>
      </c>
      <c r="I1082" s="17" t="s">
        <v>57</v>
      </c>
      <c r="J1082" s="17" t="s">
        <v>392</v>
      </c>
      <c r="K1082" s="17" t="s">
        <v>58</v>
      </c>
      <c r="L1082" s="17">
        <v>10217</v>
      </c>
      <c r="M1082" s="17" t="s">
        <v>54</v>
      </c>
      <c r="N1082" s="17" t="s">
        <v>151</v>
      </c>
      <c r="O1082" s="17">
        <v>1</v>
      </c>
      <c r="P1082" s="18">
        <v>45541</v>
      </c>
    </row>
    <row r="1083" spans="1:16" x14ac:dyDescent="0.3">
      <c r="A1083" s="17">
        <v>2005</v>
      </c>
      <c r="B1083" s="17" t="s">
        <v>305</v>
      </c>
      <c r="C1083" s="17" t="s">
        <v>398</v>
      </c>
      <c r="D1083" s="17" t="s">
        <v>54</v>
      </c>
      <c r="E1083" s="17" t="s">
        <v>390</v>
      </c>
      <c r="F1083" s="17" t="s">
        <v>45</v>
      </c>
      <c r="G1083" s="17" t="s">
        <v>80</v>
      </c>
      <c r="H1083" s="17">
        <v>0</v>
      </c>
      <c r="I1083" s="17" t="s">
        <v>57</v>
      </c>
      <c r="J1083" s="17" t="s">
        <v>392</v>
      </c>
      <c r="K1083" s="17" t="s">
        <v>58</v>
      </c>
      <c r="L1083" s="17">
        <v>10569</v>
      </c>
      <c r="M1083" s="17" t="s">
        <v>54</v>
      </c>
      <c r="N1083" s="17" t="s">
        <v>152</v>
      </c>
      <c r="O1083" s="17">
        <v>1</v>
      </c>
      <c r="P1083" s="18">
        <v>45541</v>
      </c>
    </row>
    <row r="1084" spans="1:16" x14ac:dyDescent="0.3">
      <c r="A1084" s="17">
        <v>2006</v>
      </c>
      <c r="B1084" s="17" t="s">
        <v>305</v>
      </c>
      <c r="C1084" s="17" t="s">
        <v>398</v>
      </c>
      <c r="D1084" s="17" t="s">
        <v>54</v>
      </c>
      <c r="E1084" s="17" t="s">
        <v>390</v>
      </c>
      <c r="F1084" s="17" t="s">
        <v>45</v>
      </c>
      <c r="G1084" s="17" t="s">
        <v>80</v>
      </c>
      <c r="H1084" s="17">
        <v>0</v>
      </c>
      <c r="I1084" s="17" t="s">
        <v>57</v>
      </c>
      <c r="J1084" s="17" t="s">
        <v>392</v>
      </c>
      <c r="K1084" s="17" t="s">
        <v>58</v>
      </c>
      <c r="L1084" s="17">
        <v>10708</v>
      </c>
      <c r="M1084" s="17" t="s">
        <v>54</v>
      </c>
      <c r="N1084" s="17" t="s">
        <v>153</v>
      </c>
      <c r="O1084" s="17">
        <v>1</v>
      </c>
      <c r="P1084" s="18">
        <v>45541</v>
      </c>
    </row>
    <row r="1085" spans="1:16" x14ac:dyDescent="0.3">
      <c r="A1085" s="17">
        <v>2007</v>
      </c>
      <c r="B1085" s="17" t="s">
        <v>305</v>
      </c>
      <c r="C1085" s="17" t="s">
        <v>398</v>
      </c>
      <c r="D1085" s="17" t="s">
        <v>54</v>
      </c>
      <c r="E1085" s="17" t="s">
        <v>390</v>
      </c>
      <c r="F1085" s="17" t="s">
        <v>45</v>
      </c>
      <c r="G1085" s="17" t="s">
        <v>80</v>
      </c>
      <c r="H1085" s="17">
        <v>0</v>
      </c>
      <c r="I1085" s="17" t="s">
        <v>57</v>
      </c>
      <c r="J1085" s="17" t="s">
        <v>392</v>
      </c>
      <c r="K1085" s="17" t="s">
        <v>58</v>
      </c>
      <c r="L1085" s="17">
        <v>11350</v>
      </c>
      <c r="M1085" s="17" t="s">
        <v>54</v>
      </c>
      <c r="N1085" s="17" t="s">
        <v>154</v>
      </c>
      <c r="O1085" s="17">
        <v>1</v>
      </c>
      <c r="P1085" s="18">
        <v>45541</v>
      </c>
    </row>
    <row r="1086" spans="1:16" x14ac:dyDescent="0.3">
      <c r="A1086" s="17">
        <v>2008</v>
      </c>
      <c r="B1086" s="17" t="s">
        <v>305</v>
      </c>
      <c r="C1086" s="17" t="s">
        <v>398</v>
      </c>
      <c r="D1086" s="17" t="s">
        <v>54</v>
      </c>
      <c r="E1086" s="17" t="s">
        <v>390</v>
      </c>
      <c r="F1086" s="17" t="s">
        <v>45</v>
      </c>
      <c r="G1086" s="17" t="s">
        <v>80</v>
      </c>
      <c r="H1086" s="17">
        <v>0</v>
      </c>
      <c r="I1086" s="17" t="s">
        <v>57</v>
      </c>
      <c r="J1086" s="17" t="s">
        <v>392</v>
      </c>
      <c r="K1086" s="17" t="s">
        <v>58</v>
      </c>
      <c r="L1086" s="17">
        <v>11671</v>
      </c>
      <c r="M1086" s="17" t="s">
        <v>54</v>
      </c>
      <c r="N1086" s="17" t="s">
        <v>155</v>
      </c>
      <c r="O1086" s="17">
        <v>1</v>
      </c>
      <c r="P1086" s="18">
        <v>45541</v>
      </c>
    </row>
    <row r="1087" spans="1:16" x14ac:dyDescent="0.3">
      <c r="A1087" s="17">
        <v>2009</v>
      </c>
      <c r="B1087" s="17" t="s">
        <v>305</v>
      </c>
      <c r="C1087" s="17" t="s">
        <v>398</v>
      </c>
      <c r="D1087" s="17" t="s">
        <v>54</v>
      </c>
      <c r="E1087" s="17" t="s">
        <v>390</v>
      </c>
      <c r="F1087" s="17" t="s">
        <v>45</v>
      </c>
      <c r="G1087" s="17" t="s">
        <v>80</v>
      </c>
      <c r="H1087" s="17">
        <v>0</v>
      </c>
      <c r="I1087" s="17" t="s">
        <v>57</v>
      </c>
      <c r="J1087" s="17" t="s">
        <v>392</v>
      </c>
      <c r="K1087" s="17" t="s">
        <v>58</v>
      </c>
      <c r="L1087" s="17">
        <v>11056</v>
      </c>
      <c r="M1087" s="17" t="s">
        <v>54</v>
      </c>
      <c r="N1087" s="17" t="s">
        <v>156</v>
      </c>
      <c r="O1087" s="17">
        <v>1</v>
      </c>
      <c r="P1087" s="18">
        <v>45541</v>
      </c>
    </row>
    <row r="1088" spans="1:16" x14ac:dyDescent="0.3">
      <c r="A1088" s="17">
        <v>2010</v>
      </c>
      <c r="B1088" s="17" t="s">
        <v>305</v>
      </c>
      <c r="C1088" s="17" t="s">
        <v>398</v>
      </c>
      <c r="D1088" s="17" t="s">
        <v>54</v>
      </c>
      <c r="E1088" s="17" t="s">
        <v>390</v>
      </c>
      <c r="F1088" s="17" t="s">
        <v>45</v>
      </c>
      <c r="G1088" s="17" t="s">
        <v>80</v>
      </c>
      <c r="H1088" s="17">
        <v>0</v>
      </c>
      <c r="I1088" s="17" t="s">
        <v>57</v>
      </c>
      <c r="J1088" s="17" t="s">
        <v>392</v>
      </c>
      <c r="K1088" s="17" t="s">
        <v>58</v>
      </c>
      <c r="L1088" s="17">
        <v>11216</v>
      </c>
      <c r="M1088" s="17" t="s">
        <v>54</v>
      </c>
      <c r="N1088" s="17" t="s">
        <v>157</v>
      </c>
      <c r="O1088" s="17">
        <v>1</v>
      </c>
      <c r="P1088" s="18">
        <v>45541</v>
      </c>
    </row>
    <row r="1089" spans="1:16" x14ac:dyDescent="0.3">
      <c r="A1089" s="17">
        <v>2011</v>
      </c>
      <c r="B1089" s="17" t="s">
        <v>305</v>
      </c>
      <c r="C1089" s="17" t="s">
        <v>398</v>
      </c>
      <c r="D1089" s="17" t="s">
        <v>54</v>
      </c>
      <c r="E1089" s="17" t="s">
        <v>390</v>
      </c>
      <c r="F1089" s="17" t="s">
        <v>45</v>
      </c>
      <c r="G1089" s="17" t="s">
        <v>80</v>
      </c>
      <c r="H1089" s="17">
        <v>0</v>
      </c>
      <c r="I1089" s="17" t="s">
        <v>57</v>
      </c>
      <c r="J1089" s="17" t="s">
        <v>392</v>
      </c>
      <c r="K1089" s="17" t="s">
        <v>58</v>
      </c>
      <c r="L1089" s="17">
        <v>10701</v>
      </c>
      <c r="M1089" s="17" t="s">
        <v>54</v>
      </c>
      <c r="N1089" s="17" t="s">
        <v>158</v>
      </c>
      <c r="O1089" s="17">
        <v>1</v>
      </c>
      <c r="P1089" s="18">
        <v>45541</v>
      </c>
    </row>
    <row r="1090" spans="1:16" x14ac:dyDescent="0.3">
      <c r="A1090" s="17">
        <v>2012</v>
      </c>
      <c r="B1090" s="17" t="s">
        <v>305</v>
      </c>
      <c r="C1090" s="17" t="s">
        <v>398</v>
      </c>
      <c r="D1090" s="17" t="s">
        <v>54</v>
      </c>
      <c r="E1090" s="17" t="s">
        <v>390</v>
      </c>
      <c r="F1090" s="17" t="s">
        <v>45</v>
      </c>
      <c r="G1090" s="17" t="s">
        <v>80</v>
      </c>
      <c r="H1090" s="17">
        <v>0</v>
      </c>
      <c r="I1090" s="17" t="s">
        <v>57</v>
      </c>
      <c r="J1090" s="17" t="s">
        <v>392</v>
      </c>
      <c r="K1090" s="17" t="s">
        <v>58</v>
      </c>
      <c r="L1090" s="17">
        <v>10069</v>
      </c>
      <c r="M1090" s="17" t="s">
        <v>54</v>
      </c>
      <c r="N1090" s="17" t="s">
        <v>121</v>
      </c>
      <c r="O1090" s="17">
        <v>1</v>
      </c>
      <c r="P1090" s="18">
        <v>45541</v>
      </c>
    </row>
    <row r="1091" spans="1:16" x14ac:dyDescent="0.3">
      <c r="A1091" s="17">
        <v>2013</v>
      </c>
      <c r="B1091" s="17" t="s">
        <v>305</v>
      </c>
      <c r="C1091" s="17" t="s">
        <v>398</v>
      </c>
      <c r="D1091" s="17" t="s">
        <v>54</v>
      </c>
      <c r="E1091" s="17" t="s">
        <v>390</v>
      </c>
      <c r="F1091" s="17" t="s">
        <v>45</v>
      </c>
      <c r="G1091" s="17" t="s">
        <v>80</v>
      </c>
      <c r="H1091" s="17">
        <v>0</v>
      </c>
      <c r="I1091" s="17" t="s">
        <v>57</v>
      </c>
      <c r="J1091" s="17" t="s">
        <v>392</v>
      </c>
      <c r="K1091" s="17" t="s">
        <v>58</v>
      </c>
      <c r="L1091" s="17">
        <v>9737</v>
      </c>
      <c r="M1091" s="17" t="s">
        <v>54</v>
      </c>
      <c r="N1091" s="17" t="s">
        <v>59</v>
      </c>
      <c r="O1091" s="17">
        <v>1</v>
      </c>
      <c r="P1091" s="18">
        <v>45541</v>
      </c>
    </row>
    <row r="1092" spans="1:16" x14ac:dyDescent="0.3">
      <c r="A1092" s="17">
        <v>2014</v>
      </c>
      <c r="B1092" s="17" t="s">
        <v>305</v>
      </c>
      <c r="C1092" s="17" t="s">
        <v>398</v>
      </c>
      <c r="D1092" s="17" t="s">
        <v>54</v>
      </c>
      <c r="E1092" s="17" t="s">
        <v>390</v>
      </c>
      <c r="F1092" s="17" t="s">
        <v>45</v>
      </c>
      <c r="G1092" s="17" t="s">
        <v>80</v>
      </c>
      <c r="H1092" s="17">
        <v>0</v>
      </c>
      <c r="I1092" s="17" t="s">
        <v>57</v>
      </c>
      <c r="J1092" s="17" t="s">
        <v>392</v>
      </c>
      <c r="K1092" s="17" t="s">
        <v>58</v>
      </c>
      <c r="L1092" s="17">
        <v>9644</v>
      </c>
      <c r="M1092" s="17" t="s">
        <v>54</v>
      </c>
      <c r="N1092" s="17" t="s">
        <v>60</v>
      </c>
      <c r="O1092" s="17">
        <v>1</v>
      </c>
      <c r="P1092" s="18">
        <v>45541</v>
      </c>
    </row>
    <row r="1093" spans="1:16" x14ac:dyDescent="0.3">
      <c r="A1093" s="17">
        <v>2015</v>
      </c>
      <c r="B1093" s="17" t="s">
        <v>305</v>
      </c>
      <c r="C1093" s="17" t="s">
        <v>398</v>
      </c>
      <c r="D1093" s="17" t="s">
        <v>54</v>
      </c>
      <c r="E1093" s="17" t="s">
        <v>390</v>
      </c>
      <c r="F1093" s="17" t="s">
        <v>45</v>
      </c>
      <c r="G1093" s="17" t="s">
        <v>80</v>
      </c>
      <c r="H1093" s="17">
        <v>0</v>
      </c>
      <c r="I1093" s="17" t="s">
        <v>57</v>
      </c>
      <c r="J1093" s="17" t="s">
        <v>392</v>
      </c>
      <c r="K1093" s="17" t="s">
        <v>58</v>
      </c>
      <c r="L1093" s="17">
        <v>9012</v>
      </c>
      <c r="M1093" s="17" t="s">
        <v>54</v>
      </c>
      <c r="N1093" s="17" t="s">
        <v>61</v>
      </c>
      <c r="O1093" s="17">
        <v>1</v>
      </c>
      <c r="P1093" s="18">
        <v>45541</v>
      </c>
    </row>
    <row r="1094" spans="1:16" x14ac:dyDescent="0.3">
      <c r="A1094" s="17">
        <v>2016</v>
      </c>
      <c r="B1094" s="17" t="s">
        <v>305</v>
      </c>
      <c r="C1094" s="17" t="s">
        <v>398</v>
      </c>
      <c r="D1094" s="17" t="s">
        <v>54</v>
      </c>
      <c r="E1094" s="17" t="s">
        <v>390</v>
      </c>
      <c r="F1094" s="17" t="s">
        <v>45</v>
      </c>
      <c r="G1094" s="17" t="s">
        <v>80</v>
      </c>
      <c r="H1094" s="17">
        <v>0</v>
      </c>
      <c r="I1094" s="17" t="s">
        <v>57</v>
      </c>
      <c r="J1094" s="17" t="s">
        <v>392</v>
      </c>
      <c r="K1094" s="17" t="s">
        <v>58</v>
      </c>
      <c r="L1094" s="17">
        <v>8978</v>
      </c>
      <c r="M1094" s="17" t="s">
        <v>54</v>
      </c>
      <c r="N1094" s="17" t="s">
        <v>62</v>
      </c>
      <c r="O1094" s="17">
        <v>1</v>
      </c>
      <c r="P1094" s="18">
        <v>45541</v>
      </c>
    </row>
    <row r="1095" spans="1:16" x14ac:dyDescent="0.3">
      <c r="A1095" s="17">
        <v>2017</v>
      </c>
      <c r="B1095" s="17" t="s">
        <v>305</v>
      </c>
      <c r="C1095" s="17" t="s">
        <v>398</v>
      </c>
      <c r="D1095" s="17" t="s">
        <v>54</v>
      </c>
      <c r="E1095" s="17" t="s">
        <v>390</v>
      </c>
      <c r="F1095" s="17" t="s">
        <v>45</v>
      </c>
      <c r="G1095" s="17" t="s">
        <v>80</v>
      </c>
      <c r="H1095" s="17">
        <v>0</v>
      </c>
      <c r="I1095" s="17" t="s">
        <v>57</v>
      </c>
      <c r="J1095" s="17" t="s">
        <v>392</v>
      </c>
      <c r="K1095" s="17" t="s">
        <v>58</v>
      </c>
      <c r="L1095" s="17">
        <v>9077</v>
      </c>
      <c r="M1095" s="17" t="s">
        <v>54</v>
      </c>
      <c r="N1095" s="17" t="s">
        <v>63</v>
      </c>
      <c r="O1095" s="17">
        <v>1</v>
      </c>
      <c r="P1095" s="18">
        <v>45541</v>
      </c>
    </row>
    <row r="1096" spans="1:16" x14ac:dyDescent="0.3">
      <c r="A1096" s="17">
        <v>2018</v>
      </c>
      <c r="B1096" s="17" t="s">
        <v>305</v>
      </c>
      <c r="C1096" s="17" t="s">
        <v>398</v>
      </c>
      <c r="D1096" s="17" t="s">
        <v>54</v>
      </c>
      <c r="E1096" s="17" t="s">
        <v>390</v>
      </c>
      <c r="F1096" s="17" t="s">
        <v>45</v>
      </c>
      <c r="G1096" s="17" t="s">
        <v>80</v>
      </c>
      <c r="H1096" s="17">
        <v>0</v>
      </c>
      <c r="I1096" s="17" t="s">
        <v>57</v>
      </c>
      <c r="J1096" s="17" t="s">
        <v>392</v>
      </c>
      <c r="K1096" s="17" t="s">
        <v>58</v>
      </c>
      <c r="L1096" s="17">
        <v>9725</v>
      </c>
      <c r="M1096" s="17" t="s">
        <v>54</v>
      </c>
      <c r="N1096" s="17" t="s">
        <v>64</v>
      </c>
      <c r="O1096" s="17">
        <v>1</v>
      </c>
      <c r="P1096" s="18">
        <v>45541</v>
      </c>
    </row>
    <row r="1097" spans="1:16" x14ac:dyDescent="0.3">
      <c r="A1097" s="17">
        <v>2019</v>
      </c>
      <c r="B1097" s="17" t="s">
        <v>305</v>
      </c>
      <c r="C1097" s="17" t="s">
        <v>398</v>
      </c>
      <c r="D1097" s="17" t="s">
        <v>54</v>
      </c>
      <c r="E1097" s="17" t="s">
        <v>390</v>
      </c>
      <c r="F1097" s="17" t="s">
        <v>45</v>
      </c>
      <c r="G1097" s="17" t="s">
        <v>80</v>
      </c>
      <c r="H1097" s="17">
        <v>0</v>
      </c>
      <c r="I1097" s="17" t="s">
        <v>57</v>
      </c>
      <c r="J1097" s="17" t="s">
        <v>392</v>
      </c>
      <c r="K1097" s="17" t="s">
        <v>58</v>
      </c>
      <c r="L1097" s="17">
        <v>9931</v>
      </c>
      <c r="M1097" s="17" t="s">
        <v>54</v>
      </c>
      <c r="N1097" s="17" t="s">
        <v>65</v>
      </c>
      <c r="O1097" s="17">
        <v>1</v>
      </c>
      <c r="P1097" s="18">
        <v>45541</v>
      </c>
    </row>
    <row r="1098" spans="1:16" x14ac:dyDescent="0.3">
      <c r="A1098" s="17">
        <v>2020</v>
      </c>
      <c r="B1098" s="17" t="s">
        <v>305</v>
      </c>
      <c r="C1098" s="17" t="s">
        <v>398</v>
      </c>
      <c r="D1098" s="17" t="s">
        <v>54</v>
      </c>
      <c r="E1098" s="17" t="s">
        <v>390</v>
      </c>
      <c r="F1098" s="17" t="s">
        <v>45</v>
      </c>
      <c r="G1098" s="17" t="s">
        <v>80</v>
      </c>
      <c r="H1098" s="17">
        <v>0</v>
      </c>
      <c r="I1098" s="17" t="s">
        <v>57</v>
      </c>
      <c r="J1098" s="17" t="s">
        <v>392</v>
      </c>
      <c r="K1098" s="17" t="s">
        <v>58</v>
      </c>
      <c r="L1098" s="17">
        <v>9680</v>
      </c>
      <c r="M1098" s="17" t="s">
        <v>54</v>
      </c>
      <c r="N1098" s="17" t="s">
        <v>66</v>
      </c>
      <c r="O1098" s="17">
        <v>1</v>
      </c>
      <c r="P1098" s="18">
        <v>45541</v>
      </c>
    </row>
    <row r="1099" spans="1:16" x14ac:dyDescent="0.3">
      <c r="A1099" s="17">
        <v>2021</v>
      </c>
      <c r="B1099" s="17" t="s">
        <v>305</v>
      </c>
      <c r="C1099" s="17" t="s">
        <v>398</v>
      </c>
      <c r="D1099" s="17" t="s">
        <v>54</v>
      </c>
      <c r="E1099" s="17" t="s">
        <v>390</v>
      </c>
      <c r="F1099" s="17" t="s">
        <v>45</v>
      </c>
      <c r="G1099" s="17" t="s">
        <v>80</v>
      </c>
      <c r="H1099" s="17">
        <v>0</v>
      </c>
      <c r="I1099" s="17" t="s">
        <v>57</v>
      </c>
      <c r="J1099" s="17" t="s">
        <v>392</v>
      </c>
      <c r="K1099" s="17" t="s">
        <v>58</v>
      </c>
      <c r="L1099" s="17">
        <v>10223</v>
      </c>
      <c r="M1099" s="17" t="s">
        <v>54</v>
      </c>
      <c r="N1099" s="17" t="s">
        <v>67</v>
      </c>
      <c r="O1099" s="17">
        <v>1</v>
      </c>
      <c r="P1099" s="18">
        <v>45541</v>
      </c>
    </row>
    <row r="1100" spans="1:16" x14ac:dyDescent="0.3">
      <c r="A1100" s="17">
        <v>2022</v>
      </c>
      <c r="B1100" s="17" t="s">
        <v>305</v>
      </c>
      <c r="C1100" s="17" t="s">
        <v>398</v>
      </c>
      <c r="D1100" s="17" t="s">
        <v>54</v>
      </c>
      <c r="E1100" s="17" t="s">
        <v>390</v>
      </c>
      <c r="F1100" s="17" t="s">
        <v>45</v>
      </c>
      <c r="G1100" s="17" t="s">
        <v>80</v>
      </c>
      <c r="H1100" s="17">
        <v>0</v>
      </c>
      <c r="I1100" s="17" t="s">
        <v>57</v>
      </c>
      <c r="J1100" s="17" t="s">
        <v>392</v>
      </c>
      <c r="K1100" s="17" t="s">
        <v>58</v>
      </c>
      <c r="L1100" s="17">
        <v>10646</v>
      </c>
      <c r="M1100" s="17" t="s">
        <v>54</v>
      </c>
      <c r="N1100" s="17" t="s">
        <v>68</v>
      </c>
      <c r="O1100" s="17">
        <v>1</v>
      </c>
      <c r="P1100" s="18">
        <v>45541</v>
      </c>
    </row>
    <row r="1101" spans="1:16" x14ac:dyDescent="0.3">
      <c r="A1101" s="17">
        <v>2023</v>
      </c>
      <c r="B1101" s="17" t="s">
        <v>305</v>
      </c>
      <c r="C1101" s="17" t="s">
        <v>398</v>
      </c>
      <c r="D1101" s="17" t="s">
        <v>54</v>
      </c>
      <c r="E1101" s="17" t="s">
        <v>390</v>
      </c>
      <c r="F1101" s="17" t="s">
        <v>45</v>
      </c>
      <c r="G1101" s="17" t="s">
        <v>80</v>
      </c>
      <c r="H1101" s="17">
        <v>0</v>
      </c>
      <c r="I1101" s="17" t="s">
        <v>57</v>
      </c>
      <c r="J1101" s="17" t="s">
        <v>392</v>
      </c>
      <c r="K1101" s="17" t="s">
        <v>58</v>
      </c>
      <c r="L1101" s="17">
        <v>10251</v>
      </c>
      <c r="M1101" s="17" t="s">
        <v>54</v>
      </c>
      <c r="N1101" s="17" t="s">
        <v>69</v>
      </c>
      <c r="O1101" s="17">
        <v>1</v>
      </c>
      <c r="P1101" s="18">
        <v>45541</v>
      </c>
    </row>
    <row r="1102" spans="1:16" x14ac:dyDescent="0.3">
      <c r="A1102" s="17">
        <v>2024</v>
      </c>
      <c r="B1102" s="17" t="s">
        <v>305</v>
      </c>
      <c r="C1102" s="17" t="s">
        <v>398</v>
      </c>
      <c r="D1102" s="17" t="s">
        <v>54</v>
      </c>
      <c r="E1102" s="17" t="s">
        <v>390</v>
      </c>
      <c r="F1102" s="17" t="s">
        <v>45</v>
      </c>
      <c r="G1102" s="17" t="s">
        <v>80</v>
      </c>
      <c r="H1102" s="17">
        <v>0</v>
      </c>
      <c r="I1102" s="17" t="s">
        <v>57</v>
      </c>
      <c r="J1102" s="17" t="s">
        <v>392</v>
      </c>
      <c r="K1102" s="17" t="s">
        <v>58</v>
      </c>
      <c r="L1102" s="17">
        <v>10661</v>
      </c>
      <c r="M1102" s="17" t="s">
        <v>54</v>
      </c>
      <c r="N1102" s="17" t="s">
        <v>70</v>
      </c>
      <c r="O1102" s="17">
        <v>1</v>
      </c>
      <c r="P1102" s="18">
        <v>45541</v>
      </c>
    </row>
    <row r="1103" spans="1:16" x14ac:dyDescent="0.3">
      <c r="A1103" s="17">
        <v>2025</v>
      </c>
      <c r="B1103" s="17" t="s">
        <v>305</v>
      </c>
      <c r="C1103" s="17" t="s">
        <v>398</v>
      </c>
      <c r="D1103" s="17" t="s">
        <v>54</v>
      </c>
      <c r="E1103" s="17" t="s">
        <v>390</v>
      </c>
      <c r="F1103" s="17" t="s">
        <v>45</v>
      </c>
      <c r="G1103" s="17" t="s">
        <v>80</v>
      </c>
      <c r="H1103" s="17">
        <v>0</v>
      </c>
      <c r="I1103" s="17" t="s">
        <v>57</v>
      </c>
      <c r="J1103" s="17" t="s">
        <v>392</v>
      </c>
      <c r="K1103" s="17" t="s">
        <v>58</v>
      </c>
      <c r="L1103" s="17">
        <v>11087.5</v>
      </c>
      <c r="M1103" s="17" t="s">
        <v>54</v>
      </c>
      <c r="N1103" s="17" t="s">
        <v>71</v>
      </c>
      <c r="O1103" s="17">
        <v>1</v>
      </c>
      <c r="P1103" s="18">
        <v>45541</v>
      </c>
    </row>
    <row r="1104" spans="1:16" x14ac:dyDescent="0.3">
      <c r="A1104" s="17">
        <v>2026</v>
      </c>
      <c r="B1104" s="17" t="s">
        <v>305</v>
      </c>
      <c r="C1104" s="17" t="s">
        <v>398</v>
      </c>
      <c r="D1104" s="17" t="s">
        <v>54</v>
      </c>
      <c r="E1104" s="17" t="s">
        <v>390</v>
      </c>
      <c r="F1104" s="17" t="s">
        <v>45</v>
      </c>
      <c r="G1104" s="17" t="s">
        <v>80</v>
      </c>
      <c r="H1104" s="17">
        <v>0</v>
      </c>
      <c r="I1104" s="17" t="s">
        <v>57</v>
      </c>
      <c r="J1104" s="17" t="s">
        <v>392</v>
      </c>
      <c r="K1104" s="17" t="s">
        <v>58</v>
      </c>
      <c r="L1104" s="17">
        <v>11420.1</v>
      </c>
      <c r="M1104" s="17" t="s">
        <v>54</v>
      </c>
      <c r="N1104" s="17" t="s">
        <v>124</v>
      </c>
      <c r="O1104" s="17">
        <v>1</v>
      </c>
      <c r="P1104" s="18">
        <v>45541</v>
      </c>
    </row>
    <row r="1105" spans="1:16" x14ac:dyDescent="0.3">
      <c r="A1105" s="17">
        <v>2021</v>
      </c>
      <c r="B1105" s="17" t="s">
        <v>208</v>
      </c>
      <c r="C1105" s="17" t="s">
        <v>209</v>
      </c>
      <c r="D1105" s="17" t="s">
        <v>54</v>
      </c>
      <c r="E1105" s="17" t="s">
        <v>390</v>
      </c>
      <c r="F1105" s="17" t="s">
        <v>45</v>
      </c>
      <c r="G1105" s="17" t="s">
        <v>80</v>
      </c>
      <c r="H1105" s="17">
        <v>0</v>
      </c>
      <c r="I1105" s="17" t="s">
        <v>119</v>
      </c>
      <c r="J1105" s="17" t="s">
        <v>120</v>
      </c>
      <c r="K1105" s="17" t="s">
        <v>58</v>
      </c>
      <c r="L1105" s="17">
        <v>10481</v>
      </c>
      <c r="M1105" s="17" t="s">
        <v>54</v>
      </c>
      <c r="N1105" s="17" t="s">
        <v>67</v>
      </c>
      <c r="O1105" s="17">
        <v>1</v>
      </c>
      <c r="P1105" s="18">
        <v>45541</v>
      </c>
    </row>
    <row r="1106" spans="1:16" x14ac:dyDescent="0.3">
      <c r="A1106" s="17">
        <v>2022</v>
      </c>
      <c r="B1106" s="17" t="s">
        <v>208</v>
      </c>
      <c r="C1106" s="17" t="s">
        <v>209</v>
      </c>
      <c r="D1106" s="17" t="s">
        <v>54</v>
      </c>
      <c r="E1106" s="17" t="s">
        <v>390</v>
      </c>
      <c r="F1106" s="17" t="s">
        <v>45</v>
      </c>
      <c r="G1106" s="17" t="s">
        <v>80</v>
      </c>
      <c r="H1106" s="17">
        <v>0</v>
      </c>
      <c r="I1106" s="17" t="s">
        <v>119</v>
      </c>
      <c r="J1106" s="17" t="s">
        <v>120</v>
      </c>
      <c r="K1106" s="17" t="s">
        <v>58</v>
      </c>
      <c r="L1106" s="17">
        <v>11257</v>
      </c>
      <c r="M1106" s="17" t="s">
        <v>54</v>
      </c>
      <c r="N1106" s="17" t="s">
        <v>68</v>
      </c>
      <c r="O1106" s="17">
        <v>1</v>
      </c>
      <c r="P1106" s="18">
        <v>45541</v>
      </c>
    </row>
    <row r="1107" spans="1:16" x14ac:dyDescent="0.3">
      <c r="A1107" s="17">
        <v>2023</v>
      </c>
      <c r="B1107" s="17" t="s">
        <v>208</v>
      </c>
      <c r="C1107" s="17" t="s">
        <v>209</v>
      </c>
      <c r="D1107" s="17" t="s">
        <v>54</v>
      </c>
      <c r="E1107" s="17" t="s">
        <v>390</v>
      </c>
      <c r="F1107" s="17" t="s">
        <v>45</v>
      </c>
      <c r="G1107" s="17" t="s">
        <v>80</v>
      </c>
      <c r="H1107" s="17">
        <v>0</v>
      </c>
      <c r="I1107" s="17" t="s">
        <v>119</v>
      </c>
      <c r="J1107" s="17" t="s">
        <v>120</v>
      </c>
      <c r="K1107" s="17" t="s">
        <v>58</v>
      </c>
      <c r="L1107" s="17">
        <v>11069</v>
      </c>
      <c r="M1107" s="17" t="s">
        <v>54</v>
      </c>
      <c r="N1107" s="17" t="s">
        <v>69</v>
      </c>
      <c r="O1107" s="17">
        <v>1</v>
      </c>
      <c r="P1107" s="18">
        <v>45541</v>
      </c>
    </row>
    <row r="1108" spans="1:16" x14ac:dyDescent="0.3">
      <c r="A1108" s="17">
        <v>2024</v>
      </c>
      <c r="B1108" s="17" t="s">
        <v>208</v>
      </c>
      <c r="C1108" s="17" t="s">
        <v>209</v>
      </c>
      <c r="D1108" s="17" t="s">
        <v>54</v>
      </c>
      <c r="E1108" s="17" t="s">
        <v>390</v>
      </c>
      <c r="F1108" s="17" t="s">
        <v>45</v>
      </c>
      <c r="G1108" s="17" t="s">
        <v>80</v>
      </c>
      <c r="H1108" s="17">
        <v>0</v>
      </c>
      <c r="I1108" s="17" t="s">
        <v>119</v>
      </c>
      <c r="J1108" s="17" t="s">
        <v>120</v>
      </c>
      <c r="K1108" s="17" t="s">
        <v>58</v>
      </c>
      <c r="L1108" s="17">
        <v>11819</v>
      </c>
      <c r="M1108" s="17" t="s">
        <v>54</v>
      </c>
      <c r="N1108" s="17" t="s">
        <v>70</v>
      </c>
      <c r="O1108" s="17">
        <v>1</v>
      </c>
      <c r="P1108" s="18">
        <v>45541</v>
      </c>
    </row>
    <row r="1109" spans="1:16" x14ac:dyDescent="0.3">
      <c r="A1109" s="17">
        <v>2025</v>
      </c>
      <c r="B1109" s="17" t="s">
        <v>208</v>
      </c>
      <c r="C1109" s="17" t="s">
        <v>209</v>
      </c>
      <c r="D1109" s="17" t="s">
        <v>54</v>
      </c>
      <c r="E1109" s="17" t="s">
        <v>390</v>
      </c>
      <c r="F1109" s="17" t="s">
        <v>45</v>
      </c>
      <c r="G1109" s="17" t="s">
        <v>80</v>
      </c>
      <c r="H1109" s="17">
        <v>0</v>
      </c>
      <c r="I1109" s="17" t="s">
        <v>119</v>
      </c>
      <c r="J1109" s="17" t="s">
        <v>120</v>
      </c>
      <c r="K1109" s="17" t="s">
        <v>58</v>
      </c>
      <c r="L1109" s="17">
        <v>13503.2</v>
      </c>
      <c r="M1109" s="17" t="s">
        <v>54</v>
      </c>
      <c r="N1109" s="17" t="s">
        <v>71</v>
      </c>
      <c r="O1109" s="17">
        <v>1</v>
      </c>
      <c r="P1109" s="18">
        <v>45541</v>
      </c>
    </row>
    <row r="1110" spans="1:16" x14ac:dyDescent="0.3">
      <c r="A1110" s="17">
        <v>2026</v>
      </c>
      <c r="B1110" s="17" t="s">
        <v>208</v>
      </c>
      <c r="C1110" s="17" t="s">
        <v>209</v>
      </c>
      <c r="D1110" s="17" t="s">
        <v>54</v>
      </c>
      <c r="E1110" s="17" t="s">
        <v>390</v>
      </c>
      <c r="F1110" s="17" t="s">
        <v>45</v>
      </c>
      <c r="G1110" s="17" t="s">
        <v>80</v>
      </c>
      <c r="H1110" s="17">
        <v>0</v>
      </c>
      <c r="I1110" s="17" t="s">
        <v>119</v>
      </c>
      <c r="J1110" s="17" t="s">
        <v>120</v>
      </c>
      <c r="K1110" s="17" t="s">
        <v>58</v>
      </c>
      <c r="L1110" s="17">
        <v>13630.4</v>
      </c>
      <c r="M1110" s="17" t="s">
        <v>54</v>
      </c>
      <c r="N1110" s="17" t="s">
        <v>124</v>
      </c>
      <c r="O1110" s="17">
        <v>1</v>
      </c>
      <c r="P1110" s="18">
        <v>45541</v>
      </c>
    </row>
    <row r="1111" spans="1:16" x14ac:dyDescent="0.3">
      <c r="A1111" s="17">
        <v>2027</v>
      </c>
      <c r="B1111" s="17" t="s">
        <v>208</v>
      </c>
      <c r="C1111" s="17" t="s">
        <v>209</v>
      </c>
      <c r="D1111" s="17" t="s">
        <v>54</v>
      </c>
      <c r="E1111" s="17" t="s">
        <v>390</v>
      </c>
      <c r="F1111" s="17" t="s">
        <v>45</v>
      </c>
      <c r="G1111" s="17" t="s">
        <v>80</v>
      </c>
      <c r="H1111" s="17">
        <v>0</v>
      </c>
      <c r="I1111" s="17" t="s">
        <v>119</v>
      </c>
      <c r="J1111" s="17" t="s">
        <v>120</v>
      </c>
      <c r="K1111" s="17" t="s">
        <v>58</v>
      </c>
      <c r="L1111" s="17">
        <v>14280</v>
      </c>
      <c r="M1111" s="17" t="s">
        <v>54</v>
      </c>
      <c r="N1111" s="17" t="s">
        <v>125</v>
      </c>
      <c r="O1111" s="17">
        <v>1</v>
      </c>
      <c r="P1111" s="18">
        <v>45541</v>
      </c>
    </row>
    <row r="1112" spans="1:16" x14ac:dyDescent="0.3">
      <c r="A1112" s="17">
        <v>2028</v>
      </c>
      <c r="B1112" s="17" t="s">
        <v>208</v>
      </c>
      <c r="C1112" s="17" t="s">
        <v>209</v>
      </c>
      <c r="D1112" s="17" t="s">
        <v>54</v>
      </c>
      <c r="E1112" s="17" t="s">
        <v>390</v>
      </c>
      <c r="F1112" s="17" t="s">
        <v>45</v>
      </c>
      <c r="G1112" s="17" t="s">
        <v>80</v>
      </c>
      <c r="H1112" s="17">
        <v>0</v>
      </c>
      <c r="I1112" s="17" t="s">
        <v>119</v>
      </c>
      <c r="J1112" s="17" t="s">
        <v>120</v>
      </c>
      <c r="K1112" s="17" t="s">
        <v>58</v>
      </c>
      <c r="L1112" s="17">
        <v>14259.9</v>
      </c>
      <c r="M1112" s="17" t="s">
        <v>54</v>
      </c>
      <c r="N1112" s="17" t="s">
        <v>391</v>
      </c>
      <c r="O1112" s="17">
        <v>1</v>
      </c>
      <c r="P1112" s="18">
        <v>45541</v>
      </c>
    </row>
    <row r="1113" spans="1:16" x14ac:dyDescent="0.3">
      <c r="A1113" s="17">
        <v>2019</v>
      </c>
      <c r="B1113" s="17" t="s">
        <v>208</v>
      </c>
      <c r="C1113" s="17" t="s">
        <v>209</v>
      </c>
      <c r="D1113" s="17" t="s">
        <v>54</v>
      </c>
      <c r="E1113" s="17" t="s">
        <v>390</v>
      </c>
      <c r="F1113" s="17" t="s">
        <v>45</v>
      </c>
      <c r="G1113" s="17" t="s">
        <v>80</v>
      </c>
      <c r="H1113" s="17">
        <v>0</v>
      </c>
      <c r="I1113" s="17" t="s">
        <v>57</v>
      </c>
      <c r="J1113" s="17" t="s">
        <v>392</v>
      </c>
      <c r="K1113" s="17" t="s">
        <v>58</v>
      </c>
      <c r="L1113" s="17">
        <v>9794</v>
      </c>
      <c r="M1113" s="17" t="s">
        <v>54</v>
      </c>
      <c r="N1113" s="17" t="s">
        <v>65</v>
      </c>
      <c r="O1113" s="17">
        <v>1</v>
      </c>
      <c r="P1113" s="18">
        <v>45541</v>
      </c>
    </row>
    <row r="1114" spans="1:16" x14ac:dyDescent="0.3">
      <c r="A1114" s="17">
        <v>2020</v>
      </c>
      <c r="B1114" s="17" t="s">
        <v>208</v>
      </c>
      <c r="C1114" s="17" t="s">
        <v>209</v>
      </c>
      <c r="D1114" s="17" t="s">
        <v>54</v>
      </c>
      <c r="E1114" s="17" t="s">
        <v>390</v>
      </c>
      <c r="F1114" s="17" t="s">
        <v>45</v>
      </c>
      <c r="G1114" s="17" t="s">
        <v>80</v>
      </c>
      <c r="H1114" s="17">
        <v>0</v>
      </c>
      <c r="I1114" s="17" t="s">
        <v>57</v>
      </c>
      <c r="J1114" s="17" t="s">
        <v>392</v>
      </c>
      <c r="K1114" s="17" t="s">
        <v>58</v>
      </c>
      <c r="L1114" s="17">
        <v>10704</v>
      </c>
      <c r="M1114" s="17" t="s">
        <v>54</v>
      </c>
      <c r="N1114" s="17" t="s">
        <v>66</v>
      </c>
      <c r="O1114" s="17">
        <v>1</v>
      </c>
      <c r="P1114" s="18">
        <v>45541</v>
      </c>
    </row>
    <row r="1115" spans="1:16" x14ac:dyDescent="0.3">
      <c r="A1115" s="17">
        <v>2021</v>
      </c>
      <c r="B1115" s="17" t="s">
        <v>208</v>
      </c>
      <c r="C1115" s="17" t="s">
        <v>209</v>
      </c>
      <c r="D1115" s="17" t="s">
        <v>54</v>
      </c>
      <c r="E1115" s="17" t="s">
        <v>390</v>
      </c>
      <c r="F1115" s="17" t="s">
        <v>45</v>
      </c>
      <c r="G1115" s="17" t="s">
        <v>80</v>
      </c>
      <c r="H1115" s="17">
        <v>0</v>
      </c>
      <c r="I1115" s="17" t="s">
        <v>57</v>
      </c>
      <c r="J1115" s="17" t="s">
        <v>392</v>
      </c>
      <c r="K1115" s="17" t="s">
        <v>58</v>
      </c>
      <c r="L1115" s="17">
        <v>9452</v>
      </c>
      <c r="M1115" s="17" t="s">
        <v>54</v>
      </c>
      <c r="N1115" s="17" t="s">
        <v>67</v>
      </c>
      <c r="O1115" s="17">
        <v>1</v>
      </c>
      <c r="P1115" s="18">
        <v>45541</v>
      </c>
    </row>
    <row r="1116" spans="1:16" x14ac:dyDescent="0.3">
      <c r="A1116" s="17">
        <v>2022</v>
      </c>
      <c r="B1116" s="17" t="s">
        <v>208</v>
      </c>
      <c r="C1116" s="17" t="s">
        <v>209</v>
      </c>
      <c r="D1116" s="17" t="s">
        <v>54</v>
      </c>
      <c r="E1116" s="17" t="s">
        <v>390</v>
      </c>
      <c r="F1116" s="17" t="s">
        <v>45</v>
      </c>
      <c r="G1116" s="17" t="s">
        <v>80</v>
      </c>
      <c r="H1116" s="17">
        <v>0</v>
      </c>
      <c r="I1116" s="17" t="s">
        <v>57</v>
      </c>
      <c r="J1116" s="17" t="s">
        <v>392</v>
      </c>
      <c r="K1116" s="17" t="s">
        <v>58</v>
      </c>
      <c r="L1116" s="17">
        <v>9577</v>
      </c>
      <c r="M1116" s="17" t="s">
        <v>54</v>
      </c>
      <c r="N1116" s="17" t="s">
        <v>68</v>
      </c>
      <c r="O1116" s="17">
        <v>1</v>
      </c>
      <c r="P1116" s="18">
        <v>45541</v>
      </c>
    </row>
    <row r="1117" spans="1:16" x14ac:dyDescent="0.3">
      <c r="A1117" s="17">
        <v>2023</v>
      </c>
      <c r="B1117" s="17" t="s">
        <v>208</v>
      </c>
      <c r="C1117" s="17" t="s">
        <v>209</v>
      </c>
      <c r="D1117" s="17" t="s">
        <v>54</v>
      </c>
      <c r="E1117" s="17" t="s">
        <v>390</v>
      </c>
      <c r="F1117" s="17" t="s">
        <v>45</v>
      </c>
      <c r="G1117" s="17" t="s">
        <v>80</v>
      </c>
      <c r="H1117" s="17">
        <v>0</v>
      </c>
      <c r="I1117" s="17" t="s">
        <v>57</v>
      </c>
      <c r="J1117" s="17" t="s">
        <v>392</v>
      </c>
      <c r="K1117" s="17" t="s">
        <v>58</v>
      </c>
      <c r="L1117" s="17">
        <v>9029</v>
      </c>
      <c r="M1117" s="17" t="s">
        <v>54</v>
      </c>
      <c r="N1117" s="17" t="s">
        <v>69</v>
      </c>
      <c r="O1117" s="17">
        <v>1</v>
      </c>
      <c r="P1117" s="18">
        <v>45541</v>
      </c>
    </row>
    <row r="1118" spans="1:16" x14ac:dyDescent="0.3">
      <c r="A1118" s="17">
        <v>2024</v>
      </c>
      <c r="B1118" s="17" t="s">
        <v>208</v>
      </c>
      <c r="C1118" s="17" t="s">
        <v>209</v>
      </c>
      <c r="D1118" s="17" t="s">
        <v>54</v>
      </c>
      <c r="E1118" s="17" t="s">
        <v>390</v>
      </c>
      <c r="F1118" s="17" t="s">
        <v>45</v>
      </c>
      <c r="G1118" s="17" t="s">
        <v>80</v>
      </c>
      <c r="H1118" s="17">
        <v>0</v>
      </c>
      <c r="I1118" s="17" t="s">
        <v>57</v>
      </c>
      <c r="J1118" s="17" t="s">
        <v>392</v>
      </c>
      <c r="K1118" s="17" t="s">
        <v>58</v>
      </c>
      <c r="L1118" s="17">
        <v>9570.2000000000007</v>
      </c>
      <c r="M1118" s="17" t="s">
        <v>54</v>
      </c>
      <c r="N1118" s="17" t="s">
        <v>70</v>
      </c>
      <c r="O1118" s="17">
        <v>1</v>
      </c>
      <c r="P1118" s="18">
        <v>45541</v>
      </c>
    </row>
    <row r="1119" spans="1:16" x14ac:dyDescent="0.3">
      <c r="A1119" s="17">
        <v>2025</v>
      </c>
      <c r="B1119" s="17" t="s">
        <v>208</v>
      </c>
      <c r="C1119" s="17" t="s">
        <v>209</v>
      </c>
      <c r="D1119" s="17" t="s">
        <v>54</v>
      </c>
      <c r="E1119" s="17" t="s">
        <v>390</v>
      </c>
      <c r="F1119" s="17" t="s">
        <v>45</v>
      </c>
      <c r="G1119" s="17" t="s">
        <v>80</v>
      </c>
      <c r="H1119" s="17">
        <v>0</v>
      </c>
      <c r="I1119" s="17" t="s">
        <v>57</v>
      </c>
      <c r="J1119" s="17" t="s">
        <v>392</v>
      </c>
      <c r="K1119" s="17" t="s">
        <v>58</v>
      </c>
      <c r="L1119" s="17">
        <v>10784.4</v>
      </c>
      <c r="M1119" s="17" t="s">
        <v>54</v>
      </c>
      <c r="N1119" s="17" t="s">
        <v>71</v>
      </c>
      <c r="O1119" s="17">
        <v>1</v>
      </c>
      <c r="P1119" s="18">
        <v>45541</v>
      </c>
    </row>
    <row r="1120" spans="1:16" x14ac:dyDescent="0.3">
      <c r="A1120" s="17">
        <v>2026</v>
      </c>
      <c r="B1120" s="17" t="s">
        <v>208</v>
      </c>
      <c r="C1120" s="17" t="s">
        <v>209</v>
      </c>
      <c r="D1120" s="17" t="s">
        <v>54</v>
      </c>
      <c r="E1120" s="17" t="s">
        <v>390</v>
      </c>
      <c r="F1120" s="17" t="s">
        <v>45</v>
      </c>
      <c r="G1120" s="17" t="s">
        <v>80</v>
      </c>
      <c r="H1120" s="17">
        <v>0</v>
      </c>
      <c r="I1120" s="17" t="s">
        <v>57</v>
      </c>
      <c r="J1120" s="17" t="s">
        <v>392</v>
      </c>
      <c r="K1120" s="17" t="s">
        <v>58</v>
      </c>
      <c r="L1120" s="17">
        <v>10657</v>
      </c>
      <c r="M1120" s="17" t="s">
        <v>54</v>
      </c>
      <c r="N1120" s="17" t="s">
        <v>124</v>
      </c>
      <c r="O1120" s="17">
        <v>1</v>
      </c>
      <c r="P1120" s="18">
        <v>45541</v>
      </c>
    </row>
    <row r="1121" spans="1:16" x14ac:dyDescent="0.3">
      <c r="A1121" s="17">
        <v>2027</v>
      </c>
      <c r="B1121" s="17" t="s">
        <v>208</v>
      </c>
      <c r="C1121" s="17" t="s">
        <v>209</v>
      </c>
      <c r="D1121" s="17" t="s">
        <v>54</v>
      </c>
      <c r="E1121" s="17" t="s">
        <v>390</v>
      </c>
      <c r="F1121" s="17" t="s">
        <v>45</v>
      </c>
      <c r="G1121" s="17" t="s">
        <v>80</v>
      </c>
      <c r="H1121" s="17">
        <v>0</v>
      </c>
      <c r="I1121" s="17" t="s">
        <v>57</v>
      </c>
      <c r="J1121" s="17" t="s">
        <v>392</v>
      </c>
      <c r="K1121" s="17" t="s">
        <v>58</v>
      </c>
      <c r="L1121" s="17">
        <v>10923.1</v>
      </c>
      <c r="M1121" s="17" t="s">
        <v>54</v>
      </c>
      <c r="N1121" s="17" t="s">
        <v>125</v>
      </c>
      <c r="O1121" s="17">
        <v>1</v>
      </c>
      <c r="P1121" s="18">
        <v>45541</v>
      </c>
    </row>
    <row r="1122" spans="1:16" x14ac:dyDescent="0.3">
      <c r="A1122" s="17">
        <v>2028</v>
      </c>
      <c r="B1122" s="17" t="s">
        <v>208</v>
      </c>
      <c r="C1122" s="17" t="s">
        <v>209</v>
      </c>
      <c r="D1122" s="17" t="s">
        <v>54</v>
      </c>
      <c r="E1122" s="17" t="s">
        <v>390</v>
      </c>
      <c r="F1122" s="17" t="s">
        <v>45</v>
      </c>
      <c r="G1122" s="17" t="s">
        <v>80</v>
      </c>
      <c r="H1122" s="17">
        <v>0</v>
      </c>
      <c r="I1122" s="17" t="s">
        <v>57</v>
      </c>
      <c r="J1122" s="17" t="s">
        <v>392</v>
      </c>
      <c r="K1122" s="17" t="s">
        <v>58</v>
      </c>
      <c r="L1122" s="17">
        <v>10662</v>
      </c>
      <c r="M1122" s="17" t="s">
        <v>54</v>
      </c>
      <c r="N1122" s="17" t="s">
        <v>391</v>
      </c>
      <c r="O1122" s="17">
        <v>1</v>
      </c>
      <c r="P1122" s="18">
        <v>45541</v>
      </c>
    </row>
    <row r="1123" spans="1:16" x14ac:dyDescent="0.3">
      <c r="A1123" s="17">
        <v>2021</v>
      </c>
      <c r="B1123" s="17" t="s">
        <v>210</v>
      </c>
      <c r="C1123" s="17" t="s">
        <v>211</v>
      </c>
      <c r="D1123" s="17" t="s">
        <v>54</v>
      </c>
      <c r="E1123" s="17" t="s">
        <v>390</v>
      </c>
      <c r="F1123" s="17" t="s">
        <v>45</v>
      </c>
      <c r="G1123" s="17" t="s">
        <v>80</v>
      </c>
      <c r="H1123" s="17">
        <v>0</v>
      </c>
      <c r="I1123" s="17" t="s">
        <v>119</v>
      </c>
      <c r="J1123" s="17" t="s">
        <v>120</v>
      </c>
      <c r="K1123" s="17" t="s">
        <v>58</v>
      </c>
      <c r="L1123" s="17">
        <v>48715</v>
      </c>
      <c r="M1123" s="17" t="s">
        <v>54</v>
      </c>
      <c r="N1123" s="17" t="s">
        <v>67</v>
      </c>
      <c r="O1123" s="17">
        <v>1</v>
      </c>
      <c r="P1123" s="18">
        <v>45541</v>
      </c>
    </row>
    <row r="1124" spans="1:16" x14ac:dyDescent="0.3">
      <c r="A1124" s="17">
        <v>2022</v>
      </c>
      <c r="B1124" s="17" t="s">
        <v>210</v>
      </c>
      <c r="C1124" s="17" t="s">
        <v>211</v>
      </c>
      <c r="D1124" s="17" t="s">
        <v>54</v>
      </c>
      <c r="E1124" s="17" t="s">
        <v>390</v>
      </c>
      <c r="F1124" s="17" t="s">
        <v>45</v>
      </c>
      <c r="G1124" s="17" t="s">
        <v>80</v>
      </c>
      <c r="H1124" s="17">
        <v>0</v>
      </c>
      <c r="I1124" s="17" t="s">
        <v>119</v>
      </c>
      <c r="J1124" s="17" t="s">
        <v>120</v>
      </c>
      <c r="K1124" s="17" t="s">
        <v>58</v>
      </c>
      <c r="L1124" s="17">
        <v>53382</v>
      </c>
      <c r="M1124" s="17" t="s">
        <v>54</v>
      </c>
      <c r="N1124" s="17" t="s">
        <v>68</v>
      </c>
      <c r="O1124" s="17">
        <v>1</v>
      </c>
      <c r="P1124" s="18">
        <v>45541</v>
      </c>
    </row>
    <row r="1125" spans="1:16" x14ac:dyDescent="0.3">
      <c r="A1125" s="17">
        <v>2023</v>
      </c>
      <c r="B1125" s="17" t="s">
        <v>210</v>
      </c>
      <c r="C1125" s="17" t="s">
        <v>211</v>
      </c>
      <c r="D1125" s="17" t="s">
        <v>54</v>
      </c>
      <c r="E1125" s="17" t="s">
        <v>390</v>
      </c>
      <c r="F1125" s="17" t="s">
        <v>45</v>
      </c>
      <c r="G1125" s="17" t="s">
        <v>80</v>
      </c>
      <c r="H1125" s="17">
        <v>0</v>
      </c>
      <c r="I1125" s="17" t="s">
        <v>119</v>
      </c>
      <c r="J1125" s="17" t="s">
        <v>120</v>
      </c>
      <c r="K1125" s="17" t="s">
        <v>58</v>
      </c>
      <c r="L1125" s="17">
        <v>50746</v>
      </c>
      <c r="M1125" s="17" t="s">
        <v>54</v>
      </c>
      <c r="N1125" s="17" t="s">
        <v>69</v>
      </c>
      <c r="O1125" s="17">
        <v>1</v>
      </c>
      <c r="P1125" s="18">
        <v>45541</v>
      </c>
    </row>
    <row r="1126" spans="1:16" x14ac:dyDescent="0.3">
      <c r="A1126" s="17">
        <v>2024</v>
      </c>
      <c r="B1126" s="17" t="s">
        <v>210</v>
      </c>
      <c r="C1126" s="17" t="s">
        <v>211</v>
      </c>
      <c r="D1126" s="17" t="s">
        <v>54</v>
      </c>
      <c r="E1126" s="17" t="s">
        <v>390</v>
      </c>
      <c r="F1126" s="17" t="s">
        <v>45</v>
      </c>
      <c r="G1126" s="17" t="s">
        <v>80</v>
      </c>
      <c r="H1126" s="17">
        <v>0</v>
      </c>
      <c r="I1126" s="17" t="s">
        <v>119</v>
      </c>
      <c r="J1126" s="17" t="s">
        <v>120</v>
      </c>
      <c r="K1126" s="17" t="s">
        <v>58</v>
      </c>
      <c r="L1126" s="17">
        <v>49884.2</v>
      </c>
      <c r="M1126" s="17" t="s">
        <v>54</v>
      </c>
      <c r="N1126" s="17" t="s">
        <v>70</v>
      </c>
      <c r="O1126" s="17">
        <v>1</v>
      </c>
      <c r="P1126" s="18">
        <v>45541</v>
      </c>
    </row>
    <row r="1127" spans="1:16" x14ac:dyDescent="0.3">
      <c r="A1127" s="17">
        <v>2025</v>
      </c>
      <c r="B1127" s="17" t="s">
        <v>210</v>
      </c>
      <c r="C1127" s="17" t="s">
        <v>211</v>
      </c>
      <c r="D1127" s="17" t="s">
        <v>54</v>
      </c>
      <c r="E1127" s="17" t="s">
        <v>390</v>
      </c>
      <c r="F1127" s="17" t="s">
        <v>45</v>
      </c>
      <c r="G1127" s="17" t="s">
        <v>80</v>
      </c>
      <c r="H1127" s="17">
        <v>0</v>
      </c>
      <c r="I1127" s="17" t="s">
        <v>119</v>
      </c>
      <c r="J1127" s="17" t="s">
        <v>120</v>
      </c>
      <c r="K1127" s="17" t="s">
        <v>58</v>
      </c>
      <c r="L1127" s="17">
        <v>52255.8</v>
      </c>
      <c r="M1127" s="17" t="s">
        <v>54</v>
      </c>
      <c r="N1127" s="17" t="s">
        <v>71</v>
      </c>
      <c r="O1127" s="17">
        <v>1</v>
      </c>
      <c r="P1127" s="18">
        <v>45541</v>
      </c>
    </row>
    <row r="1128" spans="1:16" x14ac:dyDescent="0.3">
      <c r="A1128" s="17">
        <v>2026</v>
      </c>
      <c r="B1128" s="17" t="s">
        <v>210</v>
      </c>
      <c r="C1128" s="17" t="s">
        <v>211</v>
      </c>
      <c r="D1128" s="17" t="s">
        <v>54</v>
      </c>
      <c r="E1128" s="17" t="s">
        <v>390</v>
      </c>
      <c r="F1128" s="17" t="s">
        <v>45</v>
      </c>
      <c r="G1128" s="17" t="s">
        <v>80</v>
      </c>
      <c r="H1128" s="17">
        <v>0</v>
      </c>
      <c r="I1128" s="17" t="s">
        <v>119</v>
      </c>
      <c r="J1128" s="17" t="s">
        <v>120</v>
      </c>
      <c r="K1128" s="17" t="s">
        <v>58</v>
      </c>
      <c r="L1128" s="17">
        <v>55421.7</v>
      </c>
      <c r="M1128" s="17" t="s">
        <v>54</v>
      </c>
      <c r="N1128" s="17" t="s">
        <v>124</v>
      </c>
      <c r="O1128" s="17">
        <v>1</v>
      </c>
      <c r="P1128" s="18">
        <v>45541</v>
      </c>
    </row>
    <row r="1129" spans="1:16" x14ac:dyDescent="0.3">
      <c r="A1129" s="17">
        <v>2027</v>
      </c>
      <c r="B1129" s="17" t="s">
        <v>210</v>
      </c>
      <c r="C1129" s="17" t="s">
        <v>211</v>
      </c>
      <c r="D1129" s="17" t="s">
        <v>54</v>
      </c>
      <c r="E1129" s="17" t="s">
        <v>390</v>
      </c>
      <c r="F1129" s="17" t="s">
        <v>45</v>
      </c>
      <c r="G1129" s="17" t="s">
        <v>80</v>
      </c>
      <c r="H1129" s="17">
        <v>0</v>
      </c>
      <c r="I1129" s="17" t="s">
        <v>119</v>
      </c>
      <c r="J1129" s="17" t="s">
        <v>120</v>
      </c>
      <c r="K1129" s="17" t="s">
        <v>58</v>
      </c>
      <c r="L1129" s="17">
        <v>58474.7</v>
      </c>
      <c r="M1129" s="17" t="s">
        <v>54</v>
      </c>
      <c r="N1129" s="17" t="s">
        <v>125</v>
      </c>
      <c r="O1129" s="17">
        <v>1</v>
      </c>
      <c r="P1129" s="18">
        <v>45541</v>
      </c>
    </row>
    <row r="1130" spans="1:16" x14ac:dyDescent="0.3">
      <c r="A1130" s="17">
        <v>2028</v>
      </c>
      <c r="B1130" s="17" t="s">
        <v>210</v>
      </c>
      <c r="C1130" s="17" t="s">
        <v>211</v>
      </c>
      <c r="D1130" s="17" t="s">
        <v>54</v>
      </c>
      <c r="E1130" s="17" t="s">
        <v>390</v>
      </c>
      <c r="F1130" s="17" t="s">
        <v>45</v>
      </c>
      <c r="G1130" s="17" t="s">
        <v>80</v>
      </c>
      <c r="H1130" s="17">
        <v>0</v>
      </c>
      <c r="I1130" s="17" t="s">
        <v>119</v>
      </c>
      <c r="J1130" s="17" t="s">
        <v>120</v>
      </c>
      <c r="K1130" s="17" t="s">
        <v>58</v>
      </c>
      <c r="L1130" s="17">
        <v>61508.2</v>
      </c>
      <c r="M1130" s="17" t="s">
        <v>54</v>
      </c>
      <c r="N1130" s="17" t="s">
        <v>391</v>
      </c>
      <c r="O1130" s="17">
        <v>1</v>
      </c>
      <c r="P1130" s="18">
        <v>45541</v>
      </c>
    </row>
    <row r="1131" spans="1:16" x14ac:dyDescent="0.3">
      <c r="A1131" s="17">
        <v>2019</v>
      </c>
      <c r="B1131" s="17" t="s">
        <v>210</v>
      </c>
      <c r="C1131" s="17" t="s">
        <v>211</v>
      </c>
      <c r="D1131" s="17" t="s">
        <v>54</v>
      </c>
      <c r="E1131" s="17" t="s">
        <v>390</v>
      </c>
      <c r="F1131" s="17" t="s">
        <v>45</v>
      </c>
      <c r="G1131" s="17" t="s">
        <v>80</v>
      </c>
      <c r="H1131" s="17">
        <v>0</v>
      </c>
      <c r="I1131" s="17" t="s">
        <v>57</v>
      </c>
      <c r="J1131" s="17" t="s">
        <v>392</v>
      </c>
      <c r="K1131" s="17" t="s">
        <v>58</v>
      </c>
      <c r="L1131" s="17">
        <v>42528</v>
      </c>
      <c r="M1131" s="17" t="s">
        <v>54</v>
      </c>
      <c r="N1131" s="17" t="s">
        <v>65</v>
      </c>
      <c r="O1131" s="17">
        <v>1</v>
      </c>
      <c r="P1131" s="18">
        <v>45541</v>
      </c>
    </row>
    <row r="1132" spans="1:16" x14ac:dyDescent="0.3">
      <c r="A1132" s="17">
        <v>2020</v>
      </c>
      <c r="B1132" s="17" t="s">
        <v>210</v>
      </c>
      <c r="C1132" s="17" t="s">
        <v>211</v>
      </c>
      <c r="D1132" s="17" t="s">
        <v>54</v>
      </c>
      <c r="E1132" s="17" t="s">
        <v>390</v>
      </c>
      <c r="F1132" s="17" t="s">
        <v>45</v>
      </c>
      <c r="G1132" s="17" t="s">
        <v>80</v>
      </c>
      <c r="H1132" s="17">
        <v>0</v>
      </c>
      <c r="I1132" s="17" t="s">
        <v>57</v>
      </c>
      <c r="J1132" s="17" t="s">
        <v>392</v>
      </c>
      <c r="K1132" s="17" t="s">
        <v>58</v>
      </c>
      <c r="L1132" s="17">
        <v>41112</v>
      </c>
      <c r="M1132" s="17" t="s">
        <v>54</v>
      </c>
      <c r="N1132" s="17" t="s">
        <v>66</v>
      </c>
      <c r="O1132" s="17">
        <v>1</v>
      </c>
      <c r="P1132" s="18">
        <v>45541</v>
      </c>
    </row>
    <row r="1133" spans="1:16" x14ac:dyDescent="0.3">
      <c r="A1133" s="17">
        <v>2021</v>
      </c>
      <c r="B1133" s="17" t="s">
        <v>210</v>
      </c>
      <c r="C1133" s="17" t="s">
        <v>211</v>
      </c>
      <c r="D1133" s="17" t="s">
        <v>54</v>
      </c>
      <c r="E1133" s="17" t="s">
        <v>390</v>
      </c>
      <c r="F1133" s="17" t="s">
        <v>45</v>
      </c>
      <c r="G1133" s="17" t="s">
        <v>80</v>
      </c>
      <c r="H1133" s="17">
        <v>0</v>
      </c>
      <c r="I1133" s="17" t="s">
        <v>57</v>
      </c>
      <c r="J1133" s="17" t="s">
        <v>392</v>
      </c>
      <c r="K1133" s="17" t="s">
        <v>58</v>
      </c>
      <c r="L1133" s="17">
        <v>42822</v>
      </c>
      <c r="M1133" s="17" t="s">
        <v>54</v>
      </c>
      <c r="N1133" s="17" t="s">
        <v>67</v>
      </c>
      <c r="O1133" s="17">
        <v>1</v>
      </c>
      <c r="P1133" s="18">
        <v>45541</v>
      </c>
    </row>
    <row r="1134" spans="1:16" x14ac:dyDescent="0.3">
      <c r="A1134" s="17">
        <v>2022</v>
      </c>
      <c r="B1134" s="17" t="s">
        <v>210</v>
      </c>
      <c r="C1134" s="17" t="s">
        <v>211</v>
      </c>
      <c r="D1134" s="17" t="s">
        <v>54</v>
      </c>
      <c r="E1134" s="17" t="s">
        <v>390</v>
      </c>
      <c r="F1134" s="17" t="s">
        <v>45</v>
      </c>
      <c r="G1134" s="17" t="s">
        <v>80</v>
      </c>
      <c r="H1134" s="17">
        <v>0</v>
      </c>
      <c r="I1134" s="17" t="s">
        <v>57</v>
      </c>
      <c r="J1134" s="17" t="s">
        <v>392</v>
      </c>
      <c r="K1134" s="17" t="s">
        <v>58</v>
      </c>
      <c r="L1134" s="17">
        <v>43999</v>
      </c>
      <c r="M1134" s="17" t="s">
        <v>54</v>
      </c>
      <c r="N1134" s="17" t="s">
        <v>68</v>
      </c>
      <c r="O1134" s="17">
        <v>1</v>
      </c>
      <c r="P1134" s="18">
        <v>45541</v>
      </c>
    </row>
    <row r="1135" spans="1:16" x14ac:dyDescent="0.3">
      <c r="A1135" s="17">
        <v>2023</v>
      </c>
      <c r="B1135" s="17" t="s">
        <v>210</v>
      </c>
      <c r="C1135" s="17" t="s">
        <v>211</v>
      </c>
      <c r="D1135" s="17" t="s">
        <v>54</v>
      </c>
      <c r="E1135" s="17" t="s">
        <v>390</v>
      </c>
      <c r="F1135" s="17" t="s">
        <v>45</v>
      </c>
      <c r="G1135" s="17" t="s">
        <v>80</v>
      </c>
      <c r="H1135" s="17">
        <v>0</v>
      </c>
      <c r="I1135" s="17" t="s">
        <v>57</v>
      </c>
      <c r="J1135" s="17" t="s">
        <v>392</v>
      </c>
      <c r="K1135" s="17" t="s">
        <v>58</v>
      </c>
      <c r="L1135" s="17">
        <v>39843</v>
      </c>
      <c r="M1135" s="17" t="s">
        <v>54</v>
      </c>
      <c r="N1135" s="17" t="s">
        <v>69</v>
      </c>
      <c r="O1135" s="17">
        <v>1</v>
      </c>
      <c r="P1135" s="18">
        <v>45541</v>
      </c>
    </row>
    <row r="1136" spans="1:16" x14ac:dyDescent="0.3">
      <c r="A1136" s="17">
        <v>2024</v>
      </c>
      <c r="B1136" s="17" t="s">
        <v>210</v>
      </c>
      <c r="C1136" s="17" t="s">
        <v>211</v>
      </c>
      <c r="D1136" s="17" t="s">
        <v>54</v>
      </c>
      <c r="E1136" s="17" t="s">
        <v>390</v>
      </c>
      <c r="F1136" s="17" t="s">
        <v>45</v>
      </c>
      <c r="G1136" s="17" t="s">
        <v>80</v>
      </c>
      <c r="H1136" s="17">
        <v>0</v>
      </c>
      <c r="I1136" s="17" t="s">
        <v>57</v>
      </c>
      <c r="J1136" s="17" t="s">
        <v>392</v>
      </c>
      <c r="K1136" s="17" t="s">
        <v>58</v>
      </c>
      <c r="L1136" s="17">
        <v>38678.9</v>
      </c>
      <c r="M1136" s="17" t="s">
        <v>54</v>
      </c>
      <c r="N1136" s="17" t="s">
        <v>70</v>
      </c>
      <c r="O1136" s="17">
        <v>1</v>
      </c>
      <c r="P1136" s="18">
        <v>45541</v>
      </c>
    </row>
    <row r="1137" spans="1:16" x14ac:dyDescent="0.3">
      <c r="A1137" s="17">
        <v>2025</v>
      </c>
      <c r="B1137" s="17" t="s">
        <v>210</v>
      </c>
      <c r="C1137" s="17" t="s">
        <v>211</v>
      </c>
      <c r="D1137" s="17" t="s">
        <v>54</v>
      </c>
      <c r="E1137" s="17" t="s">
        <v>390</v>
      </c>
      <c r="F1137" s="17" t="s">
        <v>45</v>
      </c>
      <c r="G1137" s="17" t="s">
        <v>80</v>
      </c>
      <c r="H1137" s="17">
        <v>0</v>
      </c>
      <c r="I1137" s="17" t="s">
        <v>57</v>
      </c>
      <c r="J1137" s="17" t="s">
        <v>392</v>
      </c>
      <c r="K1137" s="17" t="s">
        <v>58</v>
      </c>
      <c r="L1137" s="17">
        <v>40262.699999999997</v>
      </c>
      <c r="M1137" s="17" t="s">
        <v>54</v>
      </c>
      <c r="N1137" s="17" t="s">
        <v>71</v>
      </c>
      <c r="O1137" s="17">
        <v>1</v>
      </c>
      <c r="P1137" s="18">
        <v>45541</v>
      </c>
    </row>
    <row r="1138" spans="1:16" x14ac:dyDescent="0.3">
      <c r="A1138" s="17">
        <v>2026</v>
      </c>
      <c r="B1138" s="17" t="s">
        <v>210</v>
      </c>
      <c r="C1138" s="17" t="s">
        <v>211</v>
      </c>
      <c r="D1138" s="17" t="s">
        <v>54</v>
      </c>
      <c r="E1138" s="17" t="s">
        <v>390</v>
      </c>
      <c r="F1138" s="17" t="s">
        <v>45</v>
      </c>
      <c r="G1138" s="17" t="s">
        <v>80</v>
      </c>
      <c r="H1138" s="17">
        <v>0</v>
      </c>
      <c r="I1138" s="17" t="s">
        <v>57</v>
      </c>
      <c r="J1138" s="17" t="s">
        <v>392</v>
      </c>
      <c r="K1138" s="17" t="s">
        <v>58</v>
      </c>
      <c r="L1138" s="17">
        <v>41804.9</v>
      </c>
      <c r="M1138" s="17" t="s">
        <v>54</v>
      </c>
      <c r="N1138" s="17" t="s">
        <v>124</v>
      </c>
      <c r="O1138" s="17">
        <v>1</v>
      </c>
      <c r="P1138" s="18">
        <v>45541</v>
      </c>
    </row>
    <row r="1139" spans="1:16" x14ac:dyDescent="0.3">
      <c r="A1139" s="17">
        <v>2027</v>
      </c>
      <c r="B1139" s="17" t="s">
        <v>210</v>
      </c>
      <c r="C1139" s="17" t="s">
        <v>211</v>
      </c>
      <c r="D1139" s="17" t="s">
        <v>54</v>
      </c>
      <c r="E1139" s="17" t="s">
        <v>390</v>
      </c>
      <c r="F1139" s="17" t="s">
        <v>45</v>
      </c>
      <c r="G1139" s="17" t="s">
        <v>80</v>
      </c>
      <c r="H1139" s="17">
        <v>0</v>
      </c>
      <c r="I1139" s="17" t="s">
        <v>57</v>
      </c>
      <c r="J1139" s="17" t="s">
        <v>392</v>
      </c>
      <c r="K1139" s="17" t="s">
        <v>58</v>
      </c>
      <c r="L1139" s="17">
        <v>43187.9</v>
      </c>
      <c r="M1139" s="17" t="s">
        <v>54</v>
      </c>
      <c r="N1139" s="17" t="s">
        <v>125</v>
      </c>
      <c r="O1139" s="17">
        <v>1</v>
      </c>
      <c r="P1139" s="18">
        <v>45541</v>
      </c>
    </row>
    <row r="1140" spans="1:16" x14ac:dyDescent="0.3">
      <c r="A1140" s="17">
        <v>2028</v>
      </c>
      <c r="B1140" s="17" t="s">
        <v>210</v>
      </c>
      <c r="C1140" s="17" t="s">
        <v>211</v>
      </c>
      <c r="D1140" s="17" t="s">
        <v>54</v>
      </c>
      <c r="E1140" s="17" t="s">
        <v>390</v>
      </c>
      <c r="F1140" s="17" t="s">
        <v>45</v>
      </c>
      <c r="G1140" s="17" t="s">
        <v>80</v>
      </c>
      <c r="H1140" s="17">
        <v>0</v>
      </c>
      <c r="I1140" s="17" t="s">
        <v>57</v>
      </c>
      <c r="J1140" s="17" t="s">
        <v>392</v>
      </c>
      <c r="K1140" s="17" t="s">
        <v>58</v>
      </c>
      <c r="L1140" s="17">
        <v>44622.1</v>
      </c>
      <c r="M1140" s="17" t="s">
        <v>54</v>
      </c>
      <c r="N1140" s="17" t="s">
        <v>391</v>
      </c>
      <c r="O1140" s="17">
        <v>1</v>
      </c>
      <c r="P1140" s="18">
        <v>45541</v>
      </c>
    </row>
    <row r="1141" spans="1:16" x14ac:dyDescent="0.3">
      <c r="A1141" s="17">
        <v>1990</v>
      </c>
      <c r="B1141" s="17" t="s">
        <v>212</v>
      </c>
      <c r="C1141" s="17" t="s">
        <v>213</v>
      </c>
      <c r="D1141" s="17" t="s">
        <v>214</v>
      </c>
      <c r="E1141" s="17" t="s">
        <v>394</v>
      </c>
      <c r="F1141" s="17" t="s">
        <v>45</v>
      </c>
      <c r="G1141" s="17" t="s">
        <v>80</v>
      </c>
      <c r="H1141" s="17">
        <v>0</v>
      </c>
      <c r="I1141" s="17" t="s">
        <v>215</v>
      </c>
      <c r="J1141" s="17" t="s">
        <v>120</v>
      </c>
      <c r="K1141" s="17" t="s">
        <v>58</v>
      </c>
      <c r="L1141" s="17">
        <v>20144</v>
      </c>
      <c r="M1141" s="17" t="s">
        <v>54</v>
      </c>
      <c r="N1141" s="17" t="s">
        <v>363</v>
      </c>
      <c r="O1141" s="17">
        <v>1</v>
      </c>
      <c r="P1141" s="18">
        <v>45541</v>
      </c>
    </row>
    <row r="1142" spans="1:16" x14ac:dyDescent="0.3">
      <c r="A1142" s="17">
        <v>1991</v>
      </c>
      <c r="B1142" s="17" t="s">
        <v>212</v>
      </c>
      <c r="C1142" s="17" t="s">
        <v>213</v>
      </c>
      <c r="D1142" s="17" t="s">
        <v>214</v>
      </c>
      <c r="E1142" s="17" t="s">
        <v>394</v>
      </c>
      <c r="F1142" s="17" t="s">
        <v>45</v>
      </c>
      <c r="G1142" s="17" t="s">
        <v>80</v>
      </c>
      <c r="H1142" s="17">
        <v>0</v>
      </c>
      <c r="I1142" s="17" t="s">
        <v>215</v>
      </c>
      <c r="J1142" s="17" t="s">
        <v>120</v>
      </c>
      <c r="K1142" s="17" t="s">
        <v>58</v>
      </c>
      <c r="L1142" s="17">
        <v>18483</v>
      </c>
      <c r="M1142" s="17" t="s">
        <v>54</v>
      </c>
      <c r="N1142" s="17" t="s">
        <v>364</v>
      </c>
      <c r="O1142" s="17">
        <v>1</v>
      </c>
      <c r="P1142" s="18">
        <v>45541</v>
      </c>
    </row>
    <row r="1143" spans="1:16" x14ac:dyDescent="0.3">
      <c r="A1143" s="17">
        <v>1992</v>
      </c>
      <c r="B1143" s="17" t="s">
        <v>212</v>
      </c>
      <c r="C1143" s="17" t="s">
        <v>213</v>
      </c>
      <c r="D1143" s="17" t="s">
        <v>214</v>
      </c>
      <c r="E1143" s="17" t="s">
        <v>394</v>
      </c>
      <c r="F1143" s="17" t="s">
        <v>45</v>
      </c>
      <c r="G1143" s="17" t="s">
        <v>80</v>
      </c>
      <c r="H1143" s="17">
        <v>0</v>
      </c>
      <c r="I1143" s="17" t="s">
        <v>215</v>
      </c>
      <c r="J1143" s="17" t="s">
        <v>120</v>
      </c>
      <c r="K1143" s="17" t="s">
        <v>58</v>
      </c>
      <c r="L1143" s="17">
        <v>21657</v>
      </c>
      <c r="M1143" s="17" t="s">
        <v>54</v>
      </c>
      <c r="N1143" s="17" t="s">
        <v>365</v>
      </c>
      <c r="O1143" s="17">
        <v>1</v>
      </c>
      <c r="P1143" s="18">
        <v>45541</v>
      </c>
    </row>
    <row r="1144" spans="1:16" x14ac:dyDescent="0.3">
      <c r="A1144" s="17">
        <v>1993</v>
      </c>
      <c r="B1144" s="17" t="s">
        <v>212</v>
      </c>
      <c r="C1144" s="17" t="s">
        <v>213</v>
      </c>
      <c r="D1144" s="17" t="s">
        <v>214</v>
      </c>
      <c r="E1144" s="17" t="s">
        <v>394</v>
      </c>
      <c r="F1144" s="17" t="s">
        <v>45</v>
      </c>
      <c r="G1144" s="17" t="s">
        <v>80</v>
      </c>
      <c r="H1144" s="17">
        <v>0</v>
      </c>
      <c r="I1144" s="17" t="s">
        <v>215</v>
      </c>
      <c r="J1144" s="17" t="s">
        <v>120</v>
      </c>
      <c r="K1144" s="17" t="s">
        <v>58</v>
      </c>
      <c r="L1144" s="17">
        <v>26896</v>
      </c>
      <c r="M1144" s="17" t="s">
        <v>54</v>
      </c>
      <c r="N1144" s="17" t="s">
        <v>366</v>
      </c>
      <c r="O1144" s="17">
        <v>1</v>
      </c>
      <c r="P1144" s="18">
        <v>45541</v>
      </c>
    </row>
    <row r="1145" spans="1:16" x14ac:dyDescent="0.3">
      <c r="A1145" s="17">
        <v>1994</v>
      </c>
      <c r="B1145" s="17" t="s">
        <v>212</v>
      </c>
      <c r="C1145" s="17" t="s">
        <v>213</v>
      </c>
      <c r="D1145" s="17" t="s">
        <v>214</v>
      </c>
      <c r="E1145" s="17" t="s">
        <v>394</v>
      </c>
      <c r="F1145" s="17" t="s">
        <v>45</v>
      </c>
      <c r="G1145" s="17" t="s">
        <v>80</v>
      </c>
      <c r="H1145" s="17">
        <v>0</v>
      </c>
      <c r="I1145" s="17" t="s">
        <v>215</v>
      </c>
      <c r="J1145" s="17" t="s">
        <v>120</v>
      </c>
      <c r="K1145" s="17" t="s">
        <v>58</v>
      </c>
      <c r="L1145" s="17">
        <v>30887</v>
      </c>
      <c r="M1145" s="17" t="s">
        <v>54</v>
      </c>
      <c r="N1145" s="17" t="s">
        <v>162</v>
      </c>
      <c r="O1145" s="17">
        <v>1</v>
      </c>
      <c r="P1145" s="18">
        <v>45541</v>
      </c>
    </row>
    <row r="1146" spans="1:16" x14ac:dyDescent="0.3">
      <c r="A1146" s="17">
        <v>1995</v>
      </c>
      <c r="B1146" s="17" t="s">
        <v>212</v>
      </c>
      <c r="C1146" s="17" t="s">
        <v>213</v>
      </c>
      <c r="D1146" s="17" t="s">
        <v>214</v>
      </c>
      <c r="E1146" s="17" t="s">
        <v>394</v>
      </c>
      <c r="F1146" s="17" t="s">
        <v>45</v>
      </c>
      <c r="G1146" s="17" t="s">
        <v>80</v>
      </c>
      <c r="H1146" s="17">
        <v>0</v>
      </c>
      <c r="I1146" s="17" t="s">
        <v>215</v>
      </c>
      <c r="J1146" s="17" t="s">
        <v>120</v>
      </c>
      <c r="K1146" s="17" t="s">
        <v>58</v>
      </c>
      <c r="L1146" s="17">
        <v>35246</v>
      </c>
      <c r="M1146" s="17" t="s">
        <v>54</v>
      </c>
      <c r="N1146" s="17" t="s">
        <v>142</v>
      </c>
      <c r="O1146" s="17">
        <v>1</v>
      </c>
      <c r="P1146" s="18">
        <v>45541</v>
      </c>
    </row>
    <row r="1147" spans="1:16" x14ac:dyDescent="0.3">
      <c r="A1147" s="17">
        <v>1996</v>
      </c>
      <c r="B1147" s="17" t="s">
        <v>212</v>
      </c>
      <c r="C1147" s="17" t="s">
        <v>213</v>
      </c>
      <c r="D1147" s="17" t="s">
        <v>214</v>
      </c>
      <c r="E1147" s="17" t="s">
        <v>394</v>
      </c>
      <c r="F1147" s="17" t="s">
        <v>45</v>
      </c>
      <c r="G1147" s="17" t="s">
        <v>80</v>
      </c>
      <c r="H1147" s="17">
        <v>0</v>
      </c>
      <c r="I1147" s="17" t="s">
        <v>215</v>
      </c>
      <c r="J1147" s="17" t="s">
        <v>120</v>
      </c>
      <c r="K1147" s="17" t="s">
        <v>58</v>
      </c>
      <c r="L1147" s="17">
        <v>37076</v>
      </c>
      <c r="M1147" s="17" t="s">
        <v>54</v>
      </c>
      <c r="N1147" s="17" t="s">
        <v>143</v>
      </c>
      <c r="O1147" s="17">
        <v>1</v>
      </c>
      <c r="P1147" s="18">
        <v>45541</v>
      </c>
    </row>
    <row r="1148" spans="1:16" x14ac:dyDescent="0.3">
      <c r="A1148" s="17">
        <v>1997</v>
      </c>
      <c r="B1148" s="17" t="s">
        <v>212</v>
      </c>
      <c r="C1148" s="17" t="s">
        <v>213</v>
      </c>
      <c r="D1148" s="17" t="s">
        <v>214</v>
      </c>
      <c r="E1148" s="17" t="s">
        <v>394</v>
      </c>
      <c r="F1148" s="17" t="s">
        <v>45</v>
      </c>
      <c r="G1148" s="17" t="s">
        <v>80</v>
      </c>
      <c r="H1148" s="17">
        <v>0</v>
      </c>
      <c r="I1148" s="17" t="s">
        <v>215</v>
      </c>
      <c r="J1148" s="17" t="s">
        <v>120</v>
      </c>
      <c r="K1148" s="17" t="s">
        <v>58</v>
      </c>
      <c r="L1148" s="17">
        <v>41860</v>
      </c>
      <c r="M1148" s="17" t="s">
        <v>54</v>
      </c>
      <c r="N1148" s="17" t="s">
        <v>144</v>
      </c>
      <c r="O1148" s="17">
        <v>1</v>
      </c>
      <c r="P1148" s="18">
        <v>45541</v>
      </c>
    </row>
    <row r="1149" spans="1:16" x14ac:dyDescent="0.3">
      <c r="A1149" s="17">
        <v>1998</v>
      </c>
      <c r="B1149" s="17" t="s">
        <v>212</v>
      </c>
      <c r="C1149" s="17" t="s">
        <v>213</v>
      </c>
      <c r="D1149" s="17" t="s">
        <v>214</v>
      </c>
      <c r="E1149" s="17" t="s">
        <v>394</v>
      </c>
      <c r="F1149" s="17" t="s">
        <v>45</v>
      </c>
      <c r="G1149" s="17" t="s">
        <v>80</v>
      </c>
      <c r="H1149" s="17">
        <v>0</v>
      </c>
      <c r="I1149" s="17" t="s">
        <v>215</v>
      </c>
      <c r="J1149" s="17" t="s">
        <v>120</v>
      </c>
      <c r="K1149" s="17" t="s">
        <v>58</v>
      </c>
      <c r="L1149" s="17">
        <v>45104</v>
      </c>
      <c r="M1149" s="17" t="s">
        <v>54</v>
      </c>
      <c r="N1149" s="17" t="s">
        <v>145</v>
      </c>
      <c r="O1149" s="17">
        <v>1</v>
      </c>
      <c r="P1149" s="18">
        <v>45541</v>
      </c>
    </row>
    <row r="1150" spans="1:16" x14ac:dyDescent="0.3">
      <c r="A1150" s="17">
        <v>1999</v>
      </c>
      <c r="B1150" s="17" t="s">
        <v>212</v>
      </c>
      <c r="C1150" s="17" t="s">
        <v>213</v>
      </c>
      <c r="D1150" s="17" t="s">
        <v>214</v>
      </c>
      <c r="E1150" s="17" t="s">
        <v>394</v>
      </c>
      <c r="F1150" s="17" t="s">
        <v>45</v>
      </c>
      <c r="G1150" s="17" t="s">
        <v>80</v>
      </c>
      <c r="H1150" s="17">
        <v>0</v>
      </c>
      <c r="I1150" s="17" t="s">
        <v>215</v>
      </c>
      <c r="J1150" s="17" t="s">
        <v>120</v>
      </c>
      <c r="K1150" s="17" t="s">
        <v>58</v>
      </c>
      <c r="L1150" s="17">
        <v>47726</v>
      </c>
      <c r="M1150" s="17" t="s">
        <v>54</v>
      </c>
      <c r="N1150" s="17" t="s">
        <v>146</v>
      </c>
      <c r="O1150" s="17">
        <v>1</v>
      </c>
      <c r="P1150" s="18">
        <v>45541</v>
      </c>
    </row>
    <row r="1151" spans="1:16" x14ac:dyDescent="0.3">
      <c r="A1151" s="17">
        <v>2000</v>
      </c>
      <c r="B1151" s="17" t="s">
        <v>212</v>
      </c>
      <c r="C1151" s="17" t="s">
        <v>213</v>
      </c>
      <c r="D1151" s="17" t="s">
        <v>214</v>
      </c>
      <c r="E1151" s="17" t="s">
        <v>394</v>
      </c>
      <c r="F1151" s="17" t="s">
        <v>45</v>
      </c>
      <c r="G1151" s="17" t="s">
        <v>80</v>
      </c>
      <c r="H1151" s="17">
        <v>0</v>
      </c>
      <c r="I1151" s="17" t="s">
        <v>215</v>
      </c>
      <c r="J1151" s="17" t="s">
        <v>120</v>
      </c>
      <c r="K1151" s="17" t="s">
        <v>58</v>
      </c>
      <c r="L1151" s="17">
        <v>57348</v>
      </c>
      <c r="M1151" s="17" t="s">
        <v>54</v>
      </c>
      <c r="N1151" s="17" t="s">
        <v>147</v>
      </c>
      <c r="O1151" s="17">
        <v>1</v>
      </c>
      <c r="P1151" s="18">
        <v>45541</v>
      </c>
    </row>
    <row r="1152" spans="1:16" x14ac:dyDescent="0.3">
      <c r="A1152" s="17">
        <v>2001</v>
      </c>
      <c r="B1152" s="17" t="s">
        <v>212</v>
      </c>
      <c r="C1152" s="17" t="s">
        <v>213</v>
      </c>
      <c r="D1152" s="17" t="s">
        <v>214</v>
      </c>
      <c r="E1152" s="17" t="s">
        <v>394</v>
      </c>
      <c r="F1152" s="17" t="s">
        <v>45</v>
      </c>
      <c r="G1152" s="17" t="s">
        <v>80</v>
      </c>
      <c r="H1152" s="17">
        <v>0</v>
      </c>
      <c r="I1152" s="17" t="s">
        <v>215</v>
      </c>
      <c r="J1152" s="17" t="s">
        <v>120</v>
      </c>
      <c r="K1152" s="17" t="s">
        <v>58</v>
      </c>
      <c r="L1152" s="17">
        <v>57510</v>
      </c>
      <c r="M1152" s="17" t="s">
        <v>54</v>
      </c>
      <c r="N1152" s="17" t="s">
        <v>148</v>
      </c>
      <c r="O1152" s="17">
        <v>1</v>
      </c>
      <c r="P1152" s="18">
        <v>45541</v>
      </c>
    </row>
    <row r="1153" spans="1:16" x14ac:dyDescent="0.3">
      <c r="A1153" s="17">
        <v>2002</v>
      </c>
      <c r="B1153" s="17" t="s">
        <v>212</v>
      </c>
      <c r="C1153" s="17" t="s">
        <v>213</v>
      </c>
      <c r="D1153" s="17" t="s">
        <v>214</v>
      </c>
      <c r="E1153" s="17" t="s">
        <v>394</v>
      </c>
      <c r="F1153" s="17" t="s">
        <v>45</v>
      </c>
      <c r="G1153" s="17" t="s">
        <v>80</v>
      </c>
      <c r="H1153" s="17">
        <v>0</v>
      </c>
      <c r="I1153" s="17" t="s">
        <v>215</v>
      </c>
      <c r="J1153" s="17" t="s">
        <v>120</v>
      </c>
      <c r="K1153" s="17" t="s">
        <v>58</v>
      </c>
      <c r="L1153" s="17">
        <v>58110</v>
      </c>
      <c r="M1153" s="17" t="s">
        <v>54</v>
      </c>
      <c r="N1153" s="17" t="s">
        <v>149</v>
      </c>
      <c r="O1153" s="17">
        <v>1</v>
      </c>
      <c r="P1153" s="18">
        <v>45541</v>
      </c>
    </row>
    <row r="1154" spans="1:16" x14ac:dyDescent="0.3">
      <c r="A1154" s="17">
        <v>2003</v>
      </c>
      <c r="B1154" s="17" t="s">
        <v>212</v>
      </c>
      <c r="C1154" s="17" t="s">
        <v>213</v>
      </c>
      <c r="D1154" s="17" t="s">
        <v>214</v>
      </c>
      <c r="E1154" s="17" t="s">
        <v>394</v>
      </c>
      <c r="F1154" s="17" t="s">
        <v>45</v>
      </c>
      <c r="G1154" s="17" t="s">
        <v>80</v>
      </c>
      <c r="H1154" s="17">
        <v>0</v>
      </c>
      <c r="I1154" s="17" t="s">
        <v>215</v>
      </c>
      <c r="J1154" s="17" t="s">
        <v>120</v>
      </c>
      <c r="K1154" s="17" t="s">
        <v>58</v>
      </c>
      <c r="L1154" s="17">
        <v>56634</v>
      </c>
      <c r="M1154" s="17" t="s">
        <v>54</v>
      </c>
      <c r="N1154" s="17" t="s">
        <v>150</v>
      </c>
      <c r="O1154" s="17">
        <v>1</v>
      </c>
      <c r="P1154" s="18">
        <v>45541</v>
      </c>
    </row>
    <row r="1155" spans="1:16" x14ac:dyDescent="0.3">
      <c r="A1155" s="17">
        <v>2004</v>
      </c>
      <c r="B1155" s="17" t="s">
        <v>212</v>
      </c>
      <c r="C1155" s="17" t="s">
        <v>213</v>
      </c>
      <c r="D1155" s="17" t="s">
        <v>214</v>
      </c>
      <c r="E1155" s="17" t="s">
        <v>394</v>
      </c>
      <c r="F1155" s="17" t="s">
        <v>45</v>
      </c>
      <c r="G1155" s="17" t="s">
        <v>80</v>
      </c>
      <c r="H1155" s="17">
        <v>0</v>
      </c>
      <c r="I1155" s="17" t="s">
        <v>215</v>
      </c>
      <c r="J1155" s="17" t="s">
        <v>120</v>
      </c>
      <c r="K1155" s="17" t="s">
        <v>58</v>
      </c>
      <c r="L1155" s="17">
        <v>61305</v>
      </c>
      <c r="M1155" s="17" t="s">
        <v>54</v>
      </c>
      <c r="N1155" s="17" t="s">
        <v>151</v>
      </c>
      <c r="O1155" s="17">
        <v>1</v>
      </c>
      <c r="P1155" s="18">
        <v>45541</v>
      </c>
    </row>
    <row r="1156" spans="1:16" x14ac:dyDescent="0.3">
      <c r="A1156" s="17">
        <v>2005</v>
      </c>
      <c r="B1156" s="17" t="s">
        <v>212</v>
      </c>
      <c r="C1156" s="17" t="s">
        <v>213</v>
      </c>
      <c r="D1156" s="17" t="s">
        <v>214</v>
      </c>
      <c r="E1156" s="17" t="s">
        <v>394</v>
      </c>
      <c r="F1156" s="17" t="s">
        <v>45</v>
      </c>
      <c r="G1156" s="17" t="s">
        <v>80</v>
      </c>
      <c r="H1156" s="17">
        <v>0</v>
      </c>
      <c r="I1156" s="17" t="s">
        <v>215</v>
      </c>
      <c r="J1156" s="17" t="s">
        <v>120</v>
      </c>
      <c r="K1156" s="17" t="s">
        <v>58</v>
      </c>
      <c r="L1156" s="17">
        <v>66325</v>
      </c>
      <c r="M1156" s="17" t="s">
        <v>54</v>
      </c>
      <c r="N1156" s="17" t="s">
        <v>152</v>
      </c>
      <c r="O1156" s="17">
        <v>1</v>
      </c>
      <c r="P1156" s="18">
        <v>45541</v>
      </c>
    </row>
    <row r="1157" spans="1:16" x14ac:dyDescent="0.3">
      <c r="A1157" s="17">
        <v>2006</v>
      </c>
      <c r="B1157" s="17" t="s">
        <v>212</v>
      </c>
      <c r="C1157" s="17" t="s">
        <v>213</v>
      </c>
      <c r="D1157" s="17" t="s">
        <v>214</v>
      </c>
      <c r="E1157" s="17" t="s">
        <v>394</v>
      </c>
      <c r="F1157" s="17" t="s">
        <v>45</v>
      </c>
      <c r="G1157" s="17" t="s">
        <v>80</v>
      </c>
      <c r="H1157" s="17">
        <v>0</v>
      </c>
      <c r="I1157" s="17" t="s">
        <v>215</v>
      </c>
      <c r="J1157" s="17" t="s">
        <v>120</v>
      </c>
      <c r="K1157" s="17" t="s">
        <v>58</v>
      </c>
      <c r="L1157" s="17">
        <v>74474</v>
      </c>
      <c r="M1157" s="17" t="s">
        <v>54</v>
      </c>
      <c r="N1157" s="17" t="s">
        <v>153</v>
      </c>
      <c r="O1157" s="17">
        <v>1</v>
      </c>
      <c r="P1157" s="18">
        <v>45541</v>
      </c>
    </row>
    <row r="1158" spans="1:16" x14ac:dyDescent="0.3">
      <c r="A1158" s="17">
        <v>2007</v>
      </c>
      <c r="B1158" s="17" t="s">
        <v>212</v>
      </c>
      <c r="C1158" s="17" t="s">
        <v>213</v>
      </c>
      <c r="D1158" s="17" t="s">
        <v>214</v>
      </c>
      <c r="E1158" s="17" t="s">
        <v>394</v>
      </c>
      <c r="F1158" s="17" t="s">
        <v>45</v>
      </c>
      <c r="G1158" s="17" t="s">
        <v>80</v>
      </c>
      <c r="H1158" s="17">
        <v>0</v>
      </c>
      <c r="I1158" s="17" t="s">
        <v>215</v>
      </c>
      <c r="J1158" s="17" t="s">
        <v>120</v>
      </c>
      <c r="K1158" s="17" t="s">
        <v>58</v>
      </c>
      <c r="L1158" s="17">
        <v>81986</v>
      </c>
      <c r="M1158" s="17" t="s">
        <v>54</v>
      </c>
      <c r="N1158" s="17" t="s">
        <v>154</v>
      </c>
      <c r="O1158" s="17">
        <v>1</v>
      </c>
      <c r="P1158" s="18">
        <v>45541</v>
      </c>
    </row>
    <row r="1159" spans="1:16" x14ac:dyDescent="0.3">
      <c r="A1159" s="17">
        <v>2008</v>
      </c>
      <c r="B1159" s="17" t="s">
        <v>212</v>
      </c>
      <c r="C1159" s="17" t="s">
        <v>213</v>
      </c>
      <c r="D1159" s="17" t="s">
        <v>214</v>
      </c>
      <c r="E1159" s="17" t="s">
        <v>394</v>
      </c>
      <c r="F1159" s="17" t="s">
        <v>45</v>
      </c>
      <c r="G1159" s="17" t="s">
        <v>80</v>
      </c>
      <c r="H1159" s="17">
        <v>0</v>
      </c>
      <c r="I1159" s="17" t="s">
        <v>215</v>
      </c>
      <c r="J1159" s="17" t="s">
        <v>120</v>
      </c>
      <c r="K1159" s="17" t="s">
        <v>58</v>
      </c>
      <c r="L1159" s="17">
        <v>87225</v>
      </c>
      <c r="M1159" s="17" t="s">
        <v>54</v>
      </c>
      <c r="N1159" s="17" t="s">
        <v>155</v>
      </c>
      <c r="O1159" s="17">
        <v>1</v>
      </c>
      <c r="P1159" s="18">
        <v>45541</v>
      </c>
    </row>
    <row r="1160" spans="1:16" x14ac:dyDescent="0.3">
      <c r="A1160" s="17">
        <v>2009</v>
      </c>
      <c r="B1160" s="17" t="s">
        <v>212</v>
      </c>
      <c r="C1160" s="17" t="s">
        <v>213</v>
      </c>
      <c r="D1160" s="17" t="s">
        <v>214</v>
      </c>
      <c r="E1160" s="17" t="s">
        <v>394</v>
      </c>
      <c r="F1160" s="17" t="s">
        <v>45</v>
      </c>
      <c r="G1160" s="17" t="s">
        <v>80</v>
      </c>
      <c r="H1160" s="17">
        <v>0</v>
      </c>
      <c r="I1160" s="17" t="s">
        <v>215</v>
      </c>
      <c r="J1160" s="17" t="s">
        <v>120</v>
      </c>
      <c r="K1160" s="17" t="s">
        <v>58</v>
      </c>
      <c r="L1160" s="17">
        <v>65576</v>
      </c>
      <c r="M1160" s="17" t="s">
        <v>54</v>
      </c>
      <c r="N1160" s="17" t="s">
        <v>156</v>
      </c>
      <c r="O1160" s="17">
        <v>1</v>
      </c>
      <c r="P1160" s="18">
        <v>45541</v>
      </c>
    </row>
    <row r="1161" spans="1:16" x14ac:dyDescent="0.3">
      <c r="A1161" s="17">
        <v>2010</v>
      </c>
      <c r="B1161" s="17" t="s">
        <v>212</v>
      </c>
      <c r="C1161" s="17" t="s">
        <v>213</v>
      </c>
      <c r="D1161" s="17" t="s">
        <v>214</v>
      </c>
      <c r="E1161" s="17" t="s">
        <v>394</v>
      </c>
      <c r="F1161" s="17" t="s">
        <v>45</v>
      </c>
      <c r="G1161" s="17" t="s">
        <v>80</v>
      </c>
      <c r="H1161" s="17">
        <v>0</v>
      </c>
      <c r="I1161" s="17" t="s">
        <v>215</v>
      </c>
      <c r="J1161" s="17" t="s">
        <v>120</v>
      </c>
      <c r="K1161" s="17" t="s">
        <v>58</v>
      </c>
      <c r="L1161" s="17">
        <v>72274</v>
      </c>
      <c r="M1161" s="17" t="s">
        <v>54</v>
      </c>
      <c r="N1161" s="17" t="s">
        <v>157</v>
      </c>
      <c r="O1161" s="17">
        <v>1</v>
      </c>
      <c r="P1161" s="18">
        <v>45541</v>
      </c>
    </row>
    <row r="1162" spans="1:16" x14ac:dyDescent="0.3">
      <c r="A1162" s="17">
        <v>2011</v>
      </c>
      <c r="B1162" s="17" t="s">
        <v>212</v>
      </c>
      <c r="C1162" s="17" t="s">
        <v>213</v>
      </c>
      <c r="D1162" s="17" t="s">
        <v>214</v>
      </c>
      <c r="E1162" s="17" t="s">
        <v>394</v>
      </c>
      <c r="F1162" s="17" t="s">
        <v>45</v>
      </c>
      <c r="G1162" s="17" t="s">
        <v>80</v>
      </c>
      <c r="H1162" s="17">
        <v>0</v>
      </c>
      <c r="I1162" s="17" t="s">
        <v>215</v>
      </c>
      <c r="J1162" s="17" t="s">
        <v>120</v>
      </c>
      <c r="K1162" s="17" t="s">
        <v>58</v>
      </c>
      <c r="L1162" s="17">
        <v>77022</v>
      </c>
      <c r="M1162" s="17" t="s">
        <v>54</v>
      </c>
      <c r="N1162" s="17" t="s">
        <v>158</v>
      </c>
      <c r="O1162" s="17">
        <v>1</v>
      </c>
      <c r="P1162" s="18">
        <v>45541</v>
      </c>
    </row>
    <row r="1163" spans="1:16" x14ac:dyDescent="0.3">
      <c r="A1163" s="17">
        <v>2012</v>
      </c>
      <c r="B1163" s="17" t="s">
        <v>212</v>
      </c>
      <c r="C1163" s="17" t="s">
        <v>213</v>
      </c>
      <c r="D1163" s="17" t="s">
        <v>214</v>
      </c>
      <c r="E1163" s="17" t="s">
        <v>394</v>
      </c>
      <c r="F1163" s="17" t="s">
        <v>45</v>
      </c>
      <c r="G1163" s="17" t="s">
        <v>80</v>
      </c>
      <c r="H1163" s="17">
        <v>0</v>
      </c>
      <c r="I1163" s="17" t="s">
        <v>215</v>
      </c>
      <c r="J1163" s="17" t="s">
        <v>120</v>
      </c>
      <c r="K1163" s="17" t="s">
        <v>58</v>
      </c>
      <c r="L1163" s="17">
        <v>78019</v>
      </c>
      <c r="M1163" s="17" t="s">
        <v>54</v>
      </c>
      <c r="N1163" s="17" t="s">
        <v>121</v>
      </c>
      <c r="O1163" s="17">
        <v>1</v>
      </c>
      <c r="P1163" s="18">
        <v>45541</v>
      </c>
    </row>
    <row r="1164" spans="1:16" x14ac:dyDescent="0.3">
      <c r="A1164" s="17">
        <v>2013</v>
      </c>
      <c r="B1164" s="17" t="s">
        <v>212</v>
      </c>
      <c r="C1164" s="17" t="s">
        <v>213</v>
      </c>
      <c r="D1164" s="17" t="s">
        <v>214</v>
      </c>
      <c r="E1164" s="17" t="s">
        <v>394</v>
      </c>
      <c r="F1164" s="17" t="s">
        <v>45</v>
      </c>
      <c r="G1164" s="17" t="s">
        <v>80</v>
      </c>
      <c r="H1164" s="17">
        <v>0</v>
      </c>
      <c r="I1164" s="17" t="s">
        <v>215</v>
      </c>
      <c r="J1164" s="17" t="s">
        <v>120</v>
      </c>
      <c r="K1164" s="17" t="s">
        <v>58</v>
      </c>
      <c r="L1164" s="17">
        <v>77678</v>
      </c>
      <c r="M1164" s="17" t="s">
        <v>54</v>
      </c>
      <c r="N1164" s="17" t="s">
        <v>59</v>
      </c>
      <c r="O1164" s="17">
        <v>1</v>
      </c>
      <c r="P1164" s="18">
        <v>45541</v>
      </c>
    </row>
    <row r="1165" spans="1:16" x14ac:dyDescent="0.3">
      <c r="A1165" s="17">
        <v>2014</v>
      </c>
      <c r="B1165" s="17" t="s">
        <v>212</v>
      </c>
      <c r="C1165" s="17" t="s">
        <v>213</v>
      </c>
      <c r="D1165" s="17" t="s">
        <v>214</v>
      </c>
      <c r="E1165" s="17" t="s">
        <v>394</v>
      </c>
      <c r="F1165" s="17" t="s">
        <v>45</v>
      </c>
      <c r="G1165" s="17" t="s">
        <v>80</v>
      </c>
      <c r="H1165" s="17">
        <v>0</v>
      </c>
      <c r="I1165" s="17" t="s">
        <v>215</v>
      </c>
      <c r="J1165" s="17" t="s">
        <v>120</v>
      </c>
      <c r="K1165" s="17" t="s">
        <v>58</v>
      </c>
      <c r="L1165" s="17">
        <v>75479</v>
      </c>
      <c r="M1165" s="17" t="s">
        <v>54</v>
      </c>
      <c r="N1165" s="17" t="s">
        <v>60</v>
      </c>
      <c r="O1165" s="17">
        <v>1</v>
      </c>
      <c r="P1165" s="18">
        <v>45541</v>
      </c>
    </row>
    <row r="1166" spans="1:16" x14ac:dyDescent="0.3">
      <c r="A1166" s="17">
        <v>2015</v>
      </c>
      <c r="B1166" s="17" t="s">
        <v>212</v>
      </c>
      <c r="C1166" s="17" t="s">
        <v>213</v>
      </c>
      <c r="D1166" s="17" t="s">
        <v>214</v>
      </c>
      <c r="E1166" s="17" t="s">
        <v>394</v>
      </c>
      <c r="F1166" s="17" t="s">
        <v>45</v>
      </c>
      <c r="G1166" s="17" t="s">
        <v>80</v>
      </c>
      <c r="H1166" s="17">
        <v>0</v>
      </c>
      <c r="I1166" s="17" t="s">
        <v>215</v>
      </c>
      <c r="J1166" s="17" t="s">
        <v>120</v>
      </c>
      <c r="K1166" s="17" t="s">
        <v>58</v>
      </c>
      <c r="L1166" s="17">
        <v>74845</v>
      </c>
      <c r="M1166" s="17" t="s">
        <v>54</v>
      </c>
      <c r="N1166" s="17" t="s">
        <v>61</v>
      </c>
      <c r="O1166" s="17">
        <v>1</v>
      </c>
      <c r="P1166" s="18">
        <v>45541</v>
      </c>
    </row>
    <row r="1167" spans="1:16" x14ac:dyDescent="0.3">
      <c r="A1167" s="17">
        <v>2016</v>
      </c>
      <c r="B1167" s="17" t="s">
        <v>212</v>
      </c>
      <c r="C1167" s="17" t="s">
        <v>213</v>
      </c>
      <c r="D1167" s="17" t="s">
        <v>214</v>
      </c>
      <c r="E1167" s="17" t="s">
        <v>394</v>
      </c>
      <c r="F1167" s="17" t="s">
        <v>45</v>
      </c>
      <c r="G1167" s="17" t="s">
        <v>80</v>
      </c>
      <c r="H1167" s="17">
        <v>0</v>
      </c>
      <c r="I1167" s="17" t="s">
        <v>215</v>
      </c>
      <c r="J1167" s="17" t="s">
        <v>120</v>
      </c>
      <c r="K1167" s="17" t="s">
        <v>58</v>
      </c>
      <c r="L1167" s="17">
        <v>75719</v>
      </c>
      <c r="M1167" s="17" t="s">
        <v>54</v>
      </c>
      <c r="N1167" s="17" t="s">
        <v>62</v>
      </c>
      <c r="O1167" s="17">
        <v>1</v>
      </c>
      <c r="P1167" s="18">
        <v>45541</v>
      </c>
    </row>
    <row r="1168" spans="1:16" x14ac:dyDescent="0.3">
      <c r="A1168" s="17">
        <v>2017</v>
      </c>
      <c r="B1168" s="17" t="s">
        <v>212</v>
      </c>
      <c r="C1168" s="17" t="s">
        <v>213</v>
      </c>
      <c r="D1168" s="17" t="s">
        <v>214</v>
      </c>
      <c r="E1168" s="17" t="s">
        <v>394</v>
      </c>
      <c r="F1168" s="17" t="s">
        <v>45</v>
      </c>
      <c r="G1168" s="17" t="s">
        <v>80</v>
      </c>
      <c r="H1168" s="17">
        <v>0</v>
      </c>
      <c r="I1168" s="17" t="s">
        <v>215</v>
      </c>
      <c r="J1168" s="17" t="s">
        <v>120</v>
      </c>
      <c r="K1168" s="17" t="s">
        <v>58</v>
      </c>
      <c r="L1168" s="17">
        <v>84975</v>
      </c>
      <c r="M1168" s="17" t="s">
        <v>54</v>
      </c>
      <c r="N1168" s="17" t="s">
        <v>63</v>
      </c>
      <c r="O1168" s="17">
        <v>1</v>
      </c>
      <c r="P1168" s="18">
        <v>45541</v>
      </c>
    </row>
    <row r="1169" spans="1:16" x14ac:dyDescent="0.3">
      <c r="A1169" s="17">
        <v>2018</v>
      </c>
      <c r="B1169" s="17" t="s">
        <v>212</v>
      </c>
      <c r="C1169" s="17" t="s">
        <v>213</v>
      </c>
      <c r="D1169" s="17" t="s">
        <v>214</v>
      </c>
      <c r="E1169" s="17" t="s">
        <v>394</v>
      </c>
      <c r="F1169" s="17" t="s">
        <v>45</v>
      </c>
      <c r="G1169" s="17" t="s">
        <v>80</v>
      </c>
      <c r="H1169" s="17">
        <v>0</v>
      </c>
      <c r="I1169" s="17" t="s">
        <v>215</v>
      </c>
      <c r="J1169" s="17" t="s">
        <v>120</v>
      </c>
      <c r="K1169" s="17" t="s">
        <v>58</v>
      </c>
      <c r="L1169" s="17">
        <v>89810</v>
      </c>
      <c r="M1169" s="17" t="s">
        <v>54</v>
      </c>
      <c r="N1169" s="17" t="s">
        <v>64</v>
      </c>
      <c r="O1169" s="17">
        <v>1</v>
      </c>
      <c r="P1169" s="18">
        <v>45541</v>
      </c>
    </row>
    <row r="1170" spans="1:16" x14ac:dyDescent="0.3">
      <c r="A1170" s="17">
        <v>2019</v>
      </c>
      <c r="B1170" s="17" t="s">
        <v>212</v>
      </c>
      <c r="C1170" s="17" t="s">
        <v>213</v>
      </c>
      <c r="D1170" s="17" t="s">
        <v>214</v>
      </c>
      <c r="E1170" s="17" t="s">
        <v>394</v>
      </c>
      <c r="F1170" s="17" t="s">
        <v>45</v>
      </c>
      <c r="G1170" s="17" t="s">
        <v>80</v>
      </c>
      <c r="H1170" s="17">
        <v>0</v>
      </c>
      <c r="I1170" s="17" t="s">
        <v>215</v>
      </c>
      <c r="J1170" s="17" t="s">
        <v>120</v>
      </c>
      <c r="K1170" s="17" t="s">
        <v>58</v>
      </c>
      <c r="L1170" s="17">
        <v>95657</v>
      </c>
      <c r="M1170" s="17" t="s">
        <v>54</v>
      </c>
      <c r="N1170" s="17" t="s">
        <v>65</v>
      </c>
      <c r="O1170" s="17">
        <v>1</v>
      </c>
      <c r="P1170" s="18">
        <v>45541</v>
      </c>
    </row>
    <row r="1171" spans="1:16" x14ac:dyDescent="0.3">
      <c r="A1171" s="17">
        <v>2020</v>
      </c>
      <c r="B1171" s="17" t="s">
        <v>212</v>
      </c>
      <c r="C1171" s="17" t="s">
        <v>213</v>
      </c>
      <c r="D1171" s="17" t="s">
        <v>214</v>
      </c>
      <c r="E1171" s="17" t="s">
        <v>394</v>
      </c>
      <c r="F1171" s="17" t="s">
        <v>45</v>
      </c>
      <c r="G1171" s="17" t="s">
        <v>80</v>
      </c>
      <c r="H1171" s="17">
        <v>0</v>
      </c>
      <c r="I1171" s="17" t="s">
        <v>215</v>
      </c>
      <c r="J1171" s="17" t="s">
        <v>120</v>
      </c>
      <c r="K1171" s="17" t="s">
        <v>58</v>
      </c>
      <c r="L1171" s="17">
        <v>85187</v>
      </c>
      <c r="M1171" s="17" t="s">
        <v>54</v>
      </c>
      <c r="N1171" s="17" t="s">
        <v>66</v>
      </c>
      <c r="O1171" s="17">
        <v>1</v>
      </c>
      <c r="P1171" s="18">
        <v>45541</v>
      </c>
    </row>
    <row r="1172" spans="1:16" x14ac:dyDescent="0.3">
      <c r="A1172" s="17">
        <v>2021</v>
      </c>
      <c r="B1172" s="17" t="s">
        <v>212</v>
      </c>
      <c r="C1172" s="17" t="s">
        <v>213</v>
      </c>
      <c r="D1172" s="17" t="s">
        <v>214</v>
      </c>
      <c r="E1172" s="17" t="s">
        <v>394</v>
      </c>
      <c r="F1172" s="17" t="s">
        <v>45</v>
      </c>
      <c r="G1172" s="17" t="s">
        <v>80</v>
      </c>
      <c r="H1172" s="17">
        <v>0</v>
      </c>
      <c r="I1172" s="17" t="s">
        <v>215</v>
      </c>
      <c r="J1172" s="17" t="s">
        <v>120</v>
      </c>
      <c r="K1172" s="17" t="s">
        <v>58</v>
      </c>
      <c r="L1172" s="17">
        <v>98956</v>
      </c>
      <c r="M1172" s="17" t="s">
        <v>54</v>
      </c>
      <c r="N1172" s="17" t="s">
        <v>67</v>
      </c>
      <c r="O1172" s="17">
        <v>1</v>
      </c>
      <c r="P1172" s="18">
        <v>45541</v>
      </c>
    </row>
    <row r="1173" spans="1:16" x14ac:dyDescent="0.3">
      <c r="A1173" s="17">
        <v>2022</v>
      </c>
      <c r="B1173" s="17" t="s">
        <v>212</v>
      </c>
      <c r="C1173" s="17" t="s">
        <v>213</v>
      </c>
      <c r="D1173" s="17" t="s">
        <v>214</v>
      </c>
      <c r="E1173" s="17" t="s">
        <v>394</v>
      </c>
      <c r="F1173" s="17" t="s">
        <v>45</v>
      </c>
      <c r="G1173" s="17" t="s">
        <v>80</v>
      </c>
      <c r="H1173" s="17">
        <v>0</v>
      </c>
      <c r="I1173" s="17" t="s">
        <v>215</v>
      </c>
      <c r="J1173" s="17" t="s">
        <v>120</v>
      </c>
      <c r="K1173" s="17" t="s">
        <v>58</v>
      </c>
      <c r="L1173" s="17">
        <v>121574</v>
      </c>
      <c r="M1173" s="17" t="s">
        <v>54</v>
      </c>
      <c r="N1173" s="17" t="s">
        <v>68</v>
      </c>
      <c r="O1173" s="17">
        <v>1</v>
      </c>
      <c r="P1173" s="18">
        <v>45541</v>
      </c>
    </row>
    <row r="1174" spans="1:16" x14ac:dyDescent="0.3">
      <c r="A1174" s="17">
        <v>2023</v>
      </c>
      <c r="B1174" s="17" t="s">
        <v>212</v>
      </c>
      <c r="C1174" s="17" t="s">
        <v>213</v>
      </c>
      <c r="D1174" s="17" t="s">
        <v>214</v>
      </c>
      <c r="E1174" s="17" t="s">
        <v>394</v>
      </c>
      <c r="F1174" s="17" t="s">
        <v>45</v>
      </c>
      <c r="G1174" s="17" t="s">
        <v>80</v>
      </c>
      <c r="H1174" s="17">
        <v>0</v>
      </c>
      <c r="I1174" s="17" t="s">
        <v>215</v>
      </c>
      <c r="J1174" s="17" t="s">
        <v>120</v>
      </c>
      <c r="K1174" s="17" t="s">
        <v>58</v>
      </c>
      <c r="L1174" s="17">
        <v>115552</v>
      </c>
      <c r="M1174" s="17" t="s">
        <v>54</v>
      </c>
      <c r="N1174" s="17" t="s">
        <v>69</v>
      </c>
      <c r="O1174" s="17">
        <v>1</v>
      </c>
      <c r="P1174" s="18">
        <v>45541</v>
      </c>
    </row>
    <row r="1175" spans="1:16" x14ac:dyDescent="0.3">
      <c r="A1175" s="17">
        <v>2024</v>
      </c>
      <c r="B1175" s="17" t="s">
        <v>212</v>
      </c>
      <c r="C1175" s="17" t="s">
        <v>213</v>
      </c>
      <c r="D1175" s="17" t="s">
        <v>214</v>
      </c>
      <c r="E1175" s="17" t="s">
        <v>394</v>
      </c>
      <c r="F1175" s="17" t="s">
        <v>45</v>
      </c>
      <c r="G1175" s="17" t="s">
        <v>80</v>
      </c>
      <c r="H1175" s="17">
        <v>0</v>
      </c>
      <c r="I1175" s="17" t="s">
        <v>215</v>
      </c>
      <c r="J1175" s="17" t="s">
        <v>120</v>
      </c>
      <c r="K1175" s="17" t="s">
        <v>58</v>
      </c>
      <c r="L1175" s="17">
        <v>113531.4</v>
      </c>
      <c r="M1175" s="17" t="s">
        <v>54</v>
      </c>
      <c r="N1175" s="17" t="s">
        <v>70</v>
      </c>
      <c r="O1175" s="17">
        <v>1</v>
      </c>
      <c r="P1175" s="18">
        <v>45541</v>
      </c>
    </row>
    <row r="1176" spans="1:16" x14ac:dyDescent="0.3">
      <c r="A1176" s="17">
        <v>2025</v>
      </c>
      <c r="B1176" s="17" t="s">
        <v>212</v>
      </c>
      <c r="C1176" s="17" t="s">
        <v>213</v>
      </c>
      <c r="D1176" s="17" t="s">
        <v>214</v>
      </c>
      <c r="E1176" s="17" t="s">
        <v>394</v>
      </c>
      <c r="F1176" s="17" t="s">
        <v>45</v>
      </c>
      <c r="G1176" s="17" t="s">
        <v>80</v>
      </c>
      <c r="H1176" s="17">
        <v>0</v>
      </c>
      <c r="I1176" s="17" t="s">
        <v>215</v>
      </c>
      <c r="J1176" s="17" t="s">
        <v>120</v>
      </c>
      <c r="K1176" s="17" t="s">
        <v>58</v>
      </c>
      <c r="L1176" s="17">
        <v>120353.8</v>
      </c>
      <c r="M1176" s="17" t="s">
        <v>54</v>
      </c>
      <c r="N1176" s="17" t="s">
        <v>71</v>
      </c>
      <c r="O1176" s="17">
        <v>1</v>
      </c>
      <c r="P1176" s="18">
        <v>45541</v>
      </c>
    </row>
    <row r="1177" spans="1:16" x14ac:dyDescent="0.3">
      <c r="A1177" s="17">
        <v>2026</v>
      </c>
      <c r="B1177" s="17" t="s">
        <v>212</v>
      </c>
      <c r="C1177" s="17" t="s">
        <v>213</v>
      </c>
      <c r="D1177" s="17" t="s">
        <v>214</v>
      </c>
      <c r="E1177" s="17" t="s">
        <v>394</v>
      </c>
      <c r="F1177" s="17" t="s">
        <v>45</v>
      </c>
      <c r="G1177" s="17" t="s">
        <v>80</v>
      </c>
      <c r="H1177" s="17">
        <v>0</v>
      </c>
      <c r="I1177" s="17" t="s">
        <v>215</v>
      </c>
      <c r="J1177" s="17" t="s">
        <v>120</v>
      </c>
      <c r="K1177" s="17" t="s">
        <v>58</v>
      </c>
      <c r="L1177" s="17">
        <v>126279.8</v>
      </c>
      <c r="M1177" s="17" t="s">
        <v>54</v>
      </c>
      <c r="N1177" s="17" t="s">
        <v>124</v>
      </c>
      <c r="O1177" s="17">
        <v>1</v>
      </c>
      <c r="P1177" s="18">
        <v>45541</v>
      </c>
    </row>
    <row r="1178" spans="1:16" x14ac:dyDescent="0.3">
      <c r="A1178" s="17">
        <v>2027</v>
      </c>
      <c r="B1178" s="17" t="s">
        <v>212</v>
      </c>
      <c r="C1178" s="17" t="s">
        <v>213</v>
      </c>
      <c r="D1178" s="17" t="s">
        <v>214</v>
      </c>
      <c r="E1178" s="17" t="s">
        <v>394</v>
      </c>
      <c r="F1178" s="17" t="s">
        <v>45</v>
      </c>
      <c r="G1178" s="17" t="s">
        <v>80</v>
      </c>
      <c r="H1178" s="17">
        <v>0</v>
      </c>
      <c r="I1178" s="17" t="s">
        <v>215</v>
      </c>
      <c r="J1178" s="17" t="s">
        <v>120</v>
      </c>
      <c r="K1178" s="17" t="s">
        <v>58</v>
      </c>
      <c r="L1178" s="17">
        <v>131802</v>
      </c>
      <c r="M1178" s="17" t="s">
        <v>54</v>
      </c>
      <c r="N1178" s="17" t="s">
        <v>125</v>
      </c>
      <c r="O1178" s="17">
        <v>1</v>
      </c>
      <c r="P1178" s="18">
        <v>45541</v>
      </c>
    </row>
    <row r="1179" spans="1:16" x14ac:dyDescent="0.3">
      <c r="A1179" s="17">
        <v>2028</v>
      </c>
      <c r="B1179" s="17" t="s">
        <v>212</v>
      </c>
      <c r="C1179" s="17" t="s">
        <v>213</v>
      </c>
      <c r="D1179" s="17" t="s">
        <v>214</v>
      </c>
      <c r="E1179" s="17" t="s">
        <v>394</v>
      </c>
      <c r="F1179" s="17" t="s">
        <v>45</v>
      </c>
      <c r="G1179" s="17" t="s">
        <v>80</v>
      </c>
      <c r="H1179" s="17">
        <v>0</v>
      </c>
      <c r="I1179" s="17" t="s">
        <v>215</v>
      </c>
      <c r="J1179" s="17" t="s">
        <v>120</v>
      </c>
      <c r="K1179" s="17" t="s">
        <v>58</v>
      </c>
      <c r="L1179" s="17">
        <v>137682.79999999999</v>
      </c>
      <c r="M1179" s="17" t="s">
        <v>54</v>
      </c>
      <c r="N1179" s="17" t="s">
        <v>391</v>
      </c>
      <c r="O1179" s="17">
        <v>1</v>
      </c>
      <c r="P1179" s="18">
        <v>45541</v>
      </c>
    </row>
    <row r="1180" spans="1:16" x14ac:dyDescent="0.3">
      <c r="A1180" s="17">
        <v>2019</v>
      </c>
      <c r="B1180" s="17" t="s">
        <v>212</v>
      </c>
      <c r="C1180" s="17" t="s">
        <v>213</v>
      </c>
      <c r="D1180" s="17" t="s">
        <v>214</v>
      </c>
      <c r="E1180" s="17" t="s">
        <v>394</v>
      </c>
      <c r="F1180" s="17" t="s">
        <v>45</v>
      </c>
      <c r="G1180" s="17" t="s">
        <v>80</v>
      </c>
      <c r="H1180" s="17">
        <v>0</v>
      </c>
      <c r="I1180" s="17" t="s">
        <v>57</v>
      </c>
      <c r="J1180" s="17" t="s">
        <v>392</v>
      </c>
      <c r="K1180" s="17" t="s">
        <v>58</v>
      </c>
      <c r="L1180" s="17">
        <v>91624</v>
      </c>
      <c r="M1180" s="17" t="s">
        <v>54</v>
      </c>
      <c r="N1180" s="17" t="s">
        <v>65</v>
      </c>
      <c r="O1180" s="17">
        <v>1</v>
      </c>
      <c r="P1180" s="18">
        <v>45541</v>
      </c>
    </row>
    <row r="1181" spans="1:16" x14ac:dyDescent="0.3">
      <c r="A1181" s="17">
        <v>2020</v>
      </c>
      <c r="B1181" s="17" t="s">
        <v>212</v>
      </c>
      <c r="C1181" s="17" t="s">
        <v>213</v>
      </c>
      <c r="D1181" s="17" t="s">
        <v>214</v>
      </c>
      <c r="E1181" s="17" t="s">
        <v>394</v>
      </c>
      <c r="F1181" s="17" t="s">
        <v>45</v>
      </c>
      <c r="G1181" s="17" t="s">
        <v>80</v>
      </c>
      <c r="H1181" s="17">
        <v>0</v>
      </c>
      <c r="I1181" s="17" t="s">
        <v>57</v>
      </c>
      <c r="J1181" s="17" t="s">
        <v>392</v>
      </c>
      <c r="K1181" s="17" t="s">
        <v>58</v>
      </c>
      <c r="L1181" s="17">
        <v>84510</v>
      </c>
      <c r="M1181" s="17" t="s">
        <v>54</v>
      </c>
      <c r="N1181" s="17" t="s">
        <v>66</v>
      </c>
      <c r="O1181" s="17">
        <v>1</v>
      </c>
      <c r="P1181" s="18">
        <v>45541</v>
      </c>
    </row>
    <row r="1182" spans="1:16" x14ac:dyDescent="0.3">
      <c r="A1182" s="17">
        <v>2021</v>
      </c>
      <c r="B1182" s="17" t="s">
        <v>212</v>
      </c>
      <c r="C1182" s="17" t="s">
        <v>213</v>
      </c>
      <c r="D1182" s="17" t="s">
        <v>214</v>
      </c>
      <c r="E1182" s="17" t="s">
        <v>394</v>
      </c>
      <c r="F1182" s="17" t="s">
        <v>45</v>
      </c>
      <c r="G1182" s="17" t="s">
        <v>80</v>
      </c>
      <c r="H1182" s="17">
        <v>0</v>
      </c>
      <c r="I1182" s="17" t="s">
        <v>57</v>
      </c>
      <c r="J1182" s="17" t="s">
        <v>392</v>
      </c>
      <c r="K1182" s="17" t="s">
        <v>58</v>
      </c>
      <c r="L1182" s="17">
        <v>89716</v>
      </c>
      <c r="M1182" s="17" t="s">
        <v>54</v>
      </c>
      <c r="N1182" s="17" t="s">
        <v>67</v>
      </c>
      <c r="O1182" s="17">
        <v>1</v>
      </c>
      <c r="P1182" s="18">
        <v>45541</v>
      </c>
    </row>
    <row r="1183" spans="1:16" x14ac:dyDescent="0.3">
      <c r="A1183" s="17">
        <v>2022</v>
      </c>
      <c r="B1183" s="17" t="s">
        <v>212</v>
      </c>
      <c r="C1183" s="17" t="s">
        <v>213</v>
      </c>
      <c r="D1183" s="17" t="s">
        <v>214</v>
      </c>
      <c r="E1183" s="17" t="s">
        <v>394</v>
      </c>
      <c r="F1183" s="17" t="s">
        <v>45</v>
      </c>
      <c r="G1183" s="17" t="s">
        <v>80</v>
      </c>
      <c r="H1183" s="17">
        <v>0</v>
      </c>
      <c r="I1183" s="17" t="s">
        <v>57</v>
      </c>
      <c r="J1183" s="17" t="s">
        <v>392</v>
      </c>
      <c r="K1183" s="17" t="s">
        <v>58</v>
      </c>
      <c r="L1183" s="17">
        <v>92959</v>
      </c>
      <c r="M1183" s="17" t="s">
        <v>54</v>
      </c>
      <c r="N1183" s="17" t="s">
        <v>68</v>
      </c>
      <c r="O1183" s="17">
        <v>1</v>
      </c>
      <c r="P1183" s="18">
        <v>45541</v>
      </c>
    </row>
    <row r="1184" spans="1:16" x14ac:dyDescent="0.3">
      <c r="A1184" s="17">
        <v>2023</v>
      </c>
      <c r="B1184" s="17" t="s">
        <v>212</v>
      </c>
      <c r="C1184" s="17" t="s">
        <v>213</v>
      </c>
      <c r="D1184" s="17" t="s">
        <v>214</v>
      </c>
      <c r="E1184" s="17" t="s">
        <v>394</v>
      </c>
      <c r="F1184" s="17" t="s">
        <v>45</v>
      </c>
      <c r="G1184" s="17" t="s">
        <v>80</v>
      </c>
      <c r="H1184" s="17">
        <v>0</v>
      </c>
      <c r="I1184" s="17" t="s">
        <v>57</v>
      </c>
      <c r="J1184" s="17" t="s">
        <v>392</v>
      </c>
      <c r="K1184" s="17" t="s">
        <v>58</v>
      </c>
      <c r="L1184" s="17">
        <v>92852</v>
      </c>
      <c r="M1184" s="17" t="s">
        <v>54</v>
      </c>
      <c r="N1184" s="17" t="s">
        <v>69</v>
      </c>
      <c r="O1184" s="17">
        <v>1</v>
      </c>
      <c r="P1184" s="18">
        <v>45541</v>
      </c>
    </row>
    <row r="1185" spans="1:16" x14ac:dyDescent="0.3">
      <c r="A1185" s="17">
        <v>2024</v>
      </c>
      <c r="B1185" s="17" t="s">
        <v>212</v>
      </c>
      <c r="C1185" s="17" t="s">
        <v>213</v>
      </c>
      <c r="D1185" s="17" t="s">
        <v>214</v>
      </c>
      <c r="E1185" s="17" t="s">
        <v>394</v>
      </c>
      <c r="F1185" s="17" t="s">
        <v>45</v>
      </c>
      <c r="G1185" s="17" t="s">
        <v>80</v>
      </c>
      <c r="H1185" s="17">
        <v>0</v>
      </c>
      <c r="I1185" s="17" t="s">
        <v>57</v>
      </c>
      <c r="J1185" s="17" t="s">
        <v>392</v>
      </c>
      <c r="K1185" s="17" t="s">
        <v>58</v>
      </c>
      <c r="L1185" s="17">
        <v>91860.7</v>
      </c>
      <c r="M1185" s="17" t="s">
        <v>54</v>
      </c>
      <c r="N1185" s="17" t="s">
        <v>70</v>
      </c>
      <c r="O1185" s="17">
        <v>1</v>
      </c>
      <c r="P1185" s="18">
        <v>45541</v>
      </c>
    </row>
    <row r="1186" spans="1:16" x14ac:dyDescent="0.3">
      <c r="A1186" s="17">
        <v>2025</v>
      </c>
      <c r="B1186" s="17" t="s">
        <v>212</v>
      </c>
      <c r="C1186" s="17" t="s">
        <v>213</v>
      </c>
      <c r="D1186" s="17" t="s">
        <v>214</v>
      </c>
      <c r="E1186" s="17" t="s">
        <v>394</v>
      </c>
      <c r="F1186" s="17" t="s">
        <v>45</v>
      </c>
      <c r="G1186" s="17" t="s">
        <v>80</v>
      </c>
      <c r="H1186" s="17">
        <v>0</v>
      </c>
      <c r="I1186" s="17" t="s">
        <v>57</v>
      </c>
      <c r="J1186" s="17" t="s">
        <v>392</v>
      </c>
      <c r="K1186" s="17" t="s">
        <v>58</v>
      </c>
      <c r="L1186" s="17">
        <v>95579.8</v>
      </c>
      <c r="M1186" s="17" t="s">
        <v>54</v>
      </c>
      <c r="N1186" s="17" t="s">
        <v>71</v>
      </c>
      <c r="O1186" s="17">
        <v>1</v>
      </c>
      <c r="P1186" s="18">
        <v>45541</v>
      </c>
    </row>
    <row r="1187" spans="1:16" x14ac:dyDescent="0.3">
      <c r="A1187" s="17">
        <v>2026</v>
      </c>
      <c r="B1187" s="17" t="s">
        <v>212</v>
      </c>
      <c r="C1187" s="17" t="s">
        <v>213</v>
      </c>
      <c r="D1187" s="17" t="s">
        <v>214</v>
      </c>
      <c r="E1187" s="17" t="s">
        <v>394</v>
      </c>
      <c r="F1187" s="17" t="s">
        <v>45</v>
      </c>
      <c r="G1187" s="17" t="s">
        <v>80</v>
      </c>
      <c r="H1187" s="17">
        <v>0</v>
      </c>
      <c r="I1187" s="17" t="s">
        <v>57</v>
      </c>
      <c r="J1187" s="17" t="s">
        <v>392</v>
      </c>
      <c r="K1187" s="17" t="s">
        <v>58</v>
      </c>
      <c r="L1187" s="17">
        <v>98580.4</v>
      </c>
      <c r="M1187" s="17" t="s">
        <v>54</v>
      </c>
      <c r="N1187" s="17" t="s">
        <v>124</v>
      </c>
      <c r="O1187" s="17">
        <v>1</v>
      </c>
      <c r="P1187" s="18">
        <v>45541</v>
      </c>
    </row>
    <row r="1188" spans="1:16" x14ac:dyDescent="0.3">
      <c r="A1188" s="17">
        <v>2027</v>
      </c>
      <c r="B1188" s="17" t="s">
        <v>212</v>
      </c>
      <c r="C1188" s="17" t="s">
        <v>213</v>
      </c>
      <c r="D1188" s="17" t="s">
        <v>214</v>
      </c>
      <c r="E1188" s="17" t="s">
        <v>394</v>
      </c>
      <c r="F1188" s="17" t="s">
        <v>45</v>
      </c>
      <c r="G1188" s="17" t="s">
        <v>80</v>
      </c>
      <c r="H1188" s="17">
        <v>0</v>
      </c>
      <c r="I1188" s="17" t="s">
        <v>57</v>
      </c>
      <c r="J1188" s="17" t="s">
        <v>392</v>
      </c>
      <c r="K1188" s="17" t="s">
        <v>58</v>
      </c>
      <c r="L1188" s="17">
        <v>101058.8</v>
      </c>
      <c r="M1188" s="17" t="s">
        <v>54</v>
      </c>
      <c r="N1188" s="17" t="s">
        <v>125</v>
      </c>
      <c r="O1188" s="17">
        <v>1</v>
      </c>
      <c r="P1188" s="18">
        <v>45541</v>
      </c>
    </row>
    <row r="1189" spans="1:16" x14ac:dyDescent="0.3">
      <c r="A1189" s="17">
        <v>2028</v>
      </c>
      <c r="B1189" s="17" t="s">
        <v>212</v>
      </c>
      <c r="C1189" s="17" t="s">
        <v>213</v>
      </c>
      <c r="D1189" s="17" t="s">
        <v>214</v>
      </c>
      <c r="E1189" s="17" t="s">
        <v>394</v>
      </c>
      <c r="F1189" s="17" t="s">
        <v>45</v>
      </c>
      <c r="G1189" s="17" t="s">
        <v>80</v>
      </c>
      <c r="H1189" s="17">
        <v>0</v>
      </c>
      <c r="I1189" s="17" t="s">
        <v>57</v>
      </c>
      <c r="J1189" s="17" t="s">
        <v>392</v>
      </c>
      <c r="K1189" s="17" t="s">
        <v>58</v>
      </c>
      <c r="L1189" s="17">
        <v>103657.4</v>
      </c>
      <c r="M1189" s="17" t="s">
        <v>54</v>
      </c>
      <c r="N1189" s="17" t="s">
        <v>391</v>
      </c>
      <c r="O1189" s="17">
        <v>1</v>
      </c>
      <c r="P1189" s="18">
        <v>45541</v>
      </c>
    </row>
    <row r="1190" spans="1:16" x14ac:dyDescent="0.3">
      <c r="A1190" s="17">
        <v>1992</v>
      </c>
      <c r="B1190" s="17" t="s">
        <v>373</v>
      </c>
      <c r="C1190" s="17" t="s">
        <v>376</v>
      </c>
      <c r="D1190" s="17" t="s">
        <v>214</v>
      </c>
      <c r="E1190" s="17" t="s">
        <v>394</v>
      </c>
      <c r="F1190" s="17" t="s">
        <v>45</v>
      </c>
      <c r="G1190" s="17" t="s">
        <v>80</v>
      </c>
      <c r="H1190" s="17">
        <v>0</v>
      </c>
      <c r="I1190" s="17" t="s">
        <v>374</v>
      </c>
      <c r="J1190" s="17" t="s">
        <v>375</v>
      </c>
      <c r="K1190" s="17" t="s">
        <v>201</v>
      </c>
      <c r="L1190" s="17">
        <v>2.1</v>
      </c>
      <c r="M1190" s="17" t="s">
        <v>54</v>
      </c>
      <c r="N1190" s="17" t="s">
        <v>365</v>
      </c>
      <c r="O1190" s="17">
        <v>1</v>
      </c>
      <c r="P1190" s="18">
        <v>45541</v>
      </c>
    </row>
    <row r="1191" spans="1:16" x14ac:dyDescent="0.3">
      <c r="A1191" s="17">
        <v>1993</v>
      </c>
      <c r="B1191" s="17" t="s">
        <v>373</v>
      </c>
      <c r="C1191" s="17" t="s">
        <v>376</v>
      </c>
      <c r="D1191" s="17" t="s">
        <v>214</v>
      </c>
      <c r="E1191" s="17" t="s">
        <v>394</v>
      </c>
      <c r="F1191" s="17" t="s">
        <v>45</v>
      </c>
      <c r="G1191" s="17" t="s">
        <v>80</v>
      </c>
      <c r="H1191" s="17">
        <v>0</v>
      </c>
      <c r="I1191" s="17" t="s">
        <v>374</v>
      </c>
      <c r="J1191" s="17" t="s">
        <v>375</v>
      </c>
      <c r="K1191" s="17" t="s">
        <v>201</v>
      </c>
      <c r="L1191" s="17">
        <v>3.9</v>
      </c>
      <c r="M1191" s="17" t="s">
        <v>54</v>
      </c>
      <c r="N1191" s="17" t="s">
        <v>366</v>
      </c>
      <c r="O1191" s="17">
        <v>1</v>
      </c>
      <c r="P1191" s="18">
        <v>45541</v>
      </c>
    </row>
    <row r="1192" spans="1:16" x14ac:dyDescent="0.3">
      <c r="A1192" s="17">
        <v>1994</v>
      </c>
      <c r="B1192" s="17" t="s">
        <v>373</v>
      </c>
      <c r="C1192" s="17" t="s">
        <v>376</v>
      </c>
      <c r="D1192" s="17" t="s">
        <v>214</v>
      </c>
      <c r="E1192" s="17" t="s">
        <v>394</v>
      </c>
      <c r="F1192" s="17" t="s">
        <v>45</v>
      </c>
      <c r="G1192" s="17" t="s">
        <v>80</v>
      </c>
      <c r="H1192" s="17">
        <v>0</v>
      </c>
      <c r="I1192" s="17" t="s">
        <v>374</v>
      </c>
      <c r="J1192" s="17" t="s">
        <v>375</v>
      </c>
      <c r="K1192" s="17" t="s">
        <v>201</v>
      </c>
      <c r="L1192" s="17">
        <v>0.7</v>
      </c>
      <c r="M1192" s="17" t="s">
        <v>54</v>
      </c>
      <c r="N1192" s="17" t="s">
        <v>162</v>
      </c>
      <c r="O1192" s="17">
        <v>1</v>
      </c>
      <c r="P1192" s="18">
        <v>45541</v>
      </c>
    </row>
    <row r="1193" spans="1:16" x14ac:dyDescent="0.3">
      <c r="A1193" s="17">
        <v>1995</v>
      </c>
      <c r="B1193" s="17" t="s">
        <v>373</v>
      </c>
      <c r="C1193" s="17" t="s">
        <v>376</v>
      </c>
      <c r="D1193" s="17" t="s">
        <v>214</v>
      </c>
      <c r="E1193" s="17" t="s">
        <v>394</v>
      </c>
      <c r="F1193" s="17" t="s">
        <v>45</v>
      </c>
      <c r="G1193" s="17" t="s">
        <v>80</v>
      </c>
      <c r="H1193" s="17">
        <v>0</v>
      </c>
      <c r="I1193" s="17" t="s">
        <v>374</v>
      </c>
      <c r="J1193" s="17" t="s">
        <v>375</v>
      </c>
      <c r="K1193" s="17" t="s">
        <v>201</v>
      </c>
      <c r="L1193" s="17">
        <v>0.7</v>
      </c>
      <c r="M1193" s="17" t="s">
        <v>54</v>
      </c>
      <c r="N1193" s="17" t="s">
        <v>142</v>
      </c>
      <c r="O1193" s="17">
        <v>1</v>
      </c>
      <c r="P1193" s="18">
        <v>45541</v>
      </c>
    </row>
    <row r="1194" spans="1:16" x14ac:dyDescent="0.3">
      <c r="A1194" s="17">
        <v>1996</v>
      </c>
      <c r="B1194" s="17" t="s">
        <v>373</v>
      </c>
      <c r="C1194" s="17" t="s">
        <v>376</v>
      </c>
      <c r="D1194" s="17" t="s">
        <v>214</v>
      </c>
      <c r="E1194" s="17" t="s">
        <v>394</v>
      </c>
      <c r="F1194" s="17" t="s">
        <v>45</v>
      </c>
      <c r="G1194" s="17" t="s">
        <v>80</v>
      </c>
      <c r="H1194" s="17">
        <v>0</v>
      </c>
      <c r="I1194" s="17" t="s">
        <v>374</v>
      </c>
      <c r="J1194" s="17" t="s">
        <v>375</v>
      </c>
      <c r="K1194" s="17" t="s">
        <v>201</v>
      </c>
      <c r="L1194" s="17">
        <v>0</v>
      </c>
      <c r="M1194" s="17" t="s">
        <v>54</v>
      </c>
      <c r="N1194" s="17" t="s">
        <v>143</v>
      </c>
      <c r="O1194" s="17">
        <v>1</v>
      </c>
      <c r="P1194" s="18">
        <v>45541</v>
      </c>
    </row>
    <row r="1195" spans="1:16" x14ac:dyDescent="0.3">
      <c r="A1195" s="17">
        <v>1997</v>
      </c>
      <c r="B1195" s="17" t="s">
        <v>373</v>
      </c>
      <c r="C1195" s="17" t="s">
        <v>376</v>
      </c>
      <c r="D1195" s="17" t="s">
        <v>214</v>
      </c>
      <c r="E1195" s="17" t="s">
        <v>394</v>
      </c>
      <c r="F1195" s="17" t="s">
        <v>45</v>
      </c>
      <c r="G1195" s="17" t="s">
        <v>80</v>
      </c>
      <c r="H1195" s="17">
        <v>0</v>
      </c>
      <c r="I1195" s="17" t="s">
        <v>374</v>
      </c>
      <c r="J1195" s="17" t="s">
        <v>375</v>
      </c>
      <c r="K1195" s="17" t="s">
        <v>201</v>
      </c>
      <c r="L1195" s="17">
        <v>1.6</v>
      </c>
      <c r="M1195" s="17" t="s">
        <v>54</v>
      </c>
      <c r="N1195" s="17" t="s">
        <v>144</v>
      </c>
      <c r="O1195" s="17">
        <v>1</v>
      </c>
      <c r="P1195" s="18">
        <v>45541</v>
      </c>
    </row>
    <row r="1196" spans="1:16" x14ac:dyDescent="0.3">
      <c r="A1196" s="17">
        <v>1998</v>
      </c>
      <c r="B1196" s="17" t="s">
        <v>373</v>
      </c>
      <c r="C1196" s="17" t="s">
        <v>376</v>
      </c>
      <c r="D1196" s="17" t="s">
        <v>214</v>
      </c>
      <c r="E1196" s="17" t="s">
        <v>394</v>
      </c>
      <c r="F1196" s="17" t="s">
        <v>45</v>
      </c>
      <c r="G1196" s="17" t="s">
        <v>80</v>
      </c>
      <c r="H1196" s="17">
        <v>0</v>
      </c>
      <c r="I1196" s="17" t="s">
        <v>374</v>
      </c>
      <c r="J1196" s="17" t="s">
        <v>375</v>
      </c>
      <c r="K1196" s="17" t="s">
        <v>201</v>
      </c>
      <c r="L1196" s="17">
        <v>0.8</v>
      </c>
      <c r="M1196" s="17" t="s">
        <v>54</v>
      </c>
      <c r="N1196" s="17" t="s">
        <v>145</v>
      </c>
      <c r="O1196" s="17">
        <v>1</v>
      </c>
      <c r="P1196" s="18">
        <v>45541</v>
      </c>
    </row>
    <row r="1197" spans="1:16" x14ac:dyDescent="0.3">
      <c r="A1197" s="17">
        <v>1999</v>
      </c>
      <c r="B1197" s="17" t="s">
        <v>373</v>
      </c>
      <c r="C1197" s="17" t="s">
        <v>376</v>
      </c>
      <c r="D1197" s="17" t="s">
        <v>214</v>
      </c>
      <c r="E1197" s="17" t="s">
        <v>394</v>
      </c>
      <c r="F1197" s="17" t="s">
        <v>45</v>
      </c>
      <c r="G1197" s="17" t="s">
        <v>80</v>
      </c>
      <c r="H1197" s="17">
        <v>0</v>
      </c>
      <c r="I1197" s="17" t="s">
        <v>374</v>
      </c>
      <c r="J1197" s="17" t="s">
        <v>375</v>
      </c>
      <c r="K1197" s="17" t="s">
        <v>201</v>
      </c>
      <c r="L1197" s="17">
        <v>3</v>
      </c>
      <c r="M1197" s="17" t="s">
        <v>54</v>
      </c>
      <c r="N1197" s="17" t="s">
        <v>146</v>
      </c>
      <c r="O1197" s="17">
        <v>1</v>
      </c>
      <c r="P1197" s="18">
        <v>45541</v>
      </c>
    </row>
    <row r="1198" spans="1:16" x14ac:dyDescent="0.3">
      <c r="A1198" s="17">
        <v>2000</v>
      </c>
      <c r="B1198" s="17" t="s">
        <v>373</v>
      </c>
      <c r="C1198" s="17" t="s">
        <v>376</v>
      </c>
      <c r="D1198" s="17" t="s">
        <v>214</v>
      </c>
      <c r="E1198" s="17" t="s">
        <v>394</v>
      </c>
      <c r="F1198" s="17" t="s">
        <v>45</v>
      </c>
      <c r="G1198" s="17" t="s">
        <v>80</v>
      </c>
      <c r="H1198" s="17">
        <v>0</v>
      </c>
      <c r="I1198" s="17" t="s">
        <v>374</v>
      </c>
      <c r="J1198" s="17" t="s">
        <v>375</v>
      </c>
      <c r="K1198" s="17" t="s">
        <v>201</v>
      </c>
      <c r="L1198" s="17">
        <v>1.8</v>
      </c>
      <c r="M1198" s="17" t="s">
        <v>54</v>
      </c>
      <c r="N1198" s="17" t="s">
        <v>147</v>
      </c>
      <c r="O1198" s="17">
        <v>1</v>
      </c>
      <c r="P1198" s="18">
        <v>45541</v>
      </c>
    </row>
    <row r="1199" spans="1:16" x14ac:dyDescent="0.3">
      <c r="A1199" s="17">
        <v>2001</v>
      </c>
      <c r="B1199" s="17" t="s">
        <v>373</v>
      </c>
      <c r="C1199" s="17" t="s">
        <v>376</v>
      </c>
      <c r="D1199" s="17" t="s">
        <v>214</v>
      </c>
      <c r="E1199" s="17" t="s">
        <v>394</v>
      </c>
      <c r="F1199" s="17" t="s">
        <v>45</v>
      </c>
      <c r="G1199" s="17" t="s">
        <v>80</v>
      </c>
      <c r="H1199" s="17">
        <v>0</v>
      </c>
      <c r="I1199" s="17" t="s">
        <v>374</v>
      </c>
      <c r="J1199" s="17" t="s">
        <v>375</v>
      </c>
      <c r="K1199" s="17" t="s">
        <v>201</v>
      </c>
      <c r="L1199" s="17">
        <v>0.3</v>
      </c>
      <c r="M1199" s="17" t="s">
        <v>54</v>
      </c>
      <c r="N1199" s="17" t="s">
        <v>148</v>
      </c>
      <c r="O1199" s="17">
        <v>1</v>
      </c>
      <c r="P1199" s="18">
        <v>45541</v>
      </c>
    </row>
    <row r="1200" spans="1:16" x14ac:dyDescent="0.3">
      <c r="A1200" s="17">
        <v>2002</v>
      </c>
      <c r="B1200" s="17" t="s">
        <v>373</v>
      </c>
      <c r="C1200" s="17" t="s">
        <v>376</v>
      </c>
      <c r="D1200" s="17" t="s">
        <v>214</v>
      </c>
      <c r="E1200" s="17" t="s">
        <v>394</v>
      </c>
      <c r="F1200" s="17" t="s">
        <v>45</v>
      </c>
      <c r="G1200" s="17" t="s">
        <v>80</v>
      </c>
      <c r="H1200" s="17">
        <v>0</v>
      </c>
      <c r="I1200" s="17" t="s">
        <v>374</v>
      </c>
      <c r="J1200" s="17" t="s">
        <v>375</v>
      </c>
      <c r="K1200" s="17" t="s">
        <v>201</v>
      </c>
      <c r="L1200" s="17">
        <v>0.3</v>
      </c>
      <c r="M1200" s="17" t="s">
        <v>54</v>
      </c>
      <c r="N1200" s="17" t="s">
        <v>149</v>
      </c>
      <c r="O1200" s="17">
        <v>1</v>
      </c>
      <c r="P1200" s="18">
        <v>45541</v>
      </c>
    </row>
    <row r="1201" spans="1:16" x14ac:dyDescent="0.3">
      <c r="A1201" s="17">
        <v>2003</v>
      </c>
      <c r="B1201" s="17" t="s">
        <v>373</v>
      </c>
      <c r="C1201" s="17" t="s">
        <v>376</v>
      </c>
      <c r="D1201" s="17" t="s">
        <v>214</v>
      </c>
      <c r="E1201" s="17" t="s">
        <v>394</v>
      </c>
      <c r="F1201" s="17" t="s">
        <v>45</v>
      </c>
      <c r="G1201" s="17" t="s">
        <v>80</v>
      </c>
      <c r="H1201" s="17">
        <v>0</v>
      </c>
      <c r="I1201" s="17" t="s">
        <v>374</v>
      </c>
      <c r="J1201" s="17" t="s">
        <v>375</v>
      </c>
      <c r="K1201" s="17" t="s">
        <v>201</v>
      </c>
      <c r="L1201" s="17">
        <v>-1.6</v>
      </c>
      <c r="M1201" s="17" t="s">
        <v>54</v>
      </c>
      <c r="N1201" s="17" t="s">
        <v>150</v>
      </c>
      <c r="O1201" s="17">
        <v>1</v>
      </c>
      <c r="P1201" s="18">
        <v>45541</v>
      </c>
    </row>
    <row r="1202" spans="1:16" x14ac:dyDescent="0.3">
      <c r="A1202" s="17">
        <v>2004</v>
      </c>
      <c r="B1202" s="17" t="s">
        <v>373</v>
      </c>
      <c r="C1202" s="17" t="s">
        <v>376</v>
      </c>
      <c r="D1202" s="17" t="s">
        <v>214</v>
      </c>
      <c r="E1202" s="17" t="s">
        <v>394</v>
      </c>
      <c r="F1202" s="17" t="s">
        <v>45</v>
      </c>
      <c r="G1202" s="17" t="s">
        <v>80</v>
      </c>
      <c r="H1202" s="17">
        <v>0</v>
      </c>
      <c r="I1202" s="17" t="s">
        <v>374</v>
      </c>
      <c r="J1202" s="17" t="s">
        <v>375</v>
      </c>
      <c r="K1202" s="17" t="s">
        <v>201</v>
      </c>
      <c r="L1202" s="17">
        <v>0.8</v>
      </c>
      <c r="M1202" s="17" t="s">
        <v>54</v>
      </c>
      <c r="N1202" s="17" t="s">
        <v>151</v>
      </c>
      <c r="O1202" s="17">
        <v>1</v>
      </c>
      <c r="P1202" s="18">
        <v>45541</v>
      </c>
    </row>
    <row r="1203" spans="1:16" x14ac:dyDescent="0.3">
      <c r="A1203" s="17">
        <v>2005</v>
      </c>
      <c r="B1203" s="17" t="s">
        <v>373</v>
      </c>
      <c r="C1203" s="17" t="s">
        <v>376</v>
      </c>
      <c r="D1203" s="17" t="s">
        <v>214</v>
      </c>
      <c r="E1203" s="17" t="s">
        <v>394</v>
      </c>
      <c r="F1203" s="17" t="s">
        <v>45</v>
      </c>
      <c r="G1203" s="17" t="s">
        <v>80</v>
      </c>
      <c r="H1203" s="17">
        <v>0</v>
      </c>
      <c r="I1203" s="17" t="s">
        <v>374</v>
      </c>
      <c r="J1203" s="17" t="s">
        <v>375</v>
      </c>
      <c r="K1203" s="17" t="s">
        <v>201</v>
      </c>
      <c r="L1203" s="17">
        <v>-0.9</v>
      </c>
      <c r="M1203" s="17" t="s">
        <v>54</v>
      </c>
      <c r="N1203" s="17" t="s">
        <v>152</v>
      </c>
      <c r="O1203" s="17">
        <v>1</v>
      </c>
      <c r="P1203" s="18">
        <v>45541</v>
      </c>
    </row>
    <row r="1204" spans="1:16" x14ac:dyDescent="0.3">
      <c r="A1204" s="17">
        <v>2006</v>
      </c>
      <c r="B1204" s="17" t="s">
        <v>373</v>
      </c>
      <c r="C1204" s="17" t="s">
        <v>376</v>
      </c>
      <c r="D1204" s="17" t="s">
        <v>214</v>
      </c>
      <c r="E1204" s="17" t="s">
        <v>394</v>
      </c>
      <c r="F1204" s="17" t="s">
        <v>45</v>
      </c>
      <c r="G1204" s="17" t="s">
        <v>80</v>
      </c>
      <c r="H1204" s="17">
        <v>0</v>
      </c>
      <c r="I1204" s="17" t="s">
        <v>374</v>
      </c>
      <c r="J1204" s="17" t="s">
        <v>375</v>
      </c>
      <c r="K1204" s="17" t="s">
        <v>201</v>
      </c>
      <c r="L1204" s="17">
        <v>1.6</v>
      </c>
      <c r="M1204" s="17" t="s">
        <v>54</v>
      </c>
      <c r="N1204" s="17" t="s">
        <v>153</v>
      </c>
      <c r="O1204" s="17">
        <v>1</v>
      </c>
      <c r="P1204" s="18">
        <v>45541</v>
      </c>
    </row>
    <row r="1205" spans="1:16" x14ac:dyDescent="0.3">
      <c r="A1205" s="17">
        <v>2007</v>
      </c>
      <c r="B1205" s="17" t="s">
        <v>373</v>
      </c>
      <c r="C1205" s="17" t="s">
        <v>376</v>
      </c>
      <c r="D1205" s="17" t="s">
        <v>214</v>
      </c>
      <c r="E1205" s="17" t="s">
        <v>394</v>
      </c>
      <c r="F1205" s="17" t="s">
        <v>45</v>
      </c>
      <c r="G1205" s="17" t="s">
        <v>80</v>
      </c>
      <c r="H1205" s="17">
        <v>0</v>
      </c>
      <c r="I1205" s="17" t="s">
        <v>374</v>
      </c>
      <c r="J1205" s="17" t="s">
        <v>375</v>
      </c>
      <c r="K1205" s="17" t="s">
        <v>201</v>
      </c>
      <c r="L1205" s="17">
        <v>1</v>
      </c>
      <c r="M1205" s="17" t="s">
        <v>54</v>
      </c>
      <c r="N1205" s="17" t="s">
        <v>154</v>
      </c>
      <c r="O1205" s="17">
        <v>1</v>
      </c>
      <c r="P1205" s="18">
        <v>45541</v>
      </c>
    </row>
    <row r="1206" spans="1:16" x14ac:dyDescent="0.3">
      <c r="A1206" s="17">
        <v>2008</v>
      </c>
      <c r="B1206" s="17" t="s">
        <v>373</v>
      </c>
      <c r="C1206" s="17" t="s">
        <v>376</v>
      </c>
      <c r="D1206" s="17" t="s">
        <v>214</v>
      </c>
      <c r="E1206" s="17" t="s">
        <v>394</v>
      </c>
      <c r="F1206" s="17" t="s">
        <v>45</v>
      </c>
      <c r="G1206" s="17" t="s">
        <v>80</v>
      </c>
      <c r="H1206" s="17">
        <v>0</v>
      </c>
      <c r="I1206" s="17" t="s">
        <v>374</v>
      </c>
      <c r="J1206" s="17" t="s">
        <v>375</v>
      </c>
      <c r="K1206" s="17" t="s">
        <v>201</v>
      </c>
      <c r="L1206" s="17">
        <v>-0.2</v>
      </c>
      <c r="M1206" s="17" t="s">
        <v>54</v>
      </c>
      <c r="N1206" s="17" t="s">
        <v>155</v>
      </c>
      <c r="O1206" s="17">
        <v>1</v>
      </c>
      <c r="P1206" s="18">
        <v>45541</v>
      </c>
    </row>
    <row r="1207" spans="1:16" x14ac:dyDescent="0.3">
      <c r="A1207" s="17">
        <v>2009</v>
      </c>
      <c r="B1207" s="17" t="s">
        <v>373</v>
      </c>
      <c r="C1207" s="17" t="s">
        <v>376</v>
      </c>
      <c r="D1207" s="17" t="s">
        <v>214</v>
      </c>
      <c r="E1207" s="17" t="s">
        <v>394</v>
      </c>
      <c r="F1207" s="17" t="s">
        <v>45</v>
      </c>
      <c r="G1207" s="17" t="s">
        <v>80</v>
      </c>
      <c r="H1207" s="17">
        <v>0</v>
      </c>
      <c r="I1207" s="17" t="s">
        <v>374</v>
      </c>
      <c r="J1207" s="17" t="s">
        <v>375</v>
      </c>
      <c r="K1207" s="17" t="s">
        <v>201</v>
      </c>
      <c r="L1207" s="17">
        <v>-2</v>
      </c>
      <c r="M1207" s="17" t="s">
        <v>54</v>
      </c>
      <c r="N1207" s="17" t="s">
        <v>156</v>
      </c>
      <c r="O1207" s="17">
        <v>1</v>
      </c>
      <c r="P1207" s="18">
        <v>45541</v>
      </c>
    </row>
    <row r="1208" spans="1:16" x14ac:dyDescent="0.3">
      <c r="A1208" s="17">
        <v>2010</v>
      </c>
      <c r="B1208" s="17" t="s">
        <v>373</v>
      </c>
      <c r="C1208" s="17" t="s">
        <v>376</v>
      </c>
      <c r="D1208" s="17" t="s">
        <v>214</v>
      </c>
      <c r="E1208" s="17" t="s">
        <v>394</v>
      </c>
      <c r="F1208" s="17" t="s">
        <v>45</v>
      </c>
      <c r="G1208" s="17" t="s">
        <v>80</v>
      </c>
      <c r="H1208" s="17">
        <v>0</v>
      </c>
      <c r="I1208" s="17" t="s">
        <v>374</v>
      </c>
      <c r="J1208" s="17" t="s">
        <v>375</v>
      </c>
      <c r="K1208" s="17" t="s">
        <v>201</v>
      </c>
      <c r="L1208" s="17">
        <v>0.1</v>
      </c>
      <c r="M1208" s="17" t="s">
        <v>54</v>
      </c>
      <c r="N1208" s="17" t="s">
        <v>157</v>
      </c>
      <c r="O1208" s="17">
        <v>1</v>
      </c>
      <c r="P1208" s="18">
        <v>45541</v>
      </c>
    </row>
    <row r="1209" spans="1:16" x14ac:dyDescent="0.3">
      <c r="A1209" s="17">
        <v>2011</v>
      </c>
      <c r="B1209" s="17" t="s">
        <v>373</v>
      </c>
      <c r="C1209" s="17" t="s">
        <v>376</v>
      </c>
      <c r="D1209" s="17" t="s">
        <v>214</v>
      </c>
      <c r="E1209" s="17" t="s">
        <v>394</v>
      </c>
      <c r="F1209" s="17" t="s">
        <v>45</v>
      </c>
      <c r="G1209" s="17" t="s">
        <v>80</v>
      </c>
      <c r="H1209" s="17">
        <v>0</v>
      </c>
      <c r="I1209" s="17" t="s">
        <v>374</v>
      </c>
      <c r="J1209" s="17" t="s">
        <v>375</v>
      </c>
      <c r="K1209" s="17" t="s">
        <v>201</v>
      </c>
      <c r="L1209" s="17">
        <v>-1.5</v>
      </c>
      <c r="M1209" s="17" t="s">
        <v>54</v>
      </c>
      <c r="N1209" s="17" t="s">
        <v>158</v>
      </c>
      <c r="O1209" s="17">
        <v>1</v>
      </c>
      <c r="P1209" s="18">
        <v>45541</v>
      </c>
    </row>
    <row r="1210" spans="1:16" x14ac:dyDescent="0.3">
      <c r="A1210" s="17">
        <v>2012</v>
      </c>
      <c r="B1210" s="17" t="s">
        <v>373</v>
      </c>
      <c r="C1210" s="17" t="s">
        <v>376</v>
      </c>
      <c r="D1210" s="17" t="s">
        <v>214</v>
      </c>
      <c r="E1210" s="17" t="s">
        <v>394</v>
      </c>
      <c r="F1210" s="17" t="s">
        <v>45</v>
      </c>
      <c r="G1210" s="17" t="s">
        <v>80</v>
      </c>
      <c r="H1210" s="17">
        <v>0</v>
      </c>
      <c r="I1210" s="17" t="s">
        <v>374</v>
      </c>
      <c r="J1210" s="17" t="s">
        <v>375</v>
      </c>
      <c r="K1210" s="17" t="s">
        <v>201</v>
      </c>
      <c r="L1210" s="17">
        <v>-0.4</v>
      </c>
      <c r="M1210" s="17" t="s">
        <v>54</v>
      </c>
      <c r="N1210" s="17" t="s">
        <v>121</v>
      </c>
      <c r="O1210" s="17">
        <v>1</v>
      </c>
      <c r="P1210" s="18">
        <v>45541</v>
      </c>
    </row>
    <row r="1211" spans="1:16" x14ac:dyDescent="0.3">
      <c r="A1211" s="17">
        <v>2013</v>
      </c>
      <c r="B1211" s="17" t="s">
        <v>373</v>
      </c>
      <c r="C1211" s="17" t="s">
        <v>376</v>
      </c>
      <c r="D1211" s="17" t="s">
        <v>214</v>
      </c>
      <c r="E1211" s="17" t="s">
        <v>394</v>
      </c>
      <c r="F1211" s="17" t="s">
        <v>45</v>
      </c>
      <c r="G1211" s="17" t="s">
        <v>80</v>
      </c>
      <c r="H1211" s="17">
        <v>0</v>
      </c>
      <c r="I1211" s="17" t="s">
        <v>374</v>
      </c>
      <c r="J1211" s="17" t="s">
        <v>375</v>
      </c>
      <c r="K1211" s="17" t="s">
        <v>201</v>
      </c>
      <c r="L1211" s="17">
        <v>0.2</v>
      </c>
      <c r="M1211" s="17" t="s">
        <v>54</v>
      </c>
      <c r="N1211" s="17" t="s">
        <v>59</v>
      </c>
      <c r="O1211" s="17">
        <v>1</v>
      </c>
      <c r="P1211" s="18">
        <v>45541</v>
      </c>
    </row>
    <row r="1212" spans="1:16" x14ac:dyDescent="0.3">
      <c r="A1212" s="17">
        <v>2014</v>
      </c>
      <c r="B1212" s="17" t="s">
        <v>373</v>
      </c>
      <c r="C1212" s="17" t="s">
        <v>376</v>
      </c>
      <c r="D1212" s="17" t="s">
        <v>214</v>
      </c>
      <c r="E1212" s="17" t="s">
        <v>394</v>
      </c>
      <c r="F1212" s="17" t="s">
        <v>45</v>
      </c>
      <c r="G1212" s="17" t="s">
        <v>80</v>
      </c>
      <c r="H1212" s="17">
        <v>0</v>
      </c>
      <c r="I1212" s="17" t="s">
        <v>374</v>
      </c>
      <c r="J1212" s="17" t="s">
        <v>375</v>
      </c>
      <c r="K1212" s="17" t="s">
        <v>201</v>
      </c>
      <c r="L1212" s="17">
        <v>-0.4</v>
      </c>
      <c r="M1212" s="17" t="s">
        <v>54</v>
      </c>
      <c r="N1212" s="17" t="s">
        <v>60</v>
      </c>
      <c r="O1212" s="17">
        <v>1</v>
      </c>
      <c r="P1212" s="18">
        <v>45541</v>
      </c>
    </row>
    <row r="1213" spans="1:16" x14ac:dyDescent="0.3">
      <c r="A1213" s="17">
        <v>2015</v>
      </c>
      <c r="B1213" s="17" t="s">
        <v>373</v>
      </c>
      <c r="C1213" s="17" t="s">
        <v>376</v>
      </c>
      <c r="D1213" s="17" t="s">
        <v>214</v>
      </c>
      <c r="E1213" s="17" t="s">
        <v>394</v>
      </c>
      <c r="F1213" s="17" t="s">
        <v>45</v>
      </c>
      <c r="G1213" s="17" t="s">
        <v>80</v>
      </c>
      <c r="H1213" s="17">
        <v>0</v>
      </c>
      <c r="I1213" s="17" t="s">
        <v>374</v>
      </c>
      <c r="J1213" s="17" t="s">
        <v>375</v>
      </c>
      <c r="K1213" s="17" t="s">
        <v>201</v>
      </c>
      <c r="L1213" s="17">
        <v>-0.6</v>
      </c>
      <c r="M1213" s="17" t="s">
        <v>54</v>
      </c>
      <c r="N1213" s="17" t="s">
        <v>61</v>
      </c>
      <c r="O1213" s="17">
        <v>1</v>
      </c>
      <c r="P1213" s="18">
        <v>45541</v>
      </c>
    </row>
    <row r="1214" spans="1:16" x14ac:dyDescent="0.3">
      <c r="A1214" s="17">
        <v>2016</v>
      </c>
      <c r="B1214" s="17" t="s">
        <v>373</v>
      </c>
      <c r="C1214" s="17" t="s">
        <v>376</v>
      </c>
      <c r="D1214" s="17" t="s">
        <v>214</v>
      </c>
      <c r="E1214" s="17" t="s">
        <v>394</v>
      </c>
      <c r="F1214" s="17" t="s">
        <v>45</v>
      </c>
      <c r="G1214" s="17" t="s">
        <v>80</v>
      </c>
      <c r="H1214" s="17">
        <v>0</v>
      </c>
      <c r="I1214" s="17" t="s">
        <v>374</v>
      </c>
      <c r="J1214" s="17" t="s">
        <v>375</v>
      </c>
      <c r="K1214" s="17" t="s">
        <v>201</v>
      </c>
      <c r="L1214" s="17">
        <v>-0.7</v>
      </c>
      <c r="M1214" s="17" t="s">
        <v>54</v>
      </c>
      <c r="N1214" s="17" t="s">
        <v>62</v>
      </c>
      <c r="O1214" s="17">
        <v>1</v>
      </c>
      <c r="P1214" s="18">
        <v>45541</v>
      </c>
    </row>
    <row r="1215" spans="1:16" x14ac:dyDescent="0.3">
      <c r="A1215" s="17">
        <v>2017</v>
      </c>
      <c r="B1215" s="17" t="s">
        <v>373</v>
      </c>
      <c r="C1215" s="17" t="s">
        <v>376</v>
      </c>
      <c r="D1215" s="17" t="s">
        <v>214</v>
      </c>
      <c r="E1215" s="17" t="s">
        <v>394</v>
      </c>
      <c r="F1215" s="17" t="s">
        <v>45</v>
      </c>
      <c r="G1215" s="17" t="s">
        <v>80</v>
      </c>
      <c r="H1215" s="17">
        <v>0</v>
      </c>
      <c r="I1215" s="17" t="s">
        <v>374</v>
      </c>
      <c r="J1215" s="17" t="s">
        <v>375</v>
      </c>
      <c r="K1215" s="17" t="s">
        <v>201</v>
      </c>
      <c r="L1215" s="17">
        <v>1.5</v>
      </c>
      <c r="M1215" s="17" t="s">
        <v>54</v>
      </c>
      <c r="N1215" s="17" t="s">
        <v>63</v>
      </c>
      <c r="O1215" s="17">
        <v>1</v>
      </c>
      <c r="P1215" s="18">
        <v>45541</v>
      </c>
    </row>
    <row r="1216" spans="1:16" x14ac:dyDescent="0.3">
      <c r="A1216" s="17">
        <v>2018</v>
      </c>
      <c r="B1216" s="17" t="s">
        <v>373</v>
      </c>
      <c r="C1216" s="17" t="s">
        <v>376</v>
      </c>
      <c r="D1216" s="17" t="s">
        <v>214</v>
      </c>
      <c r="E1216" s="17" t="s">
        <v>394</v>
      </c>
      <c r="F1216" s="17" t="s">
        <v>45</v>
      </c>
      <c r="G1216" s="17" t="s">
        <v>80</v>
      </c>
      <c r="H1216" s="17">
        <v>0</v>
      </c>
      <c r="I1216" s="17" t="s">
        <v>374</v>
      </c>
      <c r="J1216" s="17" t="s">
        <v>375</v>
      </c>
      <c r="K1216" s="17" t="s">
        <v>201</v>
      </c>
      <c r="L1216" s="17">
        <v>-1.6</v>
      </c>
      <c r="M1216" s="17" t="s">
        <v>54</v>
      </c>
      <c r="N1216" s="17" t="s">
        <v>64</v>
      </c>
      <c r="O1216" s="17">
        <v>1</v>
      </c>
      <c r="P1216" s="18">
        <v>45541</v>
      </c>
    </row>
    <row r="1217" spans="1:16" x14ac:dyDescent="0.3">
      <c r="A1217" s="17">
        <v>2019</v>
      </c>
      <c r="B1217" s="17" t="s">
        <v>373</v>
      </c>
      <c r="C1217" s="17" t="s">
        <v>376</v>
      </c>
      <c r="D1217" s="17" t="s">
        <v>214</v>
      </c>
      <c r="E1217" s="17" t="s">
        <v>394</v>
      </c>
      <c r="F1217" s="17" t="s">
        <v>45</v>
      </c>
      <c r="G1217" s="17" t="s">
        <v>80</v>
      </c>
      <c r="H1217" s="17">
        <v>0</v>
      </c>
      <c r="I1217" s="17" t="s">
        <v>374</v>
      </c>
      <c r="J1217" s="17" t="s">
        <v>375</v>
      </c>
      <c r="K1217" s="17" t="s">
        <v>201</v>
      </c>
      <c r="L1217" s="17">
        <v>1.6</v>
      </c>
      <c r="M1217" s="17" t="s">
        <v>54</v>
      </c>
      <c r="N1217" s="17" t="s">
        <v>65</v>
      </c>
      <c r="O1217" s="17">
        <v>1</v>
      </c>
      <c r="P1217" s="18">
        <v>45541</v>
      </c>
    </row>
    <row r="1218" spans="1:16" x14ac:dyDescent="0.3">
      <c r="A1218" s="17">
        <v>2020</v>
      </c>
      <c r="B1218" s="17" t="s">
        <v>373</v>
      </c>
      <c r="C1218" s="17" t="s">
        <v>376</v>
      </c>
      <c r="D1218" s="17" t="s">
        <v>214</v>
      </c>
      <c r="E1218" s="17" t="s">
        <v>394</v>
      </c>
      <c r="F1218" s="17" t="s">
        <v>45</v>
      </c>
      <c r="G1218" s="17" t="s">
        <v>80</v>
      </c>
      <c r="H1218" s="17">
        <v>0</v>
      </c>
      <c r="I1218" s="17" t="s">
        <v>374</v>
      </c>
      <c r="J1218" s="17" t="s">
        <v>375</v>
      </c>
      <c r="K1218" s="17" t="s">
        <v>201</v>
      </c>
      <c r="L1218" s="17">
        <v>-0.7</v>
      </c>
      <c r="M1218" s="17" t="s">
        <v>54</v>
      </c>
      <c r="N1218" s="17" t="s">
        <v>66</v>
      </c>
      <c r="O1218" s="17">
        <v>1</v>
      </c>
      <c r="P1218" s="18">
        <v>45541</v>
      </c>
    </row>
    <row r="1219" spans="1:16" x14ac:dyDescent="0.3">
      <c r="A1219" s="17">
        <v>2021</v>
      </c>
      <c r="B1219" s="17" t="s">
        <v>373</v>
      </c>
      <c r="C1219" s="17" t="s">
        <v>376</v>
      </c>
      <c r="D1219" s="17" t="s">
        <v>214</v>
      </c>
      <c r="E1219" s="17" t="s">
        <v>394</v>
      </c>
      <c r="F1219" s="17" t="s">
        <v>45</v>
      </c>
      <c r="G1219" s="17" t="s">
        <v>80</v>
      </c>
      <c r="H1219" s="17">
        <v>0</v>
      </c>
      <c r="I1219" s="17" t="s">
        <v>374</v>
      </c>
      <c r="J1219" s="17" t="s">
        <v>375</v>
      </c>
      <c r="K1219" s="17" t="s">
        <v>201</v>
      </c>
      <c r="L1219" s="17">
        <v>0</v>
      </c>
      <c r="M1219" s="17" t="s">
        <v>54</v>
      </c>
      <c r="N1219" s="17" t="s">
        <v>67</v>
      </c>
      <c r="O1219" s="17">
        <v>1</v>
      </c>
      <c r="P1219" s="18">
        <v>45541</v>
      </c>
    </row>
    <row r="1220" spans="1:16" x14ac:dyDescent="0.3">
      <c r="A1220" s="17">
        <v>2022</v>
      </c>
      <c r="B1220" s="17" t="s">
        <v>373</v>
      </c>
      <c r="C1220" s="17" t="s">
        <v>376</v>
      </c>
      <c r="D1220" s="17" t="s">
        <v>214</v>
      </c>
      <c r="E1220" s="17" t="s">
        <v>394</v>
      </c>
      <c r="F1220" s="17" t="s">
        <v>45</v>
      </c>
      <c r="G1220" s="17" t="s">
        <v>80</v>
      </c>
      <c r="H1220" s="17">
        <v>0</v>
      </c>
      <c r="I1220" s="17" t="s">
        <v>374</v>
      </c>
      <c r="J1220" s="17" t="s">
        <v>375</v>
      </c>
      <c r="K1220" s="17" t="s">
        <v>201</v>
      </c>
      <c r="L1220" s="17">
        <v>-1.9</v>
      </c>
      <c r="M1220" s="17" t="s">
        <v>54</v>
      </c>
      <c r="N1220" s="17" t="s">
        <v>68</v>
      </c>
      <c r="O1220" s="17">
        <v>1</v>
      </c>
      <c r="P1220" s="18">
        <v>45541</v>
      </c>
    </row>
    <row r="1221" spans="1:16" x14ac:dyDescent="0.3">
      <c r="A1221" s="17">
        <v>2023</v>
      </c>
      <c r="B1221" s="17" t="s">
        <v>373</v>
      </c>
      <c r="C1221" s="17" t="s">
        <v>376</v>
      </c>
      <c r="D1221" s="17" t="s">
        <v>214</v>
      </c>
      <c r="E1221" s="17" t="s">
        <v>394</v>
      </c>
      <c r="F1221" s="17" t="s">
        <v>45</v>
      </c>
      <c r="G1221" s="17" t="s">
        <v>80</v>
      </c>
      <c r="H1221" s="17">
        <v>0</v>
      </c>
      <c r="I1221" s="17" t="s">
        <v>374</v>
      </c>
      <c r="J1221" s="17" t="s">
        <v>375</v>
      </c>
      <c r="K1221" s="17" t="s">
        <v>201</v>
      </c>
      <c r="L1221" s="17">
        <v>3.1</v>
      </c>
      <c r="M1221" s="17" t="s">
        <v>54</v>
      </c>
      <c r="N1221" s="17" t="s">
        <v>69</v>
      </c>
      <c r="O1221" s="17">
        <v>1</v>
      </c>
      <c r="P1221" s="18">
        <v>45541</v>
      </c>
    </row>
    <row r="1222" spans="1:16" x14ac:dyDescent="0.3">
      <c r="A1222" s="17">
        <v>2024</v>
      </c>
      <c r="B1222" s="17" t="s">
        <v>373</v>
      </c>
      <c r="C1222" s="17" t="s">
        <v>376</v>
      </c>
      <c r="D1222" s="17" t="s">
        <v>214</v>
      </c>
      <c r="E1222" s="17" t="s">
        <v>394</v>
      </c>
      <c r="F1222" s="17" t="s">
        <v>45</v>
      </c>
      <c r="G1222" s="17" t="s">
        <v>80</v>
      </c>
      <c r="H1222" s="17">
        <v>0</v>
      </c>
      <c r="I1222" s="17" t="s">
        <v>374</v>
      </c>
      <c r="J1222" s="17" t="s">
        <v>375</v>
      </c>
      <c r="K1222" s="17" t="s">
        <v>201</v>
      </c>
      <c r="L1222" s="17">
        <v>-0.5</v>
      </c>
      <c r="M1222" s="17" t="s">
        <v>54</v>
      </c>
      <c r="N1222" s="17" t="s">
        <v>70</v>
      </c>
      <c r="O1222" s="17">
        <v>1</v>
      </c>
      <c r="P1222" s="18">
        <v>45541</v>
      </c>
    </row>
    <row r="1223" spans="1:16" x14ac:dyDescent="0.3">
      <c r="A1223" s="17">
        <v>2025</v>
      </c>
      <c r="B1223" s="17" t="s">
        <v>373</v>
      </c>
      <c r="C1223" s="17" t="s">
        <v>376</v>
      </c>
      <c r="D1223" s="17" t="s">
        <v>214</v>
      </c>
      <c r="E1223" s="17" t="s">
        <v>394</v>
      </c>
      <c r="F1223" s="17" t="s">
        <v>45</v>
      </c>
      <c r="G1223" s="17" t="s">
        <v>80</v>
      </c>
      <c r="H1223" s="17">
        <v>0</v>
      </c>
      <c r="I1223" s="17" t="s">
        <v>374</v>
      </c>
      <c r="J1223" s="17" t="s">
        <v>375</v>
      </c>
      <c r="K1223" s="17" t="s">
        <v>201</v>
      </c>
      <c r="L1223" s="17">
        <v>-0.2</v>
      </c>
      <c r="M1223" s="17" t="s">
        <v>54</v>
      </c>
      <c r="N1223" s="17" t="s">
        <v>71</v>
      </c>
      <c r="O1223" s="17">
        <v>1</v>
      </c>
      <c r="P1223" s="18">
        <v>45541</v>
      </c>
    </row>
    <row r="1224" spans="1:16" x14ac:dyDescent="0.3">
      <c r="A1224" s="17">
        <v>2026</v>
      </c>
      <c r="B1224" s="17" t="s">
        <v>373</v>
      </c>
      <c r="C1224" s="17" t="s">
        <v>376</v>
      </c>
      <c r="D1224" s="17" t="s">
        <v>214</v>
      </c>
      <c r="E1224" s="17" t="s">
        <v>394</v>
      </c>
      <c r="F1224" s="17" t="s">
        <v>45</v>
      </c>
      <c r="G1224" s="17" t="s">
        <v>80</v>
      </c>
      <c r="H1224" s="17">
        <v>0</v>
      </c>
      <c r="I1224" s="17" t="s">
        <v>374</v>
      </c>
      <c r="J1224" s="17" t="s">
        <v>375</v>
      </c>
      <c r="K1224" s="17" t="s">
        <v>201</v>
      </c>
      <c r="L1224" s="17">
        <v>0.1</v>
      </c>
      <c r="M1224" s="17" t="s">
        <v>54</v>
      </c>
      <c r="N1224" s="17" t="s">
        <v>124</v>
      </c>
      <c r="O1224" s="17">
        <v>1</v>
      </c>
      <c r="P1224" s="18">
        <v>45541</v>
      </c>
    </row>
    <row r="1225" spans="1:16" x14ac:dyDescent="0.3">
      <c r="A1225" s="17">
        <v>1990</v>
      </c>
      <c r="B1225" s="17" t="s">
        <v>216</v>
      </c>
      <c r="C1225" s="17" t="s">
        <v>217</v>
      </c>
      <c r="D1225" s="17" t="s">
        <v>214</v>
      </c>
      <c r="E1225" s="17" t="s">
        <v>394</v>
      </c>
      <c r="F1225" s="17" t="s">
        <v>45</v>
      </c>
      <c r="G1225" s="17" t="s">
        <v>80</v>
      </c>
      <c r="H1225" s="17">
        <v>0</v>
      </c>
      <c r="I1225" s="17" t="s">
        <v>215</v>
      </c>
      <c r="J1225" s="17" t="s">
        <v>120</v>
      </c>
      <c r="K1225" s="17" t="s">
        <v>58</v>
      </c>
      <c r="L1225" s="17">
        <v>21553</v>
      </c>
      <c r="M1225" s="17" t="s">
        <v>54</v>
      </c>
      <c r="N1225" s="17" t="s">
        <v>363</v>
      </c>
      <c r="O1225" s="17">
        <v>1</v>
      </c>
      <c r="P1225" s="18">
        <v>45541</v>
      </c>
    </row>
    <row r="1226" spans="1:16" x14ac:dyDescent="0.3">
      <c r="A1226" s="17">
        <v>1991</v>
      </c>
      <c r="B1226" s="17" t="s">
        <v>216</v>
      </c>
      <c r="C1226" s="17" t="s">
        <v>217</v>
      </c>
      <c r="D1226" s="17" t="s">
        <v>214</v>
      </c>
      <c r="E1226" s="17" t="s">
        <v>394</v>
      </c>
      <c r="F1226" s="17" t="s">
        <v>45</v>
      </c>
      <c r="G1226" s="17" t="s">
        <v>80</v>
      </c>
      <c r="H1226" s="17">
        <v>0</v>
      </c>
      <c r="I1226" s="17" t="s">
        <v>215</v>
      </c>
      <c r="J1226" s="17" t="s">
        <v>120</v>
      </c>
      <c r="K1226" s="17" t="s">
        <v>58</v>
      </c>
      <c r="L1226" s="17">
        <v>19308</v>
      </c>
      <c r="M1226" s="17" t="s">
        <v>54</v>
      </c>
      <c r="N1226" s="17" t="s">
        <v>364</v>
      </c>
      <c r="O1226" s="17">
        <v>1</v>
      </c>
      <c r="P1226" s="18">
        <v>45541</v>
      </c>
    </row>
    <row r="1227" spans="1:16" x14ac:dyDescent="0.3">
      <c r="A1227" s="17">
        <v>1992</v>
      </c>
      <c r="B1227" s="17" t="s">
        <v>216</v>
      </c>
      <c r="C1227" s="17" t="s">
        <v>217</v>
      </c>
      <c r="D1227" s="17" t="s">
        <v>214</v>
      </c>
      <c r="E1227" s="17" t="s">
        <v>394</v>
      </c>
      <c r="F1227" s="17" t="s">
        <v>45</v>
      </c>
      <c r="G1227" s="17" t="s">
        <v>80</v>
      </c>
      <c r="H1227" s="17">
        <v>0</v>
      </c>
      <c r="I1227" s="17" t="s">
        <v>215</v>
      </c>
      <c r="J1227" s="17" t="s">
        <v>120</v>
      </c>
      <c r="K1227" s="17" t="s">
        <v>58</v>
      </c>
      <c r="L1227" s="17">
        <v>20939</v>
      </c>
      <c r="M1227" s="17" t="s">
        <v>54</v>
      </c>
      <c r="N1227" s="17" t="s">
        <v>365</v>
      </c>
      <c r="O1227" s="17">
        <v>1</v>
      </c>
      <c r="P1227" s="18">
        <v>45541</v>
      </c>
    </row>
    <row r="1228" spans="1:16" x14ac:dyDescent="0.3">
      <c r="A1228" s="17">
        <v>1993</v>
      </c>
      <c r="B1228" s="17" t="s">
        <v>216</v>
      </c>
      <c r="C1228" s="17" t="s">
        <v>217</v>
      </c>
      <c r="D1228" s="17" t="s">
        <v>214</v>
      </c>
      <c r="E1228" s="17" t="s">
        <v>394</v>
      </c>
      <c r="F1228" s="17" t="s">
        <v>45</v>
      </c>
      <c r="G1228" s="17" t="s">
        <v>80</v>
      </c>
      <c r="H1228" s="17">
        <v>0</v>
      </c>
      <c r="I1228" s="17" t="s">
        <v>215</v>
      </c>
      <c r="J1228" s="17" t="s">
        <v>120</v>
      </c>
      <c r="K1228" s="17" t="s">
        <v>58</v>
      </c>
      <c r="L1228" s="17">
        <v>22956</v>
      </c>
      <c r="M1228" s="17" t="s">
        <v>54</v>
      </c>
      <c r="N1228" s="17" t="s">
        <v>366</v>
      </c>
      <c r="O1228" s="17">
        <v>1</v>
      </c>
      <c r="P1228" s="18">
        <v>45541</v>
      </c>
    </row>
    <row r="1229" spans="1:16" x14ac:dyDescent="0.3">
      <c r="A1229" s="17">
        <v>1994</v>
      </c>
      <c r="B1229" s="17" t="s">
        <v>216</v>
      </c>
      <c r="C1229" s="17" t="s">
        <v>217</v>
      </c>
      <c r="D1229" s="17" t="s">
        <v>214</v>
      </c>
      <c r="E1229" s="17" t="s">
        <v>394</v>
      </c>
      <c r="F1229" s="17" t="s">
        <v>45</v>
      </c>
      <c r="G1229" s="17" t="s">
        <v>80</v>
      </c>
      <c r="H1229" s="17">
        <v>0</v>
      </c>
      <c r="I1229" s="17" t="s">
        <v>215</v>
      </c>
      <c r="J1229" s="17" t="s">
        <v>120</v>
      </c>
      <c r="K1229" s="17" t="s">
        <v>58</v>
      </c>
      <c r="L1229" s="17">
        <v>25766</v>
      </c>
      <c r="M1229" s="17" t="s">
        <v>54</v>
      </c>
      <c r="N1229" s="17" t="s">
        <v>162</v>
      </c>
      <c r="O1229" s="17">
        <v>1</v>
      </c>
      <c r="P1229" s="18">
        <v>45541</v>
      </c>
    </row>
    <row r="1230" spans="1:16" x14ac:dyDescent="0.3">
      <c r="A1230" s="17">
        <v>1995</v>
      </c>
      <c r="B1230" s="17" t="s">
        <v>216</v>
      </c>
      <c r="C1230" s="17" t="s">
        <v>217</v>
      </c>
      <c r="D1230" s="17" t="s">
        <v>214</v>
      </c>
      <c r="E1230" s="17" t="s">
        <v>394</v>
      </c>
      <c r="F1230" s="17" t="s">
        <v>45</v>
      </c>
      <c r="G1230" s="17" t="s">
        <v>80</v>
      </c>
      <c r="H1230" s="17">
        <v>0</v>
      </c>
      <c r="I1230" s="17" t="s">
        <v>215</v>
      </c>
      <c r="J1230" s="17" t="s">
        <v>120</v>
      </c>
      <c r="K1230" s="17" t="s">
        <v>58</v>
      </c>
      <c r="L1230" s="17">
        <v>27898</v>
      </c>
      <c r="M1230" s="17" t="s">
        <v>54</v>
      </c>
      <c r="N1230" s="17" t="s">
        <v>142</v>
      </c>
      <c r="O1230" s="17">
        <v>1</v>
      </c>
      <c r="P1230" s="18">
        <v>45541</v>
      </c>
    </row>
    <row r="1231" spans="1:16" x14ac:dyDescent="0.3">
      <c r="A1231" s="17">
        <v>1996</v>
      </c>
      <c r="B1231" s="17" t="s">
        <v>216</v>
      </c>
      <c r="C1231" s="17" t="s">
        <v>217</v>
      </c>
      <c r="D1231" s="17" t="s">
        <v>214</v>
      </c>
      <c r="E1231" s="17" t="s">
        <v>394</v>
      </c>
      <c r="F1231" s="17" t="s">
        <v>45</v>
      </c>
      <c r="G1231" s="17" t="s">
        <v>80</v>
      </c>
      <c r="H1231" s="17">
        <v>0</v>
      </c>
      <c r="I1231" s="17" t="s">
        <v>215</v>
      </c>
      <c r="J1231" s="17" t="s">
        <v>120</v>
      </c>
      <c r="K1231" s="17" t="s">
        <v>58</v>
      </c>
      <c r="L1231" s="17">
        <v>30015</v>
      </c>
      <c r="M1231" s="17" t="s">
        <v>54</v>
      </c>
      <c r="N1231" s="17" t="s">
        <v>143</v>
      </c>
      <c r="O1231" s="17">
        <v>1</v>
      </c>
      <c r="P1231" s="18">
        <v>45541</v>
      </c>
    </row>
    <row r="1232" spans="1:16" x14ac:dyDescent="0.3">
      <c r="A1232" s="17">
        <v>1997</v>
      </c>
      <c r="B1232" s="17" t="s">
        <v>216</v>
      </c>
      <c r="C1232" s="17" t="s">
        <v>217</v>
      </c>
      <c r="D1232" s="17" t="s">
        <v>214</v>
      </c>
      <c r="E1232" s="17" t="s">
        <v>394</v>
      </c>
      <c r="F1232" s="17" t="s">
        <v>45</v>
      </c>
      <c r="G1232" s="17" t="s">
        <v>80</v>
      </c>
      <c r="H1232" s="17">
        <v>0</v>
      </c>
      <c r="I1232" s="17" t="s">
        <v>215</v>
      </c>
      <c r="J1232" s="17" t="s">
        <v>120</v>
      </c>
      <c r="K1232" s="17" t="s">
        <v>58</v>
      </c>
      <c r="L1232" s="17">
        <v>33734</v>
      </c>
      <c r="M1232" s="17" t="s">
        <v>54</v>
      </c>
      <c r="N1232" s="17" t="s">
        <v>144</v>
      </c>
      <c r="O1232" s="17">
        <v>1</v>
      </c>
      <c r="P1232" s="18">
        <v>45541</v>
      </c>
    </row>
    <row r="1233" spans="1:16" x14ac:dyDescent="0.3">
      <c r="A1233" s="17">
        <v>1998</v>
      </c>
      <c r="B1233" s="17" t="s">
        <v>216</v>
      </c>
      <c r="C1233" s="17" t="s">
        <v>217</v>
      </c>
      <c r="D1233" s="17" t="s">
        <v>214</v>
      </c>
      <c r="E1233" s="17" t="s">
        <v>394</v>
      </c>
      <c r="F1233" s="17" t="s">
        <v>45</v>
      </c>
      <c r="G1233" s="17" t="s">
        <v>80</v>
      </c>
      <c r="H1233" s="17">
        <v>0</v>
      </c>
      <c r="I1233" s="17" t="s">
        <v>215</v>
      </c>
      <c r="J1233" s="17" t="s">
        <v>120</v>
      </c>
      <c r="K1233" s="17" t="s">
        <v>58</v>
      </c>
      <c r="L1233" s="17">
        <v>35574</v>
      </c>
      <c r="M1233" s="17" t="s">
        <v>54</v>
      </c>
      <c r="N1233" s="17" t="s">
        <v>145</v>
      </c>
      <c r="O1233" s="17">
        <v>1</v>
      </c>
      <c r="P1233" s="18">
        <v>45541</v>
      </c>
    </row>
    <row r="1234" spans="1:16" x14ac:dyDescent="0.3">
      <c r="A1234" s="17">
        <v>1999</v>
      </c>
      <c r="B1234" s="17" t="s">
        <v>216</v>
      </c>
      <c r="C1234" s="17" t="s">
        <v>217</v>
      </c>
      <c r="D1234" s="17" t="s">
        <v>214</v>
      </c>
      <c r="E1234" s="17" t="s">
        <v>394</v>
      </c>
      <c r="F1234" s="17" t="s">
        <v>45</v>
      </c>
      <c r="G1234" s="17" t="s">
        <v>80</v>
      </c>
      <c r="H1234" s="17">
        <v>0</v>
      </c>
      <c r="I1234" s="17" t="s">
        <v>215</v>
      </c>
      <c r="J1234" s="17" t="s">
        <v>120</v>
      </c>
      <c r="K1234" s="17" t="s">
        <v>58</v>
      </c>
      <c r="L1234" s="17">
        <v>36343</v>
      </c>
      <c r="M1234" s="17" t="s">
        <v>54</v>
      </c>
      <c r="N1234" s="17" t="s">
        <v>146</v>
      </c>
      <c r="O1234" s="17">
        <v>1</v>
      </c>
      <c r="P1234" s="18">
        <v>45541</v>
      </c>
    </row>
    <row r="1235" spans="1:16" x14ac:dyDescent="0.3">
      <c r="A1235" s="17">
        <v>2000</v>
      </c>
      <c r="B1235" s="17" t="s">
        <v>216</v>
      </c>
      <c r="C1235" s="17" t="s">
        <v>217</v>
      </c>
      <c r="D1235" s="17" t="s">
        <v>214</v>
      </c>
      <c r="E1235" s="17" t="s">
        <v>394</v>
      </c>
      <c r="F1235" s="17" t="s">
        <v>45</v>
      </c>
      <c r="G1235" s="17" t="s">
        <v>80</v>
      </c>
      <c r="H1235" s="17">
        <v>0</v>
      </c>
      <c r="I1235" s="17" t="s">
        <v>215</v>
      </c>
      <c r="J1235" s="17" t="s">
        <v>120</v>
      </c>
      <c r="K1235" s="17" t="s">
        <v>58</v>
      </c>
      <c r="L1235" s="17">
        <v>44840</v>
      </c>
      <c r="M1235" s="17" t="s">
        <v>54</v>
      </c>
      <c r="N1235" s="17" t="s">
        <v>147</v>
      </c>
      <c r="O1235" s="17">
        <v>1</v>
      </c>
      <c r="P1235" s="18">
        <v>45541</v>
      </c>
    </row>
    <row r="1236" spans="1:16" x14ac:dyDescent="0.3">
      <c r="A1236" s="17">
        <v>2001</v>
      </c>
      <c r="B1236" s="17" t="s">
        <v>216</v>
      </c>
      <c r="C1236" s="17" t="s">
        <v>217</v>
      </c>
      <c r="D1236" s="17" t="s">
        <v>214</v>
      </c>
      <c r="E1236" s="17" t="s">
        <v>394</v>
      </c>
      <c r="F1236" s="17" t="s">
        <v>45</v>
      </c>
      <c r="G1236" s="17" t="s">
        <v>80</v>
      </c>
      <c r="H1236" s="17">
        <v>0</v>
      </c>
      <c r="I1236" s="17" t="s">
        <v>215</v>
      </c>
      <c r="J1236" s="17" t="s">
        <v>120</v>
      </c>
      <c r="K1236" s="17" t="s">
        <v>58</v>
      </c>
      <c r="L1236" s="17">
        <v>44130</v>
      </c>
      <c r="M1236" s="17" t="s">
        <v>54</v>
      </c>
      <c r="N1236" s="17" t="s">
        <v>148</v>
      </c>
      <c r="O1236" s="17">
        <v>1</v>
      </c>
      <c r="P1236" s="18">
        <v>45541</v>
      </c>
    </row>
    <row r="1237" spans="1:16" x14ac:dyDescent="0.3">
      <c r="A1237" s="17">
        <v>2002</v>
      </c>
      <c r="B1237" s="17" t="s">
        <v>216</v>
      </c>
      <c r="C1237" s="17" t="s">
        <v>217</v>
      </c>
      <c r="D1237" s="17" t="s">
        <v>214</v>
      </c>
      <c r="E1237" s="17" t="s">
        <v>394</v>
      </c>
      <c r="F1237" s="17" t="s">
        <v>45</v>
      </c>
      <c r="G1237" s="17" t="s">
        <v>80</v>
      </c>
      <c r="H1237" s="17">
        <v>0</v>
      </c>
      <c r="I1237" s="17" t="s">
        <v>215</v>
      </c>
      <c r="J1237" s="17" t="s">
        <v>120</v>
      </c>
      <c r="K1237" s="17" t="s">
        <v>58</v>
      </c>
      <c r="L1237" s="17">
        <v>44790</v>
      </c>
      <c r="M1237" s="17" t="s">
        <v>54</v>
      </c>
      <c r="N1237" s="17" t="s">
        <v>149</v>
      </c>
      <c r="O1237" s="17">
        <v>1</v>
      </c>
      <c r="P1237" s="18">
        <v>45541</v>
      </c>
    </row>
    <row r="1238" spans="1:16" x14ac:dyDescent="0.3">
      <c r="A1238" s="17">
        <v>2003</v>
      </c>
      <c r="B1238" s="17" t="s">
        <v>216</v>
      </c>
      <c r="C1238" s="17" t="s">
        <v>217</v>
      </c>
      <c r="D1238" s="17" t="s">
        <v>214</v>
      </c>
      <c r="E1238" s="17" t="s">
        <v>394</v>
      </c>
      <c r="F1238" s="17" t="s">
        <v>45</v>
      </c>
      <c r="G1238" s="17" t="s">
        <v>80</v>
      </c>
      <c r="H1238" s="17">
        <v>0</v>
      </c>
      <c r="I1238" s="17" t="s">
        <v>215</v>
      </c>
      <c r="J1238" s="17" t="s">
        <v>120</v>
      </c>
      <c r="K1238" s="17" t="s">
        <v>58</v>
      </c>
      <c r="L1238" s="17">
        <v>46640</v>
      </c>
      <c r="M1238" s="17" t="s">
        <v>54</v>
      </c>
      <c r="N1238" s="17" t="s">
        <v>150</v>
      </c>
      <c r="O1238" s="17">
        <v>1</v>
      </c>
      <c r="P1238" s="18">
        <v>45541</v>
      </c>
    </row>
    <row r="1239" spans="1:16" x14ac:dyDescent="0.3">
      <c r="A1239" s="17">
        <v>2004</v>
      </c>
      <c r="B1239" s="17" t="s">
        <v>216</v>
      </c>
      <c r="C1239" s="17" t="s">
        <v>217</v>
      </c>
      <c r="D1239" s="17" t="s">
        <v>214</v>
      </c>
      <c r="E1239" s="17" t="s">
        <v>394</v>
      </c>
      <c r="F1239" s="17" t="s">
        <v>45</v>
      </c>
      <c r="G1239" s="17" t="s">
        <v>80</v>
      </c>
      <c r="H1239" s="17">
        <v>0</v>
      </c>
      <c r="I1239" s="17" t="s">
        <v>215</v>
      </c>
      <c r="J1239" s="17" t="s">
        <v>120</v>
      </c>
      <c r="K1239" s="17" t="s">
        <v>58</v>
      </c>
      <c r="L1239" s="17">
        <v>51350</v>
      </c>
      <c r="M1239" s="17" t="s">
        <v>54</v>
      </c>
      <c r="N1239" s="17" t="s">
        <v>151</v>
      </c>
      <c r="O1239" s="17">
        <v>1</v>
      </c>
      <c r="P1239" s="18">
        <v>45541</v>
      </c>
    </row>
    <row r="1240" spans="1:16" x14ac:dyDescent="0.3">
      <c r="A1240" s="17">
        <v>2005</v>
      </c>
      <c r="B1240" s="17" t="s">
        <v>216</v>
      </c>
      <c r="C1240" s="17" t="s">
        <v>217</v>
      </c>
      <c r="D1240" s="17" t="s">
        <v>214</v>
      </c>
      <c r="E1240" s="17" t="s">
        <v>394</v>
      </c>
      <c r="F1240" s="17" t="s">
        <v>45</v>
      </c>
      <c r="G1240" s="17" t="s">
        <v>80</v>
      </c>
      <c r="H1240" s="17">
        <v>0</v>
      </c>
      <c r="I1240" s="17" t="s">
        <v>215</v>
      </c>
      <c r="J1240" s="17" t="s">
        <v>120</v>
      </c>
      <c r="K1240" s="17" t="s">
        <v>58</v>
      </c>
      <c r="L1240" s="17">
        <v>59791</v>
      </c>
      <c r="M1240" s="17" t="s">
        <v>54</v>
      </c>
      <c r="N1240" s="17" t="s">
        <v>152</v>
      </c>
      <c r="O1240" s="17">
        <v>1</v>
      </c>
      <c r="P1240" s="18">
        <v>45541</v>
      </c>
    </row>
    <row r="1241" spans="1:16" x14ac:dyDescent="0.3">
      <c r="A1241" s="17">
        <v>2006</v>
      </c>
      <c r="B1241" s="17" t="s">
        <v>216</v>
      </c>
      <c r="C1241" s="17" t="s">
        <v>217</v>
      </c>
      <c r="D1241" s="17" t="s">
        <v>214</v>
      </c>
      <c r="E1241" s="17" t="s">
        <v>394</v>
      </c>
      <c r="F1241" s="17" t="s">
        <v>45</v>
      </c>
      <c r="G1241" s="17" t="s">
        <v>80</v>
      </c>
      <c r="H1241" s="17">
        <v>0</v>
      </c>
      <c r="I1241" s="17" t="s">
        <v>215</v>
      </c>
      <c r="J1241" s="17" t="s">
        <v>120</v>
      </c>
      <c r="K1241" s="17" t="s">
        <v>58</v>
      </c>
      <c r="L1241" s="17">
        <v>67273</v>
      </c>
      <c r="M1241" s="17" t="s">
        <v>54</v>
      </c>
      <c r="N1241" s="17" t="s">
        <v>153</v>
      </c>
      <c r="O1241" s="17">
        <v>1</v>
      </c>
      <c r="P1241" s="18">
        <v>45541</v>
      </c>
    </row>
    <row r="1242" spans="1:16" x14ac:dyDescent="0.3">
      <c r="A1242" s="17">
        <v>2007</v>
      </c>
      <c r="B1242" s="17" t="s">
        <v>216</v>
      </c>
      <c r="C1242" s="17" t="s">
        <v>217</v>
      </c>
      <c r="D1242" s="17" t="s">
        <v>214</v>
      </c>
      <c r="E1242" s="17" t="s">
        <v>394</v>
      </c>
      <c r="F1242" s="17" t="s">
        <v>45</v>
      </c>
      <c r="G1242" s="17" t="s">
        <v>80</v>
      </c>
      <c r="H1242" s="17">
        <v>0</v>
      </c>
      <c r="I1242" s="17" t="s">
        <v>215</v>
      </c>
      <c r="J1242" s="17" t="s">
        <v>120</v>
      </c>
      <c r="K1242" s="17" t="s">
        <v>58</v>
      </c>
      <c r="L1242" s="17">
        <v>73017</v>
      </c>
      <c r="M1242" s="17" t="s">
        <v>54</v>
      </c>
      <c r="N1242" s="17" t="s">
        <v>154</v>
      </c>
      <c r="O1242" s="17">
        <v>1</v>
      </c>
      <c r="P1242" s="18">
        <v>45541</v>
      </c>
    </row>
    <row r="1243" spans="1:16" x14ac:dyDescent="0.3">
      <c r="A1243" s="17">
        <v>2008</v>
      </c>
      <c r="B1243" s="17" t="s">
        <v>216</v>
      </c>
      <c r="C1243" s="17" t="s">
        <v>217</v>
      </c>
      <c r="D1243" s="17" t="s">
        <v>214</v>
      </c>
      <c r="E1243" s="17" t="s">
        <v>394</v>
      </c>
      <c r="F1243" s="17" t="s">
        <v>45</v>
      </c>
      <c r="G1243" s="17" t="s">
        <v>80</v>
      </c>
      <c r="H1243" s="17">
        <v>0</v>
      </c>
      <c r="I1243" s="17" t="s">
        <v>215</v>
      </c>
      <c r="J1243" s="17" t="s">
        <v>120</v>
      </c>
      <c r="K1243" s="17" t="s">
        <v>58</v>
      </c>
      <c r="L1243" s="17">
        <v>80201</v>
      </c>
      <c r="M1243" s="17" t="s">
        <v>54</v>
      </c>
      <c r="N1243" s="17" t="s">
        <v>155</v>
      </c>
      <c r="O1243" s="17">
        <v>1</v>
      </c>
      <c r="P1243" s="18">
        <v>45541</v>
      </c>
    </row>
    <row r="1244" spans="1:16" x14ac:dyDescent="0.3">
      <c r="A1244" s="17">
        <v>2009</v>
      </c>
      <c r="B1244" s="17" t="s">
        <v>216</v>
      </c>
      <c r="C1244" s="17" t="s">
        <v>217</v>
      </c>
      <c r="D1244" s="17" t="s">
        <v>214</v>
      </c>
      <c r="E1244" s="17" t="s">
        <v>394</v>
      </c>
      <c r="F1244" s="17" t="s">
        <v>45</v>
      </c>
      <c r="G1244" s="17" t="s">
        <v>80</v>
      </c>
      <c r="H1244" s="17">
        <v>0</v>
      </c>
      <c r="I1244" s="17" t="s">
        <v>215</v>
      </c>
      <c r="J1244" s="17" t="s">
        <v>120</v>
      </c>
      <c r="K1244" s="17" t="s">
        <v>58</v>
      </c>
      <c r="L1244" s="17">
        <v>61871</v>
      </c>
      <c r="M1244" s="17" t="s">
        <v>54</v>
      </c>
      <c r="N1244" s="17" t="s">
        <v>156</v>
      </c>
      <c r="O1244" s="17">
        <v>1</v>
      </c>
      <c r="P1244" s="18">
        <v>45541</v>
      </c>
    </row>
    <row r="1245" spans="1:16" x14ac:dyDescent="0.3">
      <c r="A1245" s="17">
        <v>2010</v>
      </c>
      <c r="B1245" s="17" t="s">
        <v>216</v>
      </c>
      <c r="C1245" s="17" t="s">
        <v>217</v>
      </c>
      <c r="D1245" s="17" t="s">
        <v>214</v>
      </c>
      <c r="E1245" s="17" t="s">
        <v>394</v>
      </c>
      <c r="F1245" s="17" t="s">
        <v>45</v>
      </c>
      <c r="G1245" s="17" t="s">
        <v>80</v>
      </c>
      <c r="H1245" s="17">
        <v>0</v>
      </c>
      <c r="I1245" s="17" t="s">
        <v>215</v>
      </c>
      <c r="J1245" s="17" t="s">
        <v>120</v>
      </c>
      <c r="K1245" s="17" t="s">
        <v>58</v>
      </c>
      <c r="L1245" s="17">
        <v>69707</v>
      </c>
      <c r="M1245" s="17" t="s">
        <v>54</v>
      </c>
      <c r="N1245" s="17" t="s">
        <v>157</v>
      </c>
      <c r="O1245" s="17">
        <v>1</v>
      </c>
      <c r="P1245" s="18">
        <v>45541</v>
      </c>
    </row>
    <row r="1246" spans="1:16" x14ac:dyDescent="0.3">
      <c r="A1246" s="17">
        <v>2011</v>
      </c>
      <c r="B1246" s="17" t="s">
        <v>216</v>
      </c>
      <c r="C1246" s="17" t="s">
        <v>217</v>
      </c>
      <c r="D1246" s="17" t="s">
        <v>214</v>
      </c>
      <c r="E1246" s="17" t="s">
        <v>394</v>
      </c>
      <c r="F1246" s="17" t="s">
        <v>45</v>
      </c>
      <c r="G1246" s="17" t="s">
        <v>80</v>
      </c>
      <c r="H1246" s="17">
        <v>0</v>
      </c>
      <c r="I1246" s="17" t="s">
        <v>215</v>
      </c>
      <c r="J1246" s="17" t="s">
        <v>120</v>
      </c>
      <c r="K1246" s="17" t="s">
        <v>58</v>
      </c>
      <c r="L1246" s="17">
        <v>78564</v>
      </c>
      <c r="M1246" s="17" t="s">
        <v>54</v>
      </c>
      <c r="N1246" s="17" t="s">
        <v>158</v>
      </c>
      <c r="O1246" s="17">
        <v>1</v>
      </c>
      <c r="P1246" s="18">
        <v>45541</v>
      </c>
    </row>
    <row r="1247" spans="1:16" x14ac:dyDescent="0.3">
      <c r="A1247" s="17">
        <v>2012</v>
      </c>
      <c r="B1247" s="17" t="s">
        <v>216</v>
      </c>
      <c r="C1247" s="17" t="s">
        <v>217</v>
      </c>
      <c r="D1247" s="17" t="s">
        <v>214</v>
      </c>
      <c r="E1247" s="17" t="s">
        <v>394</v>
      </c>
      <c r="F1247" s="17" t="s">
        <v>45</v>
      </c>
      <c r="G1247" s="17" t="s">
        <v>80</v>
      </c>
      <c r="H1247" s="17">
        <v>0</v>
      </c>
      <c r="I1247" s="17" t="s">
        <v>215</v>
      </c>
      <c r="J1247" s="17" t="s">
        <v>120</v>
      </c>
      <c r="K1247" s="17" t="s">
        <v>58</v>
      </c>
      <c r="L1247" s="17">
        <v>81143</v>
      </c>
      <c r="M1247" s="17" t="s">
        <v>54</v>
      </c>
      <c r="N1247" s="17" t="s">
        <v>121</v>
      </c>
      <c r="O1247" s="17">
        <v>1</v>
      </c>
      <c r="P1247" s="18">
        <v>45541</v>
      </c>
    </row>
    <row r="1248" spans="1:16" x14ac:dyDescent="0.3">
      <c r="A1248" s="17">
        <v>2013</v>
      </c>
      <c r="B1248" s="17" t="s">
        <v>216</v>
      </c>
      <c r="C1248" s="17" t="s">
        <v>217</v>
      </c>
      <c r="D1248" s="17" t="s">
        <v>214</v>
      </c>
      <c r="E1248" s="17" t="s">
        <v>394</v>
      </c>
      <c r="F1248" s="17" t="s">
        <v>45</v>
      </c>
      <c r="G1248" s="17" t="s">
        <v>80</v>
      </c>
      <c r="H1248" s="17">
        <v>0</v>
      </c>
      <c r="I1248" s="17" t="s">
        <v>215</v>
      </c>
      <c r="J1248" s="17" t="s">
        <v>120</v>
      </c>
      <c r="K1248" s="17" t="s">
        <v>58</v>
      </c>
      <c r="L1248" s="17">
        <v>79841</v>
      </c>
      <c r="M1248" s="17" t="s">
        <v>54</v>
      </c>
      <c r="N1248" s="17" t="s">
        <v>59</v>
      </c>
      <c r="O1248" s="17">
        <v>1</v>
      </c>
      <c r="P1248" s="18">
        <v>45541</v>
      </c>
    </row>
    <row r="1249" spans="1:16" x14ac:dyDescent="0.3">
      <c r="A1249" s="17">
        <v>2014</v>
      </c>
      <c r="B1249" s="17" t="s">
        <v>216</v>
      </c>
      <c r="C1249" s="17" t="s">
        <v>217</v>
      </c>
      <c r="D1249" s="17" t="s">
        <v>214</v>
      </c>
      <c r="E1249" s="17" t="s">
        <v>394</v>
      </c>
      <c r="F1249" s="17" t="s">
        <v>45</v>
      </c>
      <c r="G1249" s="17" t="s">
        <v>80</v>
      </c>
      <c r="H1249" s="17">
        <v>0</v>
      </c>
      <c r="I1249" s="17" t="s">
        <v>215</v>
      </c>
      <c r="J1249" s="17" t="s">
        <v>120</v>
      </c>
      <c r="K1249" s="17" t="s">
        <v>58</v>
      </c>
      <c r="L1249" s="17">
        <v>77858</v>
      </c>
      <c r="M1249" s="17" t="s">
        <v>54</v>
      </c>
      <c r="N1249" s="17" t="s">
        <v>60</v>
      </c>
      <c r="O1249" s="17">
        <v>1</v>
      </c>
      <c r="P1249" s="18">
        <v>45541</v>
      </c>
    </row>
    <row r="1250" spans="1:16" x14ac:dyDescent="0.3">
      <c r="A1250" s="17">
        <v>2015</v>
      </c>
      <c r="B1250" s="17" t="s">
        <v>216</v>
      </c>
      <c r="C1250" s="17" t="s">
        <v>217</v>
      </c>
      <c r="D1250" s="17" t="s">
        <v>214</v>
      </c>
      <c r="E1250" s="17" t="s">
        <v>394</v>
      </c>
      <c r="F1250" s="17" t="s">
        <v>45</v>
      </c>
      <c r="G1250" s="17" t="s">
        <v>80</v>
      </c>
      <c r="H1250" s="17">
        <v>0</v>
      </c>
      <c r="I1250" s="17" t="s">
        <v>215</v>
      </c>
      <c r="J1250" s="17" t="s">
        <v>120</v>
      </c>
      <c r="K1250" s="17" t="s">
        <v>58</v>
      </c>
      <c r="L1250" s="17">
        <v>76047</v>
      </c>
      <c r="M1250" s="17" t="s">
        <v>54</v>
      </c>
      <c r="N1250" s="17" t="s">
        <v>61</v>
      </c>
      <c r="O1250" s="17">
        <v>1</v>
      </c>
      <c r="P1250" s="18">
        <v>45541</v>
      </c>
    </row>
    <row r="1251" spans="1:16" x14ac:dyDescent="0.3">
      <c r="A1251" s="17">
        <v>2016</v>
      </c>
      <c r="B1251" s="17" t="s">
        <v>216</v>
      </c>
      <c r="C1251" s="17" t="s">
        <v>217</v>
      </c>
      <c r="D1251" s="17" t="s">
        <v>214</v>
      </c>
      <c r="E1251" s="17" t="s">
        <v>394</v>
      </c>
      <c r="F1251" s="17" t="s">
        <v>45</v>
      </c>
      <c r="G1251" s="17" t="s">
        <v>80</v>
      </c>
      <c r="H1251" s="17">
        <v>0</v>
      </c>
      <c r="I1251" s="17" t="s">
        <v>215</v>
      </c>
      <c r="J1251" s="17" t="s">
        <v>120</v>
      </c>
      <c r="K1251" s="17" t="s">
        <v>58</v>
      </c>
      <c r="L1251" s="17">
        <v>78498</v>
      </c>
      <c r="M1251" s="17" t="s">
        <v>54</v>
      </c>
      <c r="N1251" s="17" t="s">
        <v>62</v>
      </c>
      <c r="O1251" s="17">
        <v>1</v>
      </c>
      <c r="P1251" s="18">
        <v>45541</v>
      </c>
    </row>
    <row r="1252" spans="1:16" x14ac:dyDescent="0.3">
      <c r="A1252" s="17">
        <v>2017</v>
      </c>
      <c r="B1252" s="17" t="s">
        <v>216</v>
      </c>
      <c r="C1252" s="17" t="s">
        <v>217</v>
      </c>
      <c r="D1252" s="17" t="s">
        <v>214</v>
      </c>
      <c r="E1252" s="17" t="s">
        <v>394</v>
      </c>
      <c r="F1252" s="17" t="s">
        <v>45</v>
      </c>
      <c r="G1252" s="17" t="s">
        <v>80</v>
      </c>
      <c r="H1252" s="17">
        <v>0</v>
      </c>
      <c r="I1252" s="17" t="s">
        <v>215</v>
      </c>
      <c r="J1252" s="17" t="s">
        <v>120</v>
      </c>
      <c r="K1252" s="17" t="s">
        <v>58</v>
      </c>
      <c r="L1252" s="17">
        <v>84871</v>
      </c>
      <c r="M1252" s="17" t="s">
        <v>54</v>
      </c>
      <c r="N1252" s="17" t="s">
        <v>63</v>
      </c>
      <c r="O1252" s="17">
        <v>1</v>
      </c>
      <c r="P1252" s="18">
        <v>45541</v>
      </c>
    </row>
    <row r="1253" spans="1:16" x14ac:dyDescent="0.3">
      <c r="A1253" s="17">
        <v>2018</v>
      </c>
      <c r="B1253" s="17" t="s">
        <v>216</v>
      </c>
      <c r="C1253" s="17" t="s">
        <v>217</v>
      </c>
      <c r="D1253" s="17" t="s">
        <v>214</v>
      </c>
      <c r="E1253" s="17" t="s">
        <v>394</v>
      </c>
      <c r="F1253" s="17" t="s">
        <v>45</v>
      </c>
      <c r="G1253" s="17" t="s">
        <v>80</v>
      </c>
      <c r="H1253" s="17">
        <v>0</v>
      </c>
      <c r="I1253" s="17" t="s">
        <v>215</v>
      </c>
      <c r="J1253" s="17" t="s">
        <v>120</v>
      </c>
      <c r="K1253" s="17" t="s">
        <v>58</v>
      </c>
      <c r="L1253" s="17">
        <v>92738</v>
      </c>
      <c r="M1253" s="17" t="s">
        <v>54</v>
      </c>
      <c r="N1253" s="17" t="s">
        <v>64</v>
      </c>
      <c r="O1253" s="17">
        <v>1</v>
      </c>
      <c r="P1253" s="18">
        <v>45541</v>
      </c>
    </row>
    <row r="1254" spans="1:16" x14ac:dyDescent="0.3">
      <c r="A1254" s="17">
        <v>2019</v>
      </c>
      <c r="B1254" s="17" t="s">
        <v>216</v>
      </c>
      <c r="C1254" s="17" t="s">
        <v>217</v>
      </c>
      <c r="D1254" s="17" t="s">
        <v>214</v>
      </c>
      <c r="E1254" s="17" t="s">
        <v>394</v>
      </c>
      <c r="F1254" s="17" t="s">
        <v>45</v>
      </c>
      <c r="G1254" s="17" t="s">
        <v>80</v>
      </c>
      <c r="H1254" s="17">
        <v>0</v>
      </c>
      <c r="I1254" s="17" t="s">
        <v>215</v>
      </c>
      <c r="J1254" s="17" t="s">
        <v>120</v>
      </c>
      <c r="K1254" s="17" t="s">
        <v>58</v>
      </c>
      <c r="L1254" s="17">
        <v>95283</v>
      </c>
      <c r="M1254" s="17" t="s">
        <v>54</v>
      </c>
      <c r="N1254" s="17" t="s">
        <v>65</v>
      </c>
      <c r="O1254" s="17">
        <v>1</v>
      </c>
      <c r="P1254" s="18">
        <v>45541</v>
      </c>
    </row>
    <row r="1255" spans="1:16" x14ac:dyDescent="0.3">
      <c r="A1255" s="17">
        <v>2020</v>
      </c>
      <c r="B1255" s="17" t="s">
        <v>216</v>
      </c>
      <c r="C1255" s="17" t="s">
        <v>217</v>
      </c>
      <c r="D1255" s="17" t="s">
        <v>214</v>
      </c>
      <c r="E1255" s="17" t="s">
        <v>394</v>
      </c>
      <c r="F1255" s="17" t="s">
        <v>45</v>
      </c>
      <c r="G1255" s="17" t="s">
        <v>80</v>
      </c>
      <c r="H1255" s="17">
        <v>0</v>
      </c>
      <c r="I1255" s="17" t="s">
        <v>215</v>
      </c>
      <c r="J1255" s="17" t="s">
        <v>120</v>
      </c>
      <c r="K1255" s="17" t="s">
        <v>58</v>
      </c>
      <c r="L1255" s="17">
        <v>85007</v>
      </c>
      <c r="M1255" s="17" t="s">
        <v>54</v>
      </c>
      <c r="N1255" s="17" t="s">
        <v>66</v>
      </c>
      <c r="O1255" s="17">
        <v>1</v>
      </c>
      <c r="P1255" s="18">
        <v>45541</v>
      </c>
    </row>
    <row r="1256" spans="1:16" x14ac:dyDescent="0.3">
      <c r="A1256" s="17">
        <v>2021</v>
      </c>
      <c r="B1256" s="17" t="s">
        <v>216</v>
      </c>
      <c r="C1256" s="17" t="s">
        <v>217</v>
      </c>
      <c r="D1256" s="17" t="s">
        <v>214</v>
      </c>
      <c r="E1256" s="17" t="s">
        <v>394</v>
      </c>
      <c r="F1256" s="17" t="s">
        <v>45</v>
      </c>
      <c r="G1256" s="17" t="s">
        <v>80</v>
      </c>
      <c r="H1256" s="17">
        <v>0</v>
      </c>
      <c r="I1256" s="17" t="s">
        <v>215</v>
      </c>
      <c r="J1256" s="17" t="s">
        <v>120</v>
      </c>
      <c r="K1256" s="17" t="s">
        <v>58</v>
      </c>
      <c r="L1256" s="17">
        <v>98872</v>
      </c>
      <c r="M1256" s="17" t="s">
        <v>54</v>
      </c>
      <c r="N1256" s="17" t="s">
        <v>67</v>
      </c>
      <c r="O1256" s="17">
        <v>1</v>
      </c>
      <c r="P1256" s="18">
        <v>45541</v>
      </c>
    </row>
    <row r="1257" spans="1:16" x14ac:dyDescent="0.3">
      <c r="A1257" s="17">
        <v>2022</v>
      </c>
      <c r="B1257" s="17" t="s">
        <v>216</v>
      </c>
      <c r="C1257" s="17" t="s">
        <v>217</v>
      </c>
      <c r="D1257" s="17" t="s">
        <v>214</v>
      </c>
      <c r="E1257" s="17" t="s">
        <v>394</v>
      </c>
      <c r="F1257" s="17" t="s">
        <v>45</v>
      </c>
      <c r="G1257" s="17" t="s">
        <v>80</v>
      </c>
      <c r="H1257" s="17">
        <v>0</v>
      </c>
      <c r="I1257" s="17" t="s">
        <v>215</v>
      </c>
      <c r="J1257" s="17" t="s">
        <v>120</v>
      </c>
      <c r="K1257" s="17" t="s">
        <v>58</v>
      </c>
      <c r="L1257" s="17">
        <v>127979</v>
      </c>
      <c r="M1257" s="17" t="s">
        <v>54</v>
      </c>
      <c r="N1257" s="17" t="s">
        <v>68</v>
      </c>
      <c r="O1257" s="17">
        <v>1</v>
      </c>
      <c r="P1257" s="18">
        <v>45541</v>
      </c>
    </row>
    <row r="1258" spans="1:16" x14ac:dyDescent="0.3">
      <c r="A1258" s="17">
        <v>2023</v>
      </c>
      <c r="B1258" s="17" t="s">
        <v>216</v>
      </c>
      <c r="C1258" s="17" t="s">
        <v>217</v>
      </c>
      <c r="D1258" s="17" t="s">
        <v>214</v>
      </c>
      <c r="E1258" s="17" t="s">
        <v>394</v>
      </c>
      <c r="F1258" s="17" t="s">
        <v>45</v>
      </c>
      <c r="G1258" s="17" t="s">
        <v>80</v>
      </c>
      <c r="H1258" s="17">
        <v>0</v>
      </c>
      <c r="I1258" s="17" t="s">
        <v>215</v>
      </c>
      <c r="J1258" s="17" t="s">
        <v>120</v>
      </c>
      <c r="K1258" s="17" t="s">
        <v>58</v>
      </c>
      <c r="L1258" s="17">
        <v>116274</v>
      </c>
      <c r="M1258" s="17" t="s">
        <v>54</v>
      </c>
      <c r="N1258" s="17" t="s">
        <v>69</v>
      </c>
      <c r="O1258" s="17">
        <v>1</v>
      </c>
      <c r="P1258" s="18">
        <v>45541</v>
      </c>
    </row>
    <row r="1259" spans="1:16" x14ac:dyDescent="0.3">
      <c r="A1259" s="17">
        <v>2024</v>
      </c>
      <c r="B1259" s="17" t="s">
        <v>216</v>
      </c>
      <c r="C1259" s="17" t="s">
        <v>217</v>
      </c>
      <c r="D1259" s="17" t="s">
        <v>214</v>
      </c>
      <c r="E1259" s="17" t="s">
        <v>394</v>
      </c>
      <c r="F1259" s="17" t="s">
        <v>45</v>
      </c>
      <c r="G1259" s="17" t="s">
        <v>80</v>
      </c>
      <c r="H1259" s="17">
        <v>0</v>
      </c>
      <c r="I1259" s="17" t="s">
        <v>215</v>
      </c>
      <c r="J1259" s="17" t="s">
        <v>120</v>
      </c>
      <c r="K1259" s="17" t="s">
        <v>58</v>
      </c>
      <c r="L1259" s="17">
        <v>115546.3</v>
      </c>
      <c r="M1259" s="17" t="s">
        <v>54</v>
      </c>
      <c r="N1259" s="17" t="s">
        <v>70</v>
      </c>
      <c r="O1259" s="17">
        <v>1</v>
      </c>
      <c r="P1259" s="18">
        <v>45541</v>
      </c>
    </row>
    <row r="1260" spans="1:16" x14ac:dyDescent="0.3">
      <c r="A1260" s="17">
        <v>2025</v>
      </c>
      <c r="B1260" s="17" t="s">
        <v>216</v>
      </c>
      <c r="C1260" s="17" t="s">
        <v>217</v>
      </c>
      <c r="D1260" s="17" t="s">
        <v>214</v>
      </c>
      <c r="E1260" s="17" t="s">
        <v>394</v>
      </c>
      <c r="F1260" s="17" t="s">
        <v>45</v>
      </c>
      <c r="G1260" s="17" t="s">
        <v>80</v>
      </c>
      <c r="H1260" s="17">
        <v>0</v>
      </c>
      <c r="I1260" s="17" t="s">
        <v>215</v>
      </c>
      <c r="J1260" s="17" t="s">
        <v>120</v>
      </c>
      <c r="K1260" s="17" t="s">
        <v>58</v>
      </c>
      <c r="L1260" s="17">
        <v>122647.2</v>
      </c>
      <c r="M1260" s="17" t="s">
        <v>54</v>
      </c>
      <c r="N1260" s="17" t="s">
        <v>71</v>
      </c>
      <c r="O1260" s="17">
        <v>1</v>
      </c>
      <c r="P1260" s="18">
        <v>45541</v>
      </c>
    </row>
    <row r="1261" spans="1:16" x14ac:dyDescent="0.3">
      <c r="A1261" s="17">
        <v>2026</v>
      </c>
      <c r="B1261" s="17" t="s">
        <v>216</v>
      </c>
      <c r="C1261" s="17" t="s">
        <v>217</v>
      </c>
      <c r="D1261" s="17" t="s">
        <v>214</v>
      </c>
      <c r="E1261" s="17" t="s">
        <v>394</v>
      </c>
      <c r="F1261" s="17" t="s">
        <v>45</v>
      </c>
      <c r="G1261" s="17" t="s">
        <v>80</v>
      </c>
      <c r="H1261" s="17">
        <v>0</v>
      </c>
      <c r="I1261" s="17" t="s">
        <v>215</v>
      </c>
      <c r="J1261" s="17" t="s">
        <v>120</v>
      </c>
      <c r="K1261" s="17" t="s">
        <v>58</v>
      </c>
      <c r="L1261" s="17">
        <v>128537.7</v>
      </c>
      <c r="M1261" s="17" t="s">
        <v>54</v>
      </c>
      <c r="N1261" s="17" t="s">
        <v>124</v>
      </c>
      <c r="O1261" s="17">
        <v>1</v>
      </c>
      <c r="P1261" s="18">
        <v>45541</v>
      </c>
    </row>
    <row r="1262" spans="1:16" x14ac:dyDescent="0.3">
      <c r="A1262" s="17">
        <v>2027</v>
      </c>
      <c r="B1262" s="17" t="s">
        <v>216</v>
      </c>
      <c r="C1262" s="17" t="s">
        <v>217</v>
      </c>
      <c r="D1262" s="17" t="s">
        <v>214</v>
      </c>
      <c r="E1262" s="17" t="s">
        <v>394</v>
      </c>
      <c r="F1262" s="17" t="s">
        <v>45</v>
      </c>
      <c r="G1262" s="17" t="s">
        <v>80</v>
      </c>
      <c r="H1262" s="17">
        <v>0</v>
      </c>
      <c r="I1262" s="17" t="s">
        <v>215</v>
      </c>
      <c r="J1262" s="17" t="s">
        <v>120</v>
      </c>
      <c r="K1262" s="17" t="s">
        <v>58</v>
      </c>
      <c r="L1262" s="17">
        <v>134929</v>
      </c>
      <c r="M1262" s="17" t="s">
        <v>54</v>
      </c>
      <c r="N1262" s="17" t="s">
        <v>125</v>
      </c>
      <c r="O1262" s="17">
        <v>1</v>
      </c>
      <c r="P1262" s="18">
        <v>45541</v>
      </c>
    </row>
    <row r="1263" spans="1:16" x14ac:dyDescent="0.3">
      <c r="A1263" s="17">
        <v>2028</v>
      </c>
      <c r="B1263" s="17" t="s">
        <v>216</v>
      </c>
      <c r="C1263" s="17" t="s">
        <v>217</v>
      </c>
      <c r="D1263" s="17" t="s">
        <v>214</v>
      </c>
      <c r="E1263" s="17" t="s">
        <v>394</v>
      </c>
      <c r="F1263" s="17" t="s">
        <v>45</v>
      </c>
      <c r="G1263" s="17" t="s">
        <v>80</v>
      </c>
      <c r="H1263" s="17">
        <v>0</v>
      </c>
      <c r="I1263" s="17" t="s">
        <v>215</v>
      </c>
      <c r="J1263" s="17" t="s">
        <v>120</v>
      </c>
      <c r="K1263" s="17" t="s">
        <v>58</v>
      </c>
      <c r="L1263" s="17">
        <v>141439.29999999999</v>
      </c>
      <c r="M1263" s="17" t="s">
        <v>54</v>
      </c>
      <c r="N1263" s="17" t="s">
        <v>391</v>
      </c>
      <c r="O1263" s="17">
        <v>1</v>
      </c>
      <c r="P1263" s="18">
        <v>45541</v>
      </c>
    </row>
    <row r="1264" spans="1:16" x14ac:dyDescent="0.3">
      <c r="A1264" s="17">
        <v>2019</v>
      </c>
      <c r="B1264" s="17" t="s">
        <v>216</v>
      </c>
      <c r="C1264" s="17" t="s">
        <v>217</v>
      </c>
      <c r="D1264" s="17" t="s">
        <v>214</v>
      </c>
      <c r="E1264" s="17" t="s">
        <v>394</v>
      </c>
      <c r="F1264" s="17" t="s">
        <v>45</v>
      </c>
      <c r="G1264" s="17" t="s">
        <v>80</v>
      </c>
      <c r="H1264" s="17">
        <v>0</v>
      </c>
      <c r="I1264" s="17" t="s">
        <v>57</v>
      </c>
      <c r="J1264" s="17" t="s">
        <v>392</v>
      </c>
      <c r="K1264" s="17" t="s">
        <v>58</v>
      </c>
      <c r="L1264" s="17">
        <v>90769</v>
      </c>
      <c r="M1264" s="17" t="s">
        <v>54</v>
      </c>
      <c r="N1264" s="17" t="s">
        <v>65</v>
      </c>
      <c r="O1264" s="17">
        <v>1</v>
      </c>
      <c r="P1264" s="18">
        <v>45541</v>
      </c>
    </row>
    <row r="1265" spans="1:16" x14ac:dyDescent="0.3">
      <c r="A1265" s="17">
        <v>2020</v>
      </c>
      <c r="B1265" s="17" t="s">
        <v>216</v>
      </c>
      <c r="C1265" s="17" t="s">
        <v>217</v>
      </c>
      <c r="D1265" s="17" t="s">
        <v>214</v>
      </c>
      <c r="E1265" s="17" t="s">
        <v>394</v>
      </c>
      <c r="F1265" s="17" t="s">
        <v>45</v>
      </c>
      <c r="G1265" s="17" t="s">
        <v>80</v>
      </c>
      <c r="H1265" s="17">
        <v>0</v>
      </c>
      <c r="I1265" s="17" t="s">
        <v>57</v>
      </c>
      <c r="J1265" s="17" t="s">
        <v>392</v>
      </c>
      <c r="K1265" s="17" t="s">
        <v>58</v>
      </c>
      <c r="L1265" s="17">
        <v>85180</v>
      </c>
      <c r="M1265" s="17" t="s">
        <v>54</v>
      </c>
      <c r="N1265" s="17" t="s">
        <v>66</v>
      </c>
      <c r="O1265" s="17">
        <v>1</v>
      </c>
      <c r="P1265" s="18">
        <v>45541</v>
      </c>
    </row>
    <row r="1266" spans="1:16" x14ac:dyDescent="0.3">
      <c r="A1266" s="17">
        <v>2021</v>
      </c>
      <c r="B1266" s="17" t="s">
        <v>216</v>
      </c>
      <c r="C1266" s="17" t="s">
        <v>217</v>
      </c>
      <c r="D1266" s="17" t="s">
        <v>214</v>
      </c>
      <c r="E1266" s="17" t="s">
        <v>394</v>
      </c>
      <c r="F1266" s="17" t="s">
        <v>45</v>
      </c>
      <c r="G1266" s="17" t="s">
        <v>80</v>
      </c>
      <c r="H1266" s="17">
        <v>0</v>
      </c>
      <c r="I1266" s="17" t="s">
        <v>57</v>
      </c>
      <c r="J1266" s="17" t="s">
        <v>392</v>
      </c>
      <c r="K1266" s="17" t="s">
        <v>58</v>
      </c>
      <c r="L1266" s="17">
        <v>90403</v>
      </c>
      <c r="M1266" s="17" t="s">
        <v>54</v>
      </c>
      <c r="N1266" s="17" t="s">
        <v>67</v>
      </c>
      <c r="O1266" s="17">
        <v>1</v>
      </c>
      <c r="P1266" s="18">
        <v>45541</v>
      </c>
    </row>
    <row r="1267" spans="1:16" x14ac:dyDescent="0.3">
      <c r="A1267" s="17">
        <v>2022</v>
      </c>
      <c r="B1267" s="17" t="s">
        <v>216</v>
      </c>
      <c r="C1267" s="17" t="s">
        <v>217</v>
      </c>
      <c r="D1267" s="17" t="s">
        <v>214</v>
      </c>
      <c r="E1267" s="17" t="s">
        <v>394</v>
      </c>
      <c r="F1267" s="17" t="s">
        <v>45</v>
      </c>
      <c r="G1267" s="17" t="s">
        <v>80</v>
      </c>
      <c r="H1267" s="17">
        <v>0</v>
      </c>
      <c r="I1267" s="17" t="s">
        <v>57</v>
      </c>
      <c r="J1267" s="17" t="s">
        <v>392</v>
      </c>
      <c r="K1267" s="17" t="s">
        <v>58</v>
      </c>
      <c r="L1267" s="17">
        <v>97992</v>
      </c>
      <c r="M1267" s="17" t="s">
        <v>54</v>
      </c>
      <c r="N1267" s="17" t="s">
        <v>68</v>
      </c>
      <c r="O1267" s="17">
        <v>1</v>
      </c>
      <c r="P1267" s="18">
        <v>45541</v>
      </c>
    </row>
    <row r="1268" spans="1:16" x14ac:dyDescent="0.3">
      <c r="A1268" s="17">
        <v>2023</v>
      </c>
      <c r="B1268" s="17" t="s">
        <v>216</v>
      </c>
      <c r="C1268" s="17" t="s">
        <v>217</v>
      </c>
      <c r="D1268" s="17" t="s">
        <v>214</v>
      </c>
      <c r="E1268" s="17" t="s">
        <v>394</v>
      </c>
      <c r="F1268" s="17" t="s">
        <v>45</v>
      </c>
      <c r="G1268" s="17" t="s">
        <v>80</v>
      </c>
      <c r="H1268" s="17">
        <v>0</v>
      </c>
      <c r="I1268" s="17" t="s">
        <v>57</v>
      </c>
      <c r="J1268" s="17" t="s">
        <v>392</v>
      </c>
      <c r="K1268" s="17" t="s">
        <v>58</v>
      </c>
      <c r="L1268" s="17">
        <v>91519</v>
      </c>
      <c r="M1268" s="17" t="s">
        <v>54</v>
      </c>
      <c r="N1268" s="17" t="s">
        <v>69</v>
      </c>
      <c r="O1268" s="17">
        <v>1</v>
      </c>
      <c r="P1268" s="18">
        <v>45541</v>
      </c>
    </row>
    <row r="1269" spans="1:16" x14ac:dyDescent="0.3">
      <c r="A1269" s="17">
        <v>2024</v>
      </c>
      <c r="B1269" s="17" t="s">
        <v>216</v>
      </c>
      <c r="C1269" s="17" t="s">
        <v>217</v>
      </c>
      <c r="D1269" s="17" t="s">
        <v>214</v>
      </c>
      <c r="E1269" s="17" t="s">
        <v>394</v>
      </c>
      <c r="F1269" s="17" t="s">
        <v>45</v>
      </c>
      <c r="G1269" s="17" t="s">
        <v>80</v>
      </c>
      <c r="H1269" s="17">
        <v>0</v>
      </c>
      <c r="I1269" s="17" t="s">
        <v>57</v>
      </c>
      <c r="J1269" s="17" t="s">
        <v>392</v>
      </c>
      <c r="K1269" s="17" t="s">
        <v>58</v>
      </c>
      <c r="L1269" s="17">
        <v>91694.9</v>
      </c>
      <c r="M1269" s="17" t="s">
        <v>54</v>
      </c>
      <c r="N1269" s="17" t="s">
        <v>70</v>
      </c>
      <c r="O1269" s="17">
        <v>1</v>
      </c>
      <c r="P1269" s="18">
        <v>45541</v>
      </c>
    </row>
    <row r="1270" spans="1:16" x14ac:dyDescent="0.3">
      <c r="A1270" s="17">
        <v>2025</v>
      </c>
      <c r="B1270" s="17" t="s">
        <v>216</v>
      </c>
      <c r="C1270" s="17" t="s">
        <v>217</v>
      </c>
      <c r="D1270" s="17" t="s">
        <v>214</v>
      </c>
      <c r="E1270" s="17" t="s">
        <v>394</v>
      </c>
      <c r="F1270" s="17" t="s">
        <v>45</v>
      </c>
      <c r="G1270" s="17" t="s">
        <v>80</v>
      </c>
      <c r="H1270" s="17">
        <v>0</v>
      </c>
      <c r="I1270" s="17" t="s">
        <v>57</v>
      </c>
      <c r="J1270" s="17" t="s">
        <v>392</v>
      </c>
      <c r="K1270" s="17" t="s">
        <v>58</v>
      </c>
      <c r="L1270" s="17">
        <v>95726.399999999994</v>
      </c>
      <c r="M1270" s="17" t="s">
        <v>54</v>
      </c>
      <c r="N1270" s="17" t="s">
        <v>71</v>
      </c>
      <c r="O1270" s="17">
        <v>1</v>
      </c>
      <c r="P1270" s="18">
        <v>45541</v>
      </c>
    </row>
    <row r="1271" spans="1:16" x14ac:dyDescent="0.3">
      <c r="A1271" s="17">
        <v>2026</v>
      </c>
      <c r="B1271" s="17" t="s">
        <v>216</v>
      </c>
      <c r="C1271" s="17" t="s">
        <v>217</v>
      </c>
      <c r="D1271" s="17" t="s">
        <v>214</v>
      </c>
      <c r="E1271" s="17" t="s">
        <v>394</v>
      </c>
      <c r="F1271" s="17" t="s">
        <v>45</v>
      </c>
      <c r="G1271" s="17" t="s">
        <v>80</v>
      </c>
      <c r="H1271" s="17">
        <v>0</v>
      </c>
      <c r="I1271" s="17" t="s">
        <v>57</v>
      </c>
      <c r="J1271" s="17" t="s">
        <v>392</v>
      </c>
      <c r="K1271" s="17" t="s">
        <v>58</v>
      </c>
      <c r="L1271" s="17">
        <v>98500.1</v>
      </c>
      <c r="M1271" s="17" t="s">
        <v>54</v>
      </c>
      <c r="N1271" s="17" t="s">
        <v>124</v>
      </c>
      <c r="O1271" s="17">
        <v>1</v>
      </c>
      <c r="P1271" s="18">
        <v>45541</v>
      </c>
    </row>
    <row r="1272" spans="1:16" x14ac:dyDescent="0.3">
      <c r="A1272" s="17">
        <v>2027</v>
      </c>
      <c r="B1272" s="17" t="s">
        <v>216</v>
      </c>
      <c r="C1272" s="17" t="s">
        <v>217</v>
      </c>
      <c r="D1272" s="17" t="s">
        <v>214</v>
      </c>
      <c r="E1272" s="17" t="s">
        <v>394</v>
      </c>
      <c r="F1272" s="17" t="s">
        <v>45</v>
      </c>
      <c r="G1272" s="17" t="s">
        <v>80</v>
      </c>
      <c r="H1272" s="17">
        <v>0</v>
      </c>
      <c r="I1272" s="17" t="s">
        <v>57</v>
      </c>
      <c r="J1272" s="17" t="s">
        <v>392</v>
      </c>
      <c r="K1272" s="17" t="s">
        <v>58</v>
      </c>
      <c r="L1272" s="17">
        <v>101560</v>
      </c>
      <c r="M1272" s="17" t="s">
        <v>54</v>
      </c>
      <c r="N1272" s="17" t="s">
        <v>125</v>
      </c>
      <c r="O1272" s="17">
        <v>1</v>
      </c>
      <c r="P1272" s="18">
        <v>45541</v>
      </c>
    </row>
    <row r="1273" spans="1:16" x14ac:dyDescent="0.3">
      <c r="A1273" s="17">
        <v>2028</v>
      </c>
      <c r="B1273" s="17" t="s">
        <v>216</v>
      </c>
      <c r="C1273" s="17" t="s">
        <v>217</v>
      </c>
      <c r="D1273" s="17" t="s">
        <v>214</v>
      </c>
      <c r="E1273" s="17" t="s">
        <v>394</v>
      </c>
      <c r="F1273" s="17" t="s">
        <v>45</v>
      </c>
      <c r="G1273" s="17" t="s">
        <v>80</v>
      </c>
      <c r="H1273" s="17">
        <v>0</v>
      </c>
      <c r="I1273" s="17" t="s">
        <v>57</v>
      </c>
      <c r="J1273" s="17" t="s">
        <v>392</v>
      </c>
      <c r="K1273" s="17" t="s">
        <v>58</v>
      </c>
      <c r="L1273" s="17">
        <v>104570.5</v>
      </c>
      <c r="M1273" s="17" t="s">
        <v>54</v>
      </c>
      <c r="N1273" s="17" t="s">
        <v>391</v>
      </c>
      <c r="O1273" s="17">
        <v>1</v>
      </c>
      <c r="P1273" s="18">
        <v>45541</v>
      </c>
    </row>
    <row r="1274" spans="1:16" x14ac:dyDescent="0.3">
      <c r="A1274" s="17">
        <v>2020</v>
      </c>
      <c r="B1274" s="17" t="s">
        <v>265</v>
      </c>
      <c r="C1274" s="17" t="s">
        <v>266</v>
      </c>
      <c r="D1274" s="17" t="s">
        <v>54</v>
      </c>
      <c r="E1274" s="17" t="s">
        <v>390</v>
      </c>
      <c r="F1274" s="17" t="s">
        <v>45</v>
      </c>
      <c r="G1274" s="17" t="s">
        <v>80</v>
      </c>
      <c r="H1274" s="17">
        <v>0</v>
      </c>
      <c r="I1274" s="17" t="s">
        <v>267</v>
      </c>
      <c r="J1274" s="17" t="s">
        <v>268</v>
      </c>
      <c r="K1274" s="17" t="s">
        <v>130</v>
      </c>
      <c r="L1274" s="17">
        <v>3420.5</v>
      </c>
      <c r="M1274" s="17" t="s">
        <v>54</v>
      </c>
      <c r="N1274" s="17" t="s">
        <v>66</v>
      </c>
      <c r="O1274" s="17">
        <v>1</v>
      </c>
      <c r="P1274" s="18">
        <v>45541</v>
      </c>
    </row>
    <row r="1275" spans="1:16" x14ac:dyDescent="0.3">
      <c r="A1275" s="17">
        <v>2021</v>
      </c>
      <c r="B1275" s="17" t="s">
        <v>265</v>
      </c>
      <c r="C1275" s="17" t="s">
        <v>266</v>
      </c>
      <c r="D1275" s="17" t="s">
        <v>54</v>
      </c>
      <c r="E1275" s="17" t="s">
        <v>390</v>
      </c>
      <c r="F1275" s="17" t="s">
        <v>45</v>
      </c>
      <c r="G1275" s="17" t="s">
        <v>80</v>
      </c>
      <c r="H1275" s="17">
        <v>0</v>
      </c>
      <c r="I1275" s="17" t="s">
        <v>267</v>
      </c>
      <c r="J1275" s="17" t="s">
        <v>268</v>
      </c>
      <c r="K1275" s="17" t="s">
        <v>130</v>
      </c>
      <c r="L1275" s="17">
        <v>3417.3</v>
      </c>
      <c r="M1275" s="17" t="s">
        <v>54</v>
      </c>
      <c r="N1275" s="17" t="s">
        <v>67</v>
      </c>
      <c r="O1275" s="17">
        <v>1</v>
      </c>
      <c r="P1275" s="18">
        <v>45541</v>
      </c>
    </row>
    <row r="1276" spans="1:16" x14ac:dyDescent="0.3">
      <c r="A1276" s="17">
        <v>2022</v>
      </c>
      <c r="B1276" s="17" t="s">
        <v>265</v>
      </c>
      <c r="C1276" s="17" t="s">
        <v>266</v>
      </c>
      <c r="D1276" s="17" t="s">
        <v>54</v>
      </c>
      <c r="E1276" s="17" t="s">
        <v>390</v>
      </c>
      <c r="F1276" s="17" t="s">
        <v>45</v>
      </c>
      <c r="G1276" s="17" t="s">
        <v>80</v>
      </c>
      <c r="H1276" s="17">
        <v>0</v>
      </c>
      <c r="I1276" s="17" t="s">
        <v>267</v>
      </c>
      <c r="J1276" s="17" t="s">
        <v>268</v>
      </c>
      <c r="K1276" s="17" t="s">
        <v>130</v>
      </c>
      <c r="L1276" s="17">
        <v>3421.2</v>
      </c>
      <c r="M1276" s="17" t="s">
        <v>54</v>
      </c>
      <c r="N1276" s="17" t="s">
        <v>68</v>
      </c>
      <c r="O1276" s="17">
        <v>1</v>
      </c>
      <c r="P1276" s="18">
        <v>45541</v>
      </c>
    </row>
    <row r="1277" spans="1:16" x14ac:dyDescent="0.3">
      <c r="A1277" s="17">
        <v>2023</v>
      </c>
      <c r="B1277" s="17" t="s">
        <v>265</v>
      </c>
      <c r="C1277" s="17" t="s">
        <v>266</v>
      </c>
      <c r="D1277" s="17" t="s">
        <v>54</v>
      </c>
      <c r="E1277" s="17" t="s">
        <v>390</v>
      </c>
      <c r="F1277" s="17" t="s">
        <v>45</v>
      </c>
      <c r="G1277" s="17" t="s">
        <v>80</v>
      </c>
      <c r="H1277" s="17">
        <v>0</v>
      </c>
      <c r="I1277" s="17" t="s">
        <v>267</v>
      </c>
      <c r="J1277" s="17" t="s">
        <v>268</v>
      </c>
      <c r="K1277" s="17" t="s">
        <v>130</v>
      </c>
      <c r="L1277" s="17">
        <v>3442</v>
      </c>
      <c r="M1277" s="17" t="s">
        <v>54</v>
      </c>
      <c r="N1277" s="17" t="s">
        <v>69</v>
      </c>
      <c r="O1277" s="17">
        <v>1</v>
      </c>
      <c r="P1277" s="18">
        <v>45541</v>
      </c>
    </row>
    <row r="1278" spans="1:16" x14ac:dyDescent="0.3">
      <c r="A1278" s="17">
        <v>2024</v>
      </c>
      <c r="B1278" s="17" t="s">
        <v>265</v>
      </c>
      <c r="C1278" s="17" t="s">
        <v>266</v>
      </c>
      <c r="D1278" s="17" t="s">
        <v>54</v>
      </c>
      <c r="E1278" s="17" t="s">
        <v>390</v>
      </c>
      <c r="F1278" s="17" t="s">
        <v>45</v>
      </c>
      <c r="G1278" s="17" t="s">
        <v>80</v>
      </c>
      <c r="H1278" s="17">
        <v>0</v>
      </c>
      <c r="I1278" s="17" t="s">
        <v>267</v>
      </c>
      <c r="J1278" s="17" t="s">
        <v>268</v>
      </c>
      <c r="K1278" s="17" t="s">
        <v>130</v>
      </c>
      <c r="L1278" s="17">
        <v>3459</v>
      </c>
      <c r="M1278" s="17" t="s">
        <v>54</v>
      </c>
      <c r="N1278" s="17" t="s">
        <v>70</v>
      </c>
      <c r="O1278" s="17">
        <v>1</v>
      </c>
      <c r="P1278" s="18">
        <v>45541</v>
      </c>
    </row>
    <row r="1279" spans="1:16" x14ac:dyDescent="0.3">
      <c r="A1279" s="17">
        <v>2025</v>
      </c>
      <c r="B1279" s="17" t="s">
        <v>265</v>
      </c>
      <c r="C1279" s="17" t="s">
        <v>266</v>
      </c>
      <c r="D1279" s="17" t="s">
        <v>54</v>
      </c>
      <c r="E1279" s="17" t="s">
        <v>390</v>
      </c>
      <c r="F1279" s="17" t="s">
        <v>45</v>
      </c>
      <c r="G1279" s="17" t="s">
        <v>80</v>
      </c>
      <c r="H1279" s="17">
        <v>0</v>
      </c>
      <c r="I1279" s="17" t="s">
        <v>267</v>
      </c>
      <c r="J1279" s="17" t="s">
        <v>268</v>
      </c>
      <c r="K1279" s="17" t="s">
        <v>130</v>
      </c>
      <c r="L1279" s="17">
        <v>3468</v>
      </c>
      <c r="M1279" s="17" t="s">
        <v>54</v>
      </c>
      <c r="N1279" s="17" t="s">
        <v>71</v>
      </c>
      <c r="O1279" s="17">
        <v>1</v>
      </c>
      <c r="P1279" s="18">
        <v>45541</v>
      </c>
    </row>
    <row r="1280" spans="1:16" x14ac:dyDescent="0.3">
      <c r="A1280" s="17">
        <v>2026</v>
      </c>
      <c r="B1280" s="17" t="s">
        <v>265</v>
      </c>
      <c r="C1280" s="17" t="s">
        <v>266</v>
      </c>
      <c r="D1280" s="17" t="s">
        <v>54</v>
      </c>
      <c r="E1280" s="17" t="s">
        <v>390</v>
      </c>
      <c r="F1280" s="17" t="s">
        <v>45</v>
      </c>
      <c r="G1280" s="17" t="s">
        <v>80</v>
      </c>
      <c r="H1280" s="17">
        <v>0</v>
      </c>
      <c r="I1280" s="17" t="s">
        <v>267</v>
      </c>
      <c r="J1280" s="17" t="s">
        <v>268</v>
      </c>
      <c r="K1280" s="17" t="s">
        <v>130</v>
      </c>
      <c r="L1280" s="17">
        <v>3463.2</v>
      </c>
      <c r="M1280" s="17" t="s">
        <v>54</v>
      </c>
      <c r="N1280" s="17" t="s">
        <v>124</v>
      </c>
      <c r="O1280" s="17">
        <v>1</v>
      </c>
      <c r="P1280" s="18">
        <v>45541</v>
      </c>
    </row>
    <row r="1281" spans="1:16" x14ac:dyDescent="0.3">
      <c r="A1281" s="17">
        <v>2027</v>
      </c>
      <c r="B1281" s="17" t="s">
        <v>265</v>
      </c>
      <c r="C1281" s="17" t="s">
        <v>266</v>
      </c>
      <c r="D1281" s="17" t="s">
        <v>54</v>
      </c>
      <c r="E1281" s="17" t="s">
        <v>390</v>
      </c>
      <c r="F1281" s="17" t="s">
        <v>45</v>
      </c>
      <c r="G1281" s="17" t="s">
        <v>80</v>
      </c>
      <c r="H1281" s="17">
        <v>0</v>
      </c>
      <c r="I1281" s="17" t="s">
        <v>267</v>
      </c>
      <c r="J1281" s="17" t="s">
        <v>268</v>
      </c>
      <c r="K1281" s="17" t="s">
        <v>130</v>
      </c>
      <c r="L1281" s="17">
        <v>3458.4</v>
      </c>
      <c r="M1281" s="17" t="s">
        <v>54</v>
      </c>
      <c r="N1281" s="17" t="s">
        <v>125</v>
      </c>
      <c r="O1281" s="17">
        <v>1</v>
      </c>
      <c r="P1281" s="18">
        <v>45541</v>
      </c>
    </row>
    <row r="1282" spans="1:16" x14ac:dyDescent="0.3">
      <c r="A1282" s="17">
        <v>2028</v>
      </c>
      <c r="B1282" s="17" t="s">
        <v>265</v>
      </c>
      <c r="C1282" s="17" t="s">
        <v>266</v>
      </c>
      <c r="D1282" s="17" t="s">
        <v>54</v>
      </c>
      <c r="E1282" s="17" t="s">
        <v>390</v>
      </c>
      <c r="F1282" s="17" t="s">
        <v>45</v>
      </c>
      <c r="G1282" s="17" t="s">
        <v>80</v>
      </c>
      <c r="H1282" s="17">
        <v>0</v>
      </c>
      <c r="I1282" s="17" t="s">
        <v>267</v>
      </c>
      <c r="J1282" s="17" t="s">
        <v>268</v>
      </c>
      <c r="K1282" s="17" t="s">
        <v>130</v>
      </c>
      <c r="L1282" s="17">
        <v>3453.6</v>
      </c>
      <c r="M1282" s="17" t="s">
        <v>54</v>
      </c>
      <c r="N1282" s="17" t="s">
        <v>391</v>
      </c>
      <c r="O1282" s="17">
        <v>1</v>
      </c>
      <c r="P1282" s="18">
        <v>45541</v>
      </c>
    </row>
    <row r="1283" spans="1:16" x14ac:dyDescent="0.3">
      <c r="A1283" s="17">
        <v>2020</v>
      </c>
      <c r="B1283" s="17" t="s">
        <v>283</v>
      </c>
      <c r="C1283" s="17" t="s">
        <v>399</v>
      </c>
      <c r="D1283" s="17" t="s">
        <v>214</v>
      </c>
      <c r="E1283" s="17" t="s">
        <v>394</v>
      </c>
      <c r="F1283" s="17" t="s">
        <v>45</v>
      </c>
      <c r="G1283" s="17" t="s">
        <v>80</v>
      </c>
      <c r="H1283" s="17">
        <v>0</v>
      </c>
      <c r="I1283" s="17" t="s">
        <v>285</v>
      </c>
      <c r="J1283" s="17" t="s">
        <v>294</v>
      </c>
      <c r="K1283" s="17" t="s">
        <v>201</v>
      </c>
      <c r="L1283" s="17">
        <v>-0.4</v>
      </c>
      <c r="M1283" s="17" t="s">
        <v>54</v>
      </c>
      <c r="N1283" s="17" t="s">
        <v>66</v>
      </c>
      <c r="O1283" s="17">
        <v>1</v>
      </c>
      <c r="P1283" s="18">
        <v>45541</v>
      </c>
    </row>
    <row r="1284" spans="1:16" x14ac:dyDescent="0.3">
      <c r="A1284" s="17">
        <v>2021</v>
      </c>
      <c r="B1284" s="17" t="s">
        <v>283</v>
      </c>
      <c r="C1284" s="17" t="s">
        <v>399</v>
      </c>
      <c r="D1284" s="17" t="s">
        <v>214</v>
      </c>
      <c r="E1284" s="17" t="s">
        <v>394</v>
      </c>
      <c r="F1284" s="17" t="s">
        <v>45</v>
      </c>
      <c r="G1284" s="17" t="s">
        <v>80</v>
      </c>
      <c r="H1284" s="17">
        <v>0</v>
      </c>
      <c r="I1284" s="17" t="s">
        <v>285</v>
      </c>
      <c r="J1284" s="17" t="s">
        <v>294</v>
      </c>
      <c r="K1284" s="17" t="s">
        <v>201</v>
      </c>
      <c r="L1284" s="17">
        <v>-0.5</v>
      </c>
      <c r="M1284" s="17" t="s">
        <v>54</v>
      </c>
      <c r="N1284" s="17" t="s">
        <v>67</v>
      </c>
      <c r="O1284" s="17">
        <v>1</v>
      </c>
      <c r="P1284" s="18">
        <v>45541</v>
      </c>
    </row>
    <row r="1285" spans="1:16" x14ac:dyDescent="0.3">
      <c r="A1285" s="17">
        <v>2022</v>
      </c>
      <c r="B1285" s="17" t="s">
        <v>283</v>
      </c>
      <c r="C1285" s="17" t="s">
        <v>399</v>
      </c>
      <c r="D1285" s="17" t="s">
        <v>214</v>
      </c>
      <c r="E1285" s="17" t="s">
        <v>394</v>
      </c>
      <c r="F1285" s="17" t="s">
        <v>45</v>
      </c>
      <c r="G1285" s="17" t="s">
        <v>80</v>
      </c>
      <c r="H1285" s="17">
        <v>0</v>
      </c>
      <c r="I1285" s="17" t="s">
        <v>285</v>
      </c>
      <c r="J1285" s="17" t="s">
        <v>294</v>
      </c>
      <c r="K1285" s="17" t="s">
        <v>201</v>
      </c>
      <c r="L1285" s="17">
        <v>0.3</v>
      </c>
      <c r="M1285" s="17" t="s">
        <v>54</v>
      </c>
      <c r="N1285" s="17" t="s">
        <v>68</v>
      </c>
      <c r="O1285" s="17">
        <v>1</v>
      </c>
      <c r="P1285" s="18">
        <v>45541</v>
      </c>
    </row>
    <row r="1286" spans="1:16" x14ac:dyDescent="0.3">
      <c r="A1286" s="17">
        <v>2023</v>
      </c>
      <c r="B1286" s="17" t="s">
        <v>283</v>
      </c>
      <c r="C1286" s="17" t="s">
        <v>399</v>
      </c>
      <c r="D1286" s="17" t="s">
        <v>214</v>
      </c>
      <c r="E1286" s="17" t="s">
        <v>394</v>
      </c>
      <c r="F1286" s="17" t="s">
        <v>45</v>
      </c>
      <c r="G1286" s="17" t="s">
        <v>80</v>
      </c>
      <c r="H1286" s="17">
        <v>0</v>
      </c>
      <c r="I1286" s="17" t="s">
        <v>285</v>
      </c>
      <c r="J1286" s="17" t="s">
        <v>294</v>
      </c>
      <c r="K1286" s="17" t="s">
        <v>201</v>
      </c>
      <c r="L1286" s="17">
        <v>3.4</v>
      </c>
      <c r="M1286" s="17" t="s">
        <v>54</v>
      </c>
      <c r="N1286" s="17" t="s">
        <v>69</v>
      </c>
      <c r="O1286" s="17">
        <v>1</v>
      </c>
      <c r="P1286" s="18">
        <v>45541</v>
      </c>
    </row>
    <row r="1287" spans="1:16" x14ac:dyDescent="0.3">
      <c r="A1287" s="17">
        <v>2024</v>
      </c>
      <c r="B1287" s="17" t="s">
        <v>283</v>
      </c>
      <c r="C1287" s="17" t="s">
        <v>399</v>
      </c>
      <c r="D1287" s="17" t="s">
        <v>214</v>
      </c>
      <c r="E1287" s="17" t="s">
        <v>394</v>
      </c>
      <c r="F1287" s="17" t="s">
        <v>45</v>
      </c>
      <c r="G1287" s="17" t="s">
        <v>80</v>
      </c>
      <c r="H1287" s="17">
        <v>0</v>
      </c>
      <c r="I1287" s="17" t="s">
        <v>285</v>
      </c>
      <c r="J1287" s="17" t="s">
        <v>294</v>
      </c>
      <c r="K1287" s="17" t="s">
        <v>201</v>
      </c>
      <c r="L1287" s="17">
        <v>3.7</v>
      </c>
      <c r="M1287" s="17" t="s">
        <v>54</v>
      </c>
      <c r="N1287" s="17" t="s">
        <v>70</v>
      </c>
      <c r="O1287" s="17">
        <v>1</v>
      </c>
      <c r="P1287" s="18">
        <v>45541</v>
      </c>
    </row>
    <row r="1288" spans="1:16" x14ac:dyDescent="0.3">
      <c r="A1288" s="17">
        <v>2025</v>
      </c>
      <c r="B1288" s="17" t="s">
        <v>283</v>
      </c>
      <c r="C1288" s="17" t="s">
        <v>399</v>
      </c>
      <c r="D1288" s="17" t="s">
        <v>214</v>
      </c>
      <c r="E1288" s="17" t="s">
        <v>394</v>
      </c>
      <c r="F1288" s="17" t="s">
        <v>45</v>
      </c>
      <c r="G1288" s="17" t="s">
        <v>80</v>
      </c>
      <c r="H1288" s="17">
        <v>0</v>
      </c>
      <c r="I1288" s="17" t="s">
        <v>285</v>
      </c>
      <c r="J1288" s="17" t="s">
        <v>294</v>
      </c>
      <c r="K1288" s="17" t="s">
        <v>201</v>
      </c>
      <c r="L1288" s="17">
        <v>2.5</v>
      </c>
      <c r="M1288" s="17" t="s">
        <v>54</v>
      </c>
      <c r="N1288" s="17" t="s">
        <v>71</v>
      </c>
      <c r="O1288" s="17">
        <v>1</v>
      </c>
      <c r="P1288" s="18">
        <v>45541</v>
      </c>
    </row>
    <row r="1289" spans="1:16" x14ac:dyDescent="0.3">
      <c r="A1289" s="17">
        <v>2026</v>
      </c>
      <c r="B1289" s="17" t="s">
        <v>283</v>
      </c>
      <c r="C1289" s="17" t="s">
        <v>399</v>
      </c>
      <c r="D1289" s="17" t="s">
        <v>214</v>
      </c>
      <c r="E1289" s="17" t="s">
        <v>394</v>
      </c>
      <c r="F1289" s="17" t="s">
        <v>45</v>
      </c>
      <c r="G1289" s="17" t="s">
        <v>80</v>
      </c>
      <c r="H1289" s="17">
        <v>0</v>
      </c>
      <c r="I1289" s="17" t="s">
        <v>285</v>
      </c>
      <c r="J1289" s="17" t="s">
        <v>294</v>
      </c>
      <c r="K1289" s="17" t="s">
        <v>201</v>
      </c>
      <c r="L1289" s="17">
        <v>2</v>
      </c>
      <c r="M1289" s="17" t="s">
        <v>54</v>
      </c>
      <c r="N1289" s="17" t="s">
        <v>124</v>
      </c>
      <c r="O1289" s="17">
        <v>1</v>
      </c>
      <c r="P1289" s="18">
        <v>45541</v>
      </c>
    </row>
    <row r="1290" spans="1:16" x14ac:dyDescent="0.3">
      <c r="A1290" s="17">
        <v>2027</v>
      </c>
      <c r="B1290" s="17" t="s">
        <v>283</v>
      </c>
      <c r="C1290" s="17" t="s">
        <v>399</v>
      </c>
      <c r="D1290" s="17" t="s">
        <v>214</v>
      </c>
      <c r="E1290" s="17" t="s">
        <v>394</v>
      </c>
      <c r="F1290" s="17" t="s">
        <v>45</v>
      </c>
      <c r="G1290" s="17" t="s">
        <v>80</v>
      </c>
      <c r="H1290" s="17">
        <v>0</v>
      </c>
      <c r="I1290" s="17" t="s">
        <v>285</v>
      </c>
      <c r="J1290" s="17" t="s">
        <v>294</v>
      </c>
      <c r="K1290" s="17" t="s">
        <v>201</v>
      </c>
      <c r="L1290" s="17">
        <v>2</v>
      </c>
      <c r="M1290" s="17" t="s">
        <v>54</v>
      </c>
      <c r="N1290" s="17" t="s">
        <v>125</v>
      </c>
      <c r="O1290" s="17">
        <v>1</v>
      </c>
      <c r="P1290" s="18">
        <v>45541</v>
      </c>
    </row>
    <row r="1291" spans="1:16" x14ac:dyDescent="0.3">
      <c r="A1291" s="17">
        <v>2028</v>
      </c>
      <c r="B1291" s="17" t="s">
        <v>283</v>
      </c>
      <c r="C1291" s="17" t="s">
        <v>399</v>
      </c>
      <c r="D1291" s="17" t="s">
        <v>214</v>
      </c>
      <c r="E1291" s="17" t="s">
        <v>394</v>
      </c>
      <c r="F1291" s="17" t="s">
        <v>45</v>
      </c>
      <c r="G1291" s="17" t="s">
        <v>80</v>
      </c>
      <c r="H1291" s="17">
        <v>0</v>
      </c>
      <c r="I1291" s="17" t="s">
        <v>285</v>
      </c>
      <c r="J1291" s="17" t="s">
        <v>294</v>
      </c>
      <c r="K1291" s="17" t="s">
        <v>201</v>
      </c>
      <c r="L1291" s="17">
        <v>2</v>
      </c>
      <c r="M1291" s="17" t="s">
        <v>54</v>
      </c>
      <c r="N1291" s="17" t="s">
        <v>391</v>
      </c>
      <c r="O1291" s="17">
        <v>1</v>
      </c>
      <c r="P1291" s="18">
        <v>45541</v>
      </c>
    </row>
    <row r="1292" spans="1:16" x14ac:dyDescent="0.3">
      <c r="A1292" s="17">
        <v>2021</v>
      </c>
      <c r="B1292" s="17" t="s">
        <v>218</v>
      </c>
      <c r="C1292" s="17" t="s">
        <v>219</v>
      </c>
      <c r="D1292" s="17" t="s">
        <v>54</v>
      </c>
      <c r="E1292" s="17" t="s">
        <v>390</v>
      </c>
      <c r="F1292" s="17" t="s">
        <v>45</v>
      </c>
      <c r="G1292" s="17" t="s">
        <v>80</v>
      </c>
      <c r="H1292" s="17">
        <v>0</v>
      </c>
      <c r="I1292" s="17" t="s">
        <v>220</v>
      </c>
      <c r="J1292" s="17" t="s">
        <v>221</v>
      </c>
      <c r="K1292" s="17" t="s">
        <v>58</v>
      </c>
      <c r="L1292" s="17">
        <v>349536</v>
      </c>
      <c r="M1292" s="17" t="s">
        <v>54</v>
      </c>
      <c r="N1292" s="17" t="s">
        <v>67</v>
      </c>
      <c r="O1292" s="17">
        <v>1</v>
      </c>
      <c r="P1292" s="18">
        <v>45541</v>
      </c>
    </row>
    <row r="1293" spans="1:16" x14ac:dyDescent="0.3">
      <c r="A1293" s="17">
        <v>2022</v>
      </c>
      <c r="B1293" s="17" t="s">
        <v>218</v>
      </c>
      <c r="C1293" s="17" t="s">
        <v>219</v>
      </c>
      <c r="D1293" s="17" t="s">
        <v>54</v>
      </c>
      <c r="E1293" s="17" t="s">
        <v>390</v>
      </c>
      <c r="F1293" s="17" t="s">
        <v>45</v>
      </c>
      <c r="G1293" s="17" t="s">
        <v>80</v>
      </c>
      <c r="H1293" s="17">
        <v>0</v>
      </c>
      <c r="I1293" s="17" t="s">
        <v>220</v>
      </c>
      <c r="J1293" s="17" t="s">
        <v>221</v>
      </c>
      <c r="K1293" s="17" t="s">
        <v>58</v>
      </c>
      <c r="L1293" s="17">
        <v>395666</v>
      </c>
      <c r="M1293" s="17" t="s">
        <v>54</v>
      </c>
      <c r="N1293" s="17" t="s">
        <v>68</v>
      </c>
      <c r="O1293" s="17">
        <v>1</v>
      </c>
      <c r="P1293" s="18">
        <v>45541</v>
      </c>
    </row>
    <row r="1294" spans="1:16" x14ac:dyDescent="0.3">
      <c r="A1294" s="17">
        <v>2023</v>
      </c>
      <c r="B1294" s="17" t="s">
        <v>218</v>
      </c>
      <c r="C1294" s="17" t="s">
        <v>219</v>
      </c>
      <c r="D1294" s="17" t="s">
        <v>54</v>
      </c>
      <c r="E1294" s="17" t="s">
        <v>390</v>
      </c>
      <c r="F1294" s="17" t="s">
        <v>45</v>
      </c>
      <c r="G1294" s="17" t="s">
        <v>80</v>
      </c>
      <c r="H1294" s="17">
        <v>0</v>
      </c>
      <c r="I1294" s="17" t="s">
        <v>220</v>
      </c>
      <c r="J1294" s="17" t="s">
        <v>221</v>
      </c>
      <c r="K1294" s="17" t="s">
        <v>58</v>
      </c>
      <c r="L1294" s="17">
        <v>391154</v>
      </c>
      <c r="M1294" s="17" t="s">
        <v>54</v>
      </c>
      <c r="N1294" s="17" t="s">
        <v>69</v>
      </c>
      <c r="O1294" s="17">
        <v>1</v>
      </c>
      <c r="P1294" s="18">
        <v>45541</v>
      </c>
    </row>
    <row r="1295" spans="1:16" x14ac:dyDescent="0.3">
      <c r="A1295" s="17">
        <v>2024</v>
      </c>
      <c r="B1295" s="17" t="s">
        <v>218</v>
      </c>
      <c r="C1295" s="17" t="s">
        <v>219</v>
      </c>
      <c r="D1295" s="17" t="s">
        <v>54</v>
      </c>
      <c r="E1295" s="17" t="s">
        <v>390</v>
      </c>
      <c r="F1295" s="17" t="s">
        <v>45</v>
      </c>
      <c r="G1295" s="17" t="s">
        <v>80</v>
      </c>
      <c r="H1295" s="17">
        <v>0</v>
      </c>
      <c r="I1295" s="17" t="s">
        <v>220</v>
      </c>
      <c r="J1295" s="17" t="s">
        <v>221</v>
      </c>
      <c r="K1295" s="17" t="s">
        <v>58</v>
      </c>
      <c r="L1295" s="17">
        <v>394478.8</v>
      </c>
      <c r="M1295" s="17" t="s">
        <v>54</v>
      </c>
      <c r="N1295" s="17" t="s">
        <v>70</v>
      </c>
      <c r="O1295" s="17">
        <v>1</v>
      </c>
      <c r="P1295" s="18">
        <v>45541</v>
      </c>
    </row>
    <row r="1296" spans="1:16" x14ac:dyDescent="0.3">
      <c r="A1296" s="17">
        <v>2025</v>
      </c>
      <c r="B1296" s="17" t="s">
        <v>218</v>
      </c>
      <c r="C1296" s="17" t="s">
        <v>219</v>
      </c>
      <c r="D1296" s="17" t="s">
        <v>54</v>
      </c>
      <c r="E1296" s="17" t="s">
        <v>390</v>
      </c>
      <c r="F1296" s="17" t="s">
        <v>45</v>
      </c>
      <c r="G1296" s="17" t="s">
        <v>80</v>
      </c>
      <c r="H1296" s="17">
        <v>0</v>
      </c>
      <c r="I1296" s="17" t="s">
        <v>220</v>
      </c>
      <c r="J1296" s="17" t="s">
        <v>221</v>
      </c>
      <c r="K1296" s="17" t="s">
        <v>58</v>
      </c>
      <c r="L1296" s="17">
        <v>412453.9</v>
      </c>
      <c r="M1296" s="17" t="s">
        <v>54</v>
      </c>
      <c r="N1296" s="17" t="s">
        <v>71</v>
      </c>
      <c r="O1296" s="17">
        <v>1</v>
      </c>
      <c r="P1296" s="18">
        <v>45541</v>
      </c>
    </row>
    <row r="1297" spans="1:16" x14ac:dyDescent="0.3">
      <c r="A1297" s="17">
        <v>2026</v>
      </c>
      <c r="B1297" s="17" t="s">
        <v>218</v>
      </c>
      <c r="C1297" s="17" t="s">
        <v>219</v>
      </c>
      <c r="D1297" s="17" t="s">
        <v>54</v>
      </c>
      <c r="E1297" s="17" t="s">
        <v>390</v>
      </c>
      <c r="F1297" s="17" t="s">
        <v>45</v>
      </c>
      <c r="G1297" s="17" t="s">
        <v>80</v>
      </c>
      <c r="H1297" s="17">
        <v>0</v>
      </c>
      <c r="I1297" s="17" t="s">
        <v>220</v>
      </c>
      <c r="J1297" s="17" t="s">
        <v>221</v>
      </c>
      <c r="K1297" s="17" t="s">
        <v>58</v>
      </c>
      <c r="L1297" s="17">
        <v>429584.3</v>
      </c>
      <c r="M1297" s="17" t="s">
        <v>54</v>
      </c>
      <c r="N1297" s="17" t="s">
        <v>124</v>
      </c>
      <c r="O1297" s="17">
        <v>1</v>
      </c>
      <c r="P1297" s="18">
        <v>45541</v>
      </c>
    </row>
    <row r="1298" spans="1:16" x14ac:dyDescent="0.3">
      <c r="A1298" s="17">
        <v>2027</v>
      </c>
      <c r="B1298" s="17" t="s">
        <v>218</v>
      </c>
      <c r="C1298" s="17" t="s">
        <v>219</v>
      </c>
      <c r="D1298" s="17" t="s">
        <v>54</v>
      </c>
      <c r="E1298" s="17" t="s">
        <v>390</v>
      </c>
      <c r="F1298" s="17" t="s">
        <v>45</v>
      </c>
      <c r="G1298" s="17" t="s">
        <v>80</v>
      </c>
      <c r="H1298" s="17">
        <v>0</v>
      </c>
      <c r="I1298" s="17" t="s">
        <v>220</v>
      </c>
      <c r="J1298" s="17" t="s">
        <v>221</v>
      </c>
      <c r="K1298" s="17" t="s">
        <v>58</v>
      </c>
      <c r="L1298" s="17">
        <v>446995.5</v>
      </c>
      <c r="M1298" s="17" t="s">
        <v>54</v>
      </c>
      <c r="N1298" s="17" t="s">
        <v>125</v>
      </c>
      <c r="O1298" s="17">
        <v>1</v>
      </c>
      <c r="P1298" s="18">
        <v>45541</v>
      </c>
    </row>
    <row r="1299" spans="1:16" x14ac:dyDescent="0.3">
      <c r="A1299" s="17">
        <v>2028</v>
      </c>
      <c r="B1299" s="17" t="s">
        <v>218</v>
      </c>
      <c r="C1299" s="17" t="s">
        <v>219</v>
      </c>
      <c r="D1299" s="17" t="s">
        <v>54</v>
      </c>
      <c r="E1299" s="17" t="s">
        <v>390</v>
      </c>
      <c r="F1299" s="17" t="s">
        <v>45</v>
      </c>
      <c r="G1299" s="17" t="s">
        <v>80</v>
      </c>
      <c r="H1299" s="17">
        <v>0</v>
      </c>
      <c r="I1299" s="17" t="s">
        <v>220</v>
      </c>
      <c r="J1299" s="17" t="s">
        <v>221</v>
      </c>
      <c r="K1299" s="17" t="s">
        <v>58</v>
      </c>
      <c r="L1299" s="17">
        <v>464226.2</v>
      </c>
      <c r="M1299" s="17" t="s">
        <v>54</v>
      </c>
      <c r="N1299" s="17" t="s">
        <v>391</v>
      </c>
      <c r="O1299" s="17">
        <v>1</v>
      </c>
      <c r="P1299" s="18">
        <v>45541</v>
      </c>
    </row>
    <row r="1300" spans="1:16" x14ac:dyDescent="0.3">
      <c r="A1300" s="17">
        <v>2019</v>
      </c>
      <c r="B1300" s="17" t="s">
        <v>218</v>
      </c>
      <c r="C1300" s="17" t="s">
        <v>219</v>
      </c>
      <c r="D1300" s="17" t="s">
        <v>54</v>
      </c>
      <c r="E1300" s="17" t="s">
        <v>390</v>
      </c>
      <c r="F1300" s="17" t="s">
        <v>45</v>
      </c>
      <c r="G1300" s="17" t="s">
        <v>80</v>
      </c>
      <c r="H1300" s="17">
        <v>0</v>
      </c>
      <c r="I1300" s="17" t="s">
        <v>57</v>
      </c>
      <c r="J1300" s="17" t="s">
        <v>392</v>
      </c>
      <c r="K1300" s="17" t="s">
        <v>58</v>
      </c>
      <c r="L1300" s="17">
        <v>320372</v>
      </c>
      <c r="M1300" s="17" t="s">
        <v>54</v>
      </c>
      <c r="N1300" s="17" t="s">
        <v>65</v>
      </c>
      <c r="O1300" s="17">
        <v>1</v>
      </c>
      <c r="P1300" s="18">
        <v>45541</v>
      </c>
    </row>
    <row r="1301" spans="1:16" x14ac:dyDescent="0.3">
      <c r="A1301" s="17">
        <v>2020</v>
      </c>
      <c r="B1301" s="17" t="s">
        <v>218</v>
      </c>
      <c r="C1301" s="17" t="s">
        <v>219</v>
      </c>
      <c r="D1301" s="17" t="s">
        <v>54</v>
      </c>
      <c r="E1301" s="17" t="s">
        <v>390</v>
      </c>
      <c r="F1301" s="17" t="s">
        <v>45</v>
      </c>
      <c r="G1301" s="17" t="s">
        <v>80</v>
      </c>
      <c r="H1301" s="17">
        <v>0</v>
      </c>
      <c r="I1301" s="17" t="s">
        <v>57</v>
      </c>
      <c r="J1301" s="17" t="s">
        <v>392</v>
      </c>
      <c r="K1301" s="17" t="s">
        <v>58</v>
      </c>
      <c r="L1301" s="17">
        <v>309363</v>
      </c>
      <c r="M1301" s="17" t="s">
        <v>54</v>
      </c>
      <c r="N1301" s="17" t="s">
        <v>66</v>
      </c>
      <c r="O1301" s="17">
        <v>1</v>
      </c>
      <c r="P1301" s="18">
        <v>45541</v>
      </c>
    </row>
    <row r="1302" spans="1:16" x14ac:dyDescent="0.3">
      <c r="A1302" s="17">
        <v>2021</v>
      </c>
      <c r="B1302" s="17" t="s">
        <v>218</v>
      </c>
      <c r="C1302" s="17" t="s">
        <v>219</v>
      </c>
      <c r="D1302" s="17" t="s">
        <v>54</v>
      </c>
      <c r="E1302" s="17" t="s">
        <v>390</v>
      </c>
      <c r="F1302" s="17" t="s">
        <v>45</v>
      </c>
      <c r="G1302" s="17" t="s">
        <v>80</v>
      </c>
      <c r="H1302" s="17">
        <v>0</v>
      </c>
      <c r="I1302" s="17" t="s">
        <v>57</v>
      </c>
      <c r="J1302" s="17" t="s">
        <v>392</v>
      </c>
      <c r="K1302" s="17" t="s">
        <v>58</v>
      </c>
      <c r="L1302" s="17">
        <v>320824</v>
      </c>
      <c r="M1302" s="17" t="s">
        <v>54</v>
      </c>
      <c r="N1302" s="17" t="s">
        <v>67</v>
      </c>
      <c r="O1302" s="17">
        <v>1</v>
      </c>
      <c r="P1302" s="18">
        <v>45541</v>
      </c>
    </row>
    <row r="1303" spans="1:16" x14ac:dyDescent="0.3">
      <c r="A1303" s="17">
        <v>2022</v>
      </c>
      <c r="B1303" s="17" t="s">
        <v>218</v>
      </c>
      <c r="C1303" s="17" t="s">
        <v>219</v>
      </c>
      <c r="D1303" s="17" t="s">
        <v>54</v>
      </c>
      <c r="E1303" s="17" t="s">
        <v>390</v>
      </c>
      <c r="F1303" s="17" t="s">
        <v>45</v>
      </c>
      <c r="G1303" s="17" t="s">
        <v>80</v>
      </c>
      <c r="H1303" s="17">
        <v>0</v>
      </c>
      <c r="I1303" s="17" t="s">
        <v>57</v>
      </c>
      <c r="J1303" s="17" t="s">
        <v>392</v>
      </c>
      <c r="K1303" s="17" t="s">
        <v>58</v>
      </c>
      <c r="L1303" s="17">
        <v>331515</v>
      </c>
      <c r="M1303" s="17" t="s">
        <v>54</v>
      </c>
      <c r="N1303" s="17" t="s">
        <v>68</v>
      </c>
      <c r="O1303" s="17">
        <v>1</v>
      </c>
      <c r="P1303" s="18">
        <v>45541</v>
      </c>
    </row>
    <row r="1304" spans="1:16" x14ac:dyDescent="0.3">
      <c r="A1304" s="17">
        <v>2023</v>
      </c>
      <c r="B1304" s="17" t="s">
        <v>218</v>
      </c>
      <c r="C1304" s="17" t="s">
        <v>219</v>
      </c>
      <c r="D1304" s="17" t="s">
        <v>54</v>
      </c>
      <c r="E1304" s="17" t="s">
        <v>390</v>
      </c>
      <c r="F1304" s="17" t="s">
        <v>45</v>
      </c>
      <c r="G1304" s="17" t="s">
        <v>80</v>
      </c>
      <c r="H1304" s="17">
        <v>0</v>
      </c>
      <c r="I1304" s="17" t="s">
        <v>57</v>
      </c>
      <c r="J1304" s="17" t="s">
        <v>392</v>
      </c>
      <c r="K1304" s="17" t="s">
        <v>58</v>
      </c>
      <c r="L1304" s="17">
        <v>321831</v>
      </c>
      <c r="M1304" s="17" t="s">
        <v>54</v>
      </c>
      <c r="N1304" s="17" t="s">
        <v>69</v>
      </c>
      <c r="O1304" s="17">
        <v>1</v>
      </c>
      <c r="P1304" s="18">
        <v>45541</v>
      </c>
    </row>
    <row r="1305" spans="1:16" x14ac:dyDescent="0.3">
      <c r="A1305" s="17">
        <v>2024</v>
      </c>
      <c r="B1305" s="17" t="s">
        <v>218</v>
      </c>
      <c r="C1305" s="17" t="s">
        <v>219</v>
      </c>
      <c r="D1305" s="17" t="s">
        <v>54</v>
      </c>
      <c r="E1305" s="17" t="s">
        <v>390</v>
      </c>
      <c r="F1305" s="17" t="s">
        <v>45</v>
      </c>
      <c r="G1305" s="17" t="s">
        <v>80</v>
      </c>
      <c r="H1305" s="17">
        <v>0</v>
      </c>
      <c r="I1305" s="17" t="s">
        <v>57</v>
      </c>
      <c r="J1305" s="17" t="s">
        <v>392</v>
      </c>
      <c r="K1305" s="17" t="s">
        <v>58</v>
      </c>
      <c r="L1305" s="17">
        <v>321513.40000000002</v>
      </c>
      <c r="M1305" s="17" t="s">
        <v>54</v>
      </c>
      <c r="N1305" s="17" t="s">
        <v>70</v>
      </c>
      <c r="O1305" s="17">
        <v>1</v>
      </c>
      <c r="P1305" s="18">
        <v>45541</v>
      </c>
    </row>
    <row r="1306" spans="1:16" x14ac:dyDescent="0.3">
      <c r="A1306" s="17">
        <v>2025</v>
      </c>
      <c r="B1306" s="17" t="s">
        <v>218</v>
      </c>
      <c r="C1306" s="17" t="s">
        <v>219</v>
      </c>
      <c r="D1306" s="17" t="s">
        <v>54</v>
      </c>
      <c r="E1306" s="17" t="s">
        <v>390</v>
      </c>
      <c r="F1306" s="17" t="s">
        <v>45</v>
      </c>
      <c r="G1306" s="17" t="s">
        <v>80</v>
      </c>
      <c r="H1306" s="17">
        <v>0</v>
      </c>
      <c r="I1306" s="17" t="s">
        <v>57</v>
      </c>
      <c r="J1306" s="17" t="s">
        <v>392</v>
      </c>
      <c r="K1306" s="17" t="s">
        <v>58</v>
      </c>
      <c r="L1306" s="17">
        <v>329578</v>
      </c>
      <c r="M1306" s="17" t="s">
        <v>54</v>
      </c>
      <c r="N1306" s="17" t="s">
        <v>71</v>
      </c>
      <c r="O1306" s="17">
        <v>1</v>
      </c>
      <c r="P1306" s="18">
        <v>45541</v>
      </c>
    </row>
    <row r="1307" spans="1:16" x14ac:dyDescent="0.3">
      <c r="A1307" s="17">
        <v>2026</v>
      </c>
      <c r="B1307" s="17" t="s">
        <v>218</v>
      </c>
      <c r="C1307" s="17" t="s">
        <v>219</v>
      </c>
      <c r="D1307" s="17" t="s">
        <v>54</v>
      </c>
      <c r="E1307" s="17" t="s">
        <v>390</v>
      </c>
      <c r="F1307" s="17" t="s">
        <v>45</v>
      </c>
      <c r="G1307" s="17" t="s">
        <v>80</v>
      </c>
      <c r="H1307" s="17">
        <v>0</v>
      </c>
      <c r="I1307" s="17" t="s">
        <v>57</v>
      </c>
      <c r="J1307" s="17" t="s">
        <v>392</v>
      </c>
      <c r="K1307" s="17" t="s">
        <v>58</v>
      </c>
      <c r="L1307" s="17">
        <v>335851.6</v>
      </c>
      <c r="M1307" s="17" t="s">
        <v>54</v>
      </c>
      <c r="N1307" s="17" t="s">
        <v>124</v>
      </c>
      <c r="O1307" s="17">
        <v>1</v>
      </c>
      <c r="P1307" s="18">
        <v>45541</v>
      </c>
    </row>
    <row r="1308" spans="1:16" x14ac:dyDescent="0.3">
      <c r="A1308" s="17">
        <v>2027</v>
      </c>
      <c r="B1308" s="17" t="s">
        <v>218</v>
      </c>
      <c r="C1308" s="17" t="s">
        <v>219</v>
      </c>
      <c r="D1308" s="17" t="s">
        <v>54</v>
      </c>
      <c r="E1308" s="17" t="s">
        <v>390</v>
      </c>
      <c r="F1308" s="17" t="s">
        <v>45</v>
      </c>
      <c r="G1308" s="17" t="s">
        <v>80</v>
      </c>
      <c r="H1308" s="17">
        <v>0</v>
      </c>
      <c r="I1308" s="17" t="s">
        <v>57</v>
      </c>
      <c r="J1308" s="17" t="s">
        <v>392</v>
      </c>
      <c r="K1308" s="17" t="s">
        <v>58</v>
      </c>
      <c r="L1308" s="17">
        <v>341996.1</v>
      </c>
      <c r="M1308" s="17" t="s">
        <v>54</v>
      </c>
      <c r="N1308" s="17" t="s">
        <v>125</v>
      </c>
      <c r="O1308" s="17">
        <v>1</v>
      </c>
      <c r="P1308" s="18">
        <v>45541</v>
      </c>
    </row>
    <row r="1309" spans="1:16" x14ac:dyDescent="0.3">
      <c r="A1309" s="17">
        <v>2028</v>
      </c>
      <c r="B1309" s="17" t="s">
        <v>218</v>
      </c>
      <c r="C1309" s="17" t="s">
        <v>219</v>
      </c>
      <c r="D1309" s="17" t="s">
        <v>54</v>
      </c>
      <c r="E1309" s="17" t="s">
        <v>390</v>
      </c>
      <c r="F1309" s="17" t="s">
        <v>45</v>
      </c>
      <c r="G1309" s="17" t="s">
        <v>80</v>
      </c>
      <c r="H1309" s="17">
        <v>0</v>
      </c>
      <c r="I1309" s="17" t="s">
        <v>57</v>
      </c>
      <c r="J1309" s="17" t="s">
        <v>392</v>
      </c>
      <c r="K1309" s="17" t="s">
        <v>58</v>
      </c>
      <c r="L1309" s="17">
        <v>347872.9</v>
      </c>
      <c r="M1309" s="17" t="s">
        <v>54</v>
      </c>
      <c r="N1309" s="17" t="s">
        <v>391</v>
      </c>
      <c r="O1309" s="17">
        <v>1</v>
      </c>
      <c r="P1309" s="18">
        <v>45541</v>
      </c>
    </row>
    <row r="1310" spans="1:16" x14ac:dyDescent="0.3">
      <c r="A1310" s="17">
        <v>2020</v>
      </c>
      <c r="B1310" s="17" t="s">
        <v>269</v>
      </c>
      <c r="C1310" s="17" t="s">
        <v>270</v>
      </c>
      <c r="D1310" s="17" t="s">
        <v>54</v>
      </c>
      <c r="E1310" s="17" t="s">
        <v>390</v>
      </c>
      <c r="F1310" s="17" t="s">
        <v>45</v>
      </c>
      <c r="G1310" s="17" t="s">
        <v>80</v>
      </c>
      <c r="H1310" s="17">
        <v>0</v>
      </c>
      <c r="I1310" s="17" t="s">
        <v>128</v>
      </c>
      <c r="J1310" s="17" t="s">
        <v>129</v>
      </c>
      <c r="K1310" s="17" t="s">
        <v>130</v>
      </c>
      <c r="L1310" s="17">
        <v>2420</v>
      </c>
      <c r="M1310" s="17" t="s">
        <v>54</v>
      </c>
      <c r="N1310" s="17" t="s">
        <v>66</v>
      </c>
      <c r="O1310" s="17">
        <v>1</v>
      </c>
      <c r="P1310" s="18">
        <v>45541</v>
      </c>
    </row>
    <row r="1311" spans="1:16" x14ac:dyDescent="0.3">
      <c r="A1311" s="17">
        <v>2021</v>
      </c>
      <c r="B1311" s="17" t="s">
        <v>269</v>
      </c>
      <c r="C1311" s="17" t="s">
        <v>270</v>
      </c>
      <c r="D1311" s="17" t="s">
        <v>54</v>
      </c>
      <c r="E1311" s="17" t="s">
        <v>390</v>
      </c>
      <c r="F1311" s="17" t="s">
        <v>45</v>
      </c>
      <c r="G1311" s="17" t="s">
        <v>80</v>
      </c>
      <c r="H1311" s="17">
        <v>0</v>
      </c>
      <c r="I1311" s="17" t="s">
        <v>128</v>
      </c>
      <c r="J1311" s="17" t="s">
        <v>129</v>
      </c>
      <c r="K1311" s="17" t="s">
        <v>130</v>
      </c>
      <c r="L1311" s="17">
        <v>2470</v>
      </c>
      <c r="M1311" s="17" t="s">
        <v>54</v>
      </c>
      <c r="N1311" s="17" t="s">
        <v>67</v>
      </c>
      <c r="O1311" s="17">
        <v>1</v>
      </c>
      <c r="P1311" s="18">
        <v>45541</v>
      </c>
    </row>
    <row r="1312" spans="1:16" x14ac:dyDescent="0.3">
      <c r="A1312" s="17">
        <v>2022</v>
      </c>
      <c r="B1312" s="17" t="s">
        <v>269</v>
      </c>
      <c r="C1312" s="17" t="s">
        <v>270</v>
      </c>
      <c r="D1312" s="17" t="s">
        <v>54</v>
      </c>
      <c r="E1312" s="17" t="s">
        <v>390</v>
      </c>
      <c r="F1312" s="17" t="s">
        <v>45</v>
      </c>
      <c r="G1312" s="17" t="s">
        <v>80</v>
      </c>
      <c r="H1312" s="17">
        <v>0</v>
      </c>
      <c r="I1312" s="17" t="s">
        <v>128</v>
      </c>
      <c r="J1312" s="17" t="s">
        <v>129</v>
      </c>
      <c r="K1312" s="17" t="s">
        <v>130</v>
      </c>
      <c r="L1312" s="17">
        <v>2526</v>
      </c>
      <c r="M1312" s="17" t="s">
        <v>54</v>
      </c>
      <c r="N1312" s="17" t="s">
        <v>68</v>
      </c>
      <c r="O1312" s="17">
        <v>1</v>
      </c>
      <c r="P1312" s="18">
        <v>45541</v>
      </c>
    </row>
    <row r="1313" spans="1:16" x14ac:dyDescent="0.3">
      <c r="A1313" s="17">
        <v>2023</v>
      </c>
      <c r="B1313" s="17" t="s">
        <v>269</v>
      </c>
      <c r="C1313" s="17" t="s">
        <v>270</v>
      </c>
      <c r="D1313" s="17" t="s">
        <v>54</v>
      </c>
      <c r="E1313" s="17" t="s">
        <v>390</v>
      </c>
      <c r="F1313" s="17" t="s">
        <v>45</v>
      </c>
      <c r="G1313" s="17" t="s">
        <v>80</v>
      </c>
      <c r="H1313" s="17">
        <v>0</v>
      </c>
      <c r="I1313" s="17" t="s">
        <v>128</v>
      </c>
      <c r="J1313" s="17" t="s">
        <v>129</v>
      </c>
      <c r="K1313" s="17" t="s">
        <v>130</v>
      </c>
      <c r="L1313" s="17">
        <v>2532</v>
      </c>
      <c r="M1313" s="17" t="s">
        <v>54</v>
      </c>
      <c r="N1313" s="17" t="s">
        <v>69</v>
      </c>
      <c r="O1313" s="17">
        <v>1</v>
      </c>
      <c r="P1313" s="18">
        <v>45541</v>
      </c>
    </row>
    <row r="1314" spans="1:16" x14ac:dyDescent="0.3">
      <c r="A1314" s="17">
        <v>2024</v>
      </c>
      <c r="B1314" s="17" t="s">
        <v>269</v>
      </c>
      <c r="C1314" s="17" t="s">
        <v>270</v>
      </c>
      <c r="D1314" s="17" t="s">
        <v>54</v>
      </c>
      <c r="E1314" s="17" t="s">
        <v>390</v>
      </c>
      <c r="F1314" s="17" t="s">
        <v>45</v>
      </c>
      <c r="G1314" s="17" t="s">
        <v>80</v>
      </c>
      <c r="H1314" s="17">
        <v>0</v>
      </c>
      <c r="I1314" s="17" t="s">
        <v>128</v>
      </c>
      <c r="J1314" s="17" t="s">
        <v>129</v>
      </c>
      <c r="K1314" s="17" t="s">
        <v>130</v>
      </c>
      <c r="L1314" s="17">
        <v>2519.3000000000002</v>
      </c>
      <c r="M1314" s="17" t="s">
        <v>54</v>
      </c>
      <c r="N1314" s="17" t="s">
        <v>70</v>
      </c>
      <c r="O1314" s="17">
        <v>1</v>
      </c>
      <c r="P1314" s="18">
        <v>45541</v>
      </c>
    </row>
    <row r="1315" spans="1:16" x14ac:dyDescent="0.3">
      <c r="A1315" s="17">
        <v>2025</v>
      </c>
      <c r="B1315" s="17" t="s">
        <v>269</v>
      </c>
      <c r="C1315" s="17" t="s">
        <v>270</v>
      </c>
      <c r="D1315" s="17" t="s">
        <v>54</v>
      </c>
      <c r="E1315" s="17" t="s">
        <v>390</v>
      </c>
      <c r="F1315" s="17" t="s">
        <v>45</v>
      </c>
      <c r="G1315" s="17" t="s">
        <v>80</v>
      </c>
      <c r="H1315" s="17">
        <v>0</v>
      </c>
      <c r="I1315" s="17" t="s">
        <v>128</v>
      </c>
      <c r="J1315" s="17" t="s">
        <v>129</v>
      </c>
      <c r="K1315" s="17" t="s">
        <v>130</v>
      </c>
      <c r="L1315" s="17">
        <v>2536.1999999999998</v>
      </c>
      <c r="M1315" s="17" t="s">
        <v>54</v>
      </c>
      <c r="N1315" s="17" t="s">
        <v>71</v>
      </c>
      <c r="O1315" s="17">
        <v>1</v>
      </c>
      <c r="P1315" s="18">
        <v>45541</v>
      </c>
    </row>
    <row r="1316" spans="1:16" x14ac:dyDescent="0.3">
      <c r="A1316" s="17">
        <v>2026</v>
      </c>
      <c r="B1316" s="17" t="s">
        <v>269</v>
      </c>
      <c r="C1316" s="17" t="s">
        <v>270</v>
      </c>
      <c r="D1316" s="17" t="s">
        <v>54</v>
      </c>
      <c r="E1316" s="17" t="s">
        <v>390</v>
      </c>
      <c r="F1316" s="17" t="s">
        <v>45</v>
      </c>
      <c r="G1316" s="17" t="s">
        <v>80</v>
      </c>
      <c r="H1316" s="17">
        <v>0</v>
      </c>
      <c r="I1316" s="17" t="s">
        <v>128</v>
      </c>
      <c r="J1316" s="17" t="s">
        <v>129</v>
      </c>
      <c r="K1316" s="17" t="s">
        <v>130</v>
      </c>
      <c r="L1316" s="17">
        <v>2565.6</v>
      </c>
      <c r="M1316" s="17" t="s">
        <v>54</v>
      </c>
      <c r="N1316" s="17" t="s">
        <v>124</v>
      </c>
      <c r="O1316" s="17">
        <v>1</v>
      </c>
      <c r="P1316" s="18">
        <v>45541</v>
      </c>
    </row>
    <row r="1317" spans="1:16" x14ac:dyDescent="0.3">
      <c r="A1317" s="17">
        <v>2027</v>
      </c>
      <c r="B1317" s="17" t="s">
        <v>269</v>
      </c>
      <c r="C1317" s="17" t="s">
        <v>270</v>
      </c>
      <c r="D1317" s="17" t="s">
        <v>54</v>
      </c>
      <c r="E1317" s="17" t="s">
        <v>390</v>
      </c>
      <c r="F1317" s="17" t="s">
        <v>45</v>
      </c>
      <c r="G1317" s="17" t="s">
        <v>80</v>
      </c>
      <c r="H1317" s="17">
        <v>0</v>
      </c>
      <c r="I1317" s="17" t="s">
        <v>128</v>
      </c>
      <c r="J1317" s="17" t="s">
        <v>129</v>
      </c>
      <c r="K1317" s="17" t="s">
        <v>130</v>
      </c>
      <c r="L1317" s="17">
        <v>2593.3000000000002</v>
      </c>
      <c r="M1317" s="17" t="s">
        <v>54</v>
      </c>
      <c r="N1317" s="17" t="s">
        <v>125</v>
      </c>
      <c r="O1317" s="17">
        <v>1</v>
      </c>
      <c r="P1317" s="18">
        <v>45541</v>
      </c>
    </row>
    <row r="1318" spans="1:16" x14ac:dyDescent="0.3">
      <c r="A1318" s="17">
        <v>2028</v>
      </c>
      <c r="B1318" s="17" t="s">
        <v>269</v>
      </c>
      <c r="C1318" s="17" t="s">
        <v>270</v>
      </c>
      <c r="D1318" s="17" t="s">
        <v>54</v>
      </c>
      <c r="E1318" s="17" t="s">
        <v>390</v>
      </c>
      <c r="F1318" s="17" t="s">
        <v>45</v>
      </c>
      <c r="G1318" s="17" t="s">
        <v>80</v>
      </c>
      <c r="H1318" s="17">
        <v>0</v>
      </c>
      <c r="I1318" s="17" t="s">
        <v>128</v>
      </c>
      <c r="J1318" s="17" t="s">
        <v>129</v>
      </c>
      <c r="K1318" s="17" t="s">
        <v>130</v>
      </c>
      <c r="L1318" s="17">
        <v>2617.6</v>
      </c>
      <c r="M1318" s="17" t="s">
        <v>54</v>
      </c>
      <c r="N1318" s="17" t="s">
        <v>391</v>
      </c>
      <c r="O1318" s="17">
        <v>1</v>
      </c>
      <c r="P1318" s="18">
        <v>45541</v>
      </c>
    </row>
    <row r="1319" spans="1:16" x14ac:dyDescent="0.3">
      <c r="A1319" s="17">
        <v>2014</v>
      </c>
      <c r="B1319" s="17" t="s">
        <v>126</v>
      </c>
      <c r="C1319" s="17" t="s">
        <v>127</v>
      </c>
      <c r="D1319" s="17" t="s">
        <v>54</v>
      </c>
      <c r="E1319" s="17" t="s">
        <v>390</v>
      </c>
      <c r="F1319" s="17" t="s">
        <v>45</v>
      </c>
      <c r="G1319" s="17" t="s">
        <v>80</v>
      </c>
      <c r="H1319" s="17">
        <v>0</v>
      </c>
      <c r="I1319" s="17" t="s">
        <v>128</v>
      </c>
      <c r="J1319" s="17" t="s">
        <v>129</v>
      </c>
      <c r="K1319" s="17" t="s">
        <v>130</v>
      </c>
      <c r="L1319" s="17">
        <v>2419</v>
      </c>
      <c r="M1319" s="17" t="s">
        <v>54</v>
      </c>
      <c r="N1319" s="17" t="s">
        <v>60</v>
      </c>
      <c r="O1319" s="17">
        <v>1</v>
      </c>
      <c r="P1319" s="18">
        <v>45541</v>
      </c>
    </row>
    <row r="1320" spans="1:16" x14ac:dyDescent="0.3">
      <c r="A1320" s="17">
        <v>2015</v>
      </c>
      <c r="B1320" s="17" t="s">
        <v>126</v>
      </c>
      <c r="C1320" s="17" t="s">
        <v>127</v>
      </c>
      <c r="D1320" s="17" t="s">
        <v>54</v>
      </c>
      <c r="E1320" s="17" t="s">
        <v>390</v>
      </c>
      <c r="F1320" s="17" t="s">
        <v>45</v>
      </c>
      <c r="G1320" s="17" t="s">
        <v>80</v>
      </c>
      <c r="H1320" s="17">
        <v>0</v>
      </c>
      <c r="I1320" s="17" t="s">
        <v>128</v>
      </c>
      <c r="J1320" s="17" t="s">
        <v>129</v>
      </c>
      <c r="K1320" s="17" t="s">
        <v>130</v>
      </c>
      <c r="L1320" s="17">
        <v>2402</v>
      </c>
      <c r="M1320" s="17" t="s">
        <v>54</v>
      </c>
      <c r="N1320" s="17" t="s">
        <v>61</v>
      </c>
      <c r="O1320" s="17">
        <v>1</v>
      </c>
      <c r="P1320" s="18">
        <v>45541</v>
      </c>
    </row>
    <row r="1321" spans="1:16" x14ac:dyDescent="0.3">
      <c r="A1321" s="17">
        <v>2016</v>
      </c>
      <c r="B1321" s="17" t="s">
        <v>126</v>
      </c>
      <c r="C1321" s="17" t="s">
        <v>127</v>
      </c>
      <c r="D1321" s="17" t="s">
        <v>54</v>
      </c>
      <c r="E1321" s="17" t="s">
        <v>390</v>
      </c>
      <c r="F1321" s="17" t="s">
        <v>45</v>
      </c>
      <c r="G1321" s="17" t="s">
        <v>80</v>
      </c>
      <c r="H1321" s="17">
        <v>0</v>
      </c>
      <c r="I1321" s="17" t="s">
        <v>128</v>
      </c>
      <c r="J1321" s="17" t="s">
        <v>129</v>
      </c>
      <c r="K1321" s="17" t="s">
        <v>130</v>
      </c>
      <c r="L1321" s="17">
        <v>2417</v>
      </c>
      <c r="M1321" s="17" t="s">
        <v>54</v>
      </c>
      <c r="N1321" s="17" t="s">
        <v>62</v>
      </c>
      <c r="O1321" s="17">
        <v>1</v>
      </c>
      <c r="P1321" s="18">
        <v>45541</v>
      </c>
    </row>
    <row r="1322" spans="1:16" x14ac:dyDescent="0.3">
      <c r="A1322" s="17">
        <v>2017</v>
      </c>
      <c r="B1322" s="17" t="s">
        <v>126</v>
      </c>
      <c r="C1322" s="17" t="s">
        <v>127</v>
      </c>
      <c r="D1322" s="17" t="s">
        <v>54</v>
      </c>
      <c r="E1322" s="17" t="s">
        <v>390</v>
      </c>
      <c r="F1322" s="17" t="s">
        <v>45</v>
      </c>
      <c r="G1322" s="17" t="s">
        <v>80</v>
      </c>
      <c r="H1322" s="17">
        <v>0</v>
      </c>
      <c r="I1322" s="17" t="s">
        <v>128</v>
      </c>
      <c r="J1322" s="17" t="s">
        <v>129</v>
      </c>
      <c r="K1322" s="17" t="s">
        <v>130</v>
      </c>
      <c r="L1322" s="17">
        <v>2441</v>
      </c>
      <c r="M1322" s="17" t="s">
        <v>54</v>
      </c>
      <c r="N1322" s="17" t="s">
        <v>63</v>
      </c>
      <c r="O1322" s="17">
        <v>1</v>
      </c>
      <c r="P1322" s="18">
        <v>45541</v>
      </c>
    </row>
    <row r="1323" spans="1:16" x14ac:dyDescent="0.3">
      <c r="A1323" s="17">
        <v>2018</v>
      </c>
      <c r="B1323" s="17" t="s">
        <v>126</v>
      </c>
      <c r="C1323" s="17" t="s">
        <v>127</v>
      </c>
      <c r="D1323" s="17" t="s">
        <v>54</v>
      </c>
      <c r="E1323" s="17" t="s">
        <v>390</v>
      </c>
      <c r="F1323" s="17" t="s">
        <v>45</v>
      </c>
      <c r="G1323" s="17" t="s">
        <v>80</v>
      </c>
      <c r="H1323" s="17">
        <v>0</v>
      </c>
      <c r="I1323" s="17" t="s">
        <v>128</v>
      </c>
      <c r="J1323" s="17" t="s">
        <v>129</v>
      </c>
      <c r="K1323" s="17" t="s">
        <v>130</v>
      </c>
      <c r="L1323" s="17">
        <v>2507</v>
      </c>
      <c r="M1323" s="17" t="s">
        <v>54</v>
      </c>
      <c r="N1323" s="17" t="s">
        <v>64</v>
      </c>
      <c r="O1323" s="17">
        <v>1</v>
      </c>
      <c r="P1323" s="18">
        <v>45541</v>
      </c>
    </row>
    <row r="1324" spans="1:16" x14ac:dyDescent="0.3">
      <c r="A1324" s="17">
        <v>2019</v>
      </c>
      <c r="B1324" s="17" t="s">
        <v>126</v>
      </c>
      <c r="C1324" s="17" t="s">
        <v>127</v>
      </c>
      <c r="D1324" s="17" t="s">
        <v>54</v>
      </c>
      <c r="E1324" s="17" t="s">
        <v>390</v>
      </c>
      <c r="F1324" s="17" t="s">
        <v>45</v>
      </c>
      <c r="G1324" s="17" t="s">
        <v>80</v>
      </c>
      <c r="H1324" s="17">
        <v>0</v>
      </c>
      <c r="I1324" s="17" t="s">
        <v>128</v>
      </c>
      <c r="J1324" s="17" t="s">
        <v>129</v>
      </c>
      <c r="K1324" s="17" t="s">
        <v>130</v>
      </c>
      <c r="L1324" s="17">
        <v>2533</v>
      </c>
      <c r="M1324" s="17" t="s">
        <v>54</v>
      </c>
      <c r="N1324" s="17" t="s">
        <v>65</v>
      </c>
      <c r="O1324" s="17">
        <v>1</v>
      </c>
      <c r="P1324" s="18">
        <v>45541</v>
      </c>
    </row>
    <row r="1325" spans="1:16" x14ac:dyDescent="0.3">
      <c r="A1325" s="17">
        <v>2020</v>
      </c>
      <c r="B1325" s="17" t="s">
        <v>126</v>
      </c>
      <c r="C1325" s="17" t="s">
        <v>127</v>
      </c>
      <c r="D1325" s="17" t="s">
        <v>54</v>
      </c>
      <c r="E1325" s="17" t="s">
        <v>390</v>
      </c>
      <c r="F1325" s="17" t="s">
        <v>45</v>
      </c>
      <c r="G1325" s="17" t="s">
        <v>80</v>
      </c>
      <c r="H1325" s="17">
        <v>0</v>
      </c>
      <c r="I1325" s="17" t="s">
        <v>128</v>
      </c>
      <c r="J1325" s="17" t="s">
        <v>129</v>
      </c>
      <c r="K1325" s="17" t="s">
        <v>130</v>
      </c>
      <c r="L1325" s="17">
        <v>2495</v>
      </c>
      <c r="M1325" s="17" t="s">
        <v>54</v>
      </c>
      <c r="N1325" s="17" t="s">
        <v>66</v>
      </c>
      <c r="O1325" s="17">
        <v>1</v>
      </c>
      <c r="P1325" s="18">
        <v>45541</v>
      </c>
    </row>
    <row r="1326" spans="1:16" x14ac:dyDescent="0.3">
      <c r="A1326" s="17">
        <v>2021</v>
      </c>
      <c r="B1326" s="17" t="s">
        <v>126</v>
      </c>
      <c r="C1326" s="17" t="s">
        <v>127</v>
      </c>
      <c r="D1326" s="17" t="s">
        <v>54</v>
      </c>
      <c r="E1326" s="17" t="s">
        <v>390</v>
      </c>
      <c r="F1326" s="17" t="s">
        <v>45</v>
      </c>
      <c r="G1326" s="17" t="s">
        <v>80</v>
      </c>
      <c r="H1326" s="17">
        <v>0</v>
      </c>
      <c r="I1326" s="17" t="s">
        <v>128</v>
      </c>
      <c r="J1326" s="17" t="s">
        <v>129</v>
      </c>
      <c r="K1326" s="17" t="s">
        <v>130</v>
      </c>
      <c r="L1326" s="17">
        <v>2555</v>
      </c>
      <c r="M1326" s="17" t="s">
        <v>54</v>
      </c>
      <c r="N1326" s="17" t="s">
        <v>67</v>
      </c>
      <c r="O1326" s="17">
        <v>1</v>
      </c>
      <c r="P1326" s="18">
        <v>45541</v>
      </c>
    </row>
    <row r="1327" spans="1:16" x14ac:dyDescent="0.3">
      <c r="A1327" s="17">
        <v>2022</v>
      </c>
      <c r="B1327" s="17" t="s">
        <v>126</v>
      </c>
      <c r="C1327" s="17" t="s">
        <v>127</v>
      </c>
      <c r="D1327" s="17" t="s">
        <v>54</v>
      </c>
      <c r="E1327" s="17" t="s">
        <v>390</v>
      </c>
      <c r="F1327" s="17" t="s">
        <v>45</v>
      </c>
      <c r="G1327" s="17" t="s">
        <v>80</v>
      </c>
      <c r="H1327" s="17">
        <v>0</v>
      </c>
      <c r="I1327" s="17" t="s">
        <v>128</v>
      </c>
      <c r="J1327" s="17" t="s">
        <v>129</v>
      </c>
      <c r="K1327" s="17" t="s">
        <v>130</v>
      </c>
      <c r="L1327" s="17">
        <v>2619</v>
      </c>
      <c r="M1327" s="17" t="s">
        <v>54</v>
      </c>
      <c r="N1327" s="17" t="s">
        <v>68</v>
      </c>
      <c r="O1327" s="17">
        <v>1</v>
      </c>
      <c r="P1327" s="18">
        <v>45541</v>
      </c>
    </row>
    <row r="1328" spans="1:16" x14ac:dyDescent="0.3">
      <c r="A1328" s="17">
        <v>2023</v>
      </c>
      <c r="B1328" s="17" t="s">
        <v>126</v>
      </c>
      <c r="C1328" s="17" t="s">
        <v>127</v>
      </c>
      <c r="D1328" s="17" t="s">
        <v>54</v>
      </c>
      <c r="E1328" s="17" t="s">
        <v>390</v>
      </c>
      <c r="F1328" s="17" t="s">
        <v>45</v>
      </c>
      <c r="G1328" s="17" t="s">
        <v>80</v>
      </c>
      <c r="H1328" s="17">
        <v>0</v>
      </c>
      <c r="I1328" s="17" t="s">
        <v>128</v>
      </c>
      <c r="J1328" s="17" t="s">
        <v>129</v>
      </c>
      <c r="K1328" s="17" t="s">
        <v>130</v>
      </c>
      <c r="L1328" s="17">
        <v>2628</v>
      </c>
      <c r="M1328" s="17" t="s">
        <v>54</v>
      </c>
      <c r="N1328" s="17" t="s">
        <v>69</v>
      </c>
      <c r="O1328" s="17">
        <v>1</v>
      </c>
      <c r="P1328" s="18">
        <v>45541</v>
      </c>
    </row>
    <row r="1329" spans="1:16" x14ac:dyDescent="0.3">
      <c r="A1329" s="17">
        <v>2024</v>
      </c>
      <c r="B1329" s="17" t="s">
        <v>126</v>
      </c>
      <c r="C1329" s="17" t="s">
        <v>127</v>
      </c>
      <c r="D1329" s="17" t="s">
        <v>54</v>
      </c>
      <c r="E1329" s="17" t="s">
        <v>390</v>
      </c>
      <c r="F1329" s="17" t="s">
        <v>45</v>
      </c>
      <c r="G1329" s="17" t="s">
        <v>80</v>
      </c>
      <c r="H1329" s="17">
        <v>0</v>
      </c>
      <c r="I1329" s="17" t="s">
        <v>128</v>
      </c>
      <c r="J1329" s="17" t="s">
        <v>129</v>
      </c>
      <c r="K1329" s="17" t="s">
        <v>130</v>
      </c>
      <c r="L1329" s="17">
        <v>2614.9</v>
      </c>
      <c r="M1329" s="17" t="s">
        <v>54</v>
      </c>
      <c r="N1329" s="17" t="s">
        <v>70</v>
      </c>
      <c r="O1329" s="17">
        <v>1</v>
      </c>
      <c r="P1329" s="18">
        <v>45541</v>
      </c>
    </row>
    <row r="1330" spans="1:16" x14ac:dyDescent="0.3">
      <c r="A1330" s="17">
        <v>2025</v>
      </c>
      <c r="B1330" s="17" t="s">
        <v>126</v>
      </c>
      <c r="C1330" s="17" t="s">
        <v>127</v>
      </c>
      <c r="D1330" s="17" t="s">
        <v>54</v>
      </c>
      <c r="E1330" s="17" t="s">
        <v>390</v>
      </c>
      <c r="F1330" s="17" t="s">
        <v>45</v>
      </c>
      <c r="G1330" s="17" t="s">
        <v>80</v>
      </c>
      <c r="H1330" s="17">
        <v>0</v>
      </c>
      <c r="I1330" s="17" t="s">
        <v>128</v>
      </c>
      <c r="J1330" s="17" t="s">
        <v>129</v>
      </c>
      <c r="K1330" s="17" t="s">
        <v>130</v>
      </c>
      <c r="L1330" s="17">
        <v>2632.4</v>
      </c>
      <c r="M1330" s="17" t="s">
        <v>54</v>
      </c>
      <c r="N1330" s="17" t="s">
        <v>71</v>
      </c>
      <c r="O1330" s="17">
        <v>1</v>
      </c>
      <c r="P1330" s="18">
        <v>45541</v>
      </c>
    </row>
    <row r="1331" spans="1:16" x14ac:dyDescent="0.3">
      <c r="A1331" s="17">
        <v>2026</v>
      </c>
      <c r="B1331" s="17" t="s">
        <v>126</v>
      </c>
      <c r="C1331" s="17" t="s">
        <v>127</v>
      </c>
      <c r="D1331" s="17" t="s">
        <v>54</v>
      </c>
      <c r="E1331" s="17" t="s">
        <v>390</v>
      </c>
      <c r="F1331" s="17" t="s">
        <v>45</v>
      </c>
      <c r="G1331" s="17" t="s">
        <v>80</v>
      </c>
      <c r="H1331" s="17">
        <v>0</v>
      </c>
      <c r="I1331" s="17" t="s">
        <v>128</v>
      </c>
      <c r="J1331" s="17" t="s">
        <v>129</v>
      </c>
      <c r="K1331" s="17" t="s">
        <v>130</v>
      </c>
      <c r="L1331" s="17">
        <v>2662.9</v>
      </c>
      <c r="M1331" s="17" t="s">
        <v>54</v>
      </c>
      <c r="N1331" s="17" t="s">
        <v>124</v>
      </c>
      <c r="O1331" s="17">
        <v>1</v>
      </c>
      <c r="P1331" s="18">
        <v>45541</v>
      </c>
    </row>
    <row r="1332" spans="1:16" x14ac:dyDescent="0.3">
      <c r="A1332" s="17">
        <v>2027</v>
      </c>
      <c r="B1332" s="17" t="s">
        <v>126</v>
      </c>
      <c r="C1332" s="17" t="s">
        <v>127</v>
      </c>
      <c r="D1332" s="17" t="s">
        <v>54</v>
      </c>
      <c r="E1332" s="17" t="s">
        <v>390</v>
      </c>
      <c r="F1332" s="17" t="s">
        <v>45</v>
      </c>
      <c r="G1332" s="17" t="s">
        <v>80</v>
      </c>
      <c r="H1332" s="17">
        <v>0</v>
      </c>
      <c r="I1332" s="17" t="s">
        <v>128</v>
      </c>
      <c r="J1332" s="17" t="s">
        <v>129</v>
      </c>
      <c r="K1332" s="17" t="s">
        <v>130</v>
      </c>
      <c r="L1332" s="17">
        <v>2691.6</v>
      </c>
      <c r="M1332" s="17" t="s">
        <v>54</v>
      </c>
      <c r="N1332" s="17" t="s">
        <v>125</v>
      </c>
      <c r="O1332" s="17">
        <v>1</v>
      </c>
      <c r="P1332" s="18">
        <v>45541</v>
      </c>
    </row>
    <row r="1333" spans="1:16" x14ac:dyDescent="0.3">
      <c r="A1333" s="17">
        <v>2028</v>
      </c>
      <c r="B1333" s="17" t="s">
        <v>126</v>
      </c>
      <c r="C1333" s="17" t="s">
        <v>127</v>
      </c>
      <c r="D1333" s="17" t="s">
        <v>54</v>
      </c>
      <c r="E1333" s="17" t="s">
        <v>390</v>
      </c>
      <c r="F1333" s="17" t="s">
        <v>45</v>
      </c>
      <c r="G1333" s="17" t="s">
        <v>80</v>
      </c>
      <c r="H1333" s="17">
        <v>0</v>
      </c>
      <c r="I1333" s="17" t="s">
        <v>128</v>
      </c>
      <c r="J1333" s="17" t="s">
        <v>129</v>
      </c>
      <c r="K1333" s="17" t="s">
        <v>130</v>
      </c>
      <c r="L1333" s="17">
        <v>2716.8</v>
      </c>
      <c r="M1333" s="17" t="s">
        <v>54</v>
      </c>
      <c r="N1333" s="17" t="s">
        <v>391</v>
      </c>
      <c r="O1333" s="17">
        <v>1</v>
      </c>
      <c r="P1333" s="18">
        <v>45541</v>
      </c>
    </row>
    <row r="1334" spans="1:16" x14ac:dyDescent="0.3">
      <c r="A1334" s="17">
        <v>2020</v>
      </c>
      <c r="B1334" s="17" t="s">
        <v>281</v>
      </c>
      <c r="C1334" s="17" t="s">
        <v>295</v>
      </c>
      <c r="D1334" s="17" t="s">
        <v>54</v>
      </c>
      <c r="E1334" s="17" t="s">
        <v>390</v>
      </c>
      <c r="F1334" s="17" t="s">
        <v>45</v>
      </c>
      <c r="G1334" s="17" t="s">
        <v>80</v>
      </c>
      <c r="H1334" s="17">
        <v>0</v>
      </c>
      <c r="I1334" s="17" t="s">
        <v>286</v>
      </c>
      <c r="J1334" s="17" t="s">
        <v>296</v>
      </c>
      <c r="K1334" s="17" t="s">
        <v>130</v>
      </c>
      <c r="L1334" s="17">
        <v>209</v>
      </c>
      <c r="M1334" s="17" t="s">
        <v>54</v>
      </c>
      <c r="N1334" s="17" t="s">
        <v>66</v>
      </c>
      <c r="O1334" s="17">
        <v>1</v>
      </c>
      <c r="P1334" s="18">
        <v>45541</v>
      </c>
    </row>
    <row r="1335" spans="1:16" x14ac:dyDescent="0.3">
      <c r="A1335" s="17">
        <v>2021</v>
      </c>
      <c r="B1335" s="17" t="s">
        <v>281</v>
      </c>
      <c r="C1335" s="17" t="s">
        <v>295</v>
      </c>
      <c r="D1335" s="17" t="s">
        <v>54</v>
      </c>
      <c r="E1335" s="17" t="s">
        <v>390</v>
      </c>
      <c r="F1335" s="17" t="s">
        <v>45</v>
      </c>
      <c r="G1335" s="17" t="s">
        <v>80</v>
      </c>
      <c r="H1335" s="17">
        <v>0</v>
      </c>
      <c r="I1335" s="17" t="s">
        <v>286</v>
      </c>
      <c r="J1335" s="17" t="s">
        <v>296</v>
      </c>
      <c r="K1335" s="17" t="s">
        <v>130</v>
      </c>
      <c r="L1335" s="17">
        <v>212</v>
      </c>
      <c r="M1335" s="17" t="s">
        <v>54</v>
      </c>
      <c r="N1335" s="17" t="s">
        <v>67</v>
      </c>
      <c r="O1335" s="17">
        <v>1</v>
      </c>
      <c r="P1335" s="18">
        <v>45541</v>
      </c>
    </row>
    <row r="1336" spans="1:16" x14ac:dyDescent="0.3">
      <c r="A1336" s="17">
        <v>2022</v>
      </c>
      <c r="B1336" s="17" t="s">
        <v>281</v>
      </c>
      <c r="C1336" s="17" t="s">
        <v>295</v>
      </c>
      <c r="D1336" s="17" t="s">
        <v>54</v>
      </c>
      <c r="E1336" s="17" t="s">
        <v>390</v>
      </c>
      <c r="F1336" s="17" t="s">
        <v>45</v>
      </c>
      <c r="G1336" s="17" t="s">
        <v>80</v>
      </c>
      <c r="H1336" s="17">
        <v>0</v>
      </c>
      <c r="I1336" s="17" t="s">
        <v>286</v>
      </c>
      <c r="J1336" s="17" t="s">
        <v>296</v>
      </c>
      <c r="K1336" s="17" t="s">
        <v>130</v>
      </c>
      <c r="L1336" s="17">
        <v>190</v>
      </c>
      <c r="M1336" s="17" t="s">
        <v>54</v>
      </c>
      <c r="N1336" s="17" t="s">
        <v>68</v>
      </c>
      <c r="O1336" s="17">
        <v>1</v>
      </c>
      <c r="P1336" s="18">
        <v>45541</v>
      </c>
    </row>
    <row r="1337" spans="1:16" x14ac:dyDescent="0.3">
      <c r="A1337" s="17">
        <v>2023</v>
      </c>
      <c r="B1337" s="17" t="s">
        <v>281</v>
      </c>
      <c r="C1337" s="17" t="s">
        <v>295</v>
      </c>
      <c r="D1337" s="17" t="s">
        <v>54</v>
      </c>
      <c r="E1337" s="17" t="s">
        <v>390</v>
      </c>
      <c r="F1337" s="17" t="s">
        <v>45</v>
      </c>
      <c r="G1337" s="17" t="s">
        <v>80</v>
      </c>
      <c r="H1337" s="17">
        <v>0</v>
      </c>
      <c r="I1337" s="17" t="s">
        <v>286</v>
      </c>
      <c r="J1337" s="17" t="s">
        <v>296</v>
      </c>
      <c r="K1337" s="17" t="s">
        <v>130</v>
      </c>
      <c r="L1337" s="17">
        <v>204</v>
      </c>
      <c r="M1337" s="17" t="s">
        <v>54</v>
      </c>
      <c r="N1337" s="17" t="s">
        <v>69</v>
      </c>
      <c r="O1337" s="17">
        <v>1</v>
      </c>
      <c r="P1337" s="18">
        <v>45541</v>
      </c>
    </row>
    <row r="1338" spans="1:16" x14ac:dyDescent="0.3">
      <c r="A1338" s="17">
        <v>2024</v>
      </c>
      <c r="B1338" s="17" t="s">
        <v>281</v>
      </c>
      <c r="C1338" s="17" t="s">
        <v>295</v>
      </c>
      <c r="D1338" s="17" t="s">
        <v>54</v>
      </c>
      <c r="E1338" s="17" t="s">
        <v>390</v>
      </c>
      <c r="F1338" s="17" t="s">
        <v>45</v>
      </c>
      <c r="G1338" s="17" t="s">
        <v>80</v>
      </c>
      <c r="H1338" s="17">
        <v>0</v>
      </c>
      <c r="I1338" s="17" t="s">
        <v>286</v>
      </c>
      <c r="J1338" s="17" t="s">
        <v>296</v>
      </c>
      <c r="K1338" s="17" t="s">
        <v>130</v>
      </c>
      <c r="L1338" s="17">
        <v>225.9</v>
      </c>
      <c r="M1338" s="17" t="s">
        <v>54</v>
      </c>
      <c r="N1338" s="17" t="s">
        <v>70</v>
      </c>
      <c r="O1338" s="17">
        <v>1</v>
      </c>
      <c r="P1338" s="18">
        <v>45541</v>
      </c>
    </row>
    <row r="1339" spans="1:16" x14ac:dyDescent="0.3">
      <c r="A1339" s="17">
        <v>2025</v>
      </c>
      <c r="B1339" s="17" t="s">
        <v>281</v>
      </c>
      <c r="C1339" s="17" t="s">
        <v>295</v>
      </c>
      <c r="D1339" s="17" t="s">
        <v>54</v>
      </c>
      <c r="E1339" s="17" t="s">
        <v>390</v>
      </c>
      <c r="F1339" s="17" t="s">
        <v>45</v>
      </c>
      <c r="G1339" s="17" t="s">
        <v>80</v>
      </c>
      <c r="H1339" s="17">
        <v>0</v>
      </c>
      <c r="I1339" s="17" t="s">
        <v>286</v>
      </c>
      <c r="J1339" s="17" t="s">
        <v>296</v>
      </c>
      <c r="K1339" s="17" t="s">
        <v>130</v>
      </c>
      <c r="L1339" s="17">
        <v>218</v>
      </c>
      <c r="M1339" s="17" t="s">
        <v>54</v>
      </c>
      <c r="N1339" s="17" t="s">
        <v>71</v>
      </c>
      <c r="O1339" s="17">
        <v>1</v>
      </c>
      <c r="P1339" s="18">
        <v>45541</v>
      </c>
    </row>
    <row r="1340" spans="1:16" x14ac:dyDescent="0.3">
      <c r="A1340" s="17">
        <v>2026</v>
      </c>
      <c r="B1340" s="17" t="s">
        <v>281</v>
      </c>
      <c r="C1340" s="17" t="s">
        <v>295</v>
      </c>
      <c r="D1340" s="17" t="s">
        <v>54</v>
      </c>
      <c r="E1340" s="17" t="s">
        <v>390</v>
      </c>
      <c r="F1340" s="17" t="s">
        <v>45</v>
      </c>
      <c r="G1340" s="17" t="s">
        <v>80</v>
      </c>
      <c r="H1340" s="17">
        <v>0</v>
      </c>
      <c r="I1340" s="17" t="s">
        <v>286</v>
      </c>
      <c r="J1340" s="17" t="s">
        <v>296</v>
      </c>
      <c r="K1340" s="17" t="s">
        <v>130</v>
      </c>
      <c r="L1340" s="17">
        <v>205.1</v>
      </c>
      <c r="M1340" s="17" t="s">
        <v>54</v>
      </c>
      <c r="N1340" s="17" t="s">
        <v>124</v>
      </c>
      <c r="O1340" s="17">
        <v>1</v>
      </c>
      <c r="P1340" s="18">
        <v>45541</v>
      </c>
    </row>
    <row r="1341" spans="1:16" x14ac:dyDescent="0.3">
      <c r="A1341" s="17">
        <v>2027</v>
      </c>
      <c r="B1341" s="17" t="s">
        <v>281</v>
      </c>
      <c r="C1341" s="17" t="s">
        <v>295</v>
      </c>
      <c r="D1341" s="17" t="s">
        <v>54</v>
      </c>
      <c r="E1341" s="17" t="s">
        <v>390</v>
      </c>
      <c r="F1341" s="17" t="s">
        <v>45</v>
      </c>
      <c r="G1341" s="17" t="s">
        <v>80</v>
      </c>
      <c r="H1341" s="17">
        <v>0</v>
      </c>
      <c r="I1341" s="17" t="s">
        <v>286</v>
      </c>
      <c r="J1341" s="17" t="s">
        <v>296</v>
      </c>
      <c r="K1341" s="17" t="s">
        <v>130</v>
      </c>
      <c r="L1341" s="17">
        <v>190</v>
      </c>
      <c r="M1341" s="17" t="s">
        <v>54</v>
      </c>
      <c r="N1341" s="17" t="s">
        <v>125</v>
      </c>
      <c r="O1341" s="17">
        <v>1</v>
      </c>
      <c r="P1341" s="18">
        <v>45541</v>
      </c>
    </row>
    <row r="1342" spans="1:16" x14ac:dyDescent="0.3">
      <c r="A1342" s="17">
        <v>2028</v>
      </c>
      <c r="B1342" s="17" t="s">
        <v>281</v>
      </c>
      <c r="C1342" s="17" t="s">
        <v>295</v>
      </c>
      <c r="D1342" s="17" t="s">
        <v>54</v>
      </c>
      <c r="E1342" s="17" t="s">
        <v>390</v>
      </c>
      <c r="F1342" s="17" t="s">
        <v>45</v>
      </c>
      <c r="G1342" s="17" t="s">
        <v>80</v>
      </c>
      <c r="H1342" s="17">
        <v>0</v>
      </c>
      <c r="I1342" s="17" t="s">
        <v>286</v>
      </c>
      <c r="J1342" s="17" t="s">
        <v>296</v>
      </c>
      <c r="K1342" s="17" t="s">
        <v>130</v>
      </c>
      <c r="L1342" s="17">
        <v>188</v>
      </c>
      <c r="M1342" s="17" t="s">
        <v>54</v>
      </c>
      <c r="N1342" s="17" t="s">
        <v>391</v>
      </c>
      <c r="O1342" s="17">
        <v>1</v>
      </c>
      <c r="P1342" s="18">
        <v>45541</v>
      </c>
    </row>
    <row r="1343" spans="1:16" x14ac:dyDescent="0.3">
      <c r="A1343" s="17">
        <v>2020</v>
      </c>
      <c r="B1343" s="17" t="s">
        <v>282</v>
      </c>
      <c r="C1343" s="17" t="s">
        <v>297</v>
      </c>
      <c r="D1343" s="17" t="s">
        <v>54</v>
      </c>
      <c r="E1343" s="17" t="s">
        <v>390</v>
      </c>
      <c r="F1343" s="17" t="s">
        <v>45</v>
      </c>
      <c r="G1343" s="17" t="s">
        <v>80</v>
      </c>
      <c r="H1343" s="17">
        <v>0</v>
      </c>
      <c r="I1343" s="17" t="s">
        <v>287</v>
      </c>
      <c r="J1343" s="17" t="s">
        <v>298</v>
      </c>
      <c r="K1343" s="17" t="s">
        <v>130</v>
      </c>
      <c r="L1343" s="17">
        <v>2703.4</v>
      </c>
      <c r="M1343" s="17" t="s">
        <v>54</v>
      </c>
      <c r="N1343" s="17" t="s">
        <v>66</v>
      </c>
      <c r="O1343" s="17">
        <v>1</v>
      </c>
      <c r="P1343" s="18">
        <v>45541</v>
      </c>
    </row>
    <row r="1344" spans="1:16" x14ac:dyDescent="0.3">
      <c r="A1344" s="17">
        <v>2021</v>
      </c>
      <c r="B1344" s="17" t="s">
        <v>282</v>
      </c>
      <c r="C1344" s="17" t="s">
        <v>297</v>
      </c>
      <c r="D1344" s="17" t="s">
        <v>54</v>
      </c>
      <c r="E1344" s="17" t="s">
        <v>390</v>
      </c>
      <c r="F1344" s="17" t="s">
        <v>45</v>
      </c>
      <c r="G1344" s="17" t="s">
        <v>80</v>
      </c>
      <c r="H1344" s="17">
        <v>0</v>
      </c>
      <c r="I1344" s="17" t="s">
        <v>287</v>
      </c>
      <c r="J1344" s="17" t="s">
        <v>298</v>
      </c>
      <c r="K1344" s="17" t="s">
        <v>130</v>
      </c>
      <c r="L1344" s="17">
        <v>2765.3</v>
      </c>
      <c r="M1344" s="17" t="s">
        <v>54</v>
      </c>
      <c r="N1344" s="17" t="s">
        <v>67</v>
      </c>
      <c r="O1344" s="17">
        <v>1</v>
      </c>
      <c r="P1344" s="18">
        <v>45541</v>
      </c>
    </row>
    <row r="1345" spans="1:16" x14ac:dyDescent="0.3">
      <c r="A1345" s="17">
        <v>2022</v>
      </c>
      <c r="B1345" s="17" t="s">
        <v>282</v>
      </c>
      <c r="C1345" s="17" t="s">
        <v>297</v>
      </c>
      <c r="D1345" s="17" t="s">
        <v>54</v>
      </c>
      <c r="E1345" s="17" t="s">
        <v>390</v>
      </c>
      <c r="F1345" s="17" t="s">
        <v>45</v>
      </c>
      <c r="G1345" s="17" t="s">
        <v>80</v>
      </c>
      <c r="H1345" s="17">
        <v>0</v>
      </c>
      <c r="I1345" s="17" t="s">
        <v>287</v>
      </c>
      <c r="J1345" s="17" t="s">
        <v>298</v>
      </c>
      <c r="K1345" s="17" t="s">
        <v>130</v>
      </c>
      <c r="L1345" s="17">
        <v>2808.3</v>
      </c>
      <c r="M1345" s="17" t="s">
        <v>54</v>
      </c>
      <c r="N1345" s="17" t="s">
        <v>68</v>
      </c>
      <c r="O1345" s="17">
        <v>1</v>
      </c>
      <c r="P1345" s="18">
        <v>45541</v>
      </c>
    </row>
    <row r="1346" spans="1:16" x14ac:dyDescent="0.3">
      <c r="A1346" s="17">
        <v>2023</v>
      </c>
      <c r="B1346" s="17" t="s">
        <v>282</v>
      </c>
      <c r="C1346" s="17" t="s">
        <v>297</v>
      </c>
      <c r="D1346" s="17" t="s">
        <v>54</v>
      </c>
      <c r="E1346" s="17" t="s">
        <v>390</v>
      </c>
      <c r="F1346" s="17" t="s">
        <v>45</v>
      </c>
      <c r="G1346" s="17" t="s">
        <v>80</v>
      </c>
      <c r="H1346" s="17">
        <v>0</v>
      </c>
      <c r="I1346" s="17" t="s">
        <v>287</v>
      </c>
      <c r="J1346" s="17" t="s">
        <v>298</v>
      </c>
      <c r="K1346" s="17" t="s">
        <v>130</v>
      </c>
      <c r="L1346" s="17">
        <v>2829.9</v>
      </c>
      <c r="M1346" s="17" t="s">
        <v>54</v>
      </c>
      <c r="N1346" s="17" t="s">
        <v>69</v>
      </c>
      <c r="O1346" s="17">
        <v>1</v>
      </c>
      <c r="P1346" s="18">
        <v>45541</v>
      </c>
    </row>
    <row r="1347" spans="1:16" x14ac:dyDescent="0.3">
      <c r="A1347" s="17">
        <v>2024</v>
      </c>
      <c r="B1347" s="17" t="s">
        <v>282</v>
      </c>
      <c r="C1347" s="17" t="s">
        <v>297</v>
      </c>
      <c r="D1347" s="17" t="s">
        <v>54</v>
      </c>
      <c r="E1347" s="17" t="s">
        <v>390</v>
      </c>
      <c r="F1347" s="17" t="s">
        <v>45</v>
      </c>
      <c r="G1347" s="17" t="s">
        <v>80</v>
      </c>
      <c r="H1347" s="17">
        <v>0</v>
      </c>
      <c r="I1347" s="17" t="s">
        <v>287</v>
      </c>
      <c r="J1347" s="17" t="s">
        <v>298</v>
      </c>
      <c r="K1347" s="17" t="s">
        <v>130</v>
      </c>
      <c r="L1347" s="17">
        <v>2840.7</v>
      </c>
      <c r="M1347" s="17" t="s">
        <v>54</v>
      </c>
      <c r="N1347" s="17" t="s">
        <v>70</v>
      </c>
      <c r="O1347" s="17">
        <v>1</v>
      </c>
      <c r="P1347" s="18">
        <v>45541</v>
      </c>
    </row>
    <row r="1348" spans="1:16" x14ac:dyDescent="0.3">
      <c r="A1348" s="17">
        <v>2025</v>
      </c>
      <c r="B1348" s="17" t="s">
        <v>282</v>
      </c>
      <c r="C1348" s="17" t="s">
        <v>297</v>
      </c>
      <c r="D1348" s="17" t="s">
        <v>54</v>
      </c>
      <c r="E1348" s="17" t="s">
        <v>390</v>
      </c>
      <c r="F1348" s="17" t="s">
        <v>45</v>
      </c>
      <c r="G1348" s="17" t="s">
        <v>80</v>
      </c>
      <c r="H1348" s="17">
        <v>0</v>
      </c>
      <c r="I1348" s="17" t="s">
        <v>287</v>
      </c>
      <c r="J1348" s="17" t="s">
        <v>298</v>
      </c>
      <c r="K1348" s="17" t="s">
        <v>130</v>
      </c>
      <c r="L1348" s="17">
        <v>2850.3</v>
      </c>
      <c r="M1348" s="17" t="s">
        <v>54</v>
      </c>
      <c r="N1348" s="17" t="s">
        <v>71</v>
      </c>
      <c r="O1348" s="17">
        <v>1</v>
      </c>
      <c r="P1348" s="18">
        <v>45541</v>
      </c>
    </row>
    <row r="1349" spans="1:16" x14ac:dyDescent="0.3">
      <c r="A1349" s="17">
        <v>2026</v>
      </c>
      <c r="B1349" s="17" t="s">
        <v>282</v>
      </c>
      <c r="C1349" s="17" t="s">
        <v>297</v>
      </c>
      <c r="D1349" s="17" t="s">
        <v>54</v>
      </c>
      <c r="E1349" s="17" t="s">
        <v>390</v>
      </c>
      <c r="F1349" s="17" t="s">
        <v>45</v>
      </c>
      <c r="G1349" s="17" t="s">
        <v>80</v>
      </c>
      <c r="H1349" s="17">
        <v>0</v>
      </c>
      <c r="I1349" s="17" t="s">
        <v>287</v>
      </c>
      <c r="J1349" s="17" t="s">
        <v>298</v>
      </c>
      <c r="K1349" s="17" t="s">
        <v>130</v>
      </c>
      <c r="L1349" s="17">
        <v>2868</v>
      </c>
      <c r="M1349" s="17" t="s">
        <v>54</v>
      </c>
      <c r="N1349" s="17" t="s">
        <v>124</v>
      </c>
      <c r="O1349" s="17">
        <v>1</v>
      </c>
      <c r="P1349" s="18">
        <v>45541</v>
      </c>
    </row>
    <row r="1350" spans="1:16" x14ac:dyDescent="0.3">
      <c r="A1350" s="17">
        <v>2027</v>
      </c>
      <c r="B1350" s="17" t="s">
        <v>282</v>
      </c>
      <c r="C1350" s="17" t="s">
        <v>297</v>
      </c>
      <c r="D1350" s="17" t="s">
        <v>54</v>
      </c>
      <c r="E1350" s="17" t="s">
        <v>390</v>
      </c>
      <c r="F1350" s="17" t="s">
        <v>45</v>
      </c>
      <c r="G1350" s="17" t="s">
        <v>80</v>
      </c>
      <c r="H1350" s="17">
        <v>0</v>
      </c>
      <c r="I1350" s="17" t="s">
        <v>287</v>
      </c>
      <c r="J1350" s="17" t="s">
        <v>298</v>
      </c>
      <c r="K1350" s="17" t="s">
        <v>130</v>
      </c>
      <c r="L1350" s="17">
        <v>2881.6</v>
      </c>
      <c r="M1350" s="17" t="s">
        <v>54</v>
      </c>
      <c r="N1350" s="17" t="s">
        <v>125</v>
      </c>
      <c r="O1350" s="17">
        <v>1</v>
      </c>
      <c r="P1350" s="18">
        <v>45541</v>
      </c>
    </row>
    <row r="1351" spans="1:16" x14ac:dyDescent="0.3">
      <c r="A1351" s="17">
        <v>2028</v>
      </c>
      <c r="B1351" s="17" t="s">
        <v>282</v>
      </c>
      <c r="C1351" s="17" t="s">
        <v>297</v>
      </c>
      <c r="D1351" s="17" t="s">
        <v>54</v>
      </c>
      <c r="E1351" s="17" t="s">
        <v>390</v>
      </c>
      <c r="F1351" s="17" t="s">
        <v>45</v>
      </c>
      <c r="G1351" s="17" t="s">
        <v>80</v>
      </c>
      <c r="H1351" s="17">
        <v>0</v>
      </c>
      <c r="I1351" s="17" t="s">
        <v>287</v>
      </c>
      <c r="J1351" s="17" t="s">
        <v>298</v>
      </c>
      <c r="K1351" s="17" t="s">
        <v>130</v>
      </c>
      <c r="L1351" s="17">
        <v>2904.8</v>
      </c>
      <c r="M1351" s="17" t="s">
        <v>54</v>
      </c>
      <c r="N1351" s="17" t="s">
        <v>391</v>
      </c>
      <c r="O1351" s="17">
        <v>1</v>
      </c>
      <c r="P1351" s="18">
        <v>45541</v>
      </c>
    </row>
    <row r="1352" spans="1:16" x14ac:dyDescent="0.3">
      <c r="A1352" s="17">
        <v>2021</v>
      </c>
      <c r="B1352" s="17" t="s">
        <v>222</v>
      </c>
      <c r="C1352" s="17" t="s">
        <v>223</v>
      </c>
      <c r="D1352" s="17" t="s">
        <v>54</v>
      </c>
      <c r="E1352" s="17" t="s">
        <v>390</v>
      </c>
      <c r="F1352" s="17" t="s">
        <v>45</v>
      </c>
      <c r="G1352" s="17" t="s">
        <v>80</v>
      </c>
      <c r="H1352" s="17">
        <v>0</v>
      </c>
      <c r="I1352" s="17" t="s">
        <v>220</v>
      </c>
      <c r="J1352" s="17" t="s">
        <v>221</v>
      </c>
      <c r="K1352" s="17" t="s">
        <v>58</v>
      </c>
      <c r="L1352" s="17">
        <v>349536</v>
      </c>
      <c r="M1352" s="17" t="s">
        <v>54</v>
      </c>
      <c r="N1352" s="17" t="s">
        <v>67</v>
      </c>
      <c r="O1352" s="17">
        <v>1</v>
      </c>
      <c r="P1352" s="18">
        <v>45541</v>
      </c>
    </row>
    <row r="1353" spans="1:16" x14ac:dyDescent="0.3">
      <c r="A1353" s="17">
        <v>2022</v>
      </c>
      <c r="B1353" s="17" t="s">
        <v>222</v>
      </c>
      <c r="C1353" s="17" t="s">
        <v>223</v>
      </c>
      <c r="D1353" s="17" t="s">
        <v>54</v>
      </c>
      <c r="E1353" s="17" t="s">
        <v>390</v>
      </c>
      <c r="F1353" s="17" t="s">
        <v>45</v>
      </c>
      <c r="G1353" s="17" t="s">
        <v>80</v>
      </c>
      <c r="H1353" s="17">
        <v>0</v>
      </c>
      <c r="I1353" s="17" t="s">
        <v>220</v>
      </c>
      <c r="J1353" s="17" t="s">
        <v>221</v>
      </c>
      <c r="K1353" s="17" t="s">
        <v>58</v>
      </c>
      <c r="L1353" s="17">
        <v>396407</v>
      </c>
      <c r="M1353" s="17" t="s">
        <v>54</v>
      </c>
      <c r="N1353" s="17" t="s">
        <v>68</v>
      </c>
      <c r="O1353" s="17">
        <v>1</v>
      </c>
      <c r="P1353" s="18">
        <v>45541</v>
      </c>
    </row>
    <row r="1354" spans="1:16" x14ac:dyDescent="0.3">
      <c r="A1354" s="17">
        <v>2023</v>
      </c>
      <c r="B1354" s="17" t="s">
        <v>222</v>
      </c>
      <c r="C1354" s="17" t="s">
        <v>223</v>
      </c>
      <c r="D1354" s="17" t="s">
        <v>54</v>
      </c>
      <c r="E1354" s="17" t="s">
        <v>390</v>
      </c>
      <c r="F1354" s="17" t="s">
        <v>45</v>
      </c>
      <c r="G1354" s="17" t="s">
        <v>80</v>
      </c>
      <c r="H1354" s="17">
        <v>0</v>
      </c>
      <c r="I1354" s="17" t="s">
        <v>220</v>
      </c>
      <c r="J1354" s="17" t="s">
        <v>221</v>
      </c>
      <c r="K1354" s="17" t="s">
        <v>58</v>
      </c>
      <c r="L1354" s="17">
        <v>392194</v>
      </c>
      <c r="M1354" s="17" t="s">
        <v>54</v>
      </c>
      <c r="N1354" s="17" t="s">
        <v>69</v>
      </c>
      <c r="O1354" s="17">
        <v>1</v>
      </c>
      <c r="P1354" s="18">
        <v>45541</v>
      </c>
    </row>
    <row r="1355" spans="1:16" x14ac:dyDescent="0.3">
      <c r="A1355" s="17">
        <v>2024</v>
      </c>
      <c r="B1355" s="17" t="s">
        <v>222</v>
      </c>
      <c r="C1355" s="17" t="s">
        <v>223</v>
      </c>
      <c r="D1355" s="17" t="s">
        <v>54</v>
      </c>
      <c r="E1355" s="17" t="s">
        <v>390</v>
      </c>
      <c r="F1355" s="17" t="s">
        <v>45</v>
      </c>
      <c r="G1355" s="17" t="s">
        <v>80</v>
      </c>
      <c r="H1355" s="17">
        <v>0</v>
      </c>
      <c r="I1355" s="17" t="s">
        <v>220</v>
      </c>
      <c r="J1355" s="17" t="s">
        <v>221</v>
      </c>
      <c r="K1355" s="17" t="s">
        <v>58</v>
      </c>
      <c r="L1355" s="17">
        <v>395518.8</v>
      </c>
      <c r="M1355" s="17" t="s">
        <v>54</v>
      </c>
      <c r="N1355" s="17" t="s">
        <v>70</v>
      </c>
      <c r="O1355" s="17">
        <v>1</v>
      </c>
      <c r="P1355" s="18">
        <v>45541</v>
      </c>
    </row>
    <row r="1356" spans="1:16" x14ac:dyDescent="0.3">
      <c r="A1356" s="17">
        <v>2025</v>
      </c>
      <c r="B1356" s="17" t="s">
        <v>222</v>
      </c>
      <c r="C1356" s="17" t="s">
        <v>223</v>
      </c>
      <c r="D1356" s="17" t="s">
        <v>54</v>
      </c>
      <c r="E1356" s="17" t="s">
        <v>390</v>
      </c>
      <c r="F1356" s="17" t="s">
        <v>45</v>
      </c>
      <c r="G1356" s="17" t="s">
        <v>80</v>
      </c>
      <c r="H1356" s="17">
        <v>0</v>
      </c>
      <c r="I1356" s="17" t="s">
        <v>220</v>
      </c>
      <c r="J1356" s="17" t="s">
        <v>221</v>
      </c>
      <c r="K1356" s="17" t="s">
        <v>58</v>
      </c>
      <c r="L1356" s="17">
        <v>413493.9</v>
      </c>
      <c r="M1356" s="17" t="s">
        <v>54</v>
      </c>
      <c r="N1356" s="17" t="s">
        <v>71</v>
      </c>
      <c r="O1356" s="17">
        <v>1</v>
      </c>
      <c r="P1356" s="18">
        <v>45541</v>
      </c>
    </row>
    <row r="1357" spans="1:16" x14ac:dyDescent="0.3">
      <c r="A1357" s="17">
        <v>2026</v>
      </c>
      <c r="B1357" s="17" t="s">
        <v>222</v>
      </c>
      <c r="C1357" s="17" t="s">
        <v>223</v>
      </c>
      <c r="D1357" s="17" t="s">
        <v>54</v>
      </c>
      <c r="E1357" s="17" t="s">
        <v>390</v>
      </c>
      <c r="F1357" s="17" t="s">
        <v>45</v>
      </c>
      <c r="G1357" s="17" t="s">
        <v>80</v>
      </c>
      <c r="H1357" s="17">
        <v>0</v>
      </c>
      <c r="I1357" s="17" t="s">
        <v>220</v>
      </c>
      <c r="J1357" s="17" t="s">
        <v>221</v>
      </c>
      <c r="K1357" s="17" t="s">
        <v>58</v>
      </c>
      <c r="L1357" s="17">
        <v>430624.3</v>
      </c>
      <c r="M1357" s="17" t="s">
        <v>54</v>
      </c>
      <c r="N1357" s="17" t="s">
        <v>124</v>
      </c>
      <c r="O1357" s="17">
        <v>1</v>
      </c>
      <c r="P1357" s="18">
        <v>45541</v>
      </c>
    </row>
    <row r="1358" spans="1:16" x14ac:dyDescent="0.3">
      <c r="A1358" s="17">
        <v>2027</v>
      </c>
      <c r="B1358" s="17" t="s">
        <v>222</v>
      </c>
      <c r="C1358" s="17" t="s">
        <v>223</v>
      </c>
      <c r="D1358" s="17" t="s">
        <v>54</v>
      </c>
      <c r="E1358" s="17" t="s">
        <v>390</v>
      </c>
      <c r="F1358" s="17" t="s">
        <v>45</v>
      </c>
      <c r="G1358" s="17" t="s">
        <v>80</v>
      </c>
      <c r="H1358" s="17">
        <v>0</v>
      </c>
      <c r="I1358" s="17" t="s">
        <v>220</v>
      </c>
      <c r="J1358" s="17" t="s">
        <v>221</v>
      </c>
      <c r="K1358" s="17" t="s">
        <v>58</v>
      </c>
      <c r="L1358" s="17">
        <v>448035.5</v>
      </c>
      <c r="M1358" s="17" t="s">
        <v>54</v>
      </c>
      <c r="N1358" s="17" t="s">
        <v>125</v>
      </c>
      <c r="O1358" s="17">
        <v>1</v>
      </c>
      <c r="P1358" s="18">
        <v>45541</v>
      </c>
    </row>
    <row r="1359" spans="1:16" x14ac:dyDescent="0.3">
      <c r="A1359" s="17">
        <v>2028</v>
      </c>
      <c r="B1359" s="17" t="s">
        <v>222</v>
      </c>
      <c r="C1359" s="17" t="s">
        <v>223</v>
      </c>
      <c r="D1359" s="17" t="s">
        <v>54</v>
      </c>
      <c r="E1359" s="17" t="s">
        <v>390</v>
      </c>
      <c r="F1359" s="17" t="s">
        <v>45</v>
      </c>
      <c r="G1359" s="17" t="s">
        <v>80</v>
      </c>
      <c r="H1359" s="17">
        <v>0</v>
      </c>
      <c r="I1359" s="17" t="s">
        <v>220</v>
      </c>
      <c r="J1359" s="17" t="s">
        <v>221</v>
      </c>
      <c r="K1359" s="17" t="s">
        <v>58</v>
      </c>
      <c r="L1359" s="17">
        <v>465266.2</v>
      </c>
      <c r="M1359" s="17" t="s">
        <v>54</v>
      </c>
      <c r="N1359" s="17" t="s">
        <v>391</v>
      </c>
      <c r="O1359" s="17">
        <v>1</v>
      </c>
      <c r="P1359" s="18">
        <v>45541</v>
      </c>
    </row>
    <row r="1360" spans="1:16" x14ac:dyDescent="0.3">
      <c r="A1360" s="17">
        <v>2019</v>
      </c>
      <c r="B1360" s="17" t="s">
        <v>222</v>
      </c>
      <c r="C1360" s="17" t="s">
        <v>223</v>
      </c>
      <c r="D1360" s="17" t="s">
        <v>54</v>
      </c>
      <c r="E1360" s="17" t="s">
        <v>390</v>
      </c>
      <c r="F1360" s="17" t="s">
        <v>45</v>
      </c>
      <c r="G1360" s="17" t="s">
        <v>80</v>
      </c>
      <c r="H1360" s="17">
        <v>0</v>
      </c>
      <c r="I1360" s="17" t="s">
        <v>57</v>
      </c>
      <c r="J1360" s="17" t="s">
        <v>392</v>
      </c>
      <c r="K1360" s="17" t="s">
        <v>58</v>
      </c>
      <c r="L1360" s="17">
        <v>320373</v>
      </c>
      <c r="M1360" s="17" t="s">
        <v>54</v>
      </c>
      <c r="N1360" s="17" t="s">
        <v>65</v>
      </c>
      <c r="O1360" s="17">
        <v>1</v>
      </c>
      <c r="P1360" s="18">
        <v>45541</v>
      </c>
    </row>
    <row r="1361" spans="1:16" x14ac:dyDescent="0.3">
      <c r="A1361" s="17">
        <v>2020</v>
      </c>
      <c r="B1361" s="17" t="s">
        <v>222</v>
      </c>
      <c r="C1361" s="17" t="s">
        <v>223</v>
      </c>
      <c r="D1361" s="17" t="s">
        <v>54</v>
      </c>
      <c r="E1361" s="17" t="s">
        <v>390</v>
      </c>
      <c r="F1361" s="17" t="s">
        <v>45</v>
      </c>
      <c r="G1361" s="17" t="s">
        <v>80</v>
      </c>
      <c r="H1361" s="17">
        <v>0</v>
      </c>
      <c r="I1361" s="17" t="s">
        <v>57</v>
      </c>
      <c r="J1361" s="17" t="s">
        <v>392</v>
      </c>
      <c r="K1361" s="17" t="s">
        <v>58</v>
      </c>
      <c r="L1361" s="17">
        <v>309359</v>
      </c>
      <c r="M1361" s="17" t="s">
        <v>54</v>
      </c>
      <c r="N1361" s="17" t="s">
        <v>66</v>
      </c>
      <c r="O1361" s="17">
        <v>1</v>
      </c>
      <c r="P1361" s="18">
        <v>45541</v>
      </c>
    </row>
    <row r="1362" spans="1:16" x14ac:dyDescent="0.3">
      <c r="A1362" s="17">
        <v>2021</v>
      </c>
      <c r="B1362" s="17" t="s">
        <v>222</v>
      </c>
      <c r="C1362" s="17" t="s">
        <v>223</v>
      </c>
      <c r="D1362" s="17" t="s">
        <v>54</v>
      </c>
      <c r="E1362" s="17" t="s">
        <v>390</v>
      </c>
      <c r="F1362" s="17" t="s">
        <v>45</v>
      </c>
      <c r="G1362" s="17" t="s">
        <v>80</v>
      </c>
      <c r="H1362" s="17">
        <v>0</v>
      </c>
      <c r="I1362" s="17" t="s">
        <v>57</v>
      </c>
      <c r="J1362" s="17" t="s">
        <v>392</v>
      </c>
      <c r="K1362" s="17" t="s">
        <v>58</v>
      </c>
      <c r="L1362" s="17">
        <v>320821</v>
      </c>
      <c r="M1362" s="17" t="s">
        <v>54</v>
      </c>
      <c r="N1362" s="17" t="s">
        <v>67</v>
      </c>
      <c r="O1362" s="17">
        <v>1</v>
      </c>
      <c r="P1362" s="18">
        <v>45541</v>
      </c>
    </row>
    <row r="1363" spans="1:16" x14ac:dyDescent="0.3">
      <c r="A1363" s="17">
        <v>2022</v>
      </c>
      <c r="B1363" s="17" t="s">
        <v>222</v>
      </c>
      <c r="C1363" s="17" t="s">
        <v>223</v>
      </c>
      <c r="D1363" s="17" t="s">
        <v>54</v>
      </c>
      <c r="E1363" s="17" t="s">
        <v>390</v>
      </c>
      <c r="F1363" s="17" t="s">
        <v>45</v>
      </c>
      <c r="G1363" s="17" t="s">
        <v>80</v>
      </c>
      <c r="H1363" s="17">
        <v>0</v>
      </c>
      <c r="I1363" s="17" t="s">
        <v>57</v>
      </c>
      <c r="J1363" s="17" t="s">
        <v>392</v>
      </c>
      <c r="K1363" s="17" t="s">
        <v>58</v>
      </c>
      <c r="L1363" s="17">
        <v>331311</v>
      </c>
      <c r="M1363" s="17" t="s">
        <v>54</v>
      </c>
      <c r="N1363" s="17" t="s">
        <v>68</v>
      </c>
      <c r="O1363" s="17">
        <v>1</v>
      </c>
      <c r="P1363" s="18">
        <v>45541</v>
      </c>
    </row>
    <row r="1364" spans="1:16" x14ac:dyDescent="0.3">
      <c r="A1364" s="17">
        <v>2023</v>
      </c>
      <c r="B1364" s="17" t="s">
        <v>222</v>
      </c>
      <c r="C1364" s="17" t="s">
        <v>223</v>
      </c>
      <c r="D1364" s="17" t="s">
        <v>54</v>
      </c>
      <c r="E1364" s="17" t="s">
        <v>390</v>
      </c>
      <c r="F1364" s="17" t="s">
        <v>45</v>
      </c>
      <c r="G1364" s="17" t="s">
        <v>80</v>
      </c>
      <c r="H1364" s="17">
        <v>0</v>
      </c>
      <c r="I1364" s="17" t="s">
        <v>57</v>
      </c>
      <c r="J1364" s="17" t="s">
        <v>392</v>
      </c>
      <c r="K1364" s="17" t="s">
        <v>58</v>
      </c>
      <c r="L1364" s="17">
        <v>321901</v>
      </c>
      <c r="M1364" s="17" t="s">
        <v>54</v>
      </c>
      <c r="N1364" s="17" t="s">
        <v>69</v>
      </c>
      <c r="O1364" s="17">
        <v>1</v>
      </c>
      <c r="P1364" s="18">
        <v>45541</v>
      </c>
    </row>
    <row r="1365" spans="1:16" x14ac:dyDescent="0.3">
      <c r="A1365" s="17">
        <v>2024</v>
      </c>
      <c r="B1365" s="17" t="s">
        <v>222</v>
      </c>
      <c r="C1365" s="17" t="s">
        <v>223</v>
      </c>
      <c r="D1365" s="17" t="s">
        <v>54</v>
      </c>
      <c r="E1365" s="17" t="s">
        <v>390</v>
      </c>
      <c r="F1365" s="17" t="s">
        <v>45</v>
      </c>
      <c r="G1365" s="17" t="s">
        <v>80</v>
      </c>
      <c r="H1365" s="17">
        <v>0</v>
      </c>
      <c r="I1365" s="17" t="s">
        <v>57</v>
      </c>
      <c r="J1365" s="17" t="s">
        <v>392</v>
      </c>
      <c r="K1365" s="17" t="s">
        <v>58</v>
      </c>
      <c r="L1365" s="17">
        <v>321584.09999999998</v>
      </c>
      <c r="M1365" s="17" t="s">
        <v>54</v>
      </c>
      <c r="N1365" s="17" t="s">
        <v>70</v>
      </c>
      <c r="O1365" s="17">
        <v>1</v>
      </c>
      <c r="P1365" s="18">
        <v>45541</v>
      </c>
    </row>
    <row r="1366" spans="1:16" x14ac:dyDescent="0.3">
      <c r="A1366" s="17">
        <v>2025</v>
      </c>
      <c r="B1366" s="17" t="s">
        <v>222</v>
      </c>
      <c r="C1366" s="17" t="s">
        <v>223</v>
      </c>
      <c r="D1366" s="17" t="s">
        <v>54</v>
      </c>
      <c r="E1366" s="17" t="s">
        <v>390</v>
      </c>
      <c r="F1366" s="17" t="s">
        <v>45</v>
      </c>
      <c r="G1366" s="17" t="s">
        <v>80</v>
      </c>
      <c r="H1366" s="17">
        <v>0</v>
      </c>
      <c r="I1366" s="17" t="s">
        <v>57</v>
      </c>
      <c r="J1366" s="17" t="s">
        <v>392</v>
      </c>
      <c r="K1366" s="17" t="s">
        <v>58</v>
      </c>
      <c r="L1366" s="17">
        <v>329629.3</v>
      </c>
      <c r="M1366" s="17" t="s">
        <v>54</v>
      </c>
      <c r="N1366" s="17" t="s">
        <v>71</v>
      </c>
      <c r="O1366" s="17">
        <v>1</v>
      </c>
      <c r="P1366" s="18">
        <v>45541</v>
      </c>
    </row>
    <row r="1367" spans="1:16" x14ac:dyDescent="0.3">
      <c r="A1367" s="17">
        <v>2026</v>
      </c>
      <c r="B1367" s="17" t="s">
        <v>222</v>
      </c>
      <c r="C1367" s="17" t="s">
        <v>223</v>
      </c>
      <c r="D1367" s="17" t="s">
        <v>54</v>
      </c>
      <c r="E1367" s="17" t="s">
        <v>390</v>
      </c>
      <c r="F1367" s="17" t="s">
        <v>45</v>
      </c>
      <c r="G1367" s="17" t="s">
        <v>80</v>
      </c>
      <c r="H1367" s="17">
        <v>0</v>
      </c>
      <c r="I1367" s="17" t="s">
        <v>57</v>
      </c>
      <c r="J1367" s="17" t="s">
        <v>392</v>
      </c>
      <c r="K1367" s="17" t="s">
        <v>58</v>
      </c>
      <c r="L1367" s="17">
        <v>335888.1</v>
      </c>
      <c r="M1367" s="17" t="s">
        <v>54</v>
      </c>
      <c r="N1367" s="17" t="s">
        <v>124</v>
      </c>
      <c r="O1367" s="17">
        <v>1</v>
      </c>
      <c r="P1367" s="18">
        <v>45541</v>
      </c>
    </row>
    <row r="1368" spans="1:16" x14ac:dyDescent="0.3">
      <c r="A1368" s="17">
        <v>2027</v>
      </c>
      <c r="B1368" s="17" t="s">
        <v>222</v>
      </c>
      <c r="C1368" s="17" t="s">
        <v>223</v>
      </c>
      <c r="D1368" s="17" t="s">
        <v>54</v>
      </c>
      <c r="E1368" s="17" t="s">
        <v>390</v>
      </c>
      <c r="F1368" s="17" t="s">
        <v>45</v>
      </c>
      <c r="G1368" s="17" t="s">
        <v>80</v>
      </c>
      <c r="H1368" s="17">
        <v>0</v>
      </c>
      <c r="I1368" s="17" t="s">
        <v>57</v>
      </c>
      <c r="J1368" s="17" t="s">
        <v>392</v>
      </c>
      <c r="K1368" s="17" t="s">
        <v>58</v>
      </c>
      <c r="L1368" s="17">
        <v>342018.4</v>
      </c>
      <c r="M1368" s="17" t="s">
        <v>54</v>
      </c>
      <c r="N1368" s="17" t="s">
        <v>125</v>
      </c>
      <c r="O1368" s="17">
        <v>1</v>
      </c>
      <c r="P1368" s="18">
        <v>45541</v>
      </c>
    </row>
    <row r="1369" spans="1:16" x14ac:dyDescent="0.3">
      <c r="A1369" s="17">
        <v>2028</v>
      </c>
      <c r="B1369" s="17" t="s">
        <v>222</v>
      </c>
      <c r="C1369" s="17" t="s">
        <v>223</v>
      </c>
      <c r="D1369" s="17" t="s">
        <v>54</v>
      </c>
      <c r="E1369" s="17" t="s">
        <v>390</v>
      </c>
      <c r="F1369" s="17" t="s">
        <v>45</v>
      </c>
      <c r="G1369" s="17" t="s">
        <v>80</v>
      </c>
      <c r="H1369" s="17">
        <v>0</v>
      </c>
      <c r="I1369" s="17" t="s">
        <v>57</v>
      </c>
      <c r="J1369" s="17" t="s">
        <v>392</v>
      </c>
      <c r="K1369" s="17" t="s">
        <v>58</v>
      </c>
      <c r="L1369" s="17">
        <v>347882</v>
      </c>
      <c r="M1369" s="17" t="s">
        <v>54</v>
      </c>
      <c r="N1369" s="17" t="s">
        <v>391</v>
      </c>
      <c r="O1369" s="17">
        <v>1</v>
      </c>
      <c r="P1369" s="18">
        <v>45541</v>
      </c>
    </row>
    <row r="1370" spans="1:16" x14ac:dyDescent="0.3">
      <c r="A1370" s="17">
        <v>2021</v>
      </c>
      <c r="B1370" s="17" t="s">
        <v>224</v>
      </c>
      <c r="C1370" s="17" t="s">
        <v>225</v>
      </c>
      <c r="D1370" s="17" t="s">
        <v>54</v>
      </c>
      <c r="E1370" s="17" t="s">
        <v>390</v>
      </c>
      <c r="F1370" s="17" t="s">
        <v>45</v>
      </c>
      <c r="G1370" s="17" t="s">
        <v>80</v>
      </c>
      <c r="H1370" s="17">
        <v>0</v>
      </c>
      <c r="I1370" s="17" t="s">
        <v>119</v>
      </c>
      <c r="J1370" s="17" t="s">
        <v>120</v>
      </c>
      <c r="K1370" s="17" t="s">
        <v>58</v>
      </c>
      <c r="L1370" s="17">
        <v>250580</v>
      </c>
      <c r="M1370" s="17" t="s">
        <v>54</v>
      </c>
      <c r="N1370" s="17" t="s">
        <v>67</v>
      </c>
      <c r="O1370" s="17">
        <v>1</v>
      </c>
      <c r="P1370" s="18">
        <v>45541</v>
      </c>
    </row>
    <row r="1371" spans="1:16" x14ac:dyDescent="0.3">
      <c r="A1371" s="17">
        <v>2022</v>
      </c>
      <c r="B1371" s="17" t="s">
        <v>224</v>
      </c>
      <c r="C1371" s="17" t="s">
        <v>225</v>
      </c>
      <c r="D1371" s="17" t="s">
        <v>54</v>
      </c>
      <c r="E1371" s="17" t="s">
        <v>390</v>
      </c>
      <c r="F1371" s="17" t="s">
        <v>45</v>
      </c>
      <c r="G1371" s="17" t="s">
        <v>80</v>
      </c>
      <c r="H1371" s="17">
        <v>0</v>
      </c>
      <c r="I1371" s="17" t="s">
        <v>119</v>
      </c>
      <c r="J1371" s="17" t="s">
        <v>120</v>
      </c>
      <c r="K1371" s="17" t="s">
        <v>58</v>
      </c>
      <c r="L1371" s="17">
        <v>274833</v>
      </c>
      <c r="M1371" s="17" t="s">
        <v>54</v>
      </c>
      <c r="N1371" s="17" t="s">
        <v>68</v>
      </c>
      <c r="O1371" s="17">
        <v>1</v>
      </c>
      <c r="P1371" s="18">
        <v>45541</v>
      </c>
    </row>
    <row r="1372" spans="1:16" x14ac:dyDescent="0.3">
      <c r="A1372" s="17">
        <v>2023</v>
      </c>
      <c r="B1372" s="17" t="s">
        <v>224</v>
      </c>
      <c r="C1372" s="17" t="s">
        <v>225</v>
      </c>
      <c r="D1372" s="17" t="s">
        <v>54</v>
      </c>
      <c r="E1372" s="17" t="s">
        <v>390</v>
      </c>
      <c r="F1372" s="17" t="s">
        <v>45</v>
      </c>
      <c r="G1372" s="17" t="s">
        <v>80</v>
      </c>
      <c r="H1372" s="17">
        <v>0</v>
      </c>
      <c r="I1372" s="17" t="s">
        <v>119</v>
      </c>
      <c r="J1372" s="17" t="s">
        <v>120</v>
      </c>
      <c r="K1372" s="17" t="s">
        <v>58</v>
      </c>
      <c r="L1372" s="17">
        <v>276642</v>
      </c>
      <c r="M1372" s="17" t="s">
        <v>54</v>
      </c>
      <c r="N1372" s="17" t="s">
        <v>69</v>
      </c>
      <c r="O1372" s="17">
        <v>1</v>
      </c>
      <c r="P1372" s="18">
        <v>45541</v>
      </c>
    </row>
    <row r="1373" spans="1:16" x14ac:dyDescent="0.3">
      <c r="A1373">
        <v>2024</v>
      </c>
      <c r="B1373" t="s">
        <v>224</v>
      </c>
      <c r="C1373" t="s">
        <v>225</v>
      </c>
      <c r="D1373" t="s">
        <v>54</v>
      </c>
      <c r="E1373" t="s">
        <v>390</v>
      </c>
      <c r="F1373" t="s">
        <v>45</v>
      </c>
      <c r="G1373" t="s">
        <v>80</v>
      </c>
      <c r="H1373">
        <v>0</v>
      </c>
      <c r="I1373" t="s">
        <v>119</v>
      </c>
      <c r="J1373" t="s">
        <v>120</v>
      </c>
      <c r="K1373" t="s">
        <v>58</v>
      </c>
      <c r="L1373">
        <v>281987.40000000002</v>
      </c>
      <c r="M1373" t="s">
        <v>54</v>
      </c>
      <c r="N1373" t="s">
        <v>70</v>
      </c>
      <c r="O1373">
        <v>1</v>
      </c>
      <c r="P1373">
        <v>45541</v>
      </c>
    </row>
    <row r="1374" spans="1:16" x14ac:dyDescent="0.3">
      <c r="A1374">
        <v>2025</v>
      </c>
      <c r="B1374" t="s">
        <v>224</v>
      </c>
      <c r="C1374" t="s">
        <v>225</v>
      </c>
      <c r="D1374" t="s">
        <v>54</v>
      </c>
      <c r="E1374" t="s">
        <v>390</v>
      </c>
      <c r="F1374" t="s">
        <v>45</v>
      </c>
      <c r="G1374" t="s">
        <v>80</v>
      </c>
      <c r="H1374">
        <v>0</v>
      </c>
      <c r="I1374" t="s">
        <v>119</v>
      </c>
      <c r="J1374" t="s">
        <v>120</v>
      </c>
      <c r="K1374" t="s">
        <v>58</v>
      </c>
      <c r="L1374">
        <v>293140.09999999998</v>
      </c>
      <c r="M1374" t="s">
        <v>54</v>
      </c>
      <c r="N1374" t="s">
        <v>71</v>
      </c>
      <c r="O1374">
        <v>1</v>
      </c>
      <c r="P1374">
        <v>45541</v>
      </c>
    </row>
    <row r="1375" spans="1:16" x14ac:dyDescent="0.3">
      <c r="A1375">
        <v>2026</v>
      </c>
      <c r="B1375" t="s">
        <v>224</v>
      </c>
      <c r="C1375" t="s">
        <v>225</v>
      </c>
      <c r="D1375" t="s">
        <v>54</v>
      </c>
      <c r="E1375" t="s">
        <v>390</v>
      </c>
      <c r="F1375" t="s">
        <v>45</v>
      </c>
      <c r="G1375" t="s">
        <v>80</v>
      </c>
      <c r="H1375">
        <v>0</v>
      </c>
      <c r="I1375" t="s">
        <v>119</v>
      </c>
      <c r="J1375" t="s">
        <v>120</v>
      </c>
      <c r="K1375" t="s">
        <v>58</v>
      </c>
      <c r="L1375">
        <v>304344.5</v>
      </c>
      <c r="M1375" t="s">
        <v>54</v>
      </c>
      <c r="N1375" t="s">
        <v>124</v>
      </c>
      <c r="O1375">
        <v>1</v>
      </c>
      <c r="P1375">
        <v>45541</v>
      </c>
    </row>
    <row r="1376" spans="1:16" x14ac:dyDescent="0.3">
      <c r="A1376">
        <v>2027</v>
      </c>
      <c r="B1376" t="s">
        <v>224</v>
      </c>
      <c r="C1376" t="s">
        <v>225</v>
      </c>
      <c r="D1376" t="s">
        <v>54</v>
      </c>
      <c r="E1376" t="s">
        <v>390</v>
      </c>
      <c r="F1376" t="s">
        <v>45</v>
      </c>
      <c r="G1376" t="s">
        <v>80</v>
      </c>
      <c r="H1376">
        <v>0</v>
      </c>
      <c r="I1376" t="s">
        <v>119</v>
      </c>
      <c r="J1376" t="s">
        <v>120</v>
      </c>
      <c r="K1376" t="s">
        <v>58</v>
      </c>
      <c r="L1376">
        <v>316233.59999999998</v>
      </c>
      <c r="M1376" t="s">
        <v>54</v>
      </c>
      <c r="N1376" t="s">
        <v>125</v>
      </c>
      <c r="O1376">
        <v>1</v>
      </c>
      <c r="P1376">
        <v>45541</v>
      </c>
    </row>
    <row r="1377" spans="1:16" x14ac:dyDescent="0.3">
      <c r="A1377">
        <v>2028</v>
      </c>
      <c r="B1377" t="s">
        <v>224</v>
      </c>
      <c r="C1377" t="s">
        <v>225</v>
      </c>
      <c r="D1377" t="s">
        <v>54</v>
      </c>
      <c r="E1377" t="s">
        <v>390</v>
      </c>
      <c r="F1377" t="s">
        <v>45</v>
      </c>
      <c r="G1377" t="s">
        <v>80</v>
      </c>
      <c r="H1377">
        <v>0</v>
      </c>
      <c r="I1377" t="s">
        <v>119</v>
      </c>
      <c r="J1377" t="s">
        <v>120</v>
      </c>
      <c r="K1377" t="s">
        <v>58</v>
      </c>
      <c r="L1377">
        <v>327583.40000000002</v>
      </c>
      <c r="M1377" t="s">
        <v>54</v>
      </c>
      <c r="N1377" t="s">
        <v>391</v>
      </c>
      <c r="O1377">
        <v>1</v>
      </c>
      <c r="P1377">
        <v>45541</v>
      </c>
    </row>
    <row r="1378" spans="1:16" x14ac:dyDescent="0.3">
      <c r="A1378">
        <v>2019</v>
      </c>
      <c r="B1378" t="s">
        <v>224</v>
      </c>
      <c r="C1378" t="s">
        <v>225</v>
      </c>
      <c r="D1378" t="s">
        <v>54</v>
      </c>
      <c r="E1378" t="s">
        <v>390</v>
      </c>
      <c r="F1378" t="s">
        <v>45</v>
      </c>
      <c r="G1378" t="s">
        <v>80</v>
      </c>
      <c r="H1378">
        <v>0</v>
      </c>
      <c r="I1378" t="s">
        <v>57</v>
      </c>
      <c r="J1378" t="s">
        <v>392</v>
      </c>
      <c r="K1378" t="s">
        <v>58</v>
      </c>
      <c r="L1378">
        <v>228792</v>
      </c>
      <c r="M1378" t="s">
        <v>54</v>
      </c>
      <c r="N1378" t="s">
        <v>65</v>
      </c>
      <c r="O1378">
        <v>1</v>
      </c>
      <c r="P1378">
        <v>45541</v>
      </c>
    </row>
    <row r="1379" spans="1:16" x14ac:dyDescent="0.3">
      <c r="A1379">
        <v>2020</v>
      </c>
      <c r="B1379" t="s">
        <v>224</v>
      </c>
      <c r="C1379" t="s">
        <v>225</v>
      </c>
      <c r="D1379" t="s">
        <v>54</v>
      </c>
      <c r="E1379" t="s">
        <v>390</v>
      </c>
      <c r="F1379" t="s">
        <v>45</v>
      </c>
      <c r="G1379" t="s">
        <v>80</v>
      </c>
      <c r="H1379">
        <v>0</v>
      </c>
      <c r="I1379" t="s">
        <v>57</v>
      </c>
      <c r="J1379" t="s">
        <v>392</v>
      </c>
      <c r="K1379" t="s">
        <v>58</v>
      </c>
      <c r="L1379">
        <v>224881</v>
      </c>
      <c r="M1379" t="s">
        <v>54</v>
      </c>
      <c r="N1379" t="s">
        <v>66</v>
      </c>
      <c r="O1379">
        <v>1</v>
      </c>
      <c r="P1379">
        <v>45541</v>
      </c>
    </row>
    <row r="1380" spans="1:16" x14ac:dyDescent="0.3">
      <c r="A1380">
        <v>2021</v>
      </c>
      <c r="B1380" t="s">
        <v>224</v>
      </c>
      <c r="C1380" t="s">
        <v>225</v>
      </c>
      <c r="D1380" t="s">
        <v>54</v>
      </c>
      <c r="E1380" t="s">
        <v>390</v>
      </c>
      <c r="F1380" t="s">
        <v>45</v>
      </c>
      <c r="G1380" t="s">
        <v>80</v>
      </c>
      <c r="H1380">
        <v>0</v>
      </c>
      <c r="I1380" t="s">
        <v>57</v>
      </c>
      <c r="J1380" t="s">
        <v>392</v>
      </c>
      <c r="K1380" t="s">
        <v>58</v>
      </c>
      <c r="L1380">
        <v>231235</v>
      </c>
      <c r="M1380" t="s">
        <v>54</v>
      </c>
      <c r="N1380" t="s">
        <v>67</v>
      </c>
      <c r="O1380">
        <v>1</v>
      </c>
      <c r="P1380">
        <v>45541</v>
      </c>
    </row>
    <row r="1381" spans="1:16" x14ac:dyDescent="0.3">
      <c r="A1381">
        <v>2022</v>
      </c>
      <c r="B1381" t="s">
        <v>224</v>
      </c>
      <c r="C1381" t="s">
        <v>225</v>
      </c>
      <c r="D1381" t="s">
        <v>54</v>
      </c>
      <c r="E1381" t="s">
        <v>390</v>
      </c>
      <c r="F1381" t="s">
        <v>45</v>
      </c>
      <c r="G1381" t="s">
        <v>80</v>
      </c>
      <c r="H1381">
        <v>0</v>
      </c>
      <c r="I1381" t="s">
        <v>57</v>
      </c>
      <c r="J1381" t="s">
        <v>392</v>
      </c>
      <c r="K1381" t="s">
        <v>58</v>
      </c>
      <c r="L1381">
        <v>238481</v>
      </c>
      <c r="M1381" t="s">
        <v>54</v>
      </c>
      <c r="N1381" t="s">
        <v>68</v>
      </c>
      <c r="O1381">
        <v>1</v>
      </c>
      <c r="P1381">
        <v>45541</v>
      </c>
    </row>
    <row r="1382" spans="1:16" x14ac:dyDescent="0.3">
      <c r="A1382">
        <v>2023</v>
      </c>
      <c r="B1382" t="s">
        <v>224</v>
      </c>
      <c r="C1382" t="s">
        <v>225</v>
      </c>
      <c r="D1382" t="s">
        <v>54</v>
      </c>
      <c r="E1382" t="s">
        <v>390</v>
      </c>
      <c r="F1382" t="s">
        <v>45</v>
      </c>
      <c r="G1382" t="s">
        <v>80</v>
      </c>
      <c r="H1382">
        <v>0</v>
      </c>
      <c r="I1382" t="s">
        <v>57</v>
      </c>
      <c r="J1382" t="s">
        <v>392</v>
      </c>
      <c r="K1382" t="s">
        <v>58</v>
      </c>
      <c r="L1382">
        <v>228832</v>
      </c>
      <c r="M1382" t="s">
        <v>54</v>
      </c>
      <c r="N1382" t="s">
        <v>69</v>
      </c>
      <c r="O1382">
        <v>1</v>
      </c>
      <c r="P1382">
        <v>45541</v>
      </c>
    </row>
    <row r="1383" spans="1:16" x14ac:dyDescent="0.3">
      <c r="A1383">
        <v>2024</v>
      </c>
      <c r="B1383" t="s">
        <v>224</v>
      </c>
      <c r="C1383" t="s">
        <v>225</v>
      </c>
      <c r="D1383" t="s">
        <v>54</v>
      </c>
      <c r="E1383" t="s">
        <v>390</v>
      </c>
      <c r="F1383" t="s">
        <v>45</v>
      </c>
      <c r="G1383" t="s">
        <v>80</v>
      </c>
      <c r="H1383">
        <v>0</v>
      </c>
      <c r="I1383" t="s">
        <v>57</v>
      </c>
      <c r="J1383" t="s">
        <v>392</v>
      </c>
      <c r="K1383" t="s">
        <v>58</v>
      </c>
      <c r="L1383">
        <v>229533.1</v>
      </c>
      <c r="M1383" t="s">
        <v>54</v>
      </c>
      <c r="N1383" t="s">
        <v>70</v>
      </c>
      <c r="O1383">
        <v>1</v>
      </c>
      <c r="P1383">
        <v>45541</v>
      </c>
    </row>
    <row r="1384" spans="1:16" x14ac:dyDescent="0.3">
      <c r="A1384">
        <v>2025</v>
      </c>
      <c r="B1384" t="s">
        <v>224</v>
      </c>
      <c r="C1384" t="s">
        <v>225</v>
      </c>
      <c r="D1384" t="s">
        <v>54</v>
      </c>
      <c r="E1384" t="s">
        <v>390</v>
      </c>
      <c r="F1384" t="s">
        <v>45</v>
      </c>
      <c r="G1384" t="s">
        <v>80</v>
      </c>
      <c r="H1384">
        <v>0</v>
      </c>
      <c r="I1384" t="s">
        <v>57</v>
      </c>
      <c r="J1384" t="s">
        <v>392</v>
      </c>
      <c r="K1384" t="s">
        <v>58</v>
      </c>
      <c r="L1384">
        <v>233845.9</v>
      </c>
      <c r="M1384" t="s">
        <v>54</v>
      </c>
      <c r="N1384" t="s">
        <v>71</v>
      </c>
      <c r="O1384">
        <v>1</v>
      </c>
      <c r="P1384">
        <v>45541</v>
      </c>
    </row>
    <row r="1385" spans="1:16" x14ac:dyDescent="0.3">
      <c r="A1385">
        <v>2026</v>
      </c>
      <c r="B1385" t="s">
        <v>224</v>
      </c>
      <c r="C1385" t="s">
        <v>225</v>
      </c>
      <c r="D1385" t="s">
        <v>54</v>
      </c>
      <c r="E1385" t="s">
        <v>390</v>
      </c>
      <c r="F1385" t="s">
        <v>45</v>
      </c>
      <c r="G1385" t="s">
        <v>80</v>
      </c>
      <c r="H1385">
        <v>0</v>
      </c>
      <c r="I1385" t="s">
        <v>57</v>
      </c>
      <c r="J1385" t="s">
        <v>392</v>
      </c>
      <c r="K1385" t="s">
        <v>58</v>
      </c>
      <c r="L1385">
        <v>237094.9</v>
      </c>
      <c r="M1385" t="s">
        <v>54</v>
      </c>
      <c r="N1385" t="s">
        <v>124</v>
      </c>
      <c r="O1385">
        <v>1</v>
      </c>
      <c r="P1385">
        <v>45541</v>
      </c>
    </row>
    <row r="1386" spans="1:16" x14ac:dyDescent="0.3">
      <c r="A1386">
        <v>2027</v>
      </c>
      <c r="B1386" t="s">
        <v>224</v>
      </c>
      <c r="C1386" t="s">
        <v>225</v>
      </c>
      <c r="D1386" t="s">
        <v>54</v>
      </c>
      <c r="E1386" t="s">
        <v>390</v>
      </c>
      <c r="F1386" t="s">
        <v>45</v>
      </c>
      <c r="G1386" t="s">
        <v>80</v>
      </c>
      <c r="H1386">
        <v>0</v>
      </c>
      <c r="I1386" t="s">
        <v>57</v>
      </c>
      <c r="J1386" t="s">
        <v>392</v>
      </c>
      <c r="K1386" t="s">
        <v>58</v>
      </c>
      <c r="L1386">
        <v>240744.4</v>
      </c>
      <c r="M1386" t="s">
        <v>54</v>
      </c>
      <c r="N1386" t="s">
        <v>125</v>
      </c>
      <c r="O1386">
        <v>1</v>
      </c>
      <c r="P1386">
        <v>45541</v>
      </c>
    </row>
    <row r="1387" spans="1:16" x14ac:dyDescent="0.3">
      <c r="A1387">
        <v>2028</v>
      </c>
      <c r="B1387" t="s">
        <v>224</v>
      </c>
      <c r="C1387" t="s">
        <v>225</v>
      </c>
      <c r="D1387" t="s">
        <v>54</v>
      </c>
      <c r="E1387" t="s">
        <v>390</v>
      </c>
      <c r="F1387" t="s">
        <v>45</v>
      </c>
      <c r="G1387" t="s">
        <v>80</v>
      </c>
      <c r="H1387">
        <v>0</v>
      </c>
      <c r="I1387" t="s">
        <v>57</v>
      </c>
      <c r="J1387" t="s">
        <v>392</v>
      </c>
      <c r="K1387" t="s">
        <v>58</v>
      </c>
      <c r="L1387">
        <v>244011.8</v>
      </c>
      <c r="M1387" t="s">
        <v>54</v>
      </c>
      <c r="N1387" t="s">
        <v>391</v>
      </c>
      <c r="O1387">
        <v>1</v>
      </c>
      <c r="P1387">
        <v>45541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ul11"/>
  <dimension ref="A1:M240"/>
  <sheetViews>
    <sheetView workbookViewId="0">
      <selection activeCell="AE8" sqref="AE8"/>
    </sheetView>
  </sheetViews>
  <sheetFormatPr defaultRowHeight="14.4" x14ac:dyDescent="0.3"/>
  <cols>
    <col min="1" max="1" width="14.33203125" bestFit="1" customWidth="1"/>
    <col min="2" max="2" width="39" bestFit="1" customWidth="1"/>
    <col min="3" max="3" width="12.77734375" bestFit="1" customWidth="1"/>
    <col min="4" max="4" width="18.44140625" bestFit="1" customWidth="1"/>
    <col min="5" max="5" width="39.44140625" bestFit="1" customWidth="1"/>
    <col min="6" max="6" width="42.44140625" bestFit="1" customWidth="1"/>
    <col min="7" max="7" width="8" bestFit="1" customWidth="1"/>
    <col min="8" max="8" width="9" bestFit="1" customWidth="1"/>
    <col min="9" max="9" width="9.6640625" bestFit="1" customWidth="1"/>
    <col min="10" max="10" width="10.5546875" bestFit="1" customWidth="1"/>
    <col min="11" max="11" width="25.5546875" bestFit="1" customWidth="1"/>
    <col min="12" max="12" width="8.77734375" bestFit="1" customWidth="1"/>
    <col min="13" max="13" width="12.88671875" bestFit="1" customWidth="1"/>
  </cols>
  <sheetData>
    <row r="1" spans="1:13" x14ac:dyDescent="0.3">
      <c r="A1" t="s">
        <v>37</v>
      </c>
      <c r="B1" t="s">
        <v>41</v>
      </c>
      <c r="C1" t="s">
        <v>39</v>
      </c>
      <c r="D1" t="s">
        <v>35</v>
      </c>
      <c r="E1" t="s">
        <v>46</v>
      </c>
      <c r="F1" t="s">
        <v>249</v>
      </c>
      <c r="G1" t="s">
        <v>38</v>
      </c>
      <c r="H1" t="s">
        <v>42</v>
      </c>
      <c r="I1" t="s">
        <v>49</v>
      </c>
      <c r="J1" t="s">
        <v>51</v>
      </c>
      <c r="K1" t="s">
        <v>44</v>
      </c>
      <c r="L1" t="s">
        <v>50</v>
      </c>
      <c r="M1" t="s">
        <v>43</v>
      </c>
    </row>
    <row r="2" spans="1:13" hidden="1" x14ac:dyDescent="0.3">
      <c r="A2" s="17" t="s">
        <v>250</v>
      </c>
      <c r="B2" s="17" t="s">
        <v>400</v>
      </c>
      <c r="C2" s="17" t="s">
        <v>220</v>
      </c>
      <c r="D2" s="17" t="s">
        <v>251</v>
      </c>
      <c r="E2" s="17" t="s">
        <v>252</v>
      </c>
      <c r="F2" s="17" t="s">
        <v>253</v>
      </c>
      <c r="G2">
        <v>2020</v>
      </c>
      <c r="H2">
        <v>-5.6</v>
      </c>
      <c r="I2" s="17" t="s">
        <v>201</v>
      </c>
      <c r="J2">
        <v>1</v>
      </c>
      <c r="K2" s="17" t="s">
        <v>254</v>
      </c>
      <c r="L2" s="17" t="s">
        <v>66</v>
      </c>
      <c r="M2" s="18">
        <v>45541</v>
      </c>
    </row>
    <row r="3" spans="1:13" hidden="1" x14ac:dyDescent="0.3">
      <c r="A3" s="17" t="s">
        <v>250</v>
      </c>
      <c r="B3" s="17" t="s">
        <v>400</v>
      </c>
      <c r="C3" s="17" t="s">
        <v>220</v>
      </c>
      <c r="D3" s="17" t="s">
        <v>251</v>
      </c>
      <c r="E3" s="17" t="s">
        <v>252</v>
      </c>
      <c r="F3" s="17" t="s">
        <v>253</v>
      </c>
      <c r="G3">
        <v>2021</v>
      </c>
      <c r="H3">
        <v>-2.8</v>
      </c>
      <c r="I3" s="17" t="s">
        <v>201</v>
      </c>
      <c r="J3">
        <v>1</v>
      </c>
      <c r="K3" s="17" t="s">
        <v>254</v>
      </c>
      <c r="L3" s="17" t="s">
        <v>67</v>
      </c>
      <c r="M3" s="18">
        <v>45541</v>
      </c>
    </row>
    <row r="4" spans="1:13" hidden="1" x14ac:dyDescent="0.3">
      <c r="A4" s="17" t="s">
        <v>250</v>
      </c>
      <c r="B4" s="17" t="s">
        <v>400</v>
      </c>
      <c r="C4" s="17" t="s">
        <v>220</v>
      </c>
      <c r="D4" s="17" t="s">
        <v>251</v>
      </c>
      <c r="E4" s="17" t="s">
        <v>252</v>
      </c>
      <c r="F4" s="17" t="s">
        <v>253</v>
      </c>
      <c r="G4">
        <v>2022</v>
      </c>
      <c r="H4">
        <v>-0.4</v>
      </c>
      <c r="I4" s="17" t="s">
        <v>201</v>
      </c>
      <c r="J4">
        <v>1</v>
      </c>
      <c r="K4" s="17" t="s">
        <v>254</v>
      </c>
      <c r="L4" s="17" t="s">
        <v>68</v>
      </c>
      <c r="M4" s="18">
        <v>45541</v>
      </c>
    </row>
    <row r="5" spans="1:13" hidden="1" x14ac:dyDescent="0.3">
      <c r="A5" s="17" t="s">
        <v>250</v>
      </c>
      <c r="B5" s="17" t="s">
        <v>400</v>
      </c>
      <c r="C5" s="17" t="s">
        <v>220</v>
      </c>
      <c r="D5" s="17" t="s">
        <v>251</v>
      </c>
      <c r="E5" s="17" t="s">
        <v>252</v>
      </c>
      <c r="F5" s="17" t="s">
        <v>253</v>
      </c>
      <c r="G5">
        <v>2023</v>
      </c>
      <c r="H5">
        <v>-2.9</v>
      </c>
      <c r="I5" s="17" t="s">
        <v>201</v>
      </c>
      <c r="J5">
        <v>1</v>
      </c>
      <c r="K5" s="17" t="s">
        <v>254</v>
      </c>
      <c r="L5" s="17" t="s">
        <v>69</v>
      </c>
      <c r="M5" s="18">
        <v>45541</v>
      </c>
    </row>
    <row r="6" spans="1:13" hidden="1" x14ac:dyDescent="0.3">
      <c r="A6" s="17" t="s">
        <v>250</v>
      </c>
      <c r="B6" s="17" t="s">
        <v>400</v>
      </c>
      <c r="C6" s="17" t="s">
        <v>220</v>
      </c>
      <c r="D6" s="17" t="s">
        <v>251</v>
      </c>
      <c r="E6" s="17" t="s">
        <v>252</v>
      </c>
      <c r="F6" s="17" t="s">
        <v>253</v>
      </c>
      <c r="G6">
        <v>2024</v>
      </c>
      <c r="H6">
        <v>-3.7</v>
      </c>
      <c r="I6" s="17" t="s">
        <v>201</v>
      </c>
      <c r="J6">
        <v>1</v>
      </c>
      <c r="K6" s="17" t="s">
        <v>254</v>
      </c>
      <c r="L6" s="17" t="s">
        <v>70</v>
      </c>
      <c r="M6" s="18">
        <v>45541</v>
      </c>
    </row>
    <row r="7" spans="1:13" hidden="1" x14ac:dyDescent="0.3">
      <c r="A7" s="17" t="s">
        <v>250</v>
      </c>
      <c r="B7" s="17" t="s">
        <v>400</v>
      </c>
      <c r="C7" s="17" t="s">
        <v>220</v>
      </c>
      <c r="D7" s="17" t="s">
        <v>251</v>
      </c>
      <c r="E7" s="17" t="s">
        <v>252</v>
      </c>
      <c r="F7" s="17" t="s">
        <v>253</v>
      </c>
      <c r="G7">
        <v>2025</v>
      </c>
      <c r="H7">
        <v>-3.2</v>
      </c>
      <c r="I7" s="17" t="s">
        <v>201</v>
      </c>
      <c r="J7">
        <v>1</v>
      </c>
      <c r="K7" s="17" t="s">
        <v>254</v>
      </c>
      <c r="L7" s="17" t="s">
        <v>71</v>
      </c>
      <c r="M7" s="18">
        <v>45541</v>
      </c>
    </row>
    <row r="8" spans="1:13" hidden="1" x14ac:dyDescent="0.3">
      <c r="A8" s="17" t="s">
        <v>250</v>
      </c>
      <c r="B8" s="17" t="s">
        <v>400</v>
      </c>
      <c r="C8" s="17" t="s">
        <v>220</v>
      </c>
      <c r="D8" s="17" t="s">
        <v>251</v>
      </c>
      <c r="E8" s="17" t="s">
        <v>252</v>
      </c>
      <c r="F8" s="17" t="s">
        <v>253</v>
      </c>
      <c r="G8">
        <v>2026</v>
      </c>
      <c r="H8">
        <v>-2.6</v>
      </c>
      <c r="I8" s="17" t="s">
        <v>201</v>
      </c>
      <c r="J8">
        <v>1</v>
      </c>
      <c r="K8" s="17" t="s">
        <v>254</v>
      </c>
      <c r="L8" s="17" t="s">
        <v>124</v>
      </c>
      <c r="M8" s="18">
        <v>45541</v>
      </c>
    </row>
    <row r="9" spans="1:13" hidden="1" x14ac:dyDescent="0.3">
      <c r="A9" s="17" t="s">
        <v>250</v>
      </c>
      <c r="B9" s="17" t="s">
        <v>400</v>
      </c>
      <c r="C9" s="17" t="s">
        <v>220</v>
      </c>
      <c r="D9" s="17" t="s">
        <v>251</v>
      </c>
      <c r="E9" s="17" t="s">
        <v>252</v>
      </c>
      <c r="F9" s="17" t="s">
        <v>253</v>
      </c>
      <c r="G9">
        <v>2027</v>
      </c>
      <c r="H9">
        <v>-2.2999999999999998</v>
      </c>
      <c r="I9" s="17" t="s">
        <v>201</v>
      </c>
      <c r="J9">
        <v>1</v>
      </c>
      <c r="K9" s="17" t="s">
        <v>254</v>
      </c>
      <c r="L9" s="17" t="s">
        <v>125</v>
      </c>
      <c r="M9" s="18">
        <v>45541</v>
      </c>
    </row>
    <row r="10" spans="1:13" hidden="1" x14ac:dyDescent="0.3">
      <c r="A10" s="17" t="s">
        <v>250</v>
      </c>
      <c r="B10" s="17" t="s">
        <v>400</v>
      </c>
      <c r="C10" s="17" t="s">
        <v>220</v>
      </c>
      <c r="D10" s="17" t="s">
        <v>251</v>
      </c>
      <c r="E10" s="17" t="s">
        <v>252</v>
      </c>
      <c r="F10" s="17" t="s">
        <v>253</v>
      </c>
      <c r="G10">
        <v>2028</v>
      </c>
      <c r="H10">
        <v>-2.1</v>
      </c>
      <c r="I10" s="17" t="s">
        <v>201</v>
      </c>
      <c r="J10">
        <v>1</v>
      </c>
      <c r="K10" s="17" t="s">
        <v>254</v>
      </c>
      <c r="L10" s="17" t="s">
        <v>391</v>
      </c>
      <c r="M10" s="18">
        <v>45541</v>
      </c>
    </row>
    <row r="11" spans="1:13" hidden="1" x14ac:dyDescent="0.3">
      <c r="A11" s="17" t="s">
        <v>250</v>
      </c>
      <c r="B11" s="17" t="s">
        <v>400</v>
      </c>
      <c r="C11" s="17" t="s">
        <v>220</v>
      </c>
      <c r="D11" s="17" t="s">
        <v>290</v>
      </c>
      <c r="E11" s="17" t="s">
        <v>291</v>
      </c>
      <c r="F11" s="17" t="s">
        <v>292</v>
      </c>
      <c r="G11">
        <v>1997</v>
      </c>
      <c r="H11">
        <v>-1131</v>
      </c>
      <c r="I11" s="17" t="s">
        <v>58</v>
      </c>
      <c r="J11">
        <v>1</v>
      </c>
      <c r="K11" s="17" t="s">
        <v>254</v>
      </c>
      <c r="L11" s="17" t="s">
        <v>144</v>
      </c>
      <c r="M11" s="18">
        <v>45541</v>
      </c>
    </row>
    <row r="12" spans="1:13" hidden="1" x14ac:dyDescent="0.3">
      <c r="A12" s="17" t="s">
        <v>250</v>
      </c>
      <c r="B12" s="17" t="s">
        <v>400</v>
      </c>
      <c r="C12" s="17" t="s">
        <v>220</v>
      </c>
      <c r="D12" s="17" t="s">
        <v>290</v>
      </c>
      <c r="E12" s="17" t="s">
        <v>291</v>
      </c>
      <c r="F12" s="17" t="s">
        <v>292</v>
      </c>
      <c r="G12">
        <v>1998</v>
      </c>
      <c r="H12">
        <v>2089</v>
      </c>
      <c r="I12" s="17" t="s">
        <v>58</v>
      </c>
      <c r="J12">
        <v>1</v>
      </c>
      <c r="K12" s="17" t="s">
        <v>254</v>
      </c>
      <c r="L12" s="17" t="s">
        <v>145</v>
      </c>
      <c r="M12" s="18">
        <v>45541</v>
      </c>
    </row>
    <row r="13" spans="1:13" hidden="1" x14ac:dyDescent="0.3">
      <c r="A13" s="17" t="s">
        <v>250</v>
      </c>
      <c r="B13" s="17" t="s">
        <v>400</v>
      </c>
      <c r="C13" s="17" t="s">
        <v>220</v>
      </c>
      <c r="D13" s="17" t="s">
        <v>290</v>
      </c>
      <c r="E13" s="17" t="s">
        <v>291</v>
      </c>
      <c r="F13" s="17" t="s">
        <v>292</v>
      </c>
      <c r="G13">
        <v>1999</v>
      </c>
      <c r="H13">
        <v>2188</v>
      </c>
      <c r="I13" s="17" t="s">
        <v>58</v>
      </c>
      <c r="J13">
        <v>1</v>
      </c>
      <c r="K13" s="17" t="s">
        <v>254</v>
      </c>
      <c r="L13" s="17" t="s">
        <v>146</v>
      </c>
      <c r="M13" s="18">
        <v>45541</v>
      </c>
    </row>
    <row r="14" spans="1:13" hidden="1" x14ac:dyDescent="0.3">
      <c r="A14" s="17" t="s">
        <v>250</v>
      </c>
      <c r="B14" s="17" t="s">
        <v>400</v>
      </c>
      <c r="C14" s="17" t="s">
        <v>220</v>
      </c>
      <c r="D14" s="17" t="s">
        <v>290</v>
      </c>
      <c r="E14" s="17" t="s">
        <v>291</v>
      </c>
      <c r="F14" s="17" t="s">
        <v>292</v>
      </c>
      <c r="G14">
        <v>2000</v>
      </c>
      <c r="H14">
        <v>9381</v>
      </c>
      <c r="I14" s="17" t="s">
        <v>58</v>
      </c>
      <c r="J14">
        <v>1</v>
      </c>
      <c r="K14" s="17" t="s">
        <v>254</v>
      </c>
      <c r="L14" s="17" t="s">
        <v>147</v>
      </c>
      <c r="M14" s="18">
        <v>45541</v>
      </c>
    </row>
    <row r="15" spans="1:13" hidden="1" x14ac:dyDescent="0.3">
      <c r="A15" s="17" t="s">
        <v>250</v>
      </c>
      <c r="B15" s="17" t="s">
        <v>400</v>
      </c>
      <c r="C15" s="17" t="s">
        <v>220</v>
      </c>
      <c r="D15" s="17" t="s">
        <v>290</v>
      </c>
      <c r="E15" s="17" t="s">
        <v>291</v>
      </c>
      <c r="F15" s="17" t="s">
        <v>292</v>
      </c>
      <c r="G15">
        <v>2001</v>
      </c>
      <c r="H15">
        <v>7197</v>
      </c>
      <c r="I15" s="17" t="s">
        <v>58</v>
      </c>
      <c r="J15">
        <v>1</v>
      </c>
      <c r="K15" s="17" t="s">
        <v>254</v>
      </c>
      <c r="L15" s="17" t="s">
        <v>148</v>
      </c>
      <c r="M15" s="18">
        <v>45541</v>
      </c>
    </row>
    <row r="16" spans="1:13" hidden="1" x14ac:dyDescent="0.3">
      <c r="A16" s="17" t="s">
        <v>250</v>
      </c>
      <c r="B16" s="17" t="s">
        <v>400</v>
      </c>
      <c r="C16" s="17" t="s">
        <v>220</v>
      </c>
      <c r="D16" s="17" t="s">
        <v>290</v>
      </c>
      <c r="E16" s="17" t="s">
        <v>291</v>
      </c>
      <c r="F16" s="17" t="s">
        <v>292</v>
      </c>
      <c r="G16">
        <v>2002</v>
      </c>
      <c r="H16">
        <v>6024</v>
      </c>
      <c r="I16" s="17" t="s">
        <v>58</v>
      </c>
      <c r="J16">
        <v>1</v>
      </c>
      <c r="K16" s="17" t="s">
        <v>254</v>
      </c>
      <c r="L16" s="17" t="s">
        <v>149</v>
      </c>
      <c r="M16" s="18">
        <v>45541</v>
      </c>
    </row>
    <row r="17" spans="1:13" hidden="1" x14ac:dyDescent="0.3">
      <c r="A17" s="17" t="s">
        <v>250</v>
      </c>
      <c r="B17" s="17" t="s">
        <v>400</v>
      </c>
      <c r="C17" s="17" t="s">
        <v>220</v>
      </c>
      <c r="D17" s="17" t="s">
        <v>290</v>
      </c>
      <c r="E17" s="17" t="s">
        <v>291</v>
      </c>
      <c r="F17" s="17" t="s">
        <v>292</v>
      </c>
      <c r="G17">
        <v>2003</v>
      </c>
      <c r="H17">
        <v>3678</v>
      </c>
      <c r="I17" s="17" t="s">
        <v>58</v>
      </c>
      <c r="J17">
        <v>1</v>
      </c>
      <c r="K17" s="17" t="s">
        <v>254</v>
      </c>
      <c r="L17" s="17" t="s">
        <v>150</v>
      </c>
      <c r="M17" s="18">
        <v>45541</v>
      </c>
    </row>
    <row r="18" spans="1:13" hidden="1" x14ac:dyDescent="0.3">
      <c r="A18" s="17" t="s">
        <v>250</v>
      </c>
      <c r="B18" s="17" t="s">
        <v>400</v>
      </c>
      <c r="C18" s="17" t="s">
        <v>220</v>
      </c>
      <c r="D18" s="17" t="s">
        <v>290</v>
      </c>
      <c r="E18" s="17" t="s">
        <v>291</v>
      </c>
      <c r="F18" s="17" t="s">
        <v>292</v>
      </c>
      <c r="G18">
        <v>2004</v>
      </c>
      <c r="H18">
        <v>3508</v>
      </c>
      <c r="I18" s="17" t="s">
        <v>58</v>
      </c>
      <c r="J18">
        <v>1</v>
      </c>
      <c r="K18" s="17" t="s">
        <v>254</v>
      </c>
      <c r="L18" s="17" t="s">
        <v>151</v>
      </c>
      <c r="M18" s="18">
        <v>45541</v>
      </c>
    </row>
    <row r="19" spans="1:13" hidden="1" x14ac:dyDescent="0.3">
      <c r="A19" s="17" t="s">
        <v>250</v>
      </c>
      <c r="B19" s="17" t="s">
        <v>400</v>
      </c>
      <c r="C19" s="17" t="s">
        <v>220</v>
      </c>
      <c r="D19" s="17" t="s">
        <v>290</v>
      </c>
      <c r="E19" s="17" t="s">
        <v>291</v>
      </c>
      <c r="F19" s="17" t="s">
        <v>292</v>
      </c>
      <c r="G19">
        <v>2005</v>
      </c>
      <c r="H19">
        <v>4367</v>
      </c>
      <c r="I19" s="17" t="s">
        <v>58</v>
      </c>
      <c r="J19">
        <v>1</v>
      </c>
      <c r="K19" s="17" t="s">
        <v>254</v>
      </c>
      <c r="L19" s="17" t="s">
        <v>152</v>
      </c>
      <c r="M19" s="18">
        <v>45541</v>
      </c>
    </row>
    <row r="20" spans="1:13" hidden="1" x14ac:dyDescent="0.3">
      <c r="A20" s="17" t="s">
        <v>250</v>
      </c>
      <c r="B20" s="17" t="s">
        <v>400</v>
      </c>
      <c r="C20" s="17" t="s">
        <v>220</v>
      </c>
      <c r="D20" s="17" t="s">
        <v>290</v>
      </c>
      <c r="E20" s="17" t="s">
        <v>291</v>
      </c>
      <c r="F20" s="17" t="s">
        <v>292</v>
      </c>
      <c r="G20">
        <v>2006</v>
      </c>
      <c r="H20">
        <v>6866</v>
      </c>
      <c r="I20" s="17" t="s">
        <v>58</v>
      </c>
      <c r="J20">
        <v>1</v>
      </c>
      <c r="K20" s="17" t="s">
        <v>254</v>
      </c>
      <c r="L20" s="17" t="s">
        <v>153</v>
      </c>
      <c r="M20" s="18">
        <v>45541</v>
      </c>
    </row>
    <row r="21" spans="1:13" hidden="1" x14ac:dyDescent="0.3">
      <c r="A21" s="17" t="s">
        <v>250</v>
      </c>
      <c r="B21" s="17" t="s">
        <v>400</v>
      </c>
      <c r="C21" s="17" t="s">
        <v>220</v>
      </c>
      <c r="D21" s="17" t="s">
        <v>290</v>
      </c>
      <c r="E21" s="17" t="s">
        <v>291</v>
      </c>
      <c r="F21" s="17" t="s">
        <v>292</v>
      </c>
      <c r="G21">
        <v>2007</v>
      </c>
      <c r="H21">
        <v>9556</v>
      </c>
      <c r="I21" s="17" t="s">
        <v>58</v>
      </c>
      <c r="J21">
        <v>1</v>
      </c>
      <c r="K21" s="17" t="s">
        <v>254</v>
      </c>
      <c r="L21" s="17" t="s">
        <v>154</v>
      </c>
      <c r="M21" s="18">
        <v>45541</v>
      </c>
    </row>
    <row r="22" spans="1:13" hidden="1" x14ac:dyDescent="0.3">
      <c r="A22" s="17" t="s">
        <v>250</v>
      </c>
      <c r="B22" s="17" t="s">
        <v>400</v>
      </c>
      <c r="C22" s="17" t="s">
        <v>220</v>
      </c>
      <c r="D22" s="17" t="s">
        <v>290</v>
      </c>
      <c r="E22" s="17" t="s">
        <v>291</v>
      </c>
      <c r="F22" s="17" t="s">
        <v>292</v>
      </c>
      <c r="G22">
        <v>2008</v>
      </c>
      <c r="H22">
        <v>8114</v>
      </c>
      <c r="I22" s="17" t="s">
        <v>58</v>
      </c>
      <c r="J22">
        <v>1</v>
      </c>
      <c r="K22" s="17" t="s">
        <v>254</v>
      </c>
      <c r="L22" s="17" t="s">
        <v>155</v>
      </c>
      <c r="M22" s="18">
        <v>45541</v>
      </c>
    </row>
    <row r="23" spans="1:13" hidden="1" x14ac:dyDescent="0.3">
      <c r="A23" s="17" t="s">
        <v>250</v>
      </c>
      <c r="B23" s="17" t="s">
        <v>400</v>
      </c>
      <c r="C23" s="17" t="s">
        <v>220</v>
      </c>
      <c r="D23" s="17" t="s">
        <v>290</v>
      </c>
      <c r="E23" s="17" t="s">
        <v>291</v>
      </c>
      <c r="F23" s="17" t="s">
        <v>292</v>
      </c>
      <c r="G23">
        <v>2009</v>
      </c>
      <c r="H23">
        <v>-4515</v>
      </c>
      <c r="I23" s="17" t="s">
        <v>58</v>
      </c>
      <c r="J23">
        <v>1</v>
      </c>
      <c r="K23" s="17" t="s">
        <v>254</v>
      </c>
      <c r="L23" s="17" t="s">
        <v>156</v>
      </c>
      <c r="M23" s="18">
        <v>45541</v>
      </c>
    </row>
    <row r="24" spans="1:13" hidden="1" x14ac:dyDescent="0.3">
      <c r="A24" s="17" t="s">
        <v>250</v>
      </c>
      <c r="B24" s="17" t="s">
        <v>400</v>
      </c>
      <c r="C24" s="17" t="s">
        <v>220</v>
      </c>
      <c r="D24" s="17" t="s">
        <v>290</v>
      </c>
      <c r="E24" s="17" t="s">
        <v>291</v>
      </c>
      <c r="F24" s="17" t="s">
        <v>292</v>
      </c>
      <c r="G24">
        <v>2010</v>
      </c>
      <c r="H24">
        <v>-4767</v>
      </c>
      <c r="I24" s="17" t="s">
        <v>58</v>
      </c>
      <c r="J24">
        <v>1</v>
      </c>
      <c r="K24" s="17" t="s">
        <v>254</v>
      </c>
      <c r="L24" s="17" t="s">
        <v>157</v>
      </c>
      <c r="M24" s="18">
        <v>45541</v>
      </c>
    </row>
    <row r="25" spans="1:13" hidden="1" x14ac:dyDescent="0.3">
      <c r="A25" s="17" t="s">
        <v>250</v>
      </c>
      <c r="B25" s="17" t="s">
        <v>400</v>
      </c>
      <c r="C25" s="17" t="s">
        <v>220</v>
      </c>
      <c r="D25" s="17" t="s">
        <v>290</v>
      </c>
      <c r="E25" s="17" t="s">
        <v>291</v>
      </c>
      <c r="F25" s="17" t="s">
        <v>292</v>
      </c>
      <c r="G25">
        <v>2011</v>
      </c>
      <c r="H25">
        <v>-2018</v>
      </c>
      <c r="I25" s="17" t="s">
        <v>58</v>
      </c>
      <c r="J25">
        <v>1</v>
      </c>
      <c r="K25" s="17" t="s">
        <v>254</v>
      </c>
      <c r="L25" s="17" t="s">
        <v>158</v>
      </c>
      <c r="M25" s="18">
        <v>45541</v>
      </c>
    </row>
    <row r="26" spans="1:13" hidden="1" x14ac:dyDescent="0.3">
      <c r="A26" s="17" t="s">
        <v>250</v>
      </c>
      <c r="B26" s="17" t="s">
        <v>400</v>
      </c>
      <c r="C26" s="17" t="s">
        <v>220</v>
      </c>
      <c r="D26" s="17" t="s">
        <v>290</v>
      </c>
      <c r="E26" s="17" t="s">
        <v>291</v>
      </c>
      <c r="F26" s="17" t="s">
        <v>292</v>
      </c>
      <c r="G26">
        <v>2012</v>
      </c>
      <c r="H26">
        <v>-4334</v>
      </c>
      <c r="I26" s="17" t="s">
        <v>58</v>
      </c>
      <c r="J26">
        <v>1</v>
      </c>
      <c r="K26" s="17" t="s">
        <v>254</v>
      </c>
      <c r="L26" s="17" t="s">
        <v>121</v>
      </c>
      <c r="M26" s="18">
        <v>45541</v>
      </c>
    </row>
    <row r="27" spans="1:13" hidden="1" x14ac:dyDescent="0.3">
      <c r="A27" s="17" t="s">
        <v>250</v>
      </c>
      <c r="B27" s="17" t="s">
        <v>400</v>
      </c>
      <c r="C27" s="17" t="s">
        <v>220</v>
      </c>
      <c r="D27" s="17" t="s">
        <v>290</v>
      </c>
      <c r="E27" s="17" t="s">
        <v>291</v>
      </c>
      <c r="F27" s="17" t="s">
        <v>292</v>
      </c>
      <c r="G27">
        <v>2013</v>
      </c>
      <c r="H27">
        <v>-5159</v>
      </c>
      <c r="I27" s="17" t="s">
        <v>58</v>
      </c>
      <c r="J27">
        <v>1</v>
      </c>
      <c r="K27" s="17" t="s">
        <v>254</v>
      </c>
      <c r="L27" s="17" t="s">
        <v>59</v>
      </c>
      <c r="M27" s="18">
        <v>45541</v>
      </c>
    </row>
    <row r="28" spans="1:13" hidden="1" x14ac:dyDescent="0.3">
      <c r="A28" s="17" t="s">
        <v>250</v>
      </c>
      <c r="B28" s="17" t="s">
        <v>400</v>
      </c>
      <c r="C28" s="17" t="s">
        <v>220</v>
      </c>
      <c r="D28" s="17" t="s">
        <v>290</v>
      </c>
      <c r="E28" s="17" t="s">
        <v>291</v>
      </c>
      <c r="F28" s="17" t="s">
        <v>292</v>
      </c>
      <c r="G28">
        <v>2014</v>
      </c>
      <c r="H28">
        <v>-6181</v>
      </c>
      <c r="I28" s="17" t="s">
        <v>58</v>
      </c>
      <c r="J28">
        <v>1</v>
      </c>
      <c r="K28" s="17" t="s">
        <v>254</v>
      </c>
      <c r="L28" s="17" t="s">
        <v>60</v>
      </c>
      <c r="M28" s="18">
        <v>45541</v>
      </c>
    </row>
    <row r="29" spans="1:13" hidden="1" x14ac:dyDescent="0.3">
      <c r="A29" s="17" t="s">
        <v>250</v>
      </c>
      <c r="B29" s="17" t="s">
        <v>400</v>
      </c>
      <c r="C29" s="17" t="s">
        <v>220</v>
      </c>
      <c r="D29" s="17" t="s">
        <v>290</v>
      </c>
      <c r="E29" s="17" t="s">
        <v>291</v>
      </c>
      <c r="F29" s="17" t="s">
        <v>292</v>
      </c>
      <c r="G29">
        <v>2015</v>
      </c>
      <c r="H29">
        <v>-5127</v>
      </c>
      <c r="I29" s="17" t="s">
        <v>58</v>
      </c>
      <c r="J29">
        <v>1</v>
      </c>
      <c r="K29" s="17" t="s">
        <v>254</v>
      </c>
      <c r="L29" s="17" t="s">
        <v>61</v>
      </c>
      <c r="M29" s="18">
        <v>45541</v>
      </c>
    </row>
    <row r="30" spans="1:13" hidden="1" x14ac:dyDescent="0.3">
      <c r="A30" s="17" t="s">
        <v>250</v>
      </c>
      <c r="B30" s="17" t="s">
        <v>400</v>
      </c>
      <c r="C30" s="17" t="s">
        <v>220</v>
      </c>
      <c r="D30" s="17" t="s">
        <v>290</v>
      </c>
      <c r="E30" s="17" t="s">
        <v>291</v>
      </c>
      <c r="F30" s="17" t="s">
        <v>292</v>
      </c>
      <c r="G30">
        <v>2016</v>
      </c>
      <c r="H30">
        <v>-3694</v>
      </c>
      <c r="I30" s="17" t="s">
        <v>58</v>
      </c>
      <c r="J30">
        <v>1</v>
      </c>
      <c r="K30" s="17" t="s">
        <v>254</v>
      </c>
      <c r="L30" s="17" t="s">
        <v>62</v>
      </c>
      <c r="M30" s="18">
        <v>45541</v>
      </c>
    </row>
    <row r="31" spans="1:13" hidden="1" x14ac:dyDescent="0.3">
      <c r="A31" s="17" t="s">
        <v>250</v>
      </c>
      <c r="B31" s="17" t="s">
        <v>400</v>
      </c>
      <c r="C31" s="17" t="s">
        <v>220</v>
      </c>
      <c r="D31" s="17" t="s">
        <v>290</v>
      </c>
      <c r="E31" s="17" t="s">
        <v>291</v>
      </c>
      <c r="F31" s="17" t="s">
        <v>292</v>
      </c>
      <c r="G31">
        <v>2017</v>
      </c>
      <c r="H31">
        <v>-1480</v>
      </c>
      <c r="I31" s="17" t="s">
        <v>58</v>
      </c>
      <c r="J31">
        <v>1</v>
      </c>
      <c r="K31" s="17" t="s">
        <v>254</v>
      </c>
      <c r="L31" s="17" t="s">
        <v>63</v>
      </c>
      <c r="M31" s="18">
        <v>45541</v>
      </c>
    </row>
    <row r="32" spans="1:13" hidden="1" x14ac:dyDescent="0.3">
      <c r="A32" s="17" t="s">
        <v>250</v>
      </c>
      <c r="B32" s="17" t="s">
        <v>400</v>
      </c>
      <c r="C32" s="17" t="s">
        <v>220</v>
      </c>
      <c r="D32" s="17" t="s">
        <v>290</v>
      </c>
      <c r="E32" s="17" t="s">
        <v>291</v>
      </c>
      <c r="F32" s="17" t="s">
        <v>292</v>
      </c>
      <c r="G32">
        <v>2018</v>
      </c>
      <c r="H32">
        <v>-1995</v>
      </c>
      <c r="I32" s="17" t="s">
        <v>58</v>
      </c>
      <c r="J32">
        <v>1</v>
      </c>
      <c r="K32" s="17" t="s">
        <v>254</v>
      </c>
      <c r="L32" s="17" t="s">
        <v>64</v>
      </c>
      <c r="M32" s="18">
        <v>45541</v>
      </c>
    </row>
    <row r="33" spans="1:13" hidden="1" x14ac:dyDescent="0.3">
      <c r="A33" s="17" t="s">
        <v>250</v>
      </c>
      <c r="B33" s="17" t="s">
        <v>400</v>
      </c>
      <c r="C33" s="17" t="s">
        <v>220</v>
      </c>
      <c r="D33" s="17" t="s">
        <v>290</v>
      </c>
      <c r="E33" s="17" t="s">
        <v>291</v>
      </c>
      <c r="F33" s="17" t="s">
        <v>292</v>
      </c>
      <c r="G33">
        <v>2019</v>
      </c>
      <c r="H33">
        <v>-2275</v>
      </c>
      <c r="I33" s="17" t="s">
        <v>58</v>
      </c>
      <c r="J33">
        <v>1</v>
      </c>
      <c r="K33" s="17" t="s">
        <v>254</v>
      </c>
      <c r="L33" s="17" t="s">
        <v>65</v>
      </c>
      <c r="M33" s="18">
        <v>45541</v>
      </c>
    </row>
    <row r="34" spans="1:13" hidden="1" x14ac:dyDescent="0.3">
      <c r="A34" s="17" t="s">
        <v>250</v>
      </c>
      <c r="B34" s="17" t="s">
        <v>400</v>
      </c>
      <c r="C34" s="17" t="s">
        <v>220</v>
      </c>
      <c r="D34" s="17" t="s">
        <v>290</v>
      </c>
      <c r="E34" s="17" t="s">
        <v>291</v>
      </c>
      <c r="F34" s="17" t="s">
        <v>292</v>
      </c>
      <c r="G34">
        <v>2020</v>
      </c>
      <c r="H34">
        <v>-13260</v>
      </c>
      <c r="I34" s="17" t="s">
        <v>58</v>
      </c>
      <c r="J34">
        <v>1</v>
      </c>
      <c r="K34" s="17" t="s">
        <v>254</v>
      </c>
      <c r="L34" s="17" t="s">
        <v>66</v>
      </c>
      <c r="M34" s="18">
        <v>45541</v>
      </c>
    </row>
    <row r="35" spans="1:13" hidden="1" x14ac:dyDescent="0.3">
      <c r="A35" s="17" t="s">
        <v>250</v>
      </c>
      <c r="B35" s="17" t="s">
        <v>400</v>
      </c>
      <c r="C35" s="17" t="s">
        <v>220</v>
      </c>
      <c r="D35" s="17" t="s">
        <v>290</v>
      </c>
      <c r="E35" s="17" t="s">
        <v>291</v>
      </c>
      <c r="F35" s="17" t="s">
        <v>292</v>
      </c>
      <c r="G35">
        <v>2021</v>
      </c>
      <c r="H35">
        <v>-7030</v>
      </c>
      <c r="I35" s="17" t="s">
        <v>58</v>
      </c>
      <c r="J35">
        <v>1</v>
      </c>
      <c r="K35" s="17" t="s">
        <v>254</v>
      </c>
      <c r="L35" s="17" t="s">
        <v>67</v>
      </c>
      <c r="M35" s="18">
        <v>45541</v>
      </c>
    </row>
    <row r="36" spans="1:13" hidden="1" x14ac:dyDescent="0.3">
      <c r="A36" s="17" t="s">
        <v>250</v>
      </c>
      <c r="B36" s="17" t="s">
        <v>400</v>
      </c>
      <c r="C36" s="17" t="s">
        <v>220</v>
      </c>
      <c r="D36" s="17" t="s">
        <v>290</v>
      </c>
      <c r="E36" s="17" t="s">
        <v>291</v>
      </c>
      <c r="F36" s="17" t="s">
        <v>292</v>
      </c>
      <c r="G36">
        <v>2022</v>
      </c>
      <c r="H36">
        <v>-973</v>
      </c>
      <c r="I36" s="17" t="s">
        <v>58</v>
      </c>
      <c r="J36">
        <v>1</v>
      </c>
      <c r="K36" s="17" t="s">
        <v>254</v>
      </c>
      <c r="L36" s="17" t="s">
        <v>68</v>
      </c>
      <c r="M36" s="18">
        <v>45541</v>
      </c>
    </row>
    <row r="37" spans="1:13" hidden="1" x14ac:dyDescent="0.3">
      <c r="A37" s="17" t="s">
        <v>250</v>
      </c>
      <c r="B37" s="17" t="s">
        <v>400</v>
      </c>
      <c r="C37" s="17" t="s">
        <v>220</v>
      </c>
      <c r="D37" s="17" t="s">
        <v>290</v>
      </c>
      <c r="E37" s="17" t="s">
        <v>291</v>
      </c>
      <c r="F37" s="17" t="s">
        <v>292</v>
      </c>
      <c r="G37">
        <v>2023</v>
      </c>
      <c r="H37">
        <v>-7905</v>
      </c>
      <c r="I37" s="17" t="s">
        <v>58</v>
      </c>
      <c r="J37">
        <v>1</v>
      </c>
      <c r="K37" s="17" t="s">
        <v>254</v>
      </c>
      <c r="L37" s="17" t="s">
        <v>69</v>
      </c>
      <c r="M37" s="18">
        <v>45541</v>
      </c>
    </row>
    <row r="38" spans="1:13" hidden="1" x14ac:dyDescent="0.3">
      <c r="A38" s="17" t="s">
        <v>250</v>
      </c>
      <c r="B38" s="17" t="s">
        <v>400</v>
      </c>
      <c r="C38" s="17" t="s">
        <v>220</v>
      </c>
      <c r="D38" s="17" t="s">
        <v>290</v>
      </c>
      <c r="E38" s="17" t="s">
        <v>291</v>
      </c>
      <c r="F38" s="17" t="s">
        <v>292</v>
      </c>
      <c r="G38">
        <v>2024</v>
      </c>
      <c r="H38">
        <v>-10227</v>
      </c>
      <c r="I38" s="17" t="s">
        <v>58</v>
      </c>
      <c r="J38">
        <v>1</v>
      </c>
      <c r="K38" s="17" t="s">
        <v>254</v>
      </c>
      <c r="L38" s="17" t="s">
        <v>70</v>
      </c>
      <c r="M38" s="18">
        <v>45541</v>
      </c>
    </row>
    <row r="39" spans="1:13" hidden="1" x14ac:dyDescent="0.3">
      <c r="A39" s="17" t="s">
        <v>250</v>
      </c>
      <c r="B39" s="17" t="s">
        <v>400</v>
      </c>
      <c r="C39" s="17" t="s">
        <v>220</v>
      </c>
      <c r="D39" s="17" t="s">
        <v>290</v>
      </c>
      <c r="E39" s="17" t="s">
        <v>291</v>
      </c>
      <c r="F39" s="17" t="s">
        <v>292</v>
      </c>
      <c r="G39">
        <v>2025</v>
      </c>
      <c r="H39">
        <v>-9238.7000000000007</v>
      </c>
      <c r="I39" s="17" t="s">
        <v>58</v>
      </c>
      <c r="J39">
        <v>1</v>
      </c>
      <c r="K39" s="17" t="s">
        <v>254</v>
      </c>
      <c r="L39" s="17" t="s">
        <v>71</v>
      </c>
      <c r="M39" s="18">
        <v>45541</v>
      </c>
    </row>
    <row r="40" spans="1:13" hidden="1" x14ac:dyDescent="0.3">
      <c r="A40" s="17" t="s">
        <v>250</v>
      </c>
      <c r="B40" s="17" t="s">
        <v>400</v>
      </c>
      <c r="C40" s="17" t="s">
        <v>220</v>
      </c>
      <c r="D40" s="17" t="s">
        <v>290</v>
      </c>
      <c r="E40" s="17" t="s">
        <v>291</v>
      </c>
      <c r="F40" s="17" t="s">
        <v>292</v>
      </c>
      <c r="G40">
        <v>2026</v>
      </c>
      <c r="H40">
        <v>-7704.2</v>
      </c>
      <c r="I40" s="17" t="s">
        <v>58</v>
      </c>
      <c r="J40">
        <v>1</v>
      </c>
      <c r="K40" s="17" t="s">
        <v>254</v>
      </c>
      <c r="L40" s="17" t="s">
        <v>124</v>
      </c>
      <c r="M40" s="18">
        <v>45541</v>
      </c>
    </row>
    <row r="41" spans="1:13" hidden="1" x14ac:dyDescent="0.3">
      <c r="A41" s="17" t="s">
        <v>250</v>
      </c>
      <c r="B41" s="17" t="s">
        <v>400</v>
      </c>
      <c r="C41" s="17" t="s">
        <v>220</v>
      </c>
      <c r="D41" s="17" t="s">
        <v>290</v>
      </c>
      <c r="E41" s="17" t="s">
        <v>291</v>
      </c>
      <c r="F41" s="17" t="s">
        <v>292</v>
      </c>
      <c r="G41">
        <v>2027</v>
      </c>
      <c r="H41">
        <v>-7192</v>
      </c>
      <c r="I41" s="17" t="s">
        <v>58</v>
      </c>
      <c r="J41">
        <v>1</v>
      </c>
      <c r="K41" s="17" t="s">
        <v>254</v>
      </c>
      <c r="L41" s="17" t="s">
        <v>125</v>
      </c>
      <c r="M41" s="18">
        <v>45541</v>
      </c>
    </row>
    <row r="42" spans="1:13" hidden="1" x14ac:dyDescent="0.3">
      <c r="A42" s="17" t="s">
        <v>250</v>
      </c>
      <c r="B42" s="17" t="s">
        <v>400</v>
      </c>
      <c r="C42" s="17" t="s">
        <v>220</v>
      </c>
      <c r="D42" s="17" t="s">
        <v>290</v>
      </c>
      <c r="E42" s="17" t="s">
        <v>291</v>
      </c>
      <c r="F42" s="17" t="s">
        <v>292</v>
      </c>
      <c r="G42">
        <v>2028</v>
      </c>
      <c r="H42">
        <v>-6863.7</v>
      </c>
      <c r="I42" s="17" t="s">
        <v>58</v>
      </c>
      <c r="J42">
        <v>1</v>
      </c>
      <c r="K42" s="17" t="s">
        <v>254</v>
      </c>
      <c r="L42" s="17" t="s">
        <v>391</v>
      </c>
      <c r="M42" s="18">
        <v>45541</v>
      </c>
    </row>
    <row r="43" spans="1:13" hidden="1" x14ac:dyDescent="0.3">
      <c r="A43" s="17" t="s">
        <v>255</v>
      </c>
      <c r="B43" s="17" t="s">
        <v>401</v>
      </c>
      <c r="C43" s="17" t="s">
        <v>220</v>
      </c>
      <c r="D43" s="17" t="s">
        <v>290</v>
      </c>
      <c r="E43" s="17" t="s">
        <v>291</v>
      </c>
      <c r="F43" s="17" t="s">
        <v>292</v>
      </c>
      <c r="G43">
        <v>1997</v>
      </c>
      <c r="H43">
        <v>-4003</v>
      </c>
      <c r="I43" s="17" t="s">
        <v>58</v>
      </c>
      <c r="J43">
        <v>1</v>
      </c>
      <c r="K43" s="17" t="s">
        <v>293</v>
      </c>
      <c r="L43" s="17" t="s">
        <v>144</v>
      </c>
      <c r="M43" s="18">
        <v>45541</v>
      </c>
    </row>
    <row r="44" spans="1:13" hidden="1" x14ac:dyDescent="0.3">
      <c r="A44" s="17" t="s">
        <v>255</v>
      </c>
      <c r="B44" s="17" t="s">
        <v>401</v>
      </c>
      <c r="C44" s="17" t="s">
        <v>220</v>
      </c>
      <c r="D44" s="17" t="s">
        <v>290</v>
      </c>
      <c r="E44" s="17" t="s">
        <v>291</v>
      </c>
      <c r="F44" s="17" t="s">
        <v>292</v>
      </c>
      <c r="G44">
        <v>1998</v>
      </c>
      <c r="H44">
        <v>-1745</v>
      </c>
      <c r="I44" s="17" t="s">
        <v>58</v>
      </c>
      <c r="J44">
        <v>1</v>
      </c>
      <c r="K44" s="17" t="s">
        <v>293</v>
      </c>
      <c r="L44" s="17" t="s">
        <v>145</v>
      </c>
      <c r="M44" s="18">
        <v>45541</v>
      </c>
    </row>
    <row r="45" spans="1:13" hidden="1" x14ac:dyDescent="0.3">
      <c r="A45" s="17" t="s">
        <v>255</v>
      </c>
      <c r="B45" s="17" t="s">
        <v>401</v>
      </c>
      <c r="C45" s="17" t="s">
        <v>220</v>
      </c>
      <c r="D45" s="17" t="s">
        <v>290</v>
      </c>
      <c r="E45" s="17" t="s">
        <v>291</v>
      </c>
      <c r="F45" s="17" t="s">
        <v>292</v>
      </c>
      <c r="G45">
        <v>1999</v>
      </c>
      <c r="H45">
        <v>-1444</v>
      </c>
      <c r="I45" s="17" t="s">
        <v>58</v>
      </c>
      <c r="J45">
        <v>1</v>
      </c>
      <c r="K45" s="17" t="s">
        <v>293</v>
      </c>
      <c r="L45" s="17" t="s">
        <v>146</v>
      </c>
      <c r="M45" s="18">
        <v>45541</v>
      </c>
    </row>
    <row r="46" spans="1:13" hidden="1" x14ac:dyDescent="0.3">
      <c r="A46" s="17" t="s">
        <v>255</v>
      </c>
      <c r="B46" s="17" t="s">
        <v>401</v>
      </c>
      <c r="C46" s="17" t="s">
        <v>220</v>
      </c>
      <c r="D46" s="17" t="s">
        <v>290</v>
      </c>
      <c r="E46" s="17" t="s">
        <v>291</v>
      </c>
      <c r="F46" s="17" t="s">
        <v>292</v>
      </c>
      <c r="G46">
        <v>2000</v>
      </c>
      <c r="H46">
        <v>3502</v>
      </c>
      <c r="I46" s="17" t="s">
        <v>58</v>
      </c>
      <c r="J46">
        <v>1</v>
      </c>
      <c r="K46" s="17" t="s">
        <v>293</v>
      </c>
      <c r="L46" s="17" t="s">
        <v>147</v>
      </c>
      <c r="M46" s="18">
        <v>45541</v>
      </c>
    </row>
    <row r="47" spans="1:13" hidden="1" x14ac:dyDescent="0.3">
      <c r="A47" s="17" t="s">
        <v>255</v>
      </c>
      <c r="B47" s="17" t="s">
        <v>401</v>
      </c>
      <c r="C47" s="17" t="s">
        <v>220</v>
      </c>
      <c r="D47" s="17" t="s">
        <v>290</v>
      </c>
      <c r="E47" s="17" t="s">
        <v>291</v>
      </c>
      <c r="F47" s="17" t="s">
        <v>292</v>
      </c>
      <c r="G47">
        <v>2001</v>
      </c>
      <c r="H47">
        <v>2016</v>
      </c>
      <c r="I47" s="17" t="s">
        <v>58</v>
      </c>
      <c r="J47">
        <v>1</v>
      </c>
      <c r="K47" s="17" t="s">
        <v>293</v>
      </c>
      <c r="L47" s="17" t="s">
        <v>148</v>
      </c>
      <c r="M47" s="18">
        <v>45541</v>
      </c>
    </row>
    <row r="48" spans="1:13" hidden="1" x14ac:dyDescent="0.3">
      <c r="A48" s="17" t="s">
        <v>255</v>
      </c>
      <c r="B48" s="17" t="s">
        <v>401</v>
      </c>
      <c r="C48" s="17" t="s">
        <v>220</v>
      </c>
      <c r="D48" s="17" t="s">
        <v>290</v>
      </c>
      <c r="E48" s="17" t="s">
        <v>291</v>
      </c>
      <c r="F48" s="17" t="s">
        <v>292</v>
      </c>
      <c r="G48">
        <v>2002</v>
      </c>
      <c r="H48">
        <v>1348</v>
      </c>
      <c r="I48" s="17" t="s">
        <v>58</v>
      </c>
      <c r="J48">
        <v>1</v>
      </c>
      <c r="K48" s="17" t="s">
        <v>293</v>
      </c>
      <c r="L48" s="17" t="s">
        <v>149</v>
      </c>
      <c r="M48" s="18">
        <v>45541</v>
      </c>
    </row>
    <row r="49" spans="1:13" hidden="1" x14ac:dyDescent="0.3">
      <c r="A49" s="17" t="s">
        <v>255</v>
      </c>
      <c r="B49" s="17" t="s">
        <v>401</v>
      </c>
      <c r="C49" s="17" t="s">
        <v>220</v>
      </c>
      <c r="D49" s="17" t="s">
        <v>290</v>
      </c>
      <c r="E49" s="17" t="s">
        <v>291</v>
      </c>
      <c r="F49" s="17" t="s">
        <v>292</v>
      </c>
      <c r="G49">
        <v>2003</v>
      </c>
      <c r="H49">
        <v>100</v>
      </c>
      <c r="I49" s="17" t="s">
        <v>58</v>
      </c>
      <c r="J49">
        <v>1</v>
      </c>
      <c r="K49" s="17" t="s">
        <v>293</v>
      </c>
      <c r="L49" s="17" t="s">
        <v>150</v>
      </c>
      <c r="M49" s="18">
        <v>45541</v>
      </c>
    </row>
    <row r="50" spans="1:13" hidden="1" x14ac:dyDescent="0.3">
      <c r="A50" s="17" t="s">
        <v>255</v>
      </c>
      <c r="B50" s="17" t="s">
        <v>401</v>
      </c>
      <c r="C50" s="17" t="s">
        <v>220</v>
      </c>
      <c r="D50" s="17" t="s">
        <v>290</v>
      </c>
      <c r="E50" s="17" t="s">
        <v>291</v>
      </c>
      <c r="F50" s="17" t="s">
        <v>292</v>
      </c>
      <c r="G50">
        <v>2004</v>
      </c>
      <c r="H50">
        <v>-101</v>
      </c>
      <c r="I50" s="17" t="s">
        <v>58</v>
      </c>
      <c r="J50">
        <v>1</v>
      </c>
      <c r="K50" s="17" t="s">
        <v>293</v>
      </c>
      <c r="L50" s="17" t="s">
        <v>151</v>
      </c>
      <c r="M50" s="18">
        <v>45541</v>
      </c>
    </row>
    <row r="51" spans="1:13" hidden="1" x14ac:dyDescent="0.3">
      <c r="A51" s="17" t="s">
        <v>255</v>
      </c>
      <c r="B51" s="17" t="s">
        <v>401</v>
      </c>
      <c r="C51" s="17" t="s">
        <v>220</v>
      </c>
      <c r="D51" s="17" t="s">
        <v>290</v>
      </c>
      <c r="E51" s="17" t="s">
        <v>291</v>
      </c>
      <c r="F51" s="17" t="s">
        <v>292</v>
      </c>
      <c r="G51">
        <v>2005</v>
      </c>
      <c r="H51">
        <v>68</v>
      </c>
      <c r="I51" s="17" t="s">
        <v>58</v>
      </c>
      <c r="J51">
        <v>1</v>
      </c>
      <c r="K51" s="17" t="s">
        <v>293</v>
      </c>
      <c r="L51" s="17" t="s">
        <v>152</v>
      </c>
      <c r="M51" s="18">
        <v>45541</v>
      </c>
    </row>
    <row r="52" spans="1:13" hidden="1" x14ac:dyDescent="0.3">
      <c r="A52" s="17" t="s">
        <v>255</v>
      </c>
      <c r="B52" s="17" t="s">
        <v>401</v>
      </c>
      <c r="C52" s="17" t="s">
        <v>220</v>
      </c>
      <c r="D52" s="17" t="s">
        <v>290</v>
      </c>
      <c r="E52" s="17" t="s">
        <v>291</v>
      </c>
      <c r="F52" s="17" t="s">
        <v>292</v>
      </c>
      <c r="G52">
        <v>2006</v>
      </c>
      <c r="H52">
        <v>-312</v>
      </c>
      <c r="I52" s="17" t="s">
        <v>58</v>
      </c>
      <c r="J52">
        <v>1</v>
      </c>
      <c r="K52" s="17" t="s">
        <v>293</v>
      </c>
      <c r="L52" s="17" t="s">
        <v>153</v>
      </c>
      <c r="M52" s="18">
        <v>45541</v>
      </c>
    </row>
    <row r="53" spans="1:13" hidden="1" x14ac:dyDescent="0.3">
      <c r="A53" s="17" t="s">
        <v>255</v>
      </c>
      <c r="B53" s="17" t="s">
        <v>401</v>
      </c>
      <c r="C53" s="17" t="s">
        <v>220</v>
      </c>
      <c r="D53" s="17" t="s">
        <v>290</v>
      </c>
      <c r="E53" s="17" t="s">
        <v>291</v>
      </c>
      <c r="F53" s="17" t="s">
        <v>292</v>
      </c>
      <c r="G53">
        <v>2007</v>
      </c>
      <c r="H53">
        <v>1736</v>
      </c>
      <c r="I53" s="17" t="s">
        <v>58</v>
      </c>
      <c r="J53">
        <v>1</v>
      </c>
      <c r="K53" s="17" t="s">
        <v>293</v>
      </c>
      <c r="L53" s="17" t="s">
        <v>154</v>
      </c>
      <c r="M53" s="18">
        <v>45541</v>
      </c>
    </row>
    <row r="54" spans="1:13" hidden="1" x14ac:dyDescent="0.3">
      <c r="A54" s="17" t="s">
        <v>255</v>
      </c>
      <c r="B54" s="17" t="s">
        <v>401</v>
      </c>
      <c r="C54" s="17" t="s">
        <v>220</v>
      </c>
      <c r="D54" s="17" t="s">
        <v>290</v>
      </c>
      <c r="E54" s="17" t="s">
        <v>291</v>
      </c>
      <c r="F54" s="17" t="s">
        <v>292</v>
      </c>
      <c r="G54">
        <v>2008</v>
      </c>
      <c r="H54">
        <v>997</v>
      </c>
      <c r="I54" s="17" t="s">
        <v>58</v>
      </c>
      <c r="J54">
        <v>1</v>
      </c>
      <c r="K54" s="17" t="s">
        <v>293</v>
      </c>
      <c r="L54" s="17" t="s">
        <v>155</v>
      </c>
      <c r="M54" s="18">
        <v>45541</v>
      </c>
    </row>
    <row r="55" spans="1:13" hidden="1" x14ac:dyDescent="0.3">
      <c r="A55" s="17" t="s">
        <v>255</v>
      </c>
      <c r="B55" s="17" t="s">
        <v>401</v>
      </c>
      <c r="C55" s="17" t="s">
        <v>220</v>
      </c>
      <c r="D55" s="17" t="s">
        <v>290</v>
      </c>
      <c r="E55" s="17" t="s">
        <v>291</v>
      </c>
      <c r="F55" s="17" t="s">
        <v>292</v>
      </c>
      <c r="G55">
        <v>2009</v>
      </c>
      <c r="H55">
        <v>-8256</v>
      </c>
      <c r="I55" s="17" t="s">
        <v>58</v>
      </c>
      <c r="J55">
        <v>1</v>
      </c>
      <c r="K55" s="17" t="s">
        <v>293</v>
      </c>
      <c r="L55" s="17" t="s">
        <v>156</v>
      </c>
      <c r="M55" s="18">
        <v>45541</v>
      </c>
    </row>
    <row r="56" spans="1:13" hidden="1" x14ac:dyDescent="0.3">
      <c r="A56" s="17" t="s">
        <v>255</v>
      </c>
      <c r="B56" s="17" t="s">
        <v>401</v>
      </c>
      <c r="C56" s="17" t="s">
        <v>220</v>
      </c>
      <c r="D56" s="17" t="s">
        <v>290</v>
      </c>
      <c r="E56" s="17" t="s">
        <v>291</v>
      </c>
      <c r="F56" s="17" t="s">
        <v>292</v>
      </c>
      <c r="G56">
        <v>2010</v>
      </c>
      <c r="H56">
        <v>-9932</v>
      </c>
      <c r="I56" s="17" t="s">
        <v>58</v>
      </c>
      <c r="J56">
        <v>1</v>
      </c>
      <c r="K56" s="17" t="s">
        <v>293</v>
      </c>
      <c r="L56" s="17" t="s">
        <v>157</v>
      </c>
      <c r="M56" s="18">
        <v>45541</v>
      </c>
    </row>
    <row r="57" spans="1:13" hidden="1" x14ac:dyDescent="0.3">
      <c r="A57" s="17" t="s">
        <v>255</v>
      </c>
      <c r="B57" s="17" t="s">
        <v>401</v>
      </c>
      <c r="C57" s="17" t="s">
        <v>220</v>
      </c>
      <c r="D57" s="17" t="s">
        <v>290</v>
      </c>
      <c r="E57" s="17" t="s">
        <v>291</v>
      </c>
      <c r="F57" s="17" t="s">
        <v>292</v>
      </c>
      <c r="G57">
        <v>2011</v>
      </c>
      <c r="H57">
        <v>-6381</v>
      </c>
      <c r="I57" s="17" t="s">
        <v>58</v>
      </c>
      <c r="J57">
        <v>1</v>
      </c>
      <c r="K57" s="17" t="s">
        <v>293</v>
      </c>
      <c r="L57" s="17" t="s">
        <v>158</v>
      </c>
      <c r="M57" s="18">
        <v>45541</v>
      </c>
    </row>
    <row r="58" spans="1:13" hidden="1" x14ac:dyDescent="0.3">
      <c r="A58" s="17" t="s">
        <v>255</v>
      </c>
      <c r="B58" s="17" t="s">
        <v>401</v>
      </c>
      <c r="C58" s="17" t="s">
        <v>220</v>
      </c>
      <c r="D58" s="17" t="s">
        <v>290</v>
      </c>
      <c r="E58" s="17" t="s">
        <v>291</v>
      </c>
      <c r="F58" s="17" t="s">
        <v>292</v>
      </c>
      <c r="G58">
        <v>2012</v>
      </c>
      <c r="H58">
        <v>-7383</v>
      </c>
      <c r="I58" s="17" t="s">
        <v>58</v>
      </c>
      <c r="J58">
        <v>1</v>
      </c>
      <c r="K58" s="17" t="s">
        <v>293</v>
      </c>
      <c r="L58" s="17" t="s">
        <v>121</v>
      </c>
      <c r="M58" s="18">
        <v>45541</v>
      </c>
    </row>
    <row r="59" spans="1:13" hidden="1" x14ac:dyDescent="0.3">
      <c r="A59" s="17" t="s">
        <v>255</v>
      </c>
      <c r="B59" s="17" t="s">
        <v>401</v>
      </c>
      <c r="C59" s="17" t="s">
        <v>220</v>
      </c>
      <c r="D59" s="17" t="s">
        <v>290</v>
      </c>
      <c r="E59" s="17" t="s">
        <v>291</v>
      </c>
      <c r="F59" s="17" t="s">
        <v>292</v>
      </c>
      <c r="G59">
        <v>2013</v>
      </c>
      <c r="H59">
        <v>-7546</v>
      </c>
      <c r="I59" s="17" t="s">
        <v>58</v>
      </c>
      <c r="J59">
        <v>1</v>
      </c>
      <c r="K59" s="17" t="s">
        <v>293</v>
      </c>
      <c r="L59" s="17" t="s">
        <v>59</v>
      </c>
      <c r="M59" s="18">
        <v>45541</v>
      </c>
    </row>
    <row r="60" spans="1:13" hidden="1" x14ac:dyDescent="0.3">
      <c r="A60" s="17" t="s">
        <v>255</v>
      </c>
      <c r="B60" s="17" t="s">
        <v>401</v>
      </c>
      <c r="C60" s="17" t="s">
        <v>220</v>
      </c>
      <c r="D60" s="17" t="s">
        <v>290</v>
      </c>
      <c r="E60" s="17" t="s">
        <v>291</v>
      </c>
      <c r="F60" s="17" t="s">
        <v>292</v>
      </c>
      <c r="G60">
        <v>2014</v>
      </c>
      <c r="H60">
        <v>-7731</v>
      </c>
      <c r="I60" s="17" t="s">
        <v>58</v>
      </c>
      <c r="J60">
        <v>1</v>
      </c>
      <c r="K60" s="17" t="s">
        <v>293</v>
      </c>
      <c r="L60" s="17" t="s">
        <v>60</v>
      </c>
      <c r="M60" s="18">
        <v>45541</v>
      </c>
    </row>
    <row r="61" spans="1:13" hidden="1" x14ac:dyDescent="0.3">
      <c r="A61" s="17" t="s">
        <v>255</v>
      </c>
      <c r="B61" s="17" t="s">
        <v>401</v>
      </c>
      <c r="C61" s="17" t="s">
        <v>220</v>
      </c>
      <c r="D61" s="17" t="s">
        <v>290</v>
      </c>
      <c r="E61" s="17" t="s">
        <v>291</v>
      </c>
      <c r="F61" s="17" t="s">
        <v>292</v>
      </c>
      <c r="G61">
        <v>2015</v>
      </c>
      <c r="H61">
        <v>-6307</v>
      </c>
      <c r="I61" s="17" t="s">
        <v>58</v>
      </c>
      <c r="J61">
        <v>1</v>
      </c>
      <c r="K61" s="17" t="s">
        <v>293</v>
      </c>
      <c r="L61" s="17" t="s">
        <v>61</v>
      </c>
      <c r="M61" s="18">
        <v>45541</v>
      </c>
    </row>
    <row r="62" spans="1:13" hidden="1" x14ac:dyDescent="0.3">
      <c r="A62" s="17" t="s">
        <v>255</v>
      </c>
      <c r="B62" s="17" t="s">
        <v>401</v>
      </c>
      <c r="C62" s="17" t="s">
        <v>220</v>
      </c>
      <c r="D62" s="17" t="s">
        <v>290</v>
      </c>
      <c r="E62" s="17" t="s">
        <v>291</v>
      </c>
      <c r="F62" s="17" t="s">
        <v>292</v>
      </c>
      <c r="G62">
        <v>2016</v>
      </c>
      <c r="H62">
        <v>-5713</v>
      </c>
      <c r="I62" s="17" t="s">
        <v>58</v>
      </c>
      <c r="J62">
        <v>1</v>
      </c>
      <c r="K62" s="17" t="s">
        <v>293</v>
      </c>
      <c r="L62" s="17" t="s">
        <v>62</v>
      </c>
      <c r="M62" s="18">
        <v>45541</v>
      </c>
    </row>
    <row r="63" spans="1:13" hidden="1" x14ac:dyDescent="0.3">
      <c r="A63" s="17" t="s">
        <v>255</v>
      </c>
      <c r="B63" s="17" t="s">
        <v>401</v>
      </c>
      <c r="C63" s="17" t="s">
        <v>220</v>
      </c>
      <c r="D63" s="17" t="s">
        <v>290</v>
      </c>
      <c r="E63" s="17" t="s">
        <v>291</v>
      </c>
      <c r="F63" s="17" t="s">
        <v>292</v>
      </c>
      <c r="G63">
        <v>2017</v>
      </c>
      <c r="H63">
        <v>-4039</v>
      </c>
      <c r="I63" s="17" t="s">
        <v>58</v>
      </c>
      <c r="J63">
        <v>1</v>
      </c>
      <c r="K63" s="17" t="s">
        <v>293</v>
      </c>
      <c r="L63" s="17" t="s">
        <v>63</v>
      </c>
      <c r="M63" s="18">
        <v>45541</v>
      </c>
    </row>
    <row r="64" spans="1:13" hidden="1" x14ac:dyDescent="0.3">
      <c r="A64" s="17" t="s">
        <v>255</v>
      </c>
      <c r="B64" s="17" t="s">
        <v>401</v>
      </c>
      <c r="C64" s="17" t="s">
        <v>220</v>
      </c>
      <c r="D64" s="17" t="s">
        <v>290</v>
      </c>
      <c r="E64" s="17" t="s">
        <v>291</v>
      </c>
      <c r="F64" s="17" t="s">
        <v>292</v>
      </c>
      <c r="G64">
        <v>2018</v>
      </c>
      <c r="H64">
        <v>-2939</v>
      </c>
      <c r="I64" s="17" t="s">
        <v>58</v>
      </c>
      <c r="J64">
        <v>1</v>
      </c>
      <c r="K64" s="17" t="s">
        <v>293</v>
      </c>
      <c r="L64" s="17" t="s">
        <v>64</v>
      </c>
      <c r="M64" s="18">
        <v>45541</v>
      </c>
    </row>
    <row r="65" spans="1:13" hidden="1" x14ac:dyDescent="0.3">
      <c r="A65" s="17" t="s">
        <v>255</v>
      </c>
      <c r="B65" s="17" t="s">
        <v>401</v>
      </c>
      <c r="C65" s="17" t="s">
        <v>220</v>
      </c>
      <c r="D65" s="17" t="s">
        <v>290</v>
      </c>
      <c r="E65" s="17" t="s">
        <v>291</v>
      </c>
      <c r="F65" s="17" t="s">
        <v>292</v>
      </c>
      <c r="G65">
        <v>2019</v>
      </c>
      <c r="H65">
        <v>-2599</v>
      </c>
      <c r="I65" s="17" t="s">
        <v>58</v>
      </c>
      <c r="J65">
        <v>1</v>
      </c>
      <c r="K65" s="17" t="s">
        <v>293</v>
      </c>
      <c r="L65" s="17" t="s">
        <v>65</v>
      </c>
      <c r="M65" s="18">
        <v>45541</v>
      </c>
    </row>
    <row r="66" spans="1:13" hidden="1" x14ac:dyDescent="0.3">
      <c r="A66" s="17" t="s">
        <v>255</v>
      </c>
      <c r="B66" s="17" t="s">
        <v>401</v>
      </c>
      <c r="C66" s="17" t="s">
        <v>220</v>
      </c>
      <c r="D66" s="17" t="s">
        <v>290</v>
      </c>
      <c r="E66" s="17" t="s">
        <v>291</v>
      </c>
      <c r="F66" s="17" t="s">
        <v>292</v>
      </c>
      <c r="G66">
        <v>2020</v>
      </c>
      <c r="H66">
        <v>-13134</v>
      </c>
      <c r="I66" s="17" t="s">
        <v>58</v>
      </c>
      <c r="J66">
        <v>1</v>
      </c>
      <c r="K66" s="17" t="s">
        <v>293</v>
      </c>
      <c r="L66" s="17" t="s">
        <v>66</v>
      </c>
      <c r="M66" s="18">
        <v>45541</v>
      </c>
    </row>
    <row r="67" spans="1:13" hidden="1" x14ac:dyDescent="0.3">
      <c r="A67" s="17" t="s">
        <v>255</v>
      </c>
      <c r="B67" s="17" t="s">
        <v>401</v>
      </c>
      <c r="C67" s="17" t="s">
        <v>220</v>
      </c>
      <c r="D67" s="17" t="s">
        <v>290</v>
      </c>
      <c r="E67" s="17" t="s">
        <v>291</v>
      </c>
      <c r="F67" s="17" t="s">
        <v>292</v>
      </c>
      <c r="G67">
        <v>2021</v>
      </c>
      <c r="H67">
        <v>-8292</v>
      </c>
      <c r="I67" s="17" t="s">
        <v>58</v>
      </c>
      <c r="J67">
        <v>1</v>
      </c>
      <c r="K67" s="17" t="s">
        <v>293</v>
      </c>
      <c r="L67" s="17" t="s">
        <v>67</v>
      </c>
      <c r="M67" s="18">
        <v>45541</v>
      </c>
    </row>
    <row r="68" spans="1:13" hidden="1" x14ac:dyDescent="0.3">
      <c r="A68" s="17" t="s">
        <v>255</v>
      </c>
      <c r="B68" s="17" t="s">
        <v>401</v>
      </c>
      <c r="C68" s="17" t="s">
        <v>220</v>
      </c>
      <c r="D68" s="17" t="s">
        <v>290</v>
      </c>
      <c r="E68" s="17" t="s">
        <v>291</v>
      </c>
      <c r="F68" s="17" t="s">
        <v>292</v>
      </c>
      <c r="G68">
        <v>2022</v>
      </c>
      <c r="H68">
        <v>-3778</v>
      </c>
      <c r="I68" s="17" t="s">
        <v>58</v>
      </c>
      <c r="J68">
        <v>1</v>
      </c>
      <c r="K68" s="17" t="s">
        <v>293</v>
      </c>
      <c r="L68" s="17" t="s">
        <v>68</v>
      </c>
      <c r="M68" s="18">
        <v>45541</v>
      </c>
    </row>
    <row r="69" spans="1:13" hidden="1" x14ac:dyDescent="0.3">
      <c r="A69" s="17" t="s">
        <v>255</v>
      </c>
      <c r="B69" s="17" t="s">
        <v>401</v>
      </c>
      <c r="C69" s="17" t="s">
        <v>220</v>
      </c>
      <c r="D69" s="17" t="s">
        <v>290</v>
      </c>
      <c r="E69" s="17" t="s">
        <v>291</v>
      </c>
      <c r="F69" s="17" t="s">
        <v>292</v>
      </c>
      <c r="G69">
        <v>2023</v>
      </c>
      <c r="H69">
        <v>-8866</v>
      </c>
      <c r="I69" s="17" t="s">
        <v>58</v>
      </c>
      <c r="J69">
        <v>1</v>
      </c>
      <c r="K69" s="17" t="s">
        <v>293</v>
      </c>
      <c r="L69" s="17" t="s">
        <v>69</v>
      </c>
      <c r="M69" s="18">
        <v>45541</v>
      </c>
    </row>
    <row r="70" spans="1:13" hidden="1" x14ac:dyDescent="0.3">
      <c r="A70" s="17" t="s">
        <v>255</v>
      </c>
      <c r="B70" s="17" t="s">
        <v>401</v>
      </c>
      <c r="C70" s="17" t="s">
        <v>220</v>
      </c>
      <c r="D70" s="17" t="s">
        <v>290</v>
      </c>
      <c r="E70" s="17" t="s">
        <v>291</v>
      </c>
      <c r="F70" s="17" t="s">
        <v>292</v>
      </c>
      <c r="G70">
        <v>2024</v>
      </c>
      <c r="H70">
        <v>-8796.4</v>
      </c>
      <c r="I70" s="17" t="s">
        <v>58</v>
      </c>
      <c r="J70">
        <v>1</v>
      </c>
      <c r="K70" s="17" t="s">
        <v>293</v>
      </c>
      <c r="L70" s="17" t="s">
        <v>70</v>
      </c>
      <c r="M70" s="18">
        <v>45541</v>
      </c>
    </row>
    <row r="71" spans="1:13" hidden="1" x14ac:dyDescent="0.3">
      <c r="A71" s="17" t="s">
        <v>255</v>
      </c>
      <c r="B71" s="17" t="s">
        <v>401</v>
      </c>
      <c r="C71" s="17" t="s">
        <v>220</v>
      </c>
      <c r="D71" s="17" t="s">
        <v>290</v>
      </c>
      <c r="E71" s="17" t="s">
        <v>291</v>
      </c>
      <c r="F71" s="17" t="s">
        <v>292</v>
      </c>
      <c r="G71">
        <v>2025</v>
      </c>
      <c r="H71">
        <v>-10665.6</v>
      </c>
      <c r="I71" s="17" t="s">
        <v>58</v>
      </c>
      <c r="J71">
        <v>1</v>
      </c>
      <c r="K71" s="17" t="s">
        <v>293</v>
      </c>
      <c r="L71" s="17" t="s">
        <v>71</v>
      </c>
      <c r="M71" s="18">
        <v>45541</v>
      </c>
    </row>
    <row r="72" spans="1:13" hidden="1" x14ac:dyDescent="0.3">
      <c r="A72" s="17" t="s">
        <v>255</v>
      </c>
      <c r="B72" s="17" t="s">
        <v>401</v>
      </c>
      <c r="C72" s="17" t="s">
        <v>220</v>
      </c>
      <c r="D72" s="17" t="s">
        <v>290</v>
      </c>
      <c r="E72" s="17" t="s">
        <v>291</v>
      </c>
      <c r="F72" s="17" t="s">
        <v>292</v>
      </c>
      <c r="G72">
        <v>2026</v>
      </c>
      <c r="H72">
        <v>-9329.6</v>
      </c>
      <c r="I72" s="17" t="s">
        <v>58</v>
      </c>
      <c r="J72">
        <v>1</v>
      </c>
      <c r="K72" s="17" t="s">
        <v>293</v>
      </c>
      <c r="L72" s="17" t="s">
        <v>124</v>
      </c>
      <c r="M72" s="18">
        <v>45541</v>
      </c>
    </row>
    <row r="73" spans="1:13" hidden="1" x14ac:dyDescent="0.3">
      <c r="A73" s="17" t="s">
        <v>255</v>
      </c>
      <c r="B73" s="17" t="s">
        <v>401</v>
      </c>
      <c r="C73" s="17" t="s">
        <v>220</v>
      </c>
      <c r="D73" s="17" t="s">
        <v>290</v>
      </c>
      <c r="E73" s="17" t="s">
        <v>291</v>
      </c>
      <c r="F73" s="17" t="s">
        <v>292</v>
      </c>
      <c r="G73">
        <v>2027</v>
      </c>
      <c r="H73">
        <v>-9127.9</v>
      </c>
      <c r="I73" s="17" t="s">
        <v>58</v>
      </c>
      <c r="J73">
        <v>1</v>
      </c>
      <c r="K73" s="17" t="s">
        <v>293</v>
      </c>
      <c r="L73" s="17" t="s">
        <v>125</v>
      </c>
      <c r="M73" s="18">
        <v>45541</v>
      </c>
    </row>
    <row r="74" spans="1:13" hidden="1" x14ac:dyDescent="0.3">
      <c r="A74" s="17" t="s">
        <v>255</v>
      </c>
      <c r="B74" s="17" t="s">
        <v>401</v>
      </c>
      <c r="C74" s="17" t="s">
        <v>220</v>
      </c>
      <c r="D74" s="17" t="s">
        <v>290</v>
      </c>
      <c r="E74" s="17" t="s">
        <v>291</v>
      </c>
      <c r="F74" s="17" t="s">
        <v>292</v>
      </c>
      <c r="G74">
        <v>2028</v>
      </c>
      <c r="H74">
        <v>-8313.5</v>
      </c>
      <c r="I74" s="17" t="s">
        <v>58</v>
      </c>
      <c r="J74">
        <v>1</v>
      </c>
      <c r="K74" s="17" t="s">
        <v>293</v>
      </c>
      <c r="L74" s="17" t="s">
        <v>391</v>
      </c>
      <c r="M74" s="18">
        <v>45541</v>
      </c>
    </row>
    <row r="75" spans="1:13" hidden="1" x14ac:dyDescent="0.3">
      <c r="A75" s="17" t="s">
        <v>404</v>
      </c>
      <c r="B75" s="17" t="s">
        <v>405</v>
      </c>
      <c r="C75" s="17" t="s">
        <v>220</v>
      </c>
      <c r="D75" s="17" t="s">
        <v>290</v>
      </c>
      <c r="E75" s="17" t="s">
        <v>291</v>
      </c>
      <c r="F75" s="17" t="s">
        <v>292</v>
      </c>
      <c r="G75">
        <v>1990</v>
      </c>
      <c r="H75">
        <v>362</v>
      </c>
      <c r="I75" s="17" t="s">
        <v>58</v>
      </c>
      <c r="J75">
        <v>1</v>
      </c>
      <c r="K75" s="17" t="s">
        <v>367</v>
      </c>
      <c r="L75" s="17" t="s">
        <v>363</v>
      </c>
      <c r="M75" s="18">
        <v>45541</v>
      </c>
    </row>
    <row r="76" spans="1:13" hidden="1" x14ac:dyDescent="0.3">
      <c r="A76" s="17" t="s">
        <v>404</v>
      </c>
      <c r="B76" s="17" t="s">
        <v>405</v>
      </c>
      <c r="C76" s="17" t="s">
        <v>220</v>
      </c>
      <c r="D76" s="17" t="s">
        <v>290</v>
      </c>
      <c r="E76" s="17" t="s">
        <v>291</v>
      </c>
      <c r="F76" s="17" t="s">
        <v>292</v>
      </c>
      <c r="G76">
        <v>1991</v>
      </c>
      <c r="H76">
        <v>-253</v>
      </c>
      <c r="I76" s="17" t="s">
        <v>58</v>
      </c>
      <c r="J76">
        <v>1</v>
      </c>
      <c r="K76" s="17" t="s">
        <v>367</v>
      </c>
      <c r="L76" s="17" t="s">
        <v>364</v>
      </c>
      <c r="M76" s="18">
        <v>45541</v>
      </c>
    </row>
    <row r="77" spans="1:13" hidden="1" x14ac:dyDescent="0.3">
      <c r="A77" s="17" t="s">
        <v>404</v>
      </c>
      <c r="B77" s="17" t="s">
        <v>405</v>
      </c>
      <c r="C77" s="17" t="s">
        <v>220</v>
      </c>
      <c r="D77" s="17" t="s">
        <v>290</v>
      </c>
      <c r="E77" s="17" t="s">
        <v>291</v>
      </c>
      <c r="F77" s="17" t="s">
        <v>292</v>
      </c>
      <c r="G77">
        <v>1992</v>
      </c>
      <c r="H77">
        <v>16</v>
      </c>
      <c r="I77" s="17" t="s">
        <v>58</v>
      </c>
      <c r="J77">
        <v>1</v>
      </c>
      <c r="K77" s="17" t="s">
        <v>367</v>
      </c>
      <c r="L77" s="17" t="s">
        <v>365</v>
      </c>
      <c r="M77" s="18">
        <v>45541</v>
      </c>
    </row>
    <row r="78" spans="1:13" hidden="1" x14ac:dyDescent="0.3">
      <c r="A78" s="17" t="s">
        <v>404</v>
      </c>
      <c r="B78" s="17" t="s">
        <v>405</v>
      </c>
      <c r="C78" s="17" t="s">
        <v>220</v>
      </c>
      <c r="D78" s="17" t="s">
        <v>290</v>
      </c>
      <c r="E78" s="17" t="s">
        <v>291</v>
      </c>
      <c r="F78" s="17" t="s">
        <v>292</v>
      </c>
      <c r="G78">
        <v>1993</v>
      </c>
      <c r="H78">
        <v>508</v>
      </c>
      <c r="I78" s="17" t="s">
        <v>58</v>
      </c>
      <c r="J78">
        <v>1</v>
      </c>
      <c r="K78" s="17" t="s">
        <v>367</v>
      </c>
      <c r="L78" s="17" t="s">
        <v>366</v>
      </c>
      <c r="M78" s="18">
        <v>45541</v>
      </c>
    </row>
    <row r="79" spans="1:13" hidden="1" x14ac:dyDescent="0.3">
      <c r="A79" s="17" t="s">
        <v>404</v>
      </c>
      <c r="B79" s="17" t="s">
        <v>405</v>
      </c>
      <c r="C79" s="17" t="s">
        <v>220</v>
      </c>
      <c r="D79" s="17" t="s">
        <v>290</v>
      </c>
      <c r="E79" s="17" t="s">
        <v>291</v>
      </c>
      <c r="F79" s="17" t="s">
        <v>292</v>
      </c>
      <c r="G79">
        <v>1994</v>
      </c>
      <c r="H79">
        <v>1212</v>
      </c>
      <c r="I79" s="17" t="s">
        <v>58</v>
      </c>
      <c r="J79">
        <v>1</v>
      </c>
      <c r="K79" s="17" t="s">
        <v>367</v>
      </c>
      <c r="L79" s="17" t="s">
        <v>162</v>
      </c>
      <c r="M79" s="18">
        <v>45541</v>
      </c>
    </row>
    <row r="80" spans="1:13" hidden="1" x14ac:dyDescent="0.3">
      <c r="A80" s="17" t="s">
        <v>404</v>
      </c>
      <c r="B80" s="17" t="s">
        <v>405</v>
      </c>
      <c r="C80" s="17" t="s">
        <v>220</v>
      </c>
      <c r="D80" s="17" t="s">
        <v>290</v>
      </c>
      <c r="E80" s="17" t="s">
        <v>291</v>
      </c>
      <c r="F80" s="17" t="s">
        <v>292</v>
      </c>
      <c r="G80">
        <v>1995</v>
      </c>
      <c r="H80">
        <v>1303</v>
      </c>
      <c r="I80" s="17" t="s">
        <v>58</v>
      </c>
      <c r="J80">
        <v>1</v>
      </c>
      <c r="K80" s="17" t="s">
        <v>367</v>
      </c>
      <c r="L80" s="17" t="s">
        <v>142</v>
      </c>
      <c r="M80" s="18">
        <v>45541</v>
      </c>
    </row>
    <row r="81" spans="1:13" hidden="1" x14ac:dyDescent="0.3">
      <c r="A81" s="17" t="s">
        <v>404</v>
      </c>
      <c r="B81" s="17" t="s">
        <v>405</v>
      </c>
      <c r="C81" s="17" t="s">
        <v>220</v>
      </c>
      <c r="D81" s="17" t="s">
        <v>290</v>
      </c>
      <c r="E81" s="17" t="s">
        <v>291</v>
      </c>
      <c r="F81" s="17" t="s">
        <v>292</v>
      </c>
      <c r="G81">
        <v>1996</v>
      </c>
      <c r="H81">
        <v>956</v>
      </c>
      <c r="I81" s="17" t="s">
        <v>58</v>
      </c>
      <c r="J81">
        <v>1</v>
      </c>
      <c r="K81" s="17" t="s">
        <v>367</v>
      </c>
      <c r="L81" s="17" t="s">
        <v>143</v>
      </c>
      <c r="M81" s="18">
        <v>45541</v>
      </c>
    </row>
    <row r="82" spans="1:13" hidden="1" x14ac:dyDescent="0.3">
      <c r="A82" s="17" t="s">
        <v>404</v>
      </c>
      <c r="B82" s="17" t="s">
        <v>405</v>
      </c>
      <c r="C82" s="17" t="s">
        <v>220</v>
      </c>
      <c r="D82" s="17" t="s">
        <v>290</v>
      </c>
      <c r="E82" s="17" t="s">
        <v>291</v>
      </c>
      <c r="F82" s="17" t="s">
        <v>292</v>
      </c>
      <c r="G82">
        <v>1997</v>
      </c>
      <c r="H82">
        <v>-583</v>
      </c>
      <c r="I82" s="17" t="s">
        <v>58</v>
      </c>
      <c r="J82">
        <v>1</v>
      </c>
      <c r="K82" s="17" t="s">
        <v>367</v>
      </c>
      <c r="L82" s="17" t="s">
        <v>144</v>
      </c>
      <c r="M82" s="18">
        <v>45541</v>
      </c>
    </row>
    <row r="83" spans="1:13" hidden="1" x14ac:dyDescent="0.3">
      <c r="A83" s="17" t="s">
        <v>404</v>
      </c>
      <c r="B83" s="17" t="s">
        <v>405</v>
      </c>
      <c r="C83" s="17" t="s">
        <v>220</v>
      </c>
      <c r="D83" s="17" t="s">
        <v>290</v>
      </c>
      <c r="E83" s="17" t="s">
        <v>291</v>
      </c>
      <c r="F83" s="17" t="s">
        <v>292</v>
      </c>
      <c r="G83">
        <v>1998</v>
      </c>
      <c r="H83">
        <v>-304</v>
      </c>
      <c r="I83" s="17" t="s">
        <v>58</v>
      </c>
      <c r="J83">
        <v>1</v>
      </c>
      <c r="K83" s="17" t="s">
        <v>367</v>
      </c>
      <c r="L83" s="17" t="s">
        <v>145</v>
      </c>
      <c r="M83" s="18">
        <v>45541</v>
      </c>
    </row>
    <row r="84" spans="1:13" hidden="1" x14ac:dyDescent="0.3">
      <c r="A84" s="17" t="s">
        <v>404</v>
      </c>
      <c r="B84" s="17" t="s">
        <v>405</v>
      </c>
      <c r="C84" s="17" t="s">
        <v>220</v>
      </c>
      <c r="D84" s="17" t="s">
        <v>290</v>
      </c>
      <c r="E84" s="17" t="s">
        <v>291</v>
      </c>
      <c r="F84" s="17" t="s">
        <v>292</v>
      </c>
      <c r="G84">
        <v>1999</v>
      </c>
      <c r="H84">
        <v>-221</v>
      </c>
      <c r="I84" s="17" t="s">
        <v>58</v>
      </c>
      <c r="J84">
        <v>1</v>
      </c>
      <c r="K84" s="17" t="s">
        <v>367</v>
      </c>
      <c r="L84" s="17" t="s">
        <v>146</v>
      </c>
      <c r="M84" s="18">
        <v>45541</v>
      </c>
    </row>
    <row r="85" spans="1:13" hidden="1" x14ac:dyDescent="0.3">
      <c r="A85" s="17" t="s">
        <v>404</v>
      </c>
      <c r="B85" s="17" t="s">
        <v>405</v>
      </c>
      <c r="C85" s="17" t="s">
        <v>220</v>
      </c>
      <c r="D85" s="17" t="s">
        <v>290</v>
      </c>
      <c r="E85" s="17" t="s">
        <v>291</v>
      </c>
      <c r="F85" s="17" t="s">
        <v>292</v>
      </c>
      <c r="G85">
        <v>2000</v>
      </c>
      <c r="H85">
        <v>258</v>
      </c>
      <c r="I85" s="17" t="s">
        <v>58</v>
      </c>
      <c r="J85">
        <v>1</v>
      </c>
      <c r="K85" s="17" t="s">
        <v>367</v>
      </c>
      <c r="L85" s="17" t="s">
        <v>147</v>
      </c>
      <c r="M85" s="18">
        <v>45541</v>
      </c>
    </row>
    <row r="86" spans="1:13" hidden="1" x14ac:dyDescent="0.3">
      <c r="A86" s="17" t="s">
        <v>404</v>
      </c>
      <c r="B86" s="17" t="s">
        <v>405</v>
      </c>
      <c r="C86" s="17" t="s">
        <v>220</v>
      </c>
      <c r="D86" s="17" t="s">
        <v>290</v>
      </c>
      <c r="E86" s="17" t="s">
        <v>291</v>
      </c>
      <c r="F86" s="17" t="s">
        <v>292</v>
      </c>
      <c r="G86">
        <v>2001</v>
      </c>
      <c r="H86">
        <v>-618</v>
      </c>
      <c r="I86" s="17" t="s">
        <v>58</v>
      </c>
      <c r="J86">
        <v>1</v>
      </c>
      <c r="K86" s="17" t="s">
        <v>367</v>
      </c>
      <c r="L86" s="17" t="s">
        <v>148</v>
      </c>
      <c r="M86" s="18">
        <v>45541</v>
      </c>
    </row>
    <row r="87" spans="1:13" hidden="1" x14ac:dyDescent="0.3">
      <c r="A87" s="17" t="s">
        <v>404</v>
      </c>
      <c r="B87" s="17" t="s">
        <v>405</v>
      </c>
      <c r="C87" s="17" t="s">
        <v>220</v>
      </c>
      <c r="D87" s="17" t="s">
        <v>290</v>
      </c>
      <c r="E87" s="17" t="s">
        <v>291</v>
      </c>
      <c r="F87" s="17" t="s">
        <v>292</v>
      </c>
      <c r="G87">
        <v>2002</v>
      </c>
      <c r="H87">
        <v>-553</v>
      </c>
      <c r="I87" s="17" t="s">
        <v>58</v>
      </c>
      <c r="J87">
        <v>1</v>
      </c>
      <c r="K87" s="17" t="s">
        <v>367</v>
      </c>
      <c r="L87" s="17" t="s">
        <v>149</v>
      </c>
      <c r="M87" s="18">
        <v>45541</v>
      </c>
    </row>
    <row r="88" spans="1:13" hidden="1" x14ac:dyDescent="0.3">
      <c r="A88" s="17" t="s">
        <v>404</v>
      </c>
      <c r="B88" s="17" t="s">
        <v>405</v>
      </c>
      <c r="C88" s="17" t="s">
        <v>220</v>
      </c>
      <c r="D88" s="17" t="s">
        <v>290</v>
      </c>
      <c r="E88" s="17" t="s">
        <v>291</v>
      </c>
      <c r="F88" s="17" t="s">
        <v>292</v>
      </c>
      <c r="G88">
        <v>2003</v>
      </c>
      <c r="H88">
        <v>-1041</v>
      </c>
      <c r="I88" s="17" t="s">
        <v>58</v>
      </c>
      <c r="J88">
        <v>1</v>
      </c>
      <c r="K88" s="17" t="s">
        <v>367</v>
      </c>
      <c r="L88" s="17" t="s">
        <v>150</v>
      </c>
      <c r="M88" s="18">
        <v>45541</v>
      </c>
    </row>
    <row r="89" spans="1:13" hidden="1" x14ac:dyDescent="0.3">
      <c r="A89" s="17" t="s">
        <v>404</v>
      </c>
      <c r="B89" s="17" t="s">
        <v>405</v>
      </c>
      <c r="C89" s="17" t="s">
        <v>220</v>
      </c>
      <c r="D89" s="17" t="s">
        <v>290</v>
      </c>
      <c r="E89" s="17" t="s">
        <v>291</v>
      </c>
      <c r="F89" s="17" t="s">
        <v>292</v>
      </c>
      <c r="G89">
        <v>2004</v>
      </c>
      <c r="H89">
        <v>-1237</v>
      </c>
      <c r="I89" s="17" t="s">
        <v>58</v>
      </c>
      <c r="J89">
        <v>1</v>
      </c>
      <c r="K89" s="17" t="s">
        <v>367</v>
      </c>
      <c r="L89" s="17" t="s">
        <v>151</v>
      </c>
      <c r="M89" s="18">
        <v>45541</v>
      </c>
    </row>
    <row r="90" spans="1:13" hidden="1" x14ac:dyDescent="0.3">
      <c r="A90" s="17" t="s">
        <v>404</v>
      </c>
      <c r="B90" s="17" t="s">
        <v>405</v>
      </c>
      <c r="C90" s="17" t="s">
        <v>220</v>
      </c>
      <c r="D90" s="17" t="s">
        <v>290</v>
      </c>
      <c r="E90" s="17" t="s">
        <v>291</v>
      </c>
      <c r="F90" s="17" t="s">
        <v>292</v>
      </c>
      <c r="G90">
        <v>2005</v>
      </c>
      <c r="H90">
        <v>-1198</v>
      </c>
      <c r="I90" s="17" t="s">
        <v>58</v>
      </c>
      <c r="J90">
        <v>1</v>
      </c>
      <c r="K90" s="17" t="s">
        <v>367</v>
      </c>
      <c r="L90" s="17" t="s">
        <v>152</v>
      </c>
      <c r="M90" s="18">
        <v>45541</v>
      </c>
    </row>
    <row r="91" spans="1:13" hidden="1" x14ac:dyDescent="0.3">
      <c r="A91" s="17" t="s">
        <v>404</v>
      </c>
      <c r="B91" s="17" t="s">
        <v>405</v>
      </c>
      <c r="C91" s="17" t="s">
        <v>220</v>
      </c>
      <c r="D91" s="17" t="s">
        <v>290</v>
      </c>
      <c r="E91" s="17" t="s">
        <v>291</v>
      </c>
      <c r="F91" s="17" t="s">
        <v>292</v>
      </c>
      <c r="G91">
        <v>2006</v>
      </c>
      <c r="H91">
        <v>-576</v>
      </c>
      <c r="I91" s="17" t="s">
        <v>58</v>
      </c>
      <c r="J91">
        <v>1</v>
      </c>
      <c r="K91" s="17" t="s">
        <v>367</v>
      </c>
      <c r="L91" s="17" t="s">
        <v>153</v>
      </c>
      <c r="M91" s="18">
        <v>45541</v>
      </c>
    </row>
    <row r="92" spans="1:13" hidden="1" x14ac:dyDescent="0.3">
      <c r="A92" s="17" t="s">
        <v>404</v>
      </c>
      <c r="B92" s="17" t="s">
        <v>405</v>
      </c>
      <c r="C92" s="17" t="s">
        <v>220</v>
      </c>
      <c r="D92" s="17" t="s">
        <v>290</v>
      </c>
      <c r="E92" s="17" t="s">
        <v>291</v>
      </c>
      <c r="F92" s="17" t="s">
        <v>292</v>
      </c>
      <c r="G92">
        <v>2007</v>
      </c>
      <c r="H92">
        <v>-344</v>
      </c>
      <c r="I92" s="17" t="s">
        <v>58</v>
      </c>
      <c r="J92">
        <v>1</v>
      </c>
      <c r="K92" s="17" t="s">
        <v>367</v>
      </c>
      <c r="L92" s="17" t="s">
        <v>154</v>
      </c>
      <c r="M92" s="18">
        <v>45541</v>
      </c>
    </row>
    <row r="93" spans="1:13" hidden="1" x14ac:dyDescent="0.3">
      <c r="A93" s="17" t="s">
        <v>404</v>
      </c>
      <c r="B93" s="17" t="s">
        <v>405</v>
      </c>
      <c r="C93" s="17" t="s">
        <v>220</v>
      </c>
      <c r="D93" s="17" t="s">
        <v>290</v>
      </c>
      <c r="E93" s="17" t="s">
        <v>291</v>
      </c>
      <c r="F93" s="17" t="s">
        <v>292</v>
      </c>
      <c r="G93">
        <v>2008</v>
      </c>
      <c r="H93">
        <v>-763</v>
      </c>
      <c r="I93" s="17" t="s">
        <v>58</v>
      </c>
      <c r="J93">
        <v>1</v>
      </c>
      <c r="K93" s="17" t="s">
        <v>367</v>
      </c>
      <c r="L93" s="17" t="s">
        <v>155</v>
      </c>
      <c r="M93" s="18">
        <v>45541</v>
      </c>
    </row>
    <row r="94" spans="1:13" hidden="1" x14ac:dyDescent="0.3">
      <c r="A94" s="17" t="s">
        <v>404</v>
      </c>
      <c r="B94" s="17" t="s">
        <v>405</v>
      </c>
      <c r="C94" s="17" t="s">
        <v>220</v>
      </c>
      <c r="D94" s="17" t="s">
        <v>290</v>
      </c>
      <c r="E94" s="17" t="s">
        <v>291</v>
      </c>
      <c r="F94" s="17" t="s">
        <v>292</v>
      </c>
      <c r="G94">
        <v>2009</v>
      </c>
      <c r="H94">
        <v>-1134</v>
      </c>
      <c r="I94" s="17" t="s">
        <v>58</v>
      </c>
      <c r="J94">
        <v>1</v>
      </c>
      <c r="K94" s="17" t="s">
        <v>367</v>
      </c>
      <c r="L94" s="17" t="s">
        <v>156</v>
      </c>
      <c r="M94" s="18">
        <v>45541</v>
      </c>
    </row>
    <row r="95" spans="1:13" hidden="1" x14ac:dyDescent="0.3">
      <c r="A95" s="17" t="s">
        <v>404</v>
      </c>
      <c r="B95" s="17" t="s">
        <v>405</v>
      </c>
      <c r="C95" s="17" t="s">
        <v>220</v>
      </c>
      <c r="D95" s="17" t="s">
        <v>290</v>
      </c>
      <c r="E95" s="17" t="s">
        <v>291</v>
      </c>
      <c r="F95" s="17" t="s">
        <v>292</v>
      </c>
      <c r="G95">
        <v>2010</v>
      </c>
      <c r="H95">
        <v>-406</v>
      </c>
      <c r="I95" s="17" t="s">
        <v>58</v>
      </c>
      <c r="J95">
        <v>1</v>
      </c>
      <c r="K95" s="17" t="s">
        <v>367</v>
      </c>
      <c r="L95" s="17" t="s">
        <v>157</v>
      </c>
      <c r="M95" s="18">
        <v>45541</v>
      </c>
    </row>
    <row r="96" spans="1:13" hidden="1" x14ac:dyDescent="0.3">
      <c r="A96" s="17" t="s">
        <v>404</v>
      </c>
      <c r="B96" s="17" t="s">
        <v>405</v>
      </c>
      <c r="C96" s="17" t="s">
        <v>220</v>
      </c>
      <c r="D96" s="17" t="s">
        <v>290</v>
      </c>
      <c r="E96" s="17" t="s">
        <v>291</v>
      </c>
      <c r="F96" s="17" t="s">
        <v>292</v>
      </c>
      <c r="G96">
        <v>2011</v>
      </c>
      <c r="H96">
        <v>-1055</v>
      </c>
      <c r="I96" s="17" t="s">
        <v>58</v>
      </c>
      <c r="J96">
        <v>1</v>
      </c>
      <c r="K96" s="17" t="s">
        <v>367</v>
      </c>
      <c r="L96" s="17" t="s">
        <v>158</v>
      </c>
      <c r="M96" s="18">
        <v>45541</v>
      </c>
    </row>
    <row r="97" spans="1:13" hidden="1" x14ac:dyDescent="0.3">
      <c r="A97" s="17" t="s">
        <v>404</v>
      </c>
      <c r="B97" s="17" t="s">
        <v>405</v>
      </c>
      <c r="C97" s="17" t="s">
        <v>220</v>
      </c>
      <c r="D97" s="17" t="s">
        <v>290</v>
      </c>
      <c r="E97" s="17" t="s">
        <v>291</v>
      </c>
      <c r="F97" s="17" t="s">
        <v>292</v>
      </c>
      <c r="G97">
        <v>2012</v>
      </c>
      <c r="H97">
        <v>-2123</v>
      </c>
      <c r="I97" s="17" t="s">
        <v>58</v>
      </c>
      <c r="J97">
        <v>1</v>
      </c>
      <c r="K97" s="17" t="s">
        <v>367</v>
      </c>
      <c r="L97" s="17" t="s">
        <v>121</v>
      </c>
      <c r="M97" s="18">
        <v>45541</v>
      </c>
    </row>
    <row r="98" spans="1:13" hidden="1" x14ac:dyDescent="0.3">
      <c r="A98" s="17" t="s">
        <v>404</v>
      </c>
      <c r="B98" s="17" t="s">
        <v>405</v>
      </c>
      <c r="C98" s="17" t="s">
        <v>220</v>
      </c>
      <c r="D98" s="17" t="s">
        <v>290</v>
      </c>
      <c r="E98" s="17" t="s">
        <v>291</v>
      </c>
      <c r="F98" s="17" t="s">
        <v>292</v>
      </c>
      <c r="G98">
        <v>2013</v>
      </c>
      <c r="H98">
        <v>-1447</v>
      </c>
      <c r="I98" s="17" t="s">
        <v>58</v>
      </c>
      <c r="J98">
        <v>1</v>
      </c>
      <c r="K98" s="17" t="s">
        <v>367</v>
      </c>
      <c r="L98" s="17" t="s">
        <v>59</v>
      </c>
      <c r="M98" s="18">
        <v>45541</v>
      </c>
    </row>
    <row r="99" spans="1:13" hidden="1" x14ac:dyDescent="0.3">
      <c r="A99" s="17" t="s">
        <v>404</v>
      </c>
      <c r="B99" s="17" t="s">
        <v>405</v>
      </c>
      <c r="C99" s="17" t="s">
        <v>220</v>
      </c>
      <c r="D99" s="17" t="s">
        <v>290</v>
      </c>
      <c r="E99" s="17" t="s">
        <v>291</v>
      </c>
      <c r="F99" s="17" t="s">
        <v>292</v>
      </c>
      <c r="G99">
        <v>2014</v>
      </c>
      <c r="H99">
        <v>-1514</v>
      </c>
      <c r="I99" s="17" t="s">
        <v>58</v>
      </c>
      <c r="J99">
        <v>1</v>
      </c>
      <c r="K99" s="17" t="s">
        <v>367</v>
      </c>
      <c r="L99" s="17" t="s">
        <v>60</v>
      </c>
      <c r="M99" s="18">
        <v>45541</v>
      </c>
    </row>
    <row r="100" spans="1:13" hidden="1" x14ac:dyDescent="0.3">
      <c r="A100" s="17" t="s">
        <v>404</v>
      </c>
      <c r="B100" s="17" t="s">
        <v>405</v>
      </c>
      <c r="C100" s="17" t="s">
        <v>220</v>
      </c>
      <c r="D100" s="17" t="s">
        <v>290</v>
      </c>
      <c r="E100" s="17" t="s">
        <v>291</v>
      </c>
      <c r="F100" s="17" t="s">
        <v>292</v>
      </c>
      <c r="G100">
        <v>2015</v>
      </c>
      <c r="H100">
        <v>-1321</v>
      </c>
      <c r="I100" s="17" t="s">
        <v>58</v>
      </c>
      <c r="J100">
        <v>1</v>
      </c>
      <c r="K100" s="17" t="s">
        <v>367</v>
      </c>
      <c r="L100" s="17" t="s">
        <v>61</v>
      </c>
      <c r="M100" s="18">
        <v>45541</v>
      </c>
    </row>
    <row r="101" spans="1:13" hidden="1" x14ac:dyDescent="0.3">
      <c r="A101" s="17" t="s">
        <v>404</v>
      </c>
      <c r="B101" s="17" t="s">
        <v>405</v>
      </c>
      <c r="C101" s="17" t="s">
        <v>220</v>
      </c>
      <c r="D101" s="17" t="s">
        <v>290</v>
      </c>
      <c r="E101" s="17" t="s">
        <v>291</v>
      </c>
      <c r="F101" s="17" t="s">
        <v>292</v>
      </c>
      <c r="G101">
        <v>2016</v>
      </c>
      <c r="H101">
        <v>-898</v>
      </c>
      <c r="I101" s="17" t="s">
        <v>58</v>
      </c>
      <c r="J101">
        <v>1</v>
      </c>
      <c r="K101" s="17" t="s">
        <v>367</v>
      </c>
      <c r="L101" s="17" t="s">
        <v>62</v>
      </c>
      <c r="M101" s="18">
        <v>45541</v>
      </c>
    </row>
    <row r="102" spans="1:13" hidden="1" x14ac:dyDescent="0.3">
      <c r="A102" s="17" t="s">
        <v>404</v>
      </c>
      <c r="B102" s="17" t="s">
        <v>405</v>
      </c>
      <c r="C102" s="17" t="s">
        <v>220</v>
      </c>
      <c r="D102" s="17" t="s">
        <v>290</v>
      </c>
      <c r="E102" s="17" t="s">
        <v>291</v>
      </c>
      <c r="F102" s="17" t="s">
        <v>292</v>
      </c>
      <c r="G102">
        <v>2017</v>
      </c>
      <c r="H102">
        <v>-452</v>
      </c>
      <c r="I102" s="17" t="s">
        <v>58</v>
      </c>
      <c r="J102">
        <v>1</v>
      </c>
      <c r="K102" s="17" t="s">
        <v>367</v>
      </c>
      <c r="L102" s="17" t="s">
        <v>63</v>
      </c>
      <c r="M102" s="18">
        <v>45541</v>
      </c>
    </row>
    <row r="103" spans="1:13" hidden="1" x14ac:dyDescent="0.3">
      <c r="A103" s="17" t="s">
        <v>404</v>
      </c>
      <c r="B103" s="17" t="s">
        <v>405</v>
      </c>
      <c r="C103" s="17" t="s">
        <v>220</v>
      </c>
      <c r="D103" s="17" t="s">
        <v>290</v>
      </c>
      <c r="E103" s="17" t="s">
        <v>291</v>
      </c>
      <c r="F103" s="17" t="s">
        <v>292</v>
      </c>
      <c r="G103">
        <v>2018</v>
      </c>
      <c r="H103">
        <v>-2042</v>
      </c>
      <c r="I103" s="17" t="s">
        <v>58</v>
      </c>
      <c r="J103">
        <v>1</v>
      </c>
      <c r="K103" s="17" t="s">
        <v>367</v>
      </c>
      <c r="L103" s="17" t="s">
        <v>64</v>
      </c>
      <c r="M103" s="18">
        <v>45541</v>
      </c>
    </row>
    <row r="104" spans="1:13" hidden="1" x14ac:dyDescent="0.3">
      <c r="A104" s="17" t="s">
        <v>404</v>
      </c>
      <c r="B104" s="17" t="s">
        <v>405</v>
      </c>
      <c r="C104" s="17" t="s">
        <v>220</v>
      </c>
      <c r="D104" s="17" t="s">
        <v>290</v>
      </c>
      <c r="E104" s="17" t="s">
        <v>291</v>
      </c>
      <c r="F104" s="17" t="s">
        <v>292</v>
      </c>
      <c r="G104">
        <v>2019</v>
      </c>
      <c r="H104">
        <v>-3008</v>
      </c>
      <c r="I104" s="17" t="s">
        <v>58</v>
      </c>
      <c r="J104">
        <v>1</v>
      </c>
      <c r="K104" s="17" t="s">
        <v>367</v>
      </c>
      <c r="L104" s="17" t="s">
        <v>65</v>
      </c>
      <c r="M104" s="18">
        <v>45541</v>
      </c>
    </row>
    <row r="105" spans="1:13" hidden="1" x14ac:dyDescent="0.3">
      <c r="A105" s="17" t="s">
        <v>404</v>
      </c>
      <c r="B105" s="17" t="s">
        <v>405</v>
      </c>
      <c r="C105" s="17" t="s">
        <v>220</v>
      </c>
      <c r="D105" s="17" t="s">
        <v>290</v>
      </c>
      <c r="E105" s="17" t="s">
        <v>291</v>
      </c>
      <c r="F105" s="17" t="s">
        <v>292</v>
      </c>
      <c r="G105">
        <v>2020</v>
      </c>
      <c r="H105">
        <v>-106</v>
      </c>
      <c r="I105" s="17" t="s">
        <v>58</v>
      </c>
      <c r="J105">
        <v>1</v>
      </c>
      <c r="K105" s="17" t="s">
        <v>367</v>
      </c>
      <c r="L105" s="17" t="s">
        <v>66</v>
      </c>
      <c r="M105" s="18">
        <v>45541</v>
      </c>
    </row>
    <row r="106" spans="1:13" hidden="1" x14ac:dyDescent="0.3">
      <c r="A106" s="17" t="s">
        <v>404</v>
      </c>
      <c r="B106" s="17" t="s">
        <v>405</v>
      </c>
      <c r="C106" s="17" t="s">
        <v>220</v>
      </c>
      <c r="D106" s="17" t="s">
        <v>290</v>
      </c>
      <c r="E106" s="17" t="s">
        <v>291</v>
      </c>
      <c r="F106" s="17" t="s">
        <v>292</v>
      </c>
      <c r="G106">
        <v>2021</v>
      </c>
      <c r="H106">
        <v>-864</v>
      </c>
      <c r="I106" s="17" t="s">
        <v>58</v>
      </c>
      <c r="J106">
        <v>1</v>
      </c>
      <c r="K106" s="17" t="s">
        <v>367</v>
      </c>
      <c r="L106" s="17" t="s">
        <v>67</v>
      </c>
      <c r="M106" s="18">
        <v>45541</v>
      </c>
    </row>
    <row r="107" spans="1:13" hidden="1" x14ac:dyDescent="0.3">
      <c r="A107" s="17" t="s">
        <v>404</v>
      </c>
      <c r="B107" s="17" t="s">
        <v>405</v>
      </c>
      <c r="C107" s="17" t="s">
        <v>220</v>
      </c>
      <c r="D107" s="17" t="s">
        <v>290</v>
      </c>
      <c r="E107" s="17" t="s">
        <v>291</v>
      </c>
      <c r="F107" s="17" t="s">
        <v>292</v>
      </c>
      <c r="G107">
        <v>2022</v>
      </c>
      <c r="H107">
        <v>-414</v>
      </c>
      <c r="I107" s="17" t="s">
        <v>58</v>
      </c>
      <c r="J107">
        <v>1</v>
      </c>
      <c r="K107" s="17" t="s">
        <v>367</v>
      </c>
      <c r="L107" s="17" t="s">
        <v>68</v>
      </c>
      <c r="M107" s="18">
        <v>45541</v>
      </c>
    </row>
    <row r="108" spans="1:13" hidden="1" x14ac:dyDescent="0.3">
      <c r="A108" s="17" t="s">
        <v>404</v>
      </c>
      <c r="B108" s="17" t="s">
        <v>405</v>
      </c>
      <c r="C108" s="17" t="s">
        <v>220</v>
      </c>
      <c r="D108" s="17" t="s">
        <v>290</v>
      </c>
      <c r="E108" s="17" t="s">
        <v>291</v>
      </c>
      <c r="F108" s="17" t="s">
        <v>292</v>
      </c>
      <c r="G108">
        <v>2023</v>
      </c>
      <c r="H108">
        <v>-1284</v>
      </c>
      <c r="I108" s="17" t="s">
        <v>58</v>
      </c>
      <c r="J108">
        <v>1</v>
      </c>
      <c r="K108" s="17" t="s">
        <v>367</v>
      </c>
      <c r="L108" s="17" t="s">
        <v>69</v>
      </c>
      <c r="M108" s="18">
        <v>45541</v>
      </c>
    </row>
    <row r="109" spans="1:13" hidden="1" x14ac:dyDescent="0.3">
      <c r="A109" s="17" t="s">
        <v>404</v>
      </c>
      <c r="B109" s="17" t="s">
        <v>405</v>
      </c>
      <c r="C109" s="17" t="s">
        <v>220</v>
      </c>
      <c r="D109" s="17" t="s">
        <v>290</v>
      </c>
      <c r="E109" s="17" t="s">
        <v>291</v>
      </c>
      <c r="F109" s="17" t="s">
        <v>292</v>
      </c>
      <c r="G109">
        <v>2024</v>
      </c>
      <c r="H109">
        <v>-1295.9000000000001</v>
      </c>
      <c r="I109" s="17" t="s">
        <v>58</v>
      </c>
      <c r="J109">
        <v>1</v>
      </c>
      <c r="K109" s="17" t="s">
        <v>367</v>
      </c>
      <c r="L109" s="17" t="s">
        <v>70</v>
      </c>
      <c r="M109" s="18">
        <v>45541</v>
      </c>
    </row>
    <row r="110" spans="1:13" hidden="1" x14ac:dyDescent="0.3">
      <c r="A110" s="17" t="s">
        <v>404</v>
      </c>
      <c r="B110" s="17" t="s">
        <v>405</v>
      </c>
      <c r="C110" s="17" t="s">
        <v>220</v>
      </c>
      <c r="D110" s="17" t="s">
        <v>290</v>
      </c>
      <c r="E110" s="17" t="s">
        <v>291</v>
      </c>
      <c r="F110" s="17" t="s">
        <v>292</v>
      </c>
      <c r="G110">
        <v>2025</v>
      </c>
      <c r="H110">
        <v>-1854.8</v>
      </c>
      <c r="I110" s="17" t="s">
        <v>58</v>
      </c>
      <c r="J110">
        <v>1</v>
      </c>
      <c r="K110" s="17" t="s">
        <v>367</v>
      </c>
      <c r="L110" s="17" t="s">
        <v>71</v>
      </c>
      <c r="M110" s="18">
        <v>45541</v>
      </c>
    </row>
    <row r="111" spans="1:13" hidden="1" x14ac:dyDescent="0.3">
      <c r="A111" s="17" t="s">
        <v>404</v>
      </c>
      <c r="B111" s="17" t="s">
        <v>405</v>
      </c>
      <c r="C111" s="17" t="s">
        <v>220</v>
      </c>
      <c r="D111" s="17" t="s">
        <v>290</v>
      </c>
      <c r="E111" s="17" t="s">
        <v>291</v>
      </c>
      <c r="F111" s="17" t="s">
        <v>292</v>
      </c>
      <c r="G111">
        <v>2026</v>
      </c>
      <c r="H111">
        <v>-1924.9</v>
      </c>
      <c r="I111" s="17" t="s">
        <v>58</v>
      </c>
      <c r="J111">
        <v>1</v>
      </c>
      <c r="K111" s="17" t="s">
        <v>367</v>
      </c>
      <c r="L111" s="17" t="s">
        <v>124</v>
      </c>
      <c r="M111" s="18">
        <v>45541</v>
      </c>
    </row>
    <row r="112" spans="1:13" hidden="1" x14ac:dyDescent="0.3">
      <c r="A112" s="17" t="s">
        <v>404</v>
      </c>
      <c r="B112" s="17" t="s">
        <v>405</v>
      </c>
      <c r="C112" s="17" t="s">
        <v>220</v>
      </c>
      <c r="D112" s="17" t="s">
        <v>290</v>
      </c>
      <c r="E112" s="17" t="s">
        <v>291</v>
      </c>
      <c r="F112" s="17" t="s">
        <v>292</v>
      </c>
      <c r="G112">
        <v>2027</v>
      </c>
      <c r="H112">
        <v>-2084.6999999999998</v>
      </c>
      <c r="I112" s="17" t="s">
        <v>58</v>
      </c>
      <c r="J112">
        <v>1</v>
      </c>
      <c r="K112" s="17" t="s">
        <v>367</v>
      </c>
      <c r="L112" s="17" t="s">
        <v>125</v>
      </c>
      <c r="M112" s="18">
        <v>45541</v>
      </c>
    </row>
    <row r="113" spans="1:13" hidden="1" x14ac:dyDescent="0.3">
      <c r="A113" s="17" t="s">
        <v>404</v>
      </c>
      <c r="B113" s="17" t="s">
        <v>405</v>
      </c>
      <c r="C113" s="17" t="s">
        <v>220</v>
      </c>
      <c r="D113" s="17" t="s">
        <v>290</v>
      </c>
      <c r="E113" s="17" t="s">
        <v>291</v>
      </c>
      <c r="F113" s="17" t="s">
        <v>292</v>
      </c>
      <c r="G113">
        <v>2028</v>
      </c>
      <c r="H113">
        <v>-1945.1</v>
      </c>
      <c r="I113" s="17" t="s">
        <v>58</v>
      </c>
      <c r="J113">
        <v>1</v>
      </c>
      <c r="K113" s="17" t="s">
        <v>367</v>
      </c>
      <c r="L113" s="17" t="s">
        <v>391</v>
      </c>
      <c r="M113" s="18">
        <v>45541</v>
      </c>
    </row>
    <row r="114" spans="1:13" hidden="1" x14ac:dyDescent="0.3">
      <c r="A114" s="17" t="s">
        <v>406</v>
      </c>
      <c r="B114" s="17" t="s">
        <v>407</v>
      </c>
      <c r="C114" s="17" t="s">
        <v>368</v>
      </c>
      <c r="D114" s="17" t="s">
        <v>290</v>
      </c>
      <c r="E114" s="17" t="s">
        <v>369</v>
      </c>
      <c r="F114" s="17" t="s">
        <v>370</v>
      </c>
      <c r="G114">
        <v>2023</v>
      </c>
      <c r="H114">
        <v>-1676.2</v>
      </c>
      <c r="I114" s="17" t="s">
        <v>58</v>
      </c>
      <c r="J114">
        <v>1</v>
      </c>
      <c r="K114" s="17" t="s">
        <v>408</v>
      </c>
      <c r="L114" s="17" t="s">
        <v>69</v>
      </c>
      <c r="M114" s="18">
        <v>45541</v>
      </c>
    </row>
    <row r="115" spans="1:13" hidden="1" x14ac:dyDescent="0.3">
      <c r="A115" s="17" t="s">
        <v>406</v>
      </c>
      <c r="B115" s="17" t="s">
        <v>407</v>
      </c>
      <c r="C115" s="17" t="s">
        <v>368</v>
      </c>
      <c r="D115" s="17" t="s">
        <v>290</v>
      </c>
      <c r="E115" s="17" t="s">
        <v>369</v>
      </c>
      <c r="F115" s="17" t="s">
        <v>370</v>
      </c>
      <c r="G115">
        <v>2024</v>
      </c>
      <c r="H115">
        <v>-1863.4</v>
      </c>
      <c r="I115" s="17" t="s">
        <v>58</v>
      </c>
      <c r="J115">
        <v>1</v>
      </c>
      <c r="K115" s="17" t="s">
        <v>408</v>
      </c>
      <c r="L115" s="17" t="s">
        <v>70</v>
      </c>
      <c r="M115" s="18">
        <v>45541</v>
      </c>
    </row>
    <row r="116" spans="1:13" hidden="1" x14ac:dyDescent="0.3">
      <c r="A116" s="17" t="s">
        <v>406</v>
      </c>
      <c r="B116" s="17" t="s">
        <v>407</v>
      </c>
      <c r="C116" s="17" t="s">
        <v>368</v>
      </c>
      <c r="D116" s="17" t="s">
        <v>290</v>
      </c>
      <c r="E116" s="17" t="s">
        <v>369</v>
      </c>
      <c r="F116" s="17" t="s">
        <v>370</v>
      </c>
      <c r="G116">
        <v>2025</v>
      </c>
      <c r="H116">
        <v>-648.70000000000005</v>
      </c>
      <c r="I116" s="17" t="s">
        <v>58</v>
      </c>
      <c r="J116">
        <v>1</v>
      </c>
      <c r="K116" s="17" t="s">
        <v>408</v>
      </c>
      <c r="L116" s="17" t="s">
        <v>71</v>
      </c>
      <c r="M116" s="18">
        <v>45541</v>
      </c>
    </row>
    <row r="117" spans="1:13" hidden="1" x14ac:dyDescent="0.3">
      <c r="A117" s="17" t="s">
        <v>406</v>
      </c>
      <c r="B117" s="17" t="s">
        <v>407</v>
      </c>
      <c r="C117" s="17" t="s">
        <v>368</v>
      </c>
      <c r="D117" s="17" t="s">
        <v>290</v>
      </c>
      <c r="E117" s="17" t="s">
        <v>369</v>
      </c>
      <c r="F117" s="17" t="s">
        <v>370</v>
      </c>
      <c r="G117">
        <v>2026</v>
      </c>
      <c r="H117">
        <v>-706.4</v>
      </c>
      <c r="I117" s="17" t="s">
        <v>58</v>
      </c>
      <c r="J117">
        <v>1</v>
      </c>
      <c r="K117" s="17" t="s">
        <v>408</v>
      </c>
      <c r="L117" s="17" t="s">
        <v>124</v>
      </c>
      <c r="M117" s="18">
        <v>45541</v>
      </c>
    </row>
    <row r="118" spans="1:13" hidden="1" x14ac:dyDescent="0.3">
      <c r="A118" s="17" t="s">
        <v>406</v>
      </c>
      <c r="B118" s="17" t="s">
        <v>407</v>
      </c>
      <c r="C118" s="17" t="s">
        <v>368</v>
      </c>
      <c r="D118" s="17" t="s">
        <v>290</v>
      </c>
      <c r="E118" s="17" t="s">
        <v>369</v>
      </c>
      <c r="F118" s="17" t="s">
        <v>370</v>
      </c>
      <c r="G118">
        <v>2027</v>
      </c>
      <c r="H118">
        <v>-950.4</v>
      </c>
      <c r="I118" s="17" t="s">
        <v>58</v>
      </c>
      <c r="J118">
        <v>1</v>
      </c>
      <c r="K118" s="17" t="s">
        <v>408</v>
      </c>
      <c r="L118" s="17" t="s">
        <v>125</v>
      </c>
      <c r="M118" s="18">
        <v>45541</v>
      </c>
    </row>
    <row r="119" spans="1:13" hidden="1" x14ac:dyDescent="0.3">
      <c r="A119" s="17" t="s">
        <v>406</v>
      </c>
      <c r="B119" s="17" t="s">
        <v>407</v>
      </c>
      <c r="C119" s="17" t="s">
        <v>368</v>
      </c>
      <c r="D119" s="17" t="s">
        <v>290</v>
      </c>
      <c r="E119" s="17" t="s">
        <v>369</v>
      </c>
      <c r="F119" s="17" t="s">
        <v>370</v>
      </c>
      <c r="G119">
        <v>2028</v>
      </c>
      <c r="H119">
        <v>-1722.1</v>
      </c>
      <c r="I119" s="17" t="s">
        <v>58</v>
      </c>
      <c r="J119">
        <v>1</v>
      </c>
      <c r="K119" s="17" t="s">
        <v>408</v>
      </c>
      <c r="L119" s="17" t="s">
        <v>391</v>
      </c>
      <c r="M119" s="18">
        <v>45541</v>
      </c>
    </row>
    <row r="120" spans="1:13" hidden="1" x14ac:dyDescent="0.3">
      <c r="A120" s="17" t="s">
        <v>311</v>
      </c>
      <c r="B120" s="17" t="s">
        <v>402</v>
      </c>
      <c r="C120" s="17" t="s">
        <v>368</v>
      </c>
      <c r="D120" s="17" t="s">
        <v>290</v>
      </c>
      <c r="E120" s="17" t="s">
        <v>369</v>
      </c>
      <c r="F120" s="17" t="s">
        <v>370</v>
      </c>
      <c r="G120">
        <v>1997</v>
      </c>
      <c r="H120">
        <v>3739</v>
      </c>
      <c r="I120" s="17" t="s">
        <v>58</v>
      </c>
      <c r="J120">
        <v>1</v>
      </c>
      <c r="K120" s="17" t="s">
        <v>371</v>
      </c>
      <c r="L120" s="17" t="s">
        <v>144</v>
      </c>
      <c r="M120" s="18">
        <v>45541</v>
      </c>
    </row>
    <row r="121" spans="1:13" hidden="1" x14ac:dyDescent="0.3">
      <c r="A121" s="17" t="s">
        <v>311</v>
      </c>
      <c r="B121" s="17" t="s">
        <v>402</v>
      </c>
      <c r="C121" s="17" t="s">
        <v>368</v>
      </c>
      <c r="D121" s="17" t="s">
        <v>290</v>
      </c>
      <c r="E121" s="17" t="s">
        <v>369</v>
      </c>
      <c r="F121" s="17" t="s">
        <v>370</v>
      </c>
      <c r="G121">
        <v>1998</v>
      </c>
      <c r="H121">
        <v>4206</v>
      </c>
      <c r="I121" s="17" t="s">
        <v>58</v>
      </c>
      <c r="J121">
        <v>1</v>
      </c>
      <c r="K121" s="17" t="s">
        <v>371</v>
      </c>
      <c r="L121" s="17" t="s">
        <v>145</v>
      </c>
      <c r="M121" s="18">
        <v>45541</v>
      </c>
    </row>
    <row r="122" spans="1:13" hidden="1" x14ac:dyDescent="0.3">
      <c r="A122" s="17" t="s">
        <v>311</v>
      </c>
      <c r="B122" s="17" t="s">
        <v>402</v>
      </c>
      <c r="C122" s="17" t="s">
        <v>368</v>
      </c>
      <c r="D122" s="17" t="s">
        <v>290</v>
      </c>
      <c r="E122" s="17" t="s">
        <v>369</v>
      </c>
      <c r="F122" s="17" t="s">
        <v>370</v>
      </c>
      <c r="G122">
        <v>1999</v>
      </c>
      <c r="H122">
        <v>3632</v>
      </c>
      <c r="I122" s="17" t="s">
        <v>58</v>
      </c>
      <c r="J122">
        <v>1</v>
      </c>
      <c r="K122" s="17" t="s">
        <v>371</v>
      </c>
      <c r="L122" s="17" t="s">
        <v>146</v>
      </c>
      <c r="M122" s="18">
        <v>45541</v>
      </c>
    </row>
    <row r="123" spans="1:13" hidden="1" x14ac:dyDescent="0.3">
      <c r="A123" s="17" t="s">
        <v>311</v>
      </c>
      <c r="B123" s="17" t="s">
        <v>402</v>
      </c>
      <c r="C123" s="17" t="s">
        <v>368</v>
      </c>
      <c r="D123" s="17" t="s">
        <v>290</v>
      </c>
      <c r="E123" s="17" t="s">
        <v>369</v>
      </c>
      <c r="F123" s="17" t="s">
        <v>370</v>
      </c>
      <c r="G123">
        <v>2000</v>
      </c>
      <c r="H123">
        <v>5345</v>
      </c>
      <c r="I123" s="17" t="s">
        <v>58</v>
      </c>
      <c r="J123">
        <v>1</v>
      </c>
      <c r="K123" s="17" t="s">
        <v>371</v>
      </c>
      <c r="L123" s="17" t="s">
        <v>147</v>
      </c>
      <c r="M123" s="18">
        <v>45541</v>
      </c>
    </row>
    <row r="124" spans="1:13" hidden="1" x14ac:dyDescent="0.3">
      <c r="A124" s="17" t="s">
        <v>311</v>
      </c>
      <c r="B124" s="17" t="s">
        <v>402</v>
      </c>
      <c r="C124" s="17" t="s">
        <v>368</v>
      </c>
      <c r="D124" s="17" t="s">
        <v>290</v>
      </c>
      <c r="E124" s="17" t="s">
        <v>369</v>
      </c>
      <c r="F124" s="17" t="s">
        <v>370</v>
      </c>
      <c r="G124">
        <v>2001</v>
      </c>
      <c r="H124">
        <v>5603</v>
      </c>
      <c r="I124" s="17" t="s">
        <v>58</v>
      </c>
      <c r="J124">
        <v>1</v>
      </c>
      <c r="K124" s="17" t="s">
        <v>371</v>
      </c>
      <c r="L124" s="17" t="s">
        <v>148</v>
      </c>
      <c r="M124" s="18">
        <v>45541</v>
      </c>
    </row>
    <row r="125" spans="1:13" hidden="1" x14ac:dyDescent="0.3">
      <c r="A125" s="17" t="s">
        <v>311</v>
      </c>
      <c r="B125" s="17" t="s">
        <v>402</v>
      </c>
      <c r="C125" s="17" t="s">
        <v>368</v>
      </c>
      <c r="D125" s="17" t="s">
        <v>290</v>
      </c>
      <c r="E125" s="17" t="s">
        <v>369</v>
      </c>
      <c r="F125" s="17" t="s">
        <v>370</v>
      </c>
      <c r="G125">
        <v>2002</v>
      </c>
      <c r="H125">
        <v>5266</v>
      </c>
      <c r="I125" s="17" t="s">
        <v>58</v>
      </c>
      <c r="J125">
        <v>1</v>
      </c>
      <c r="K125" s="17" t="s">
        <v>371</v>
      </c>
      <c r="L125" s="17" t="s">
        <v>149</v>
      </c>
      <c r="M125" s="18">
        <v>45541</v>
      </c>
    </row>
    <row r="126" spans="1:13" hidden="1" x14ac:dyDescent="0.3">
      <c r="A126" s="17" t="s">
        <v>311</v>
      </c>
      <c r="B126" s="17" t="s">
        <v>402</v>
      </c>
      <c r="C126" s="17" t="s">
        <v>368</v>
      </c>
      <c r="D126" s="17" t="s">
        <v>290</v>
      </c>
      <c r="E126" s="17" t="s">
        <v>369</v>
      </c>
      <c r="F126" s="17" t="s">
        <v>370</v>
      </c>
      <c r="G126">
        <v>2003</v>
      </c>
      <c r="H126">
        <v>4937</v>
      </c>
      <c r="I126" s="17" t="s">
        <v>58</v>
      </c>
      <c r="J126">
        <v>1</v>
      </c>
      <c r="K126" s="17" t="s">
        <v>371</v>
      </c>
      <c r="L126" s="17" t="s">
        <v>150</v>
      </c>
      <c r="M126" s="18">
        <v>45541</v>
      </c>
    </row>
    <row r="127" spans="1:13" hidden="1" x14ac:dyDescent="0.3">
      <c r="A127" s="17" t="s">
        <v>311</v>
      </c>
      <c r="B127" s="17" t="s">
        <v>402</v>
      </c>
      <c r="C127" s="17" t="s">
        <v>368</v>
      </c>
      <c r="D127" s="17" t="s">
        <v>290</v>
      </c>
      <c r="E127" s="17" t="s">
        <v>369</v>
      </c>
      <c r="F127" s="17" t="s">
        <v>370</v>
      </c>
      <c r="G127">
        <v>2004</v>
      </c>
      <c r="H127">
        <v>5214</v>
      </c>
      <c r="I127" s="17" t="s">
        <v>58</v>
      </c>
      <c r="J127">
        <v>1</v>
      </c>
      <c r="K127" s="17" t="s">
        <v>371</v>
      </c>
      <c r="L127" s="17" t="s">
        <v>151</v>
      </c>
      <c r="M127" s="18">
        <v>45541</v>
      </c>
    </row>
    <row r="128" spans="1:13" hidden="1" x14ac:dyDescent="0.3">
      <c r="A128" s="17" t="s">
        <v>311</v>
      </c>
      <c r="B128" s="17" t="s">
        <v>402</v>
      </c>
      <c r="C128" s="17" t="s">
        <v>368</v>
      </c>
      <c r="D128" s="17" t="s">
        <v>290</v>
      </c>
      <c r="E128" s="17" t="s">
        <v>369</v>
      </c>
      <c r="F128" s="17" t="s">
        <v>370</v>
      </c>
      <c r="G128">
        <v>2005</v>
      </c>
      <c r="H128">
        <v>5615</v>
      </c>
      <c r="I128" s="17" t="s">
        <v>58</v>
      </c>
      <c r="J128">
        <v>1</v>
      </c>
      <c r="K128" s="17" t="s">
        <v>371</v>
      </c>
      <c r="L128" s="17" t="s">
        <v>152</v>
      </c>
      <c r="M128" s="18">
        <v>45541</v>
      </c>
    </row>
    <row r="129" spans="1:13" hidden="1" x14ac:dyDescent="0.3">
      <c r="A129" s="17" t="s">
        <v>311</v>
      </c>
      <c r="B129" s="17" t="s">
        <v>402</v>
      </c>
      <c r="C129" s="17" t="s">
        <v>368</v>
      </c>
      <c r="D129" s="17" t="s">
        <v>290</v>
      </c>
      <c r="E129" s="17" t="s">
        <v>369</v>
      </c>
      <c r="F129" s="17" t="s">
        <v>370</v>
      </c>
      <c r="G129">
        <v>2006</v>
      </c>
      <c r="H129">
        <v>7481</v>
      </c>
      <c r="I129" s="17" t="s">
        <v>58</v>
      </c>
      <c r="J129">
        <v>1</v>
      </c>
      <c r="K129" s="17" t="s">
        <v>371</v>
      </c>
      <c r="L129" s="17" t="s">
        <v>153</v>
      </c>
      <c r="M129" s="18">
        <v>45541</v>
      </c>
    </row>
    <row r="130" spans="1:13" hidden="1" x14ac:dyDescent="0.3">
      <c r="A130" s="17" t="s">
        <v>311</v>
      </c>
      <c r="B130" s="17" t="s">
        <v>402</v>
      </c>
      <c r="C130" s="17" t="s">
        <v>368</v>
      </c>
      <c r="D130" s="17" t="s">
        <v>290</v>
      </c>
      <c r="E130" s="17" t="s">
        <v>369</v>
      </c>
      <c r="F130" s="17" t="s">
        <v>370</v>
      </c>
      <c r="G130">
        <v>2007</v>
      </c>
      <c r="H130">
        <v>7696</v>
      </c>
      <c r="I130" s="17" t="s">
        <v>58</v>
      </c>
      <c r="J130">
        <v>1</v>
      </c>
      <c r="K130" s="17" t="s">
        <v>371</v>
      </c>
      <c r="L130" s="17" t="s">
        <v>154</v>
      </c>
      <c r="M130" s="18">
        <v>45541</v>
      </c>
    </row>
    <row r="131" spans="1:13" hidden="1" x14ac:dyDescent="0.3">
      <c r="A131" s="17" t="s">
        <v>311</v>
      </c>
      <c r="B131" s="17" t="s">
        <v>402</v>
      </c>
      <c r="C131" s="17" t="s">
        <v>368</v>
      </c>
      <c r="D131" s="17" t="s">
        <v>290</v>
      </c>
      <c r="E131" s="17" t="s">
        <v>369</v>
      </c>
      <c r="F131" s="17" t="s">
        <v>370</v>
      </c>
      <c r="G131">
        <v>2008</v>
      </c>
      <c r="H131">
        <v>7784</v>
      </c>
      <c r="I131" s="17" t="s">
        <v>58</v>
      </c>
      <c r="J131">
        <v>1</v>
      </c>
      <c r="K131" s="17" t="s">
        <v>371</v>
      </c>
      <c r="L131" s="17" t="s">
        <v>155</v>
      </c>
      <c r="M131" s="18">
        <v>45541</v>
      </c>
    </row>
    <row r="132" spans="1:13" hidden="1" x14ac:dyDescent="0.3">
      <c r="A132" s="17" t="s">
        <v>311</v>
      </c>
      <c r="B132" s="17" t="s">
        <v>402</v>
      </c>
      <c r="C132" s="17" t="s">
        <v>368</v>
      </c>
      <c r="D132" s="17" t="s">
        <v>290</v>
      </c>
      <c r="E132" s="17" t="s">
        <v>369</v>
      </c>
      <c r="F132" s="17" t="s">
        <v>370</v>
      </c>
      <c r="G132">
        <v>2009</v>
      </c>
      <c r="H132">
        <v>5463</v>
      </c>
      <c r="I132" s="17" t="s">
        <v>58</v>
      </c>
      <c r="J132">
        <v>1</v>
      </c>
      <c r="K132" s="17" t="s">
        <v>371</v>
      </c>
      <c r="L132" s="17" t="s">
        <v>156</v>
      </c>
      <c r="M132" s="18">
        <v>45541</v>
      </c>
    </row>
    <row r="133" spans="1:13" hidden="1" x14ac:dyDescent="0.3">
      <c r="A133" s="17" t="s">
        <v>311</v>
      </c>
      <c r="B133" s="17" t="s">
        <v>402</v>
      </c>
      <c r="C133" s="17" t="s">
        <v>368</v>
      </c>
      <c r="D133" s="17" t="s">
        <v>290</v>
      </c>
      <c r="E133" s="17" t="s">
        <v>369</v>
      </c>
      <c r="F133" s="17" t="s">
        <v>370</v>
      </c>
      <c r="G133">
        <v>2010</v>
      </c>
      <c r="H133">
        <v>5544</v>
      </c>
      <c r="I133" s="17" t="s">
        <v>58</v>
      </c>
      <c r="J133">
        <v>1</v>
      </c>
      <c r="K133" s="17" t="s">
        <v>371</v>
      </c>
      <c r="L133" s="17" t="s">
        <v>157</v>
      </c>
      <c r="M133" s="18">
        <v>45541</v>
      </c>
    </row>
    <row r="134" spans="1:13" hidden="1" x14ac:dyDescent="0.3">
      <c r="A134" s="17" t="s">
        <v>311</v>
      </c>
      <c r="B134" s="17" t="s">
        <v>402</v>
      </c>
      <c r="C134" s="17" t="s">
        <v>368</v>
      </c>
      <c r="D134" s="17" t="s">
        <v>290</v>
      </c>
      <c r="E134" s="17" t="s">
        <v>369</v>
      </c>
      <c r="F134" s="17" t="s">
        <v>370</v>
      </c>
      <c r="G134">
        <v>2011</v>
      </c>
      <c r="H134">
        <v>5403</v>
      </c>
      <c r="I134" s="17" t="s">
        <v>58</v>
      </c>
      <c r="J134">
        <v>1</v>
      </c>
      <c r="K134" s="17" t="s">
        <v>371</v>
      </c>
      <c r="L134" s="17" t="s">
        <v>158</v>
      </c>
      <c r="M134" s="18">
        <v>45541</v>
      </c>
    </row>
    <row r="135" spans="1:13" hidden="1" x14ac:dyDescent="0.3">
      <c r="A135" s="17" t="s">
        <v>311</v>
      </c>
      <c r="B135" s="17" t="s">
        <v>402</v>
      </c>
      <c r="C135" s="17" t="s">
        <v>368</v>
      </c>
      <c r="D135" s="17" t="s">
        <v>290</v>
      </c>
      <c r="E135" s="17" t="s">
        <v>369</v>
      </c>
      <c r="F135" s="17" t="s">
        <v>370</v>
      </c>
      <c r="G135">
        <v>2012</v>
      </c>
      <c r="H135">
        <v>4786</v>
      </c>
      <c r="I135" s="17" t="s">
        <v>58</v>
      </c>
      <c r="J135">
        <v>1</v>
      </c>
      <c r="K135" s="17" t="s">
        <v>371</v>
      </c>
      <c r="L135" s="17" t="s">
        <v>121</v>
      </c>
      <c r="M135" s="18">
        <v>45541</v>
      </c>
    </row>
    <row r="136" spans="1:13" hidden="1" x14ac:dyDescent="0.3">
      <c r="A136" s="17" t="s">
        <v>311</v>
      </c>
      <c r="B136" s="17" t="s">
        <v>402</v>
      </c>
      <c r="C136" s="17" t="s">
        <v>368</v>
      </c>
      <c r="D136" s="17" t="s">
        <v>290</v>
      </c>
      <c r="E136" s="17" t="s">
        <v>369</v>
      </c>
      <c r="F136" s="17" t="s">
        <v>370</v>
      </c>
      <c r="G136">
        <v>2013</v>
      </c>
      <c r="H136">
        <v>3816</v>
      </c>
      <c r="I136" s="17" t="s">
        <v>58</v>
      </c>
      <c r="J136">
        <v>1</v>
      </c>
      <c r="K136" s="17" t="s">
        <v>371</v>
      </c>
      <c r="L136" s="17" t="s">
        <v>59</v>
      </c>
      <c r="M136" s="18">
        <v>45541</v>
      </c>
    </row>
    <row r="137" spans="1:13" hidden="1" x14ac:dyDescent="0.3">
      <c r="A137" s="17" t="s">
        <v>311</v>
      </c>
      <c r="B137" s="17" t="s">
        <v>402</v>
      </c>
      <c r="C137" s="17" t="s">
        <v>368</v>
      </c>
      <c r="D137" s="17" t="s">
        <v>290</v>
      </c>
      <c r="E137" s="17" t="s">
        <v>369</v>
      </c>
      <c r="F137" s="17" t="s">
        <v>370</v>
      </c>
      <c r="G137">
        <v>2014</v>
      </c>
      <c r="H137">
        <v>3715</v>
      </c>
      <c r="I137" s="17" t="s">
        <v>58</v>
      </c>
      <c r="J137">
        <v>1</v>
      </c>
      <c r="K137" s="17" t="s">
        <v>371</v>
      </c>
      <c r="L137" s="17" t="s">
        <v>60</v>
      </c>
      <c r="M137" s="18">
        <v>45541</v>
      </c>
    </row>
    <row r="138" spans="1:13" hidden="1" x14ac:dyDescent="0.3">
      <c r="A138" s="17" t="s">
        <v>311</v>
      </c>
      <c r="B138" s="17" t="s">
        <v>402</v>
      </c>
      <c r="C138" s="17" t="s">
        <v>368</v>
      </c>
      <c r="D138" s="17" t="s">
        <v>290</v>
      </c>
      <c r="E138" s="17" t="s">
        <v>369</v>
      </c>
      <c r="F138" s="17" t="s">
        <v>370</v>
      </c>
      <c r="G138">
        <v>2015</v>
      </c>
      <c r="H138">
        <v>3309</v>
      </c>
      <c r="I138" s="17" t="s">
        <v>58</v>
      </c>
      <c r="J138">
        <v>1</v>
      </c>
      <c r="K138" s="17" t="s">
        <v>371</v>
      </c>
      <c r="L138" s="17" t="s">
        <v>61</v>
      </c>
      <c r="M138" s="18">
        <v>45541</v>
      </c>
    </row>
    <row r="139" spans="1:13" hidden="1" x14ac:dyDescent="0.3">
      <c r="A139" s="17" t="s">
        <v>311</v>
      </c>
      <c r="B139" s="17" t="s">
        <v>402</v>
      </c>
      <c r="C139" s="17" t="s">
        <v>368</v>
      </c>
      <c r="D139" s="17" t="s">
        <v>290</v>
      </c>
      <c r="E139" s="17" t="s">
        <v>369</v>
      </c>
      <c r="F139" s="17" t="s">
        <v>370</v>
      </c>
      <c r="G139">
        <v>2016</v>
      </c>
      <c r="H139">
        <v>2472</v>
      </c>
      <c r="I139" s="17" t="s">
        <v>58</v>
      </c>
      <c r="J139">
        <v>1</v>
      </c>
      <c r="K139" s="17" t="s">
        <v>371</v>
      </c>
      <c r="L139" s="17" t="s">
        <v>62</v>
      </c>
      <c r="M139" s="18">
        <v>45541</v>
      </c>
    </row>
    <row r="140" spans="1:13" hidden="1" x14ac:dyDescent="0.3">
      <c r="A140" s="17" t="s">
        <v>311</v>
      </c>
      <c r="B140" s="17" t="s">
        <v>402</v>
      </c>
      <c r="C140" s="17" t="s">
        <v>368</v>
      </c>
      <c r="D140" s="17" t="s">
        <v>290</v>
      </c>
      <c r="E140" s="17" t="s">
        <v>369</v>
      </c>
      <c r="F140" s="17" t="s">
        <v>370</v>
      </c>
      <c r="G140">
        <v>2017</v>
      </c>
      <c r="H140">
        <v>2337</v>
      </c>
      <c r="I140" s="17" t="s">
        <v>58</v>
      </c>
      <c r="J140">
        <v>1</v>
      </c>
      <c r="K140" s="17" t="s">
        <v>371</v>
      </c>
      <c r="L140" s="17" t="s">
        <v>63</v>
      </c>
      <c r="M140" s="18">
        <v>45541</v>
      </c>
    </row>
    <row r="141" spans="1:13" hidden="1" x14ac:dyDescent="0.3">
      <c r="A141" s="17" t="s">
        <v>311</v>
      </c>
      <c r="B141" s="17" t="s">
        <v>402</v>
      </c>
      <c r="C141" s="17" t="s">
        <v>368</v>
      </c>
      <c r="D141" s="17" t="s">
        <v>290</v>
      </c>
      <c r="E141" s="17" t="s">
        <v>369</v>
      </c>
      <c r="F141" s="17" t="s">
        <v>370</v>
      </c>
      <c r="G141">
        <v>2018</v>
      </c>
      <c r="H141">
        <v>2407</v>
      </c>
      <c r="I141" s="17" t="s">
        <v>58</v>
      </c>
      <c r="J141">
        <v>1</v>
      </c>
      <c r="K141" s="17" t="s">
        <v>371</v>
      </c>
      <c r="L141" s="17" t="s">
        <v>64</v>
      </c>
      <c r="M141" s="18">
        <v>45541</v>
      </c>
    </row>
    <row r="142" spans="1:13" hidden="1" x14ac:dyDescent="0.3">
      <c r="A142" s="17" t="s">
        <v>311</v>
      </c>
      <c r="B142" s="17" t="s">
        <v>402</v>
      </c>
      <c r="C142" s="17" t="s">
        <v>368</v>
      </c>
      <c r="D142" s="17" t="s">
        <v>290</v>
      </c>
      <c r="E142" s="17" t="s">
        <v>369</v>
      </c>
      <c r="F142" s="17" t="s">
        <v>370</v>
      </c>
      <c r="G142">
        <v>2019</v>
      </c>
      <c r="H142">
        <v>2698</v>
      </c>
      <c r="I142" s="17" t="s">
        <v>58</v>
      </c>
      <c r="J142">
        <v>1</v>
      </c>
      <c r="K142" s="17" t="s">
        <v>371</v>
      </c>
      <c r="L142" s="17" t="s">
        <v>65</v>
      </c>
      <c r="M142" s="18">
        <v>45541</v>
      </c>
    </row>
    <row r="143" spans="1:13" hidden="1" x14ac:dyDescent="0.3">
      <c r="A143" s="17" t="s">
        <v>311</v>
      </c>
      <c r="B143" s="17" t="s">
        <v>402</v>
      </c>
      <c r="C143" s="17" t="s">
        <v>368</v>
      </c>
      <c r="D143" s="17" t="s">
        <v>290</v>
      </c>
      <c r="E143" s="17" t="s">
        <v>369</v>
      </c>
      <c r="F143" s="17" t="s">
        <v>370</v>
      </c>
      <c r="G143">
        <v>2020</v>
      </c>
      <c r="H143">
        <v>299</v>
      </c>
      <c r="I143" s="17" t="s">
        <v>58</v>
      </c>
      <c r="J143">
        <v>1</v>
      </c>
      <c r="K143" s="17" t="s">
        <v>371</v>
      </c>
      <c r="L143" s="17" t="s">
        <v>66</v>
      </c>
      <c r="M143" s="18">
        <v>45541</v>
      </c>
    </row>
    <row r="144" spans="1:13" hidden="1" x14ac:dyDescent="0.3">
      <c r="A144" s="17" t="s">
        <v>311</v>
      </c>
      <c r="B144" s="17" t="s">
        <v>402</v>
      </c>
      <c r="C144" s="17" t="s">
        <v>368</v>
      </c>
      <c r="D144" s="17" t="s">
        <v>290</v>
      </c>
      <c r="E144" s="17" t="s">
        <v>369</v>
      </c>
      <c r="F144" s="17" t="s">
        <v>370</v>
      </c>
      <c r="G144">
        <v>2021</v>
      </c>
      <c r="H144">
        <v>2261</v>
      </c>
      <c r="I144" s="17" t="s">
        <v>58</v>
      </c>
      <c r="J144">
        <v>1</v>
      </c>
      <c r="K144" s="17" t="s">
        <v>371</v>
      </c>
      <c r="L144" s="17" t="s">
        <v>67</v>
      </c>
      <c r="M144" s="18">
        <v>45541</v>
      </c>
    </row>
    <row r="145" spans="1:13" hidden="1" x14ac:dyDescent="0.3">
      <c r="A145" s="17" t="s">
        <v>311</v>
      </c>
      <c r="B145" s="17" t="s">
        <v>402</v>
      </c>
      <c r="C145" s="17" t="s">
        <v>368</v>
      </c>
      <c r="D145" s="17" t="s">
        <v>290</v>
      </c>
      <c r="E145" s="17" t="s">
        <v>369</v>
      </c>
      <c r="F145" s="17" t="s">
        <v>370</v>
      </c>
      <c r="G145">
        <v>2022</v>
      </c>
      <c r="H145">
        <v>2916</v>
      </c>
      <c r="I145" s="17" t="s">
        <v>58</v>
      </c>
      <c r="J145">
        <v>1</v>
      </c>
      <c r="K145" s="17" t="s">
        <v>371</v>
      </c>
      <c r="L145" s="17" t="s">
        <v>68</v>
      </c>
      <c r="M145" s="18">
        <v>45541</v>
      </c>
    </row>
    <row r="146" spans="1:13" hidden="1" x14ac:dyDescent="0.3">
      <c r="A146" s="17" t="s">
        <v>311</v>
      </c>
      <c r="B146" s="17" t="s">
        <v>402</v>
      </c>
      <c r="C146" s="17" t="s">
        <v>368</v>
      </c>
      <c r="D146" s="17" t="s">
        <v>290</v>
      </c>
      <c r="E146" s="17" t="s">
        <v>369</v>
      </c>
      <c r="F146" s="17" t="s">
        <v>370</v>
      </c>
      <c r="G146">
        <v>2023</v>
      </c>
      <c r="H146">
        <v>2820</v>
      </c>
      <c r="I146" s="17" t="s">
        <v>58</v>
      </c>
      <c r="J146">
        <v>1</v>
      </c>
      <c r="K146" s="17" t="s">
        <v>371</v>
      </c>
      <c r="L146" s="17" t="s">
        <v>69</v>
      </c>
      <c r="M146" s="18">
        <v>45541</v>
      </c>
    </row>
    <row r="147" spans="1:13" hidden="1" x14ac:dyDescent="0.3">
      <c r="A147" s="17" t="s">
        <v>311</v>
      </c>
      <c r="B147" s="17" t="s">
        <v>402</v>
      </c>
      <c r="C147" s="17" t="s">
        <v>368</v>
      </c>
      <c r="D147" s="17" t="s">
        <v>290</v>
      </c>
      <c r="E147" s="17" t="s">
        <v>369</v>
      </c>
      <c r="F147" s="17" t="s">
        <v>370</v>
      </c>
      <c r="G147">
        <v>2024</v>
      </c>
      <c r="H147">
        <v>3193.8</v>
      </c>
      <c r="I147" s="17" t="s">
        <v>58</v>
      </c>
      <c r="J147">
        <v>1</v>
      </c>
      <c r="K147" s="17" t="s">
        <v>371</v>
      </c>
      <c r="L147" s="17" t="s">
        <v>70</v>
      </c>
      <c r="M147" s="18">
        <v>45541</v>
      </c>
    </row>
    <row r="148" spans="1:13" hidden="1" x14ac:dyDescent="0.3">
      <c r="A148" s="17" t="s">
        <v>311</v>
      </c>
      <c r="B148" s="17" t="s">
        <v>402</v>
      </c>
      <c r="C148" s="17" t="s">
        <v>368</v>
      </c>
      <c r="D148" s="17" t="s">
        <v>290</v>
      </c>
      <c r="E148" s="17" t="s">
        <v>369</v>
      </c>
      <c r="F148" s="17" t="s">
        <v>370</v>
      </c>
      <c r="G148">
        <v>2025</v>
      </c>
      <c r="H148">
        <v>4247.6000000000004</v>
      </c>
      <c r="I148" s="17" t="s">
        <v>58</v>
      </c>
      <c r="J148">
        <v>1</v>
      </c>
      <c r="K148" s="17" t="s">
        <v>371</v>
      </c>
      <c r="L148" s="17" t="s">
        <v>71</v>
      </c>
      <c r="M148" s="18">
        <v>45541</v>
      </c>
    </row>
    <row r="149" spans="1:13" hidden="1" x14ac:dyDescent="0.3">
      <c r="A149" s="17" t="s">
        <v>311</v>
      </c>
      <c r="B149" s="17" t="s">
        <v>402</v>
      </c>
      <c r="C149" s="17" t="s">
        <v>368</v>
      </c>
      <c r="D149" s="17" t="s">
        <v>290</v>
      </c>
      <c r="E149" s="17" t="s">
        <v>369</v>
      </c>
      <c r="F149" s="17" t="s">
        <v>370</v>
      </c>
      <c r="G149">
        <v>2026</v>
      </c>
      <c r="H149">
        <v>4549.3</v>
      </c>
      <c r="I149" s="17" t="s">
        <v>58</v>
      </c>
      <c r="J149">
        <v>1</v>
      </c>
      <c r="K149" s="17" t="s">
        <v>371</v>
      </c>
      <c r="L149" s="17" t="s">
        <v>124</v>
      </c>
      <c r="M149" s="18">
        <v>45541</v>
      </c>
    </row>
    <row r="150" spans="1:13" hidden="1" x14ac:dyDescent="0.3">
      <c r="A150" s="17" t="s">
        <v>311</v>
      </c>
      <c r="B150" s="17" t="s">
        <v>402</v>
      </c>
      <c r="C150" s="17" t="s">
        <v>368</v>
      </c>
      <c r="D150" s="17" t="s">
        <v>290</v>
      </c>
      <c r="E150" s="17" t="s">
        <v>369</v>
      </c>
      <c r="F150" s="17" t="s">
        <v>370</v>
      </c>
      <c r="G150">
        <v>2027</v>
      </c>
      <c r="H150">
        <v>4946.8</v>
      </c>
      <c r="I150" s="17" t="s">
        <v>58</v>
      </c>
      <c r="J150">
        <v>1</v>
      </c>
      <c r="K150" s="17" t="s">
        <v>371</v>
      </c>
      <c r="L150" s="17" t="s">
        <v>125</v>
      </c>
      <c r="M150" s="18">
        <v>45541</v>
      </c>
    </row>
    <row r="151" spans="1:13" hidden="1" x14ac:dyDescent="0.3">
      <c r="A151" s="17" t="s">
        <v>311</v>
      </c>
      <c r="B151" s="17" t="s">
        <v>402</v>
      </c>
      <c r="C151" s="17" t="s">
        <v>368</v>
      </c>
      <c r="D151" s="17" t="s">
        <v>290</v>
      </c>
      <c r="E151" s="17" t="s">
        <v>369</v>
      </c>
      <c r="F151" s="17" t="s">
        <v>370</v>
      </c>
      <c r="G151">
        <v>2028</v>
      </c>
      <c r="H151">
        <v>5216.3999999999996</v>
      </c>
      <c r="I151" s="17" t="s">
        <v>58</v>
      </c>
      <c r="J151">
        <v>1</v>
      </c>
      <c r="K151" s="17" t="s">
        <v>371</v>
      </c>
      <c r="L151" s="17" t="s">
        <v>391</v>
      </c>
      <c r="M151" s="18">
        <v>45541</v>
      </c>
    </row>
    <row r="152" spans="1:13" hidden="1" x14ac:dyDescent="0.3">
      <c r="A152" s="17" t="s">
        <v>312</v>
      </c>
      <c r="B152" s="17" t="s">
        <v>403</v>
      </c>
      <c r="C152" s="17" t="s">
        <v>368</v>
      </c>
      <c r="D152" s="17" t="s">
        <v>290</v>
      </c>
      <c r="E152" s="17" t="s">
        <v>369</v>
      </c>
      <c r="F152" s="17" t="s">
        <v>370</v>
      </c>
      <c r="G152">
        <v>1997</v>
      </c>
      <c r="H152">
        <v>-503</v>
      </c>
      <c r="I152" s="17" t="s">
        <v>58</v>
      </c>
      <c r="J152">
        <v>1</v>
      </c>
      <c r="K152" s="17" t="s">
        <v>371</v>
      </c>
      <c r="L152" s="17" t="s">
        <v>144</v>
      </c>
      <c r="M152" s="18">
        <v>45541</v>
      </c>
    </row>
    <row r="153" spans="1:13" hidden="1" x14ac:dyDescent="0.3">
      <c r="A153" s="17" t="s">
        <v>312</v>
      </c>
      <c r="B153" s="17" t="s">
        <v>403</v>
      </c>
      <c r="C153" s="17" t="s">
        <v>368</v>
      </c>
      <c r="D153" s="17" t="s">
        <v>290</v>
      </c>
      <c r="E153" s="17" t="s">
        <v>369</v>
      </c>
      <c r="F153" s="17" t="s">
        <v>370</v>
      </c>
      <c r="G153">
        <v>1998</v>
      </c>
      <c r="H153">
        <v>-183</v>
      </c>
      <c r="I153" s="17" t="s">
        <v>58</v>
      </c>
      <c r="J153">
        <v>1</v>
      </c>
      <c r="K153" s="17" t="s">
        <v>371</v>
      </c>
      <c r="L153" s="17" t="s">
        <v>145</v>
      </c>
      <c r="M153" s="18">
        <v>45541</v>
      </c>
    </row>
    <row r="154" spans="1:13" hidden="1" x14ac:dyDescent="0.3">
      <c r="A154" s="17" t="s">
        <v>312</v>
      </c>
      <c r="B154" s="17" t="s">
        <v>403</v>
      </c>
      <c r="C154" s="17" t="s">
        <v>368</v>
      </c>
      <c r="D154" s="17" t="s">
        <v>290</v>
      </c>
      <c r="E154" s="17" t="s">
        <v>369</v>
      </c>
      <c r="F154" s="17" t="s">
        <v>370</v>
      </c>
      <c r="G154">
        <v>1999</v>
      </c>
      <c r="H154">
        <v>149</v>
      </c>
      <c r="I154" s="17" t="s">
        <v>58</v>
      </c>
      <c r="J154">
        <v>1</v>
      </c>
      <c r="K154" s="17" t="s">
        <v>371</v>
      </c>
      <c r="L154" s="17" t="s">
        <v>146</v>
      </c>
      <c r="M154" s="18">
        <v>45541</v>
      </c>
    </row>
    <row r="155" spans="1:13" hidden="1" x14ac:dyDescent="0.3">
      <c r="A155" s="17" t="s">
        <v>312</v>
      </c>
      <c r="B155" s="17" t="s">
        <v>403</v>
      </c>
      <c r="C155" s="17" t="s">
        <v>368</v>
      </c>
      <c r="D155" s="17" t="s">
        <v>290</v>
      </c>
      <c r="E155" s="17" t="s">
        <v>369</v>
      </c>
      <c r="F155" s="17" t="s">
        <v>370</v>
      </c>
      <c r="G155">
        <v>2000</v>
      </c>
      <c r="H155">
        <v>246</v>
      </c>
      <c r="I155" s="17" t="s">
        <v>58</v>
      </c>
      <c r="J155">
        <v>1</v>
      </c>
      <c r="K155" s="17" t="s">
        <v>371</v>
      </c>
      <c r="L155" s="17" t="s">
        <v>147</v>
      </c>
      <c r="M155" s="18">
        <v>45541</v>
      </c>
    </row>
    <row r="156" spans="1:13" hidden="1" x14ac:dyDescent="0.3">
      <c r="A156" s="17" t="s">
        <v>312</v>
      </c>
      <c r="B156" s="17" t="s">
        <v>403</v>
      </c>
      <c r="C156" s="17" t="s">
        <v>368</v>
      </c>
      <c r="D156" s="17" t="s">
        <v>290</v>
      </c>
      <c r="E156" s="17" t="s">
        <v>369</v>
      </c>
      <c r="F156" s="17" t="s">
        <v>370</v>
      </c>
      <c r="G156">
        <v>2001</v>
      </c>
      <c r="H156">
        <v>196</v>
      </c>
      <c r="I156" s="17" t="s">
        <v>58</v>
      </c>
      <c r="J156">
        <v>1</v>
      </c>
      <c r="K156" s="17" t="s">
        <v>371</v>
      </c>
      <c r="L156" s="17" t="s">
        <v>148</v>
      </c>
      <c r="M156" s="18">
        <v>45541</v>
      </c>
    </row>
    <row r="157" spans="1:13" hidden="1" x14ac:dyDescent="0.3">
      <c r="A157" s="17" t="s">
        <v>312</v>
      </c>
      <c r="B157" s="17" t="s">
        <v>403</v>
      </c>
      <c r="C157" s="17" t="s">
        <v>368</v>
      </c>
      <c r="D157" s="17" t="s">
        <v>290</v>
      </c>
      <c r="E157" s="17" t="s">
        <v>369</v>
      </c>
      <c r="F157" s="17" t="s">
        <v>370</v>
      </c>
      <c r="G157">
        <v>2002</v>
      </c>
      <c r="H157">
        <v>-37</v>
      </c>
      <c r="I157" s="17" t="s">
        <v>58</v>
      </c>
      <c r="J157">
        <v>1</v>
      </c>
      <c r="K157" s="17" t="s">
        <v>371</v>
      </c>
      <c r="L157" s="17" t="s">
        <v>149</v>
      </c>
      <c r="M157" s="18">
        <v>45541</v>
      </c>
    </row>
    <row r="158" spans="1:13" hidden="1" x14ac:dyDescent="0.3">
      <c r="A158" s="17" t="s">
        <v>312</v>
      </c>
      <c r="B158" s="17" t="s">
        <v>403</v>
      </c>
      <c r="C158" s="17" t="s">
        <v>368</v>
      </c>
      <c r="D158" s="17" t="s">
        <v>290</v>
      </c>
      <c r="E158" s="17" t="s">
        <v>369</v>
      </c>
      <c r="F158" s="17" t="s">
        <v>370</v>
      </c>
      <c r="G158">
        <v>2003</v>
      </c>
      <c r="H158">
        <v>-318</v>
      </c>
      <c r="I158" s="17" t="s">
        <v>58</v>
      </c>
      <c r="J158">
        <v>1</v>
      </c>
      <c r="K158" s="17" t="s">
        <v>371</v>
      </c>
      <c r="L158" s="17" t="s">
        <v>150</v>
      </c>
      <c r="M158" s="18">
        <v>45541</v>
      </c>
    </row>
    <row r="159" spans="1:13" hidden="1" x14ac:dyDescent="0.3">
      <c r="A159" s="17" t="s">
        <v>312</v>
      </c>
      <c r="B159" s="17" t="s">
        <v>403</v>
      </c>
      <c r="C159" s="17" t="s">
        <v>368</v>
      </c>
      <c r="D159" s="17" t="s">
        <v>290</v>
      </c>
      <c r="E159" s="17" t="s">
        <v>369</v>
      </c>
      <c r="F159" s="17" t="s">
        <v>370</v>
      </c>
      <c r="G159">
        <v>2004</v>
      </c>
      <c r="H159">
        <v>-368</v>
      </c>
      <c r="I159" s="17" t="s">
        <v>58</v>
      </c>
      <c r="J159">
        <v>1</v>
      </c>
      <c r="K159" s="17" t="s">
        <v>371</v>
      </c>
      <c r="L159" s="17" t="s">
        <v>151</v>
      </c>
      <c r="M159" s="18">
        <v>45541</v>
      </c>
    </row>
    <row r="160" spans="1:13" hidden="1" x14ac:dyDescent="0.3">
      <c r="A160" s="17" t="s">
        <v>312</v>
      </c>
      <c r="B160" s="17" t="s">
        <v>403</v>
      </c>
      <c r="C160" s="17" t="s">
        <v>368</v>
      </c>
      <c r="D160" s="17" t="s">
        <v>290</v>
      </c>
      <c r="E160" s="17" t="s">
        <v>369</v>
      </c>
      <c r="F160" s="17" t="s">
        <v>370</v>
      </c>
      <c r="G160">
        <v>2005</v>
      </c>
      <c r="H160">
        <v>-118</v>
      </c>
      <c r="I160" s="17" t="s">
        <v>58</v>
      </c>
      <c r="J160">
        <v>1</v>
      </c>
      <c r="K160" s="17" t="s">
        <v>371</v>
      </c>
      <c r="L160" s="17" t="s">
        <v>152</v>
      </c>
      <c r="M160" s="18">
        <v>45541</v>
      </c>
    </row>
    <row r="161" spans="1:13" hidden="1" x14ac:dyDescent="0.3">
      <c r="A161" s="17" t="s">
        <v>312</v>
      </c>
      <c r="B161" s="17" t="s">
        <v>403</v>
      </c>
      <c r="C161" s="17" t="s">
        <v>368</v>
      </c>
      <c r="D161" s="17" t="s">
        <v>290</v>
      </c>
      <c r="E161" s="17" t="s">
        <v>369</v>
      </c>
      <c r="F161" s="17" t="s">
        <v>370</v>
      </c>
      <c r="G161">
        <v>2006</v>
      </c>
      <c r="H161">
        <v>273</v>
      </c>
      <c r="I161" s="17" t="s">
        <v>58</v>
      </c>
      <c r="J161">
        <v>1</v>
      </c>
      <c r="K161" s="17" t="s">
        <v>371</v>
      </c>
      <c r="L161" s="17" t="s">
        <v>153</v>
      </c>
      <c r="M161" s="18">
        <v>45541</v>
      </c>
    </row>
    <row r="162" spans="1:13" hidden="1" x14ac:dyDescent="0.3">
      <c r="A162" s="17" t="s">
        <v>312</v>
      </c>
      <c r="B162" s="17" t="s">
        <v>403</v>
      </c>
      <c r="C162" s="17" t="s">
        <v>368</v>
      </c>
      <c r="D162" s="17" t="s">
        <v>290</v>
      </c>
      <c r="E162" s="17" t="s">
        <v>369</v>
      </c>
      <c r="F162" s="17" t="s">
        <v>370</v>
      </c>
      <c r="G162">
        <v>2007</v>
      </c>
      <c r="H162">
        <v>468</v>
      </c>
      <c r="I162" s="17" t="s">
        <v>58</v>
      </c>
      <c r="J162">
        <v>1</v>
      </c>
      <c r="K162" s="17" t="s">
        <v>371</v>
      </c>
      <c r="L162" s="17" t="s">
        <v>154</v>
      </c>
      <c r="M162" s="18">
        <v>45541</v>
      </c>
    </row>
    <row r="163" spans="1:13" hidden="1" x14ac:dyDescent="0.3">
      <c r="A163" s="17" t="s">
        <v>312</v>
      </c>
      <c r="B163" s="17" t="s">
        <v>403</v>
      </c>
      <c r="C163" s="17" t="s">
        <v>368</v>
      </c>
      <c r="D163" s="17" t="s">
        <v>290</v>
      </c>
      <c r="E163" s="17" t="s">
        <v>369</v>
      </c>
      <c r="F163" s="17" t="s">
        <v>370</v>
      </c>
      <c r="G163">
        <v>2008</v>
      </c>
      <c r="H163">
        <v>96</v>
      </c>
      <c r="I163" s="17" t="s">
        <v>58</v>
      </c>
      <c r="J163">
        <v>1</v>
      </c>
      <c r="K163" s="17" t="s">
        <v>371</v>
      </c>
      <c r="L163" s="17" t="s">
        <v>155</v>
      </c>
      <c r="M163" s="18">
        <v>45541</v>
      </c>
    </row>
    <row r="164" spans="1:13" hidden="1" x14ac:dyDescent="0.3">
      <c r="A164" s="17" t="s">
        <v>312</v>
      </c>
      <c r="B164" s="17" t="s">
        <v>403</v>
      </c>
      <c r="C164" s="17" t="s">
        <v>368</v>
      </c>
      <c r="D164" s="17" t="s">
        <v>290</v>
      </c>
      <c r="E164" s="17" t="s">
        <v>369</v>
      </c>
      <c r="F164" s="17" t="s">
        <v>370</v>
      </c>
      <c r="G164">
        <v>2009</v>
      </c>
      <c r="H164">
        <v>-588</v>
      </c>
      <c r="I164" s="17" t="s">
        <v>58</v>
      </c>
      <c r="J164">
        <v>1</v>
      </c>
      <c r="K164" s="17" t="s">
        <v>371</v>
      </c>
      <c r="L164" s="17" t="s">
        <v>156</v>
      </c>
      <c r="M164" s="18">
        <v>45541</v>
      </c>
    </row>
    <row r="165" spans="1:13" hidden="1" x14ac:dyDescent="0.3">
      <c r="A165" s="17" t="s">
        <v>312</v>
      </c>
      <c r="B165" s="17" t="s">
        <v>403</v>
      </c>
      <c r="C165" s="17" t="s">
        <v>368</v>
      </c>
      <c r="D165" s="17" t="s">
        <v>290</v>
      </c>
      <c r="E165" s="17" t="s">
        <v>369</v>
      </c>
      <c r="F165" s="17" t="s">
        <v>370</v>
      </c>
      <c r="G165">
        <v>2010</v>
      </c>
      <c r="H165">
        <v>27</v>
      </c>
      <c r="I165" s="17" t="s">
        <v>58</v>
      </c>
      <c r="J165">
        <v>1</v>
      </c>
      <c r="K165" s="17" t="s">
        <v>371</v>
      </c>
      <c r="L165" s="17" t="s">
        <v>157</v>
      </c>
      <c r="M165" s="18">
        <v>45541</v>
      </c>
    </row>
    <row r="166" spans="1:13" hidden="1" x14ac:dyDescent="0.3">
      <c r="A166" s="17" t="s">
        <v>312</v>
      </c>
      <c r="B166" s="17" t="s">
        <v>403</v>
      </c>
      <c r="C166" s="17" t="s">
        <v>368</v>
      </c>
      <c r="D166" s="17" t="s">
        <v>290</v>
      </c>
      <c r="E166" s="17" t="s">
        <v>369</v>
      </c>
      <c r="F166" s="17" t="s">
        <v>370</v>
      </c>
      <c r="G166">
        <v>2011</v>
      </c>
      <c r="H166">
        <v>15</v>
      </c>
      <c r="I166" s="17" t="s">
        <v>58</v>
      </c>
      <c r="J166">
        <v>1</v>
      </c>
      <c r="K166" s="17" t="s">
        <v>371</v>
      </c>
      <c r="L166" s="17" t="s">
        <v>158</v>
      </c>
      <c r="M166" s="18">
        <v>45541</v>
      </c>
    </row>
    <row r="167" spans="1:13" hidden="1" x14ac:dyDescent="0.3">
      <c r="A167" s="17" t="s">
        <v>312</v>
      </c>
      <c r="B167" s="17" t="s">
        <v>403</v>
      </c>
      <c r="C167" s="17" t="s">
        <v>368</v>
      </c>
      <c r="D167" s="17" t="s">
        <v>290</v>
      </c>
      <c r="E167" s="17" t="s">
        <v>369</v>
      </c>
      <c r="F167" s="17" t="s">
        <v>370</v>
      </c>
      <c r="G167">
        <v>2012</v>
      </c>
      <c r="H167">
        <v>386</v>
      </c>
      <c r="I167" s="17" t="s">
        <v>58</v>
      </c>
      <c r="J167">
        <v>1</v>
      </c>
      <c r="K167" s="17" t="s">
        <v>371</v>
      </c>
      <c r="L167" s="17" t="s">
        <v>121</v>
      </c>
      <c r="M167" s="18">
        <v>45541</v>
      </c>
    </row>
    <row r="168" spans="1:13" hidden="1" x14ac:dyDescent="0.3">
      <c r="A168" s="17" t="s">
        <v>312</v>
      </c>
      <c r="B168" s="17" t="s">
        <v>403</v>
      </c>
      <c r="C168" s="17" t="s">
        <v>368</v>
      </c>
      <c r="D168" s="17" t="s">
        <v>290</v>
      </c>
      <c r="E168" s="17" t="s">
        <v>369</v>
      </c>
      <c r="F168" s="17" t="s">
        <v>370</v>
      </c>
      <c r="G168">
        <v>2013</v>
      </c>
      <c r="H168">
        <v>18</v>
      </c>
      <c r="I168" s="17" t="s">
        <v>58</v>
      </c>
      <c r="J168">
        <v>1</v>
      </c>
      <c r="K168" s="17" t="s">
        <v>371</v>
      </c>
      <c r="L168" s="17" t="s">
        <v>59</v>
      </c>
      <c r="M168" s="18">
        <v>45541</v>
      </c>
    </row>
    <row r="169" spans="1:13" hidden="1" x14ac:dyDescent="0.3">
      <c r="A169" s="17" t="s">
        <v>312</v>
      </c>
      <c r="B169" s="17" t="s">
        <v>403</v>
      </c>
      <c r="C169" s="17" t="s">
        <v>368</v>
      </c>
      <c r="D169" s="17" t="s">
        <v>290</v>
      </c>
      <c r="E169" s="17" t="s">
        <v>369</v>
      </c>
      <c r="F169" s="17" t="s">
        <v>370</v>
      </c>
      <c r="G169">
        <v>2014</v>
      </c>
      <c r="H169">
        <v>-651</v>
      </c>
      <c r="I169" s="17" t="s">
        <v>58</v>
      </c>
      <c r="J169">
        <v>1</v>
      </c>
      <c r="K169" s="17" t="s">
        <v>371</v>
      </c>
      <c r="L169" s="17" t="s">
        <v>60</v>
      </c>
      <c r="M169" s="18">
        <v>45541</v>
      </c>
    </row>
    <row r="170" spans="1:13" hidden="1" x14ac:dyDescent="0.3">
      <c r="A170" s="17" t="s">
        <v>312</v>
      </c>
      <c r="B170" s="17" t="s">
        <v>403</v>
      </c>
      <c r="C170" s="17" t="s">
        <v>368</v>
      </c>
      <c r="D170" s="17" t="s">
        <v>290</v>
      </c>
      <c r="E170" s="17" t="s">
        <v>369</v>
      </c>
      <c r="F170" s="17" t="s">
        <v>370</v>
      </c>
      <c r="G170">
        <v>2015</v>
      </c>
      <c r="H170">
        <v>-808</v>
      </c>
      <c r="I170" s="17" t="s">
        <v>58</v>
      </c>
      <c r="J170">
        <v>1</v>
      </c>
      <c r="K170" s="17" t="s">
        <v>371</v>
      </c>
      <c r="L170" s="17" t="s">
        <v>61</v>
      </c>
      <c r="M170" s="18">
        <v>45541</v>
      </c>
    </row>
    <row r="171" spans="1:13" hidden="1" x14ac:dyDescent="0.3">
      <c r="A171" s="17" t="s">
        <v>312</v>
      </c>
      <c r="B171" s="17" t="s">
        <v>403</v>
      </c>
      <c r="C171" s="17" t="s">
        <v>368</v>
      </c>
      <c r="D171" s="17" t="s">
        <v>290</v>
      </c>
      <c r="E171" s="17" t="s">
        <v>369</v>
      </c>
      <c r="F171" s="17" t="s">
        <v>370</v>
      </c>
      <c r="G171">
        <v>2016</v>
      </c>
      <c r="H171">
        <v>445</v>
      </c>
      <c r="I171" s="17" t="s">
        <v>58</v>
      </c>
      <c r="J171">
        <v>1</v>
      </c>
      <c r="K171" s="17" t="s">
        <v>371</v>
      </c>
      <c r="L171" s="17" t="s">
        <v>62</v>
      </c>
      <c r="M171" s="18">
        <v>45541</v>
      </c>
    </row>
    <row r="172" spans="1:13" hidden="1" x14ac:dyDescent="0.3">
      <c r="A172" s="17" t="s">
        <v>312</v>
      </c>
      <c r="B172" s="17" t="s">
        <v>403</v>
      </c>
      <c r="C172" s="17" t="s">
        <v>368</v>
      </c>
      <c r="D172" s="17" t="s">
        <v>290</v>
      </c>
      <c r="E172" s="17" t="s">
        <v>369</v>
      </c>
      <c r="F172" s="17" t="s">
        <v>370</v>
      </c>
      <c r="G172">
        <v>2017</v>
      </c>
      <c r="H172">
        <v>674</v>
      </c>
      <c r="I172" s="17" t="s">
        <v>58</v>
      </c>
      <c r="J172">
        <v>1</v>
      </c>
      <c r="K172" s="17" t="s">
        <v>371</v>
      </c>
      <c r="L172" s="17" t="s">
        <v>63</v>
      </c>
      <c r="M172" s="18">
        <v>45541</v>
      </c>
    </row>
    <row r="173" spans="1:13" hidden="1" x14ac:dyDescent="0.3">
      <c r="A173" s="17" t="s">
        <v>312</v>
      </c>
      <c r="B173" s="17" t="s">
        <v>403</v>
      </c>
      <c r="C173" s="17" t="s">
        <v>368</v>
      </c>
      <c r="D173" s="17" t="s">
        <v>290</v>
      </c>
      <c r="E173" s="17" t="s">
        <v>369</v>
      </c>
      <c r="F173" s="17" t="s">
        <v>370</v>
      </c>
      <c r="G173">
        <v>2018</v>
      </c>
      <c r="H173">
        <v>579</v>
      </c>
      <c r="I173" s="17" t="s">
        <v>58</v>
      </c>
      <c r="J173">
        <v>1</v>
      </c>
      <c r="K173" s="17" t="s">
        <v>371</v>
      </c>
      <c r="L173" s="17" t="s">
        <v>64</v>
      </c>
      <c r="M173" s="18">
        <v>45541</v>
      </c>
    </row>
    <row r="174" spans="1:13" hidden="1" x14ac:dyDescent="0.3">
      <c r="A174" s="17" t="s">
        <v>312</v>
      </c>
      <c r="B174" s="17" t="s">
        <v>403</v>
      </c>
      <c r="C174" s="17" t="s">
        <v>368</v>
      </c>
      <c r="D174" s="17" t="s">
        <v>290</v>
      </c>
      <c r="E174" s="17" t="s">
        <v>369</v>
      </c>
      <c r="F174" s="17" t="s">
        <v>370</v>
      </c>
      <c r="G174">
        <v>2019</v>
      </c>
      <c r="H174">
        <v>634</v>
      </c>
      <c r="I174" s="17" t="s">
        <v>58</v>
      </c>
      <c r="J174">
        <v>1</v>
      </c>
      <c r="K174" s="17" t="s">
        <v>371</v>
      </c>
      <c r="L174" s="17" t="s">
        <v>65</v>
      </c>
      <c r="M174" s="18">
        <v>45541</v>
      </c>
    </row>
    <row r="175" spans="1:13" hidden="1" x14ac:dyDescent="0.3">
      <c r="A175" s="17" t="s">
        <v>312</v>
      </c>
      <c r="B175" s="17" t="s">
        <v>403</v>
      </c>
      <c r="C175" s="17" t="s">
        <v>368</v>
      </c>
      <c r="D175" s="17" t="s">
        <v>290</v>
      </c>
      <c r="E175" s="17" t="s">
        <v>369</v>
      </c>
      <c r="F175" s="17" t="s">
        <v>370</v>
      </c>
      <c r="G175">
        <v>2020</v>
      </c>
      <c r="H175">
        <v>-319</v>
      </c>
      <c r="I175" s="17" t="s">
        <v>58</v>
      </c>
      <c r="J175">
        <v>1</v>
      </c>
      <c r="K175" s="17" t="s">
        <v>371</v>
      </c>
      <c r="L175" s="17" t="s">
        <v>66</v>
      </c>
      <c r="M175" s="18">
        <v>45541</v>
      </c>
    </row>
    <row r="176" spans="1:13" hidden="1" x14ac:dyDescent="0.3">
      <c r="A176" s="17" t="s">
        <v>312</v>
      </c>
      <c r="B176" s="17" t="s">
        <v>403</v>
      </c>
      <c r="C176" s="17" t="s">
        <v>368</v>
      </c>
      <c r="D176" s="17" t="s">
        <v>290</v>
      </c>
      <c r="E176" s="17" t="s">
        <v>369</v>
      </c>
      <c r="F176" s="17" t="s">
        <v>370</v>
      </c>
      <c r="G176">
        <v>2021</v>
      </c>
      <c r="H176">
        <v>-135</v>
      </c>
      <c r="I176" s="17" t="s">
        <v>58</v>
      </c>
      <c r="J176">
        <v>1</v>
      </c>
      <c r="K176" s="17" t="s">
        <v>371</v>
      </c>
      <c r="L176" s="17" t="s">
        <v>67</v>
      </c>
      <c r="M176" s="18">
        <v>45541</v>
      </c>
    </row>
    <row r="177" spans="1:13" hidden="1" x14ac:dyDescent="0.3">
      <c r="A177" s="17" t="s">
        <v>312</v>
      </c>
      <c r="B177" s="17" t="s">
        <v>403</v>
      </c>
      <c r="C177" s="17" t="s">
        <v>368</v>
      </c>
      <c r="D177" s="17" t="s">
        <v>290</v>
      </c>
      <c r="E177" s="17" t="s">
        <v>369</v>
      </c>
      <c r="F177" s="17" t="s">
        <v>370</v>
      </c>
      <c r="G177">
        <v>2022</v>
      </c>
      <c r="H177">
        <v>303</v>
      </c>
      <c r="I177" s="17" t="s">
        <v>58</v>
      </c>
      <c r="J177">
        <v>1</v>
      </c>
      <c r="K177" s="17" t="s">
        <v>371</v>
      </c>
      <c r="L177" s="17" t="s">
        <v>68</v>
      </c>
      <c r="M177" s="18">
        <v>45541</v>
      </c>
    </row>
    <row r="178" spans="1:13" hidden="1" x14ac:dyDescent="0.3">
      <c r="A178" s="17" t="s">
        <v>312</v>
      </c>
      <c r="B178" s="17" t="s">
        <v>403</v>
      </c>
      <c r="C178" s="17" t="s">
        <v>368</v>
      </c>
      <c r="D178" s="17" t="s">
        <v>290</v>
      </c>
      <c r="E178" s="17" t="s">
        <v>369</v>
      </c>
      <c r="F178" s="17" t="s">
        <v>370</v>
      </c>
      <c r="G178">
        <v>2023</v>
      </c>
      <c r="H178">
        <v>1098.5999999999999</v>
      </c>
      <c r="I178" s="17" t="s">
        <v>58</v>
      </c>
      <c r="J178">
        <v>1</v>
      </c>
      <c r="K178" s="17" t="s">
        <v>371</v>
      </c>
      <c r="L178" s="17" t="s">
        <v>69</v>
      </c>
      <c r="M178" s="18">
        <v>45541</v>
      </c>
    </row>
    <row r="179" spans="1:13" hidden="1" x14ac:dyDescent="0.3">
      <c r="A179" s="17" t="s">
        <v>312</v>
      </c>
      <c r="B179" s="17" t="s">
        <v>403</v>
      </c>
      <c r="C179" s="17" t="s">
        <v>368</v>
      </c>
      <c r="D179" s="17" t="s">
        <v>290</v>
      </c>
      <c r="E179" s="17" t="s">
        <v>369</v>
      </c>
      <c r="F179" s="17" t="s">
        <v>370</v>
      </c>
      <c r="G179">
        <v>2024</v>
      </c>
      <c r="H179">
        <v>-1465.1</v>
      </c>
      <c r="I179" s="17" t="s">
        <v>58</v>
      </c>
      <c r="J179">
        <v>1</v>
      </c>
      <c r="K179" s="17" t="s">
        <v>371</v>
      </c>
      <c r="L179" s="17" t="s">
        <v>70</v>
      </c>
      <c r="M179" s="18">
        <v>45541</v>
      </c>
    </row>
    <row r="180" spans="1:13" hidden="1" x14ac:dyDescent="0.3">
      <c r="A180" s="17" t="s">
        <v>312</v>
      </c>
      <c r="B180" s="17" t="s">
        <v>403</v>
      </c>
      <c r="C180" s="17" t="s">
        <v>368</v>
      </c>
      <c r="D180" s="17" t="s">
        <v>290</v>
      </c>
      <c r="E180" s="17" t="s">
        <v>369</v>
      </c>
      <c r="F180" s="17" t="s">
        <v>370</v>
      </c>
      <c r="G180">
        <v>2025</v>
      </c>
      <c r="H180">
        <v>-300</v>
      </c>
      <c r="I180" s="17" t="s">
        <v>58</v>
      </c>
      <c r="J180">
        <v>1</v>
      </c>
      <c r="K180" s="17" t="s">
        <v>371</v>
      </c>
      <c r="L180" s="17" t="s">
        <v>71</v>
      </c>
      <c r="M180" s="18">
        <v>45541</v>
      </c>
    </row>
    <row r="181" spans="1:13" hidden="1" x14ac:dyDescent="0.3">
      <c r="A181" s="17" t="s">
        <v>312</v>
      </c>
      <c r="B181" s="17" t="s">
        <v>403</v>
      </c>
      <c r="C181" s="17" t="s">
        <v>368</v>
      </c>
      <c r="D181" s="17" t="s">
        <v>290</v>
      </c>
      <c r="E181" s="17" t="s">
        <v>369</v>
      </c>
      <c r="F181" s="17" t="s">
        <v>370</v>
      </c>
      <c r="G181">
        <v>2026</v>
      </c>
      <c r="H181">
        <v>-276.3</v>
      </c>
      <c r="I181" s="17" t="s">
        <v>58</v>
      </c>
      <c r="J181">
        <v>1</v>
      </c>
      <c r="K181" s="17" t="s">
        <v>371</v>
      </c>
      <c r="L181" s="17" t="s">
        <v>124</v>
      </c>
      <c r="M181" s="18">
        <v>45541</v>
      </c>
    </row>
    <row r="182" spans="1:13" hidden="1" x14ac:dyDescent="0.3">
      <c r="A182" s="17" t="s">
        <v>312</v>
      </c>
      <c r="B182" s="17" t="s">
        <v>403</v>
      </c>
      <c r="C182" s="17" t="s">
        <v>368</v>
      </c>
      <c r="D182" s="17" t="s">
        <v>290</v>
      </c>
      <c r="E182" s="17" t="s">
        <v>369</v>
      </c>
      <c r="F182" s="17" t="s">
        <v>370</v>
      </c>
      <c r="G182">
        <v>2027</v>
      </c>
      <c r="H182">
        <v>-61.4</v>
      </c>
      <c r="I182" s="17" t="s">
        <v>58</v>
      </c>
      <c r="J182">
        <v>1</v>
      </c>
      <c r="K182" s="17" t="s">
        <v>371</v>
      </c>
      <c r="L182" s="17" t="s">
        <v>125</v>
      </c>
      <c r="M182" s="18">
        <v>45541</v>
      </c>
    </row>
    <row r="183" spans="1:13" hidden="1" x14ac:dyDescent="0.3">
      <c r="A183" s="17" t="s">
        <v>312</v>
      </c>
      <c r="B183" s="17" t="s">
        <v>403</v>
      </c>
      <c r="C183" s="17" t="s">
        <v>368</v>
      </c>
      <c r="D183" s="17" t="s">
        <v>290</v>
      </c>
      <c r="E183" s="17" t="s">
        <v>369</v>
      </c>
      <c r="F183" s="17" t="s">
        <v>370</v>
      </c>
      <c r="G183">
        <v>2028</v>
      </c>
      <c r="H183">
        <v>-83</v>
      </c>
      <c r="I183" s="17" t="s">
        <v>58</v>
      </c>
      <c r="J183">
        <v>1</v>
      </c>
      <c r="K183" s="17" t="s">
        <v>371</v>
      </c>
      <c r="L183" s="17" t="s">
        <v>391</v>
      </c>
      <c r="M183" s="18">
        <v>45541</v>
      </c>
    </row>
    <row r="184" spans="1:13" hidden="1" x14ac:dyDescent="0.3">
      <c r="A184" s="17" t="s">
        <v>250</v>
      </c>
      <c r="B184" s="17" t="s">
        <v>400</v>
      </c>
      <c r="C184" s="17" t="s">
        <v>220</v>
      </c>
      <c r="D184" s="17" t="s">
        <v>271</v>
      </c>
      <c r="E184" s="17" t="s">
        <v>272</v>
      </c>
      <c r="F184" s="17" t="s">
        <v>273</v>
      </c>
      <c r="G184">
        <v>2020</v>
      </c>
      <c r="H184">
        <v>136124</v>
      </c>
      <c r="I184" s="17" t="s">
        <v>58</v>
      </c>
      <c r="J184">
        <v>1</v>
      </c>
      <c r="K184" s="17" t="s">
        <v>254</v>
      </c>
      <c r="L184" s="17" t="s">
        <v>66</v>
      </c>
      <c r="M184" s="18">
        <v>45541</v>
      </c>
    </row>
    <row r="185" spans="1:13" hidden="1" x14ac:dyDescent="0.3">
      <c r="A185" s="17" t="s">
        <v>250</v>
      </c>
      <c r="B185" s="17" t="s">
        <v>400</v>
      </c>
      <c r="C185" s="17" t="s">
        <v>220</v>
      </c>
      <c r="D185" s="17" t="s">
        <v>271</v>
      </c>
      <c r="E185" s="17" t="s">
        <v>272</v>
      </c>
      <c r="F185" s="17" t="s">
        <v>273</v>
      </c>
      <c r="G185">
        <v>2021</v>
      </c>
      <c r="H185">
        <v>139882</v>
      </c>
      <c r="I185" s="17" t="s">
        <v>58</v>
      </c>
      <c r="J185">
        <v>1</v>
      </c>
      <c r="K185" s="17" t="s">
        <v>254</v>
      </c>
      <c r="L185" s="17" t="s">
        <v>67</v>
      </c>
      <c r="M185" s="18">
        <v>45541</v>
      </c>
    </row>
    <row r="186" spans="1:13" hidden="1" x14ac:dyDescent="0.3">
      <c r="A186" s="17" t="s">
        <v>250</v>
      </c>
      <c r="B186" s="17" t="s">
        <v>400</v>
      </c>
      <c r="C186" s="17" t="s">
        <v>220</v>
      </c>
      <c r="D186" s="17" t="s">
        <v>271</v>
      </c>
      <c r="E186" s="17" t="s">
        <v>272</v>
      </c>
      <c r="F186" s="17" t="s">
        <v>273</v>
      </c>
      <c r="G186">
        <v>2022</v>
      </c>
      <c r="H186">
        <v>142963</v>
      </c>
      <c r="I186" s="17" t="s">
        <v>58</v>
      </c>
      <c r="J186">
        <v>1</v>
      </c>
      <c r="K186" s="17" t="s">
        <v>254</v>
      </c>
      <c r="L186" s="17" t="s">
        <v>68</v>
      </c>
      <c r="M186" s="18">
        <v>45541</v>
      </c>
    </row>
    <row r="187" spans="1:13" hidden="1" x14ac:dyDescent="0.3">
      <c r="A187" s="17" t="s">
        <v>250</v>
      </c>
      <c r="B187" s="17" t="s">
        <v>400</v>
      </c>
      <c r="C187" s="17" t="s">
        <v>220</v>
      </c>
      <c r="D187" s="17" t="s">
        <v>271</v>
      </c>
      <c r="E187" s="17" t="s">
        <v>272</v>
      </c>
      <c r="F187" s="17" t="s">
        <v>273</v>
      </c>
      <c r="G187">
        <v>2023</v>
      </c>
      <c r="H187">
        <v>155034</v>
      </c>
      <c r="I187" s="17" t="s">
        <v>58</v>
      </c>
      <c r="J187">
        <v>1</v>
      </c>
      <c r="K187" s="17" t="s">
        <v>254</v>
      </c>
      <c r="L187" s="17" t="s">
        <v>69</v>
      </c>
      <c r="M187" s="18">
        <v>45541</v>
      </c>
    </row>
    <row r="188" spans="1:13" hidden="1" x14ac:dyDescent="0.3">
      <c r="A188" s="17" t="s">
        <v>250</v>
      </c>
      <c r="B188" s="17" t="s">
        <v>400</v>
      </c>
      <c r="C188" s="17" t="s">
        <v>220</v>
      </c>
      <c r="D188" s="17" t="s">
        <v>271</v>
      </c>
      <c r="E188" s="17" t="s">
        <v>272</v>
      </c>
      <c r="F188" s="17" t="s">
        <v>273</v>
      </c>
      <c r="G188">
        <v>2024</v>
      </c>
      <c r="H188">
        <v>160858.5</v>
      </c>
      <c r="I188" s="17" t="s">
        <v>58</v>
      </c>
      <c r="J188">
        <v>1</v>
      </c>
      <c r="K188" s="17" t="s">
        <v>254</v>
      </c>
      <c r="L188" s="17" t="s">
        <v>70</v>
      </c>
      <c r="M188" s="18">
        <v>45541</v>
      </c>
    </row>
    <row r="189" spans="1:13" hidden="1" x14ac:dyDescent="0.3">
      <c r="A189" s="17" t="s">
        <v>250</v>
      </c>
      <c r="B189" s="17" t="s">
        <v>400</v>
      </c>
      <c r="C189" s="17" t="s">
        <v>220</v>
      </c>
      <c r="D189" s="17" t="s">
        <v>271</v>
      </c>
      <c r="E189" s="17" t="s">
        <v>272</v>
      </c>
      <c r="F189" s="17" t="s">
        <v>273</v>
      </c>
      <c r="G189">
        <v>2025</v>
      </c>
      <c r="H189">
        <v>166288.79999999999</v>
      </c>
      <c r="I189" s="17" t="s">
        <v>58</v>
      </c>
      <c r="J189">
        <v>1</v>
      </c>
      <c r="K189" s="17" t="s">
        <v>254</v>
      </c>
      <c r="L189" s="17" t="s">
        <v>71</v>
      </c>
      <c r="M189" s="18">
        <v>45541</v>
      </c>
    </row>
    <row r="190" spans="1:13" hidden="1" x14ac:dyDescent="0.3">
      <c r="A190" s="17" t="s">
        <v>250</v>
      </c>
      <c r="B190" s="17" t="s">
        <v>400</v>
      </c>
      <c r="C190" s="17" t="s">
        <v>220</v>
      </c>
      <c r="D190" s="17" t="s">
        <v>271</v>
      </c>
      <c r="E190" s="17" t="s">
        <v>272</v>
      </c>
      <c r="F190" s="17" t="s">
        <v>273</v>
      </c>
      <c r="G190">
        <v>2026</v>
      </c>
      <c r="H190">
        <v>169863.2</v>
      </c>
      <c r="I190" s="17" t="s">
        <v>58</v>
      </c>
      <c r="J190">
        <v>1</v>
      </c>
      <c r="K190" s="17" t="s">
        <v>254</v>
      </c>
      <c r="L190" s="17" t="s">
        <v>124</v>
      </c>
      <c r="M190" s="18">
        <v>45541</v>
      </c>
    </row>
    <row r="191" spans="1:13" hidden="1" x14ac:dyDescent="0.3">
      <c r="A191" s="17" t="s">
        <v>250</v>
      </c>
      <c r="B191" s="17" t="s">
        <v>400</v>
      </c>
      <c r="C191" s="17" t="s">
        <v>220</v>
      </c>
      <c r="D191" s="17" t="s">
        <v>271</v>
      </c>
      <c r="E191" s="17" t="s">
        <v>272</v>
      </c>
      <c r="F191" s="17" t="s">
        <v>273</v>
      </c>
      <c r="G191">
        <v>2027</v>
      </c>
      <c r="H191">
        <v>174223.7</v>
      </c>
      <c r="I191" s="17" t="s">
        <v>58</v>
      </c>
      <c r="J191">
        <v>1</v>
      </c>
      <c r="K191" s="17" t="s">
        <v>254</v>
      </c>
      <c r="L191" s="17" t="s">
        <v>125</v>
      </c>
      <c r="M191" s="18">
        <v>45541</v>
      </c>
    </row>
    <row r="192" spans="1:13" hidden="1" x14ac:dyDescent="0.3">
      <c r="A192" s="17" t="s">
        <v>250</v>
      </c>
      <c r="B192" s="17" t="s">
        <v>400</v>
      </c>
      <c r="C192" s="17" t="s">
        <v>220</v>
      </c>
      <c r="D192" s="17" t="s">
        <v>271</v>
      </c>
      <c r="E192" s="17" t="s">
        <v>272</v>
      </c>
      <c r="F192" s="17" t="s">
        <v>273</v>
      </c>
      <c r="G192">
        <v>2028</v>
      </c>
      <c r="H192">
        <v>178738.8</v>
      </c>
      <c r="I192" s="17" t="s">
        <v>58</v>
      </c>
      <c r="J192">
        <v>1</v>
      </c>
      <c r="K192" s="17" t="s">
        <v>254</v>
      </c>
      <c r="L192" s="17" t="s">
        <v>391</v>
      </c>
      <c r="M192" s="18">
        <v>45541</v>
      </c>
    </row>
    <row r="193" spans="1:13" hidden="1" x14ac:dyDescent="0.3">
      <c r="A193" s="17" t="s">
        <v>255</v>
      </c>
      <c r="B193" s="17" t="s">
        <v>401</v>
      </c>
      <c r="C193" s="17" t="s">
        <v>220</v>
      </c>
      <c r="D193" s="17" t="s">
        <v>256</v>
      </c>
      <c r="E193" s="17" t="s">
        <v>257</v>
      </c>
      <c r="F193" s="17" t="s">
        <v>258</v>
      </c>
      <c r="G193">
        <v>2020</v>
      </c>
      <c r="H193">
        <v>124.8</v>
      </c>
      <c r="I193" s="17" t="s">
        <v>58</v>
      </c>
      <c r="J193">
        <v>1</v>
      </c>
      <c r="K193" s="17" t="s">
        <v>254</v>
      </c>
      <c r="L193" s="17" t="s">
        <v>66</v>
      </c>
      <c r="M193" s="18">
        <v>45541</v>
      </c>
    </row>
    <row r="194" spans="1:13" hidden="1" x14ac:dyDescent="0.3">
      <c r="A194" s="17" t="s">
        <v>255</v>
      </c>
      <c r="B194" s="17" t="s">
        <v>401</v>
      </c>
      <c r="C194" s="17" t="s">
        <v>220</v>
      </c>
      <c r="D194" s="17" t="s">
        <v>256</v>
      </c>
      <c r="E194" s="17" t="s">
        <v>257</v>
      </c>
      <c r="F194" s="17" t="s">
        <v>258</v>
      </c>
      <c r="G194">
        <v>2021</v>
      </c>
      <c r="H194">
        <v>128.80000000000001</v>
      </c>
      <c r="I194" s="17" t="s">
        <v>58</v>
      </c>
      <c r="J194">
        <v>1</v>
      </c>
      <c r="K194" s="17" t="s">
        <v>254</v>
      </c>
      <c r="L194" s="17" t="s">
        <v>67</v>
      </c>
      <c r="M194" s="18">
        <v>45541</v>
      </c>
    </row>
    <row r="195" spans="1:13" hidden="1" x14ac:dyDescent="0.3">
      <c r="A195" s="17" t="s">
        <v>255</v>
      </c>
      <c r="B195" s="17" t="s">
        <v>401</v>
      </c>
      <c r="C195" s="17" t="s">
        <v>220</v>
      </c>
      <c r="D195" s="17" t="s">
        <v>256</v>
      </c>
      <c r="E195" s="17" t="s">
        <v>257</v>
      </c>
      <c r="F195" s="17" t="s">
        <v>258</v>
      </c>
      <c r="G195">
        <v>2022</v>
      </c>
      <c r="H195">
        <v>141.6</v>
      </c>
      <c r="I195" s="17" t="s">
        <v>58</v>
      </c>
      <c r="J195">
        <v>1</v>
      </c>
      <c r="K195" s="17" t="s">
        <v>254</v>
      </c>
      <c r="L195" s="17" t="s">
        <v>68</v>
      </c>
      <c r="M195" s="18">
        <v>45541</v>
      </c>
    </row>
    <row r="196" spans="1:13" hidden="1" x14ac:dyDescent="0.3">
      <c r="A196" s="17" t="s">
        <v>255</v>
      </c>
      <c r="B196" s="17" t="s">
        <v>401</v>
      </c>
      <c r="C196" s="17" t="s">
        <v>220</v>
      </c>
      <c r="D196" s="17" t="s">
        <v>256</v>
      </c>
      <c r="E196" s="17" t="s">
        <v>257</v>
      </c>
      <c r="F196" s="17" t="s">
        <v>258</v>
      </c>
      <c r="G196">
        <v>2023</v>
      </c>
      <c r="H196">
        <v>156.19999999999999</v>
      </c>
      <c r="I196" s="17" t="s">
        <v>58</v>
      </c>
      <c r="J196">
        <v>1</v>
      </c>
      <c r="K196" s="17" t="s">
        <v>254</v>
      </c>
      <c r="L196" s="17" t="s">
        <v>69</v>
      </c>
      <c r="M196" s="18">
        <v>45541</v>
      </c>
    </row>
    <row r="197" spans="1:13" hidden="1" x14ac:dyDescent="0.3">
      <c r="A197" s="17" t="s">
        <v>255</v>
      </c>
      <c r="B197" s="17" t="s">
        <v>401</v>
      </c>
      <c r="C197" s="17" t="s">
        <v>220</v>
      </c>
      <c r="D197" s="17" t="s">
        <v>256</v>
      </c>
      <c r="E197" s="17" t="s">
        <v>257</v>
      </c>
      <c r="F197" s="17" t="s">
        <v>258</v>
      </c>
      <c r="G197">
        <v>2024</v>
      </c>
      <c r="H197">
        <v>168.7</v>
      </c>
      <c r="I197" s="17" t="s">
        <v>58</v>
      </c>
      <c r="J197">
        <v>1</v>
      </c>
      <c r="K197" s="17" t="s">
        <v>254</v>
      </c>
      <c r="L197" s="17" t="s">
        <v>70</v>
      </c>
      <c r="M197" s="18">
        <v>45541</v>
      </c>
    </row>
    <row r="198" spans="1:13" hidden="1" x14ac:dyDescent="0.3">
      <c r="A198" s="17" t="s">
        <v>255</v>
      </c>
      <c r="B198" s="17" t="s">
        <v>401</v>
      </c>
      <c r="C198" s="17" t="s">
        <v>220</v>
      </c>
      <c r="D198" s="17" t="s">
        <v>256</v>
      </c>
      <c r="E198" s="17" t="s">
        <v>257</v>
      </c>
      <c r="F198" s="17" t="s">
        <v>258</v>
      </c>
      <c r="G198">
        <v>2025</v>
      </c>
      <c r="H198">
        <v>180.5</v>
      </c>
      <c r="I198" s="17" t="s">
        <v>58</v>
      </c>
      <c r="J198">
        <v>1</v>
      </c>
      <c r="K198" s="17" t="s">
        <v>254</v>
      </c>
      <c r="L198" s="17" t="s">
        <v>71</v>
      </c>
      <c r="M198" s="18">
        <v>45541</v>
      </c>
    </row>
    <row r="199" spans="1:13" hidden="1" x14ac:dyDescent="0.3">
      <c r="A199" s="17" t="s">
        <v>255</v>
      </c>
      <c r="B199" s="17" t="s">
        <v>401</v>
      </c>
      <c r="C199" s="17" t="s">
        <v>220</v>
      </c>
      <c r="D199" s="17" t="s">
        <v>256</v>
      </c>
      <c r="E199" s="17" t="s">
        <v>257</v>
      </c>
      <c r="F199" s="17" t="s">
        <v>258</v>
      </c>
      <c r="G199">
        <v>2026</v>
      </c>
      <c r="H199">
        <v>189.2</v>
      </c>
      <c r="I199" s="17" t="s">
        <v>58</v>
      </c>
      <c r="J199">
        <v>1</v>
      </c>
      <c r="K199" s="17" t="s">
        <v>254</v>
      </c>
      <c r="L199" s="17" t="s">
        <v>124</v>
      </c>
      <c r="M199" s="18">
        <v>45541</v>
      </c>
    </row>
    <row r="200" spans="1:13" hidden="1" x14ac:dyDescent="0.3">
      <c r="A200" s="17" t="s">
        <v>255</v>
      </c>
      <c r="B200" s="17" t="s">
        <v>401</v>
      </c>
      <c r="C200" s="17" t="s">
        <v>220</v>
      </c>
      <c r="D200" s="17" t="s">
        <v>256</v>
      </c>
      <c r="E200" s="17" t="s">
        <v>257</v>
      </c>
      <c r="F200" s="17" t="s">
        <v>258</v>
      </c>
      <c r="G200">
        <v>2027</v>
      </c>
      <c r="H200">
        <v>196.7</v>
      </c>
      <c r="I200" s="17" t="s">
        <v>58</v>
      </c>
      <c r="J200">
        <v>1</v>
      </c>
      <c r="K200" s="17" t="s">
        <v>254</v>
      </c>
      <c r="L200" s="17" t="s">
        <v>125</v>
      </c>
      <c r="M200" s="18">
        <v>45541</v>
      </c>
    </row>
    <row r="201" spans="1:13" hidden="1" x14ac:dyDescent="0.3">
      <c r="A201" s="17" t="s">
        <v>255</v>
      </c>
      <c r="B201" s="17" t="s">
        <v>401</v>
      </c>
      <c r="C201" s="17" t="s">
        <v>220</v>
      </c>
      <c r="D201" s="17" t="s">
        <v>256</v>
      </c>
      <c r="E201" s="17" t="s">
        <v>257</v>
      </c>
      <c r="F201" s="17" t="s">
        <v>258</v>
      </c>
      <c r="G201">
        <v>2028</v>
      </c>
      <c r="H201">
        <v>203.7</v>
      </c>
      <c r="I201" s="17" t="s">
        <v>58</v>
      </c>
      <c r="J201">
        <v>1</v>
      </c>
      <c r="K201" s="17" t="s">
        <v>254</v>
      </c>
      <c r="L201" s="17" t="s">
        <v>391</v>
      </c>
      <c r="M201" s="18">
        <v>45541</v>
      </c>
    </row>
    <row r="202" spans="1:13" x14ac:dyDescent="0.3">
      <c r="A202" s="17" t="s">
        <v>250</v>
      </c>
      <c r="B202" s="17" t="s">
        <v>400</v>
      </c>
      <c r="C202" s="17" t="s">
        <v>220</v>
      </c>
      <c r="D202" s="17" t="s">
        <v>259</v>
      </c>
      <c r="E202" s="17" t="s">
        <v>260</v>
      </c>
      <c r="F202" s="17" t="s">
        <v>261</v>
      </c>
      <c r="G202">
        <v>1999</v>
      </c>
      <c r="H202">
        <v>55.9</v>
      </c>
      <c r="I202" s="17" t="s">
        <v>58</v>
      </c>
      <c r="J202">
        <v>1</v>
      </c>
      <c r="K202" s="17" t="s">
        <v>254</v>
      </c>
      <c r="L202" s="17" t="s">
        <v>146</v>
      </c>
      <c r="M202" s="18">
        <v>45541</v>
      </c>
    </row>
    <row r="203" spans="1:13" x14ac:dyDescent="0.3">
      <c r="A203" s="17" t="s">
        <v>250</v>
      </c>
      <c r="B203" s="17" t="s">
        <v>400</v>
      </c>
      <c r="C203" s="17" t="s">
        <v>220</v>
      </c>
      <c r="D203" s="17" t="s">
        <v>259</v>
      </c>
      <c r="E203" s="17" t="s">
        <v>260</v>
      </c>
      <c r="F203" s="17" t="s">
        <v>261</v>
      </c>
      <c r="G203">
        <v>2000</v>
      </c>
      <c r="H203">
        <v>61.6</v>
      </c>
      <c r="I203" s="17" t="s">
        <v>58</v>
      </c>
      <c r="J203">
        <v>1</v>
      </c>
      <c r="K203" s="17" t="s">
        <v>254</v>
      </c>
      <c r="L203" s="17" t="s">
        <v>147</v>
      </c>
      <c r="M203" s="18">
        <v>45541</v>
      </c>
    </row>
    <row r="204" spans="1:13" x14ac:dyDescent="0.3">
      <c r="A204" s="17" t="s">
        <v>250</v>
      </c>
      <c r="B204" s="17" t="s">
        <v>400</v>
      </c>
      <c r="C204" s="17" t="s">
        <v>220</v>
      </c>
      <c r="D204" s="17" t="s">
        <v>259</v>
      </c>
      <c r="E204" s="17" t="s">
        <v>260</v>
      </c>
      <c r="F204" s="17" t="s">
        <v>261</v>
      </c>
      <c r="G204">
        <v>2001</v>
      </c>
      <c r="H204">
        <v>62.8</v>
      </c>
      <c r="I204" s="17" t="s">
        <v>58</v>
      </c>
      <c r="J204">
        <v>1</v>
      </c>
      <c r="K204" s="17" t="s">
        <v>254</v>
      </c>
      <c r="L204" s="17" t="s">
        <v>148</v>
      </c>
      <c r="M204" s="18">
        <v>45541</v>
      </c>
    </row>
    <row r="205" spans="1:13" x14ac:dyDescent="0.3">
      <c r="A205" s="17" t="s">
        <v>250</v>
      </c>
      <c r="B205" s="17" t="s">
        <v>400</v>
      </c>
      <c r="C205" s="17" t="s">
        <v>220</v>
      </c>
      <c r="D205" s="17" t="s">
        <v>259</v>
      </c>
      <c r="E205" s="17" t="s">
        <v>260</v>
      </c>
      <c r="F205" s="17" t="s">
        <v>261</v>
      </c>
      <c r="G205">
        <v>2002</v>
      </c>
      <c r="H205">
        <v>63.3</v>
      </c>
      <c r="I205" s="17" t="s">
        <v>58</v>
      </c>
      <c r="J205">
        <v>1</v>
      </c>
      <c r="K205" s="17" t="s">
        <v>254</v>
      </c>
      <c r="L205" s="17" t="s">
        <v>149</v>
      </c>
      <c r="M205" s="18">
        <v>45541</v>
      </c>
    </row>
    <row r="206" spans="1:13" x14ac:dyDescent="0.3">
      <c r="A206" s="17" t="s">
        <v>250</v>
      </c>
      <c r="B206" s="17" t="s">
        <v>400</v>
      </c>
      <c r="C206" s="17" t="s">
        <v>220</v>
      </c>
      <c r="D206" s="17" t="s">
        <v>259</v>
      </c>
      <c r="E206" s="17" t="s">
        <v>260</v>
      </c>
      <c r="F206" s="17" t="s">
        <v>261</v>
      </c>
      <c r="G206">
        <v>2003</v>
      </c>
      <c r="H206">
        <v>68.5</v>
      </c>
      <c r="I206" s="17" t="s">
        <v>58</v>
      </c>
      <c r="J206">
        <v>1</v>
      </c>
      <c r="K206" s="17" t="s">
        <v>254</v>
      </c>
      <c r="L206" s="17" t="s">
        <v>150</v>
      </c>
      <c r="M206" s="18">
        <v>45541</v>
      </c>
    </row>
    <row r="207" spans="1:13" x14ac:dyDescent="0.3">
      <c r="A207" s="17" t="s">
        <v>250</v>
      </c>
      <c r="B207" s="17" t="s">
        <v>400</v>
      </c>
      <c r="C207" s="17" t="s">
        <v>220</v>
      </c>
      <c r="D207" s="17" t="s">
        <v>259</v>
      </c>
      <c r="E207" s="17" t="s">
        <v>260</v>
      </c>
      <c r="F207" s="17" t="s">
        <v>261</v>
      </c>
      <c r="G207">
        <v>2004</v>
      </c>
      <c r="H207">
        <v>71.3</v>
      </c>
      <c r="I207" s="17" t="s">
        <v>58</v>
      </c>
      <c r="J207">
        <v>1</v>
      </c>
      <c r="K207" s="17" t="s">
        <v>254</v>
      </c>
      <c r="L207" s="17" t="s">
        <v>151</v>
      </c>
      <c r="M207" s="18">
        <v>45541</v>
      </c>
    </row>
    <row r="208" spans="1:13" x14ac:dyDescent="0.3">
      <c r="A208" s="17" t="s">
        <v>250</v>
      </c>
      <c r="B208" s="17" t="s">
        <v>400</v>
      </c>
      <c r="C208" s="17" t="s">
        <v>220</v>
      </c>
      <c r="D208" s="17" t="s">
        <v>259</v>
      </c>
      <c r="E208" s="17" t="s">
        <v>260</v>
      </c>
      <c r="F208" s="17" t="s">
        <v>261</v>
      </c>
      <c r="G208">
        <v>2005</v>
      </c>
      <c r="H208">
        <v>69.400000000000006</v>
      </c>
      <c r="I208" s="17" t="s">
        <v>58</v>
      </c>
      <c r="J208">
        <v>1</v>
      </c>
      <c r="K208" s="17" t="s">
        <v>254</v>
      </c>
      <c r="L208" s="17" t="s">
        <v>152</v>
      </c>
      <c r="M208" s="18">
        <v>45541</v>
      </c>
    </row>
    <row r="209" spans="1:13" x14ac:dyDescent="0.3">
      <c r="A209" s="17" t="s">
        <v>250</v>
      </c>
      <c r="B209" s="17" t="s">
        <v>400</v>
      </c>
      <c r="C209" s="17" t="s">
        <v>220</v>
      </c>
      <c r="D209" s="17" t="s">
        <v>259</v>
      </c>
      <c r="E209" s="17" t="s">
        <v>260</v>
      </c>
      <c r="F209" s="17" t="s">
        <v>261</v>
      </c>
      <c r="G209">
        <v>2006</v>
      </c>
      <c r="H209">
        <v>69.5</v>
      </c>
      <c r="I209" s="17" t="s">
        <v>58</v>
      </c>
      <c r="J209">
        <v>1</v>
      </c>
      <c r="K209" s="17" t="s">
        <v>254</v>
      </c>
      <c r="L209" s="17" t="s">
        <v>153</v>
      </c>
      <c r="M209" s="18">
        <v>45541</v>
      </c>
    </row>
    <row r="210" spans="1:13" x14ac:dyDescent="0.3">
      <c r="A210" s="17" t="s">
        <v>250</v>
      </c>
      <c r="B210" s="17" t="s">
        <v>400</v>
      </c>
      <c r="C210" s="17" t="s">
        <v>220</v>
      </c>
      <c r="D210" s="17" t="s">
        <v>259</v>
      </c>
      <c r="E210" s="17" t="s">
        <v>260</v>
      </c>
      <c r="F210" s="17" t="s">
        <v>261</v>
      </c>
      <c r="G210">
        <v>2007</v>
      </c>
      <c r="H210">
        <v>67.3</v>
      </c>
      <c r="I210" s="17" t="s">
        <v>58</v>
      </c>
      <c r="J210">
        <v>1</v>
      </c>
      <c r="K210" s="17" t="s">
        <v>254</v>
      </c>
      <c r="L210" s="17" t="s">
        <v>154</v>
      </c>
      <c r="M210" s="18">
        <v>45541</v>
      </c>
    </row>
    <row r="211" spans="1:13" x14ac:dyDescent="0.3">
      <c r="A211" s="17" t="s">
        <v>250</v>
      </c>
      <c r="B211" s="17" t="s">
        <v>400</v>
      </c>
      <c r="C211" s="17" t="s">
        <v>220</v>
      </c>
      <c r="D211" s="17" t="s">
        <v>259</v>
      </c>
      <c r="E211" s="17" t="s">
        <v>260</v>
      </c>
      <c r="F211" s="17" t="s">
        <v>261</v>
      </c>
      <c r="G211">
        <v>2008</v>
      </c>
      <c r="H211">
        <v>67.400000000000006</v>
      </c>
      <c r="I211" s="17" t="s">
        <v>58</v>
      </c>
      <c r="J211">
        <v>1</v>
      </c>
      <c r="K211" s="17" t="s">
        <v>254</v>
      </c>
      <c r="L211" s="17" t="s">
        <v>155</v>
      </c>
      <c r="M211" s="18">
        <v>45541</v>
      </c>
    </row>
    <row r="212" spans="1:13" x14ac:dyDescent="0.3">
      <c r="A212" s="17" t="s">
        <v>250</v>
      </c>
      <c r="B212" s="17" t="s">
        <v>400</v>
      </c>
      <c r="C212" s="17" t="s">
        <v>220</v>
      </c>
      <c r="D212" s="17" t="s">
        <v>259</v>
      </c>
      <c r="E212" s="17" t="s">
        <v>260</v>
      </c>
      <c r="F212" s="17" t="s">
        <v>261</v>
      </c>
      <c r="G212">
        <v>2009</v>
      </c>
      <c r="H212">
        <v>80.2</v>
      </c>
      <c r="I212" s="17" t="s">
        <v>58</v>
      </c>
      <c r="J212">
        <v>1</v>
      </c>
      <c r="K212" s="17" t="s">
        <v>254</v>
      </c>
      <c r="L212" s="17" t="s">
        <v>156</v>
      </c>
      <c r="M212" s="18">
        <v>45541</v>
      </c>
    </row>
    <row r="213" spans="1:13" x14ac:dyDescent="0.3">
      <c r="A213" s="17" t="s">
        <v>250</v>
      </c>
      <c r="B213" s="17" t="s">
        <v>400</v>
      </c>
      <c r="C213" s="17" t="s">
        <v>220</v>
      </c>
      <c r="D213" s="17" t="s">
        <v>259</v>
      </c>
      <c r="E213" s="17" t="s">
        <v>260</v>
      </c>
      <c r="F213" s="17" t="s">
        <v>261</v>
      </c>
      <c r="G213">
        <v>2010</v>
      </c>
      <c r="H213">
        <v>94.3</v>
      </c>
      <c r="I213" s="17" t="s">
        <v>58</v>
      </c>
      <c r="J213">
        <v>1</v>
      </c>
      <c r="K213" s="17" t="s">
        <v>254</v>
      </c>
      <c r="L213" s="17" t="s">
        <v>157</v>
      </c>
      <c r="M213" s="18">
        <v>45541</v>
      </c>
    </row>
    <row r="214" spans="1:13" x14ac:dyDescent="0.3">
      <c r="A214" s="17" t="s">
        <v>250</v>
      </c>
      <c r="B214" s="17" t="s">
        <v>400</v>
      </c>
      <c r="C214" s="17" t="s">
        <v>220</v>
      </c>
      <c r="D214" s="17" t="s">
        <v>259</v>
      </c>
      <c r="E214" s="17" t="s">
        <v>260</v>
      </c>
      <c r="F214" s="17" t="s">
        <v>261</v>
      </c>
      <c r="G214">
        <v>2011</v>
      </c>
      <c r="H214">
        <v>102.8</v>
      </c>
      <c r="I214" s="17" t="s">
        <v>58</v>
      </c>
      <c r="J214">
        <v>1</v>
      </c>
      <c r="K214" s="17" t="s">
        <v>254</v>
      </c>
      <c r="L214" s="17" t="s">
        <v>158</v>
      </c>
      <c r="M214" s="18">
        <v>45541</v>
      </c>
    </row>
    <row r="215" spans="1:13" x14ac:dyDescent="0.3">
      <c r="A215" s="17" t="s">
        <v>250</v>
      </c>
      <c r="B215" s="17" t="s">
        <v>400</v>
      </c>
      <c r="C215" s="17" t="s">
        <v>220</v>
      </c>
      <c r="D215" s="17" t="s">
        <v>259</v>
      </c>
      <c r="E215" s="17" t="s">
        <v>260</v>
      </c>
      <c r="F215" s="17" t="s">
        <v>261</v>
      </c>
      <c r="G215">
        <v>2012</v>
      </c>
      <c r="H215">
        <v>114</v>
      </c>
      <c r="I215" s="17" t="s">
        <v>58</v>
      </c>
      <c r="J215">
        <v>1</v>
      </c>
      <c r="K215" s="17" t="s">
        <v>254</v>
      </c>
      <c r="L215" s="17" t="s">
        <v>121</v>
      </c>
      <c r="M215" s="18">
        <v>45541</v>
      </c>
    </row>
    <row r="216" spans="1:13" x14ac:dyDescent="0.3">
      <c r="A216" s="17" t="s">
        <v>250</v>
      </c>
      <c r="B216" s="17" t="s">
        <v>400</v>
      </c>
      <c r="C216" s="17" t="s">
        <v>220</v>
      </c>
      <c r="D216" s="17" t="s">
        <v>259</v>
      </c>
      <c r="E216" s="17" t="s">
        <v>260</v>
      </c>
      <c r="F216" s="17" t="s">
        <v>261</v>
      </c>
      <c r="G216">
        <v>2013</v>
      </c>
      <c r="H216">
        <v>121.8</v>
      </c>
      <c r="I216" s="17" t="s">
        <v>58</v>
      </c>
      <c r="J216">
        <v>1</v>
      </c>
      <c r="K216" s="17" t="s">
        <v>254</v>
      </c>
      <c r="L216" s="17" t="s">
        <v>59</v>
      </c>
      <c r="M216" s="18">
        <v>45541</v>
      </c>
    </row>
    <row r="217" spans="1:13" x14ac:dyDescent="0.3">
      <c r="A217" s="17" t="s">
        <v>250</v>
      </c>
      <c r="B217" s="17" t="s">
        <v>400</v>
      </c>
      <c r="C217" s="17" t="s">
        <v>220</v>
      </c>
      <c r="D217" s="17" t="s">
        <v>259</v>
      </c>
      <c r="E217" s="17" t="s">
        <v>260</v>
      </c>
      <c r="F217" s="17" t="s">
        <v>261</v>
      </c>
      <c r="G217">
        <v>2014</v>
      </c>
      <c r="H217">
        <v>133.4</v>
      </c>
      <c r="I217" s="17" t="s">
        <v>58</v>
      </c>
      <c r="J217">
        <v>1</v>
      </c>
      <c r="K217" s="17" t="s">
        <v>254</v>
      </c>
      <c r="L217" s="17" t="s">
        <v>60</v>
      </c>
      <c r="M217" s="18">
        <v>45541</v>
      </c>
    </row>
    <row r="218" spans="1:13" x14ac:dyDescent="0.3">
      <c r="A218" s="17" t="s">
        <v>250</v>
      </c>
      <c r="B218" s="17" t="s">
        <v>400</v>
      </c>
      <c r="C218" s="17" t="s">
        <v>220</v>
      </c>
      <c r="D218" s="17" t="s">
        <v>259</v>
      </c>
      <c r="E218" s="17" t="s">
        <v>260</v>
      </c>
      <c r="F218" s="17" t="s">
        <v>261</v>
      </c>
      <c r="G218">
        <v>2015</v>
      </c>
      <c r="H218">
        <v>144.4</v>
      </c>
      <c r="I218" s="17" t="s">
        <v>58</v>
      </c>
      <c r="J218">
        <v>1</v>
      </c>
      <c r="K218" s="17" t="s">
        <v>254</v>
      </c>
      <c r="L218" s="17" t="s">
        <v>61</v>
      </c>
      <c r="M218" s="18">
        <v>45541</v>
      </c>
    </row>
    <row r="219" spans="1:13" x14ac:dyDescent="0.3">
      <c r="A219" s="17" t="s">
        <v>250</v>
      </c>
      <c r="B219" s="17" t="s">
        <v>400</v>
      </c>
      <c r="C219" s="17" t="s">
        <v>220</v>
      </c>
      <c r="D219" s="17" t="s">
        <v>259</v>
      </c>
      <c r="E219" s="17" t="s">
        <v>260</v>
      </c>
      <c r="F219" s="17" t="s">
        <v>261</v>
      </c>
      <c r="G219">
        <v>2016</v>
      </c>
      <c r="H219">
        <v>148</v>
      </c>
      <c r="I219" s="17" t="s">
        <v>58</v>
      </c>
      <c r="J219">
        <v>1</v>
      </c>
      <c r="K219" s="17" t="s">
        <v>254</v>
      </c>
      <c r="L219" s="17" t="s">
        <v>62</v>
      </c>
      <c r="M219" s="18">
        <v>45541</v>
      </c>
    </row>
    <row r="220" spans="1:13" x14ac:dyDescent="0.3">
      <c r="A220" s="17" t="s">
        <v>250</v>
      </c>
      <c r="B220" s="17" t="s">
        <v>400</v>
      </c>
      <c r="C220" s="17" t="s">
        <v>220</v>
      </c>
      <c r="D220" s="17" t="s">
        <v>259</v>
      </c>
      <c r="E220" s="17" t="s">
        <v>260</v>
      </c>
      <c r="F220" s="17" t="s">
        <v>261</v>
      </c>
      <c r="G220">
        <v>2017</v>
      </c>
      <c r="H220">
        <v>149.5</v>
      </c>
      <c r="I220" s="17" t="s">
        <v>58</v>
      </c>
      <c r="J220">
        <v>1</v>
      </c>
      <c r="K220" s="17" t="s">
        <v>254</v>
      </c>
      <c r="L220" s="17" t="s">
        <v>63</v>
      </c>
      <c r="M220" s="18">
        <v>45541</v>
      </c>
    </row>
    <row r="221" spans="1:13" x14ac:dyDescent="0.3">
      <c r="A221" s="17" t="s">
        <v>250</v>
      </c>
      <c r="B221" s="17" t="s">
        <v>400</v>
      </c>
      <c r="C221" s="17" t="s">
        <v>220</v>
      </c>
      <c r="D221" s="17" t="s">
        <v>259</v>
      </c>
      <c r="E221" s="17" t="s">
        <v>260</v>
      </c>
      <c r="F221" s="17" t="s">
        <v>261</v>
      </c>
      <c r="G221">
        <v>2018</v>
      </c>
      <c r="H221">
        <v>151.4</v>
      </c>
      <c r="I221" s="17" t="s">
        <v>58</v>
      </c>
      <c r="J221">
        <v>1</v>
      </c>
      <c r="K221" s="17" t="s">
        <v>254</v>
      </c>
      <c r="L221" s="17" t="s">
        <v>64</v>
      </c>
      <c r="M221" s="18">
        <v>45541</v>
      </c>
    </row>
    <row r="222" spans="1:13" x14ac:dyDescent="0.3">
      <c r="A222" s="17" t="s">
        <v>250</v>
      </c>
      <c r="B222" s="17" t="s">
        <v>400</v>
      </c>
      <c r="C222" s="17" t="s">
        <v>220</v>
      </c>
      <c r="D222" s="17" t="s">
        <v>259</v>
      </c>
      <c r="E222" s="17" t="s">
        <v>260</v>
      </c>
      <c r="F222" s="17" t="s">
        <v>261</v>
      </c>
      <c r="G222">
        <v>2019</v>
      </c>
      <c r="H222">
        <v>155.6</v>
      </c>
      <c r="I222" s="17" t="s">
        <v>58</v>
      </c>
      <c r="J222">
        <v>1</v>
      </c>
      <c r="K222" s="17" t="s">
        <v>254</v>
      </c>
      <c r="L222" s="17" t="s">
        <v>65</v>
      </c>
      <c r="M222" s="18">
        <v>45541</v>
      </c>
    </row>
    <row r="223" spans="1:13" x14ac:dyDescent="0.3">
      <c r="A223" s="17" t="s">
        <v>250</v>
      </c>
      <c r="B223" s="17" t="s">
        <v>400</v>
      </c>
      <c r="C223" s="17" t="s">
        <v>220</v>
      </c>
      <c r="D223" s="17" t="s">
        <v>259</v>
      </c>
      <c r="E223" s="17" t="s">
        <v>260</v>
      </c>
      <c r="F223" s="17" t="s">
        <v>261</v>
      </c>
      <c r="G223">
        <v>2020</v>
      </c>
      <c r="H223">
        <v>177.9</v>
      </c>
      <c r="I223" s="17" t="s">
        <v>58</v>
      </c>
      <c r="J223">
        <v>1</v>
      </c>
      <c r="K223" s="17" t="s">
        <v>254</v>
      </c>
      <c r="L223" s="17" t="s">
        <v>66</v>
      </c>
      <c r="M223" s="18">
        <v>45541</v>
      </c>
    </row>
    <row r="224" spans="1:13" x14ac:dyDescent="0.3">
      <c r="A224" s="17" t="s">
        <v>250</v>
      </c>
      <c r="B224" s="17" t="s">
        <v>400</v>
      </c>
      <c r="C224" s="17" t="s">
        <v>220</v>
      </c>
      <c r="D224" s="17" t="s">
        <v>259</v>
      </c>
      <c r="E224" s="17" t="s">
        <v>260</v>
      </c>
      <c r="F224" s="17" t="s">
        <v>261</v>
      </c>
      <c r="G224">
        <v>2021</v>
      </c>
      <c r="H224">
        <v>181.9</v>
      </c>
      <c r="I224" s="17" t="s">
        <v>58</v>
      </c>
      <c r="J224">
        <v>1</v>
      </c>
      <c r="K224" s="17" t="s">
        <v>254</v>
      </c>
      <c r="L224" s="17" t="s">
        <v>67</v>
      </c>
      <c r="M224" s="18">
        <v>45541</v>
      </c>
    </row>
    <row r="225" spans="1:13" x14ac:dyDescent="0.3">
      <c r="A225" s="17" t="s">
        <v>250</v>
      </c>
      <c r="B225" s="17" t="s">
        <v>400</v>
      </c>
      <c r="C225" s="17" t="s">
        <v>220</v>
      </c>
      <c r="D225" s="17" t="s">
        <v>259</v>
      </c>
      <c r="E225" s="17" t="s">
        <v>260</v>
      </c>
      <c r="F225" s="17" t="s">
        <v>261</v>
      </c>
      <c r="G225">
        <v>2022</v>
      </c>
      <c r="H225">
        <v>196.8</v>
      </c>
      <c r="I225" s="17" t="s">
        <v>58</v>
      </c>
      <c r="J225">
        <v>1</v>
      </c>
      <c r="K225" s="17" t="s">
        <v>254</v>
      </c>
      <c r="L225" s="17" t="s">
        <v>68</v>
      </c>
      <c r="M225" s="18">
        <v>45541</v>
      </c>
    </row>
    <row r="226" spans="1:13" x14ac:dyDescent="0.3">
      <c r="A226" s="17" t="s">
        <v>250</v>
      </c>
      <c r="B226" s="17" t="s">
        <v>400</v>
      </c>
      <c r="C226" s="17" t="s">
        <v>220</v>
      </c>
      <c r="D226" s="17" t="s">
        <v>259</v>
      </c>
      <c r="E226" s="17" t="s">
        <v>260</v>
      </c>
      <c r="F226" s="17" t="s">
        <v>261</v>
      </c>
      <c r="G226">
        <v>2023</v>
      </c>
      <c r="H226">
        <v>210.5</v>
      </c>
      <c r="I226" s="17" t="s">
        <v>58</v>
      </c>
      <c r="J226">
        <v>1</v>
      </c>
      <c r="K226" s="17" t="s">
        <v>254</v>
      </c>
      <c r="L226" s="17" t="s">
        <v>69</v>
      </c>
      <c r="M226" s="18">
        <v>45541</v>
      </c>
    </row>
    <row r="227" spans="1:13" x14ac:dyDescent="0.3">
      <c r="A227" s="17" t="s">
        <v>250</v>
      </c>
      <c r="B227" s="17" t="s">
        <v>400</v>
      </c>
      <c r="C227" s="17" t="s">
        <v>220</v>
      </c>
      <c r="D227" s="17" t="s">
        <v>259</v>
      </c>
      <c r="E227" s="17" t="s">
        <v>260</v>
      </c>
      <c r="F227" s="17" t="s">
        <v>261</v>
      </c>
      <c r="G227">
        <v>2024</v>
      </c>
      <c r="H227">
        <v>227.8</v>
      </c>
      <c r="I227" s="17" t="s">
        <v>58</v>
      </c>
      <c r="J227">
        <v>1</v>
      </c>
      <c r="K227" s="17" t="s">
        <v>254</v>
      </c>
      <c r="L227" s="17" t="s">
        <v>70</v>
      </c>
      <c r="M227" s="18">
        <v>45541</v>
      </c>
    </row>
    <row r="228" spans="1:13" x14ac:dyDescent="0.3">
      <c r="A228" s="17" t="s">
        <v>250</v>
      </c>
      <c r="B228" s="17" t="s">
        <v>400</v>
      </c>
      <c r="C228" s="17" t="s">
        <v>220</v>
      </c>
      <c r="D228" s="17" t="s">
        <v>259</v>
      </c>
      <c r="E228" s="17" t="s">
        <v>260</v>
      </c>
      <c r="F228" s="17" t="s">
        <v>261</v>
      </c>
      <c r="G228">
        <v>2025</v>
      </c>
      <c r="H228">
        <v>243.5</v>
      </c>
      <c r="I228" s="17" t="s">
        <v>58</v>
      </c>
      <c r="J228">
        <v>1</v>
      </c>
      <c r="K228" s="17" t="s">
        <v>254</v>
      </c>
      <c r="L228" s="17" t="s">
        <v>71</v>
      </c>
      <c r="M228" s="18">
        <v>45541</v>
      </c>
    </row>
    <row r="229" spans="1:13" x14ac:dyDescent="0.3">
      <c r="A229" s="17" t="s">
        <v>250</v>
      </c>
      <c r="B229" s="17" t="s">
        <v>400</v>
      </c>
      <c r="C229" s="17" t="s">
        <v>220</v>
      </c>
      <c r="D229" s="17" t="s">
        <v>259</v>
      </c>
      <c r="E229" s="17" t="s">
        <v>260</v>
      </c>
      <c r="F229" s="17" t="s">
        <v>261</v>
      </c>
      <c r="G229">
        <v>2026</v>
      </c>
      <c r="H229">
        <v>255.3</v>
      </c>
      <c r="I229" s="17" t="s">
        <v>58</v>
      </c>
      <c r="J229">
        <v>1</v>
      </c>
      <c r="K229" s="17" t="s">
        <v>254</v>
      </c>
      <c r="L229" s="17" t="s">
        <v>124</v>
      </c>
      <c r="M229" s="18">
        <v>45541</v>
      </c>
    </row>
    <row r="230" spans="1:13" x14ac:dyDescent="0.3">
      <c r="A230" s="17" t="s">
        <v>250</v>
      </c>
      <c r="B230" s="17" t="s">
        <v>400</v>
      </c>
      <c r="C230" s="17" t="s">
        <v>220</v>
      </c>
      <c r="D230" s="17" t="s">
        <v>259</v>
      </c>
      <c r="E230" s="17" t="s">
        <v>260</v>
      </c>
      <c r="F230" s="17" t="s">
        <v>261</v>
      </c>
      <c r="G230">
        <v>2027</v>
      </c>
      <c r="H230">
        <v>265.89999999999998</v>
      </c>
      <c r="I230" s="17" t="s">
        <v>58</v>
      </c>
      <c r="J230">
        <v>1</v>
      </c>
      <c r="K230" s="17" t="s">
        <v>254</v>
      </c>
      <c r="L230" s="17" t="s">
        <v>125</v>
      </c>
      <c r="M230" s="18">
        <v>45541</v>
      </c>
    </row>
    <row r="231" spans="1:13" x14ac:dyDescent="0.3">
      <c r="A231" s="17" t="s">
        <v>250</v>
      </c>
      <c r="B231" s="17" t="s">
        <v>400</v>
      </c>
      <c r="C231" s="17" t="s">
        <v>220</v>
      </c>
      <c r="D231" s="17" t="s">
        <v>259</v>
      </c>
      <c r="E231" s="17" t="s">
        <v>260</v>
      </c>
      <c r="F231" s="17" t="s">
        <v>261</v>
      </c>
      <c r="G231">
        <v>2028</v>
      </c>
      <c r="H231" s="19">
        <v>277.60000000000002</v>
      </c>
      <c r="I231" s="17" t="s">
        <v>58</v>
      </c>
      <c r="J231">
        <v>1</v>
      </c>
      <c r="K231" s="17" t="s">
        <v>254</v>
      </c>
      <c r="L231" s="17" t="s">
        <v>391</v>
      </c>
      <c r="M231" s="18">
        <v>45541</v>
      </c>
    </row>
    <row r="232" spans="1:13" hidden="1" x14ac:dyDescent="0.3">
      <c r="A232" s="17" t="s">
        <v>250</v>
      </c>
      <c r="B232" s="17" t="s">
        <v>400</v>
      </c>
      <c r="C232" s="17" t="s">
        <v>220</v>
      </c>
      <c r="D232" s="17" t="s">
        <v>274</v>
      </c>
      <c r="E232" s="17" t="s">
        <v>274</v>
      </c>
      <c r="F232" s="17" t="s">
        <v>275</v>
      </c>
      <c r="G232">
        <v>2020</v>
      </c>
      <c r="H232">
        <v>99436</v>
      </c>
      <c r="I232" s="17" t="s">
        <v>58</v>
      </c>
      <c r="J232">
        <v>1</v>
      </c>
      <c r="K232" s="17" t="s">
        <v>254</v>
      </c>
      <c r="L232" s="17" t="s">
        <v>66</v>
      </c>
      <c r="M232" s="18">
        <v>45541</v>
      </c>
    </row>
    <row r="233" spans="1:13" hidden="1" x14ac:dyDescent="0.3">
      <c r="A233" s="17" t="s">
        <v>250</v>
      </c>
      <c r="B233" s="17" t="s">
        <v>400</v>
      </c>
      <c r="C233" s="17" t="s">
        <v>220</v>
      </c>
      <c r="D233" s="17" t="s">
        <v>274</v>
      </c>
      <c r="E233" s="17" t="s">
        <v>274</v>
      </c>
      <c r="F233" s="17" t="s">
        <v>275</v>
      </c>
      <c r="G233">
        <v>2021</v>
      </c>
      <c r="H233">
        <v>108100</v>
      </c>
      <c r="I233" s="17" t="s">
        <v>58</v>
      </c>
      <c r="J233">
        <v>1</v>
      </c>
      <c r="K233" s="17" t="s">
        <v>254</v>
      </c>
      <c r="L233" s="17" t="s">
        <v>67</v>
      </c>
      <c r="M233" s="18">
        <v>45541</v>
      </c>
    </row>
    <row r="234" spans="1:13" hidden="1" x14ac:dyDescent="0.3">
      <c r="A234" s="17" t="s">
        <v>250</v>
      </c>
      <c r="B234" s="17" t="s">
        <v>400</v>
      </c>
      <c r="C234" s="17" t="s">
        <v>220</v>
      </c>
      <c r="D234" s="17" t="s">
        <v>274</v>
      </c>
      <c r="E234" s="17" t="s">
        <v>274</v>
      </c>
      <c r="F234" s="17" t="s">
        <v>275</v>
      </c>
      <c r="G234">
        <v>2022</v>
      </c>
      <c r="H234">
        <v>115204</v>
      </c>
      <c r="I234" s="17" t="s">
        <v>58</v>
      </c>
      <c r="J234">
        <v>1</v>
      </c>
      <c r="K234" s="17" t="s">
        <v>254</v>
      </c>
      <c r="L234" s="17" t="s">
        <v>68</v>
      </c>
      <c r="M234" s="18">
        <v>45541</v>
      </c>
    </row>
    <row r="235" spans="1:13" hidden="1" x14ac:dyDescent="0.3">
      <c r="A235" s="17" t="s">
        <v>250</v>
      </c>
      <c r="B235" s="17" t="s">
        <v>400</v>
      </c>
      <c r="C235" s="17" t="s">
        <v>220</v>
      </c>
      <c r="D235" s="17" t="s">
        <v>274</v>
      </c>
      <c r="E235" s="17" t="s">
        <v>274</v>
      </c>
      <c r="F235" s="17" t="s">
        <v>275</v>
      </c>
      <c r="G235">
        <v>2023</v>
      </c>
      <c r="H235">
        <v>116451</v>
      </c>
      <c r="I235" s="17" t="s">
        <v>58</v>
      </c>
      <c r="J235">
        <v>1</v>
      </c>
      <c r="K235" s="17" t="s">
        <v>254</v>
      </c>
      <c r="L235" s="17" t="s">
        <v>69</v>
      </c>
      <c r="M235" s="18">
        <v>45541</v>
      </c>
    </row>
    <row r="236" spans="1:13" hidden="1" x14ac:dyDescent="0.3">
      <c r="A236" s="17" t="s">
        <v>250</v>
      </c>
      <c r="B236" s="17" t="s">
        <v>400</v>
      </c>
      <c r="C236" s="17" t="s">
        <v>220</v>
      </c>
      <c r="D236" s="17" t="s">
        <v>274</v>
      </c>
      <c r="E236" s="17" t="s">
        <v>274</v>
      </c>
      <c r="F236" s="17" t="s">
        <v>275</v>
      </c>
      <c r="G236">
        <v>2024</v>
      </c>
      <c r="H236">
        <v>116671.8</v>
      </c>
      <c r="I236" s="17" t="s">
        <v>58</v>
      </c>
      <c r="J236">
        <v>1</v>
      </c>
      <c r="K236" s="17" t="s">
        <v>254</v>
      </c>
      <c r="L236" s="17" t="s">
        <v>70</v>
      </c>
      <c r="M236" s="18">
        <v>45541</v>
      </c>
    </row>
    <row r="237" spans="1:13" hidden="1" x14ac:dyDescent="0.3">
      <c r="A237" s="17" t="s">
        <v>250</v>
      </c>
      <c r="B237" s="17" t="s">
        <v>400</v>
      </c>
      <c r="C237" s="17" t="s">
        <v>220</v>
      </c>
      <c r="D237" s="17" t="s">
        <v>274</v>
      </c>
      <c r="E237" s="17" t="s">
        <v>274</v>
      </c>
      <c r="F237" s="17" t="s">
        <v>275</v>
      </c>
      <c r="G237">
        <v>2025</v>
      </c>
      <c r="H237">
        <v>122289.3</v>
      </c>
      <c r="I237" s="17" t="s">
        <v>58</v>
      </c>
      <c r="J237">
        <v>1</v>
      </c>
      <c r="K237" s="17" t="s">
        <v>254</v>
      </c>
      <c r="L237" s="17" t="s">
        <v>71</v>
      </c>
      <c r="M237" s="18">
        <v>45541</v>
      </c>
    </row>
    <row r="238" spans="1:13" hidden="1" x14ac:dyDescent="0.3">
      <c r="A238" s="17" t="s">
        <v>250</v>
      </c>
      <c r="B238" s="17" t="s">
        <v>400</v>
      </c>
      <c r="C238" s="17" t="s">
        <v>220</v>
      </c>
      <c r="D238" s="17" t="s">
        <v>274</v>
      </c>
      <c r="E238" s="17" t="s">
        <v>274</v>
      </c>
      <c r="F238" s="17" t="s">
        <v>275</v>
      </c>
      <c r="G238">
        <v>2026</v>
      </c>
      <c r="H238">
        <v>127036.9</v>
      </c>
      <c r="I238" s="17" t="s">
        <v>58</v>
      </c>
      <c r="J238">
        <v>1</v>
      </c>
      <c r="K238" s="17" t="s">
        <v>254</v>
      </c>
      <c r="L238" s="17" t="s">
        <v>124</v>
      </c>
      <c r="M238" s="18">
        <v>45541</v>
      </c>
    </row>
    <row r="239" spans="1:13" hidden="1" x14ac:dyDescent="0.3">
      <c r="A239" s="17" t="s">
        <v>250</v>
      </c>
      <c r="B239" s="17" t="s">
        <v>400</v>
      </c>
      <c r="C239" s="17" t="s">
        <v>220</v>
      </c>
      <c r="D239" s="17" t="s">
        <v>274</v>
      </c>
      <c r="E239" s="17" t="s">
        <v>274</v>
      </c>
      <c r="F239" s="17" t="s">
        <v>275</v>
      </c>
      <c r="G239">
        <v>2027</v>
      </c>
      <c r="H239">
        <v>131738.5</v>
      </c>
      <c r="I239" s="17" t="s">
        <v>58</v>
      </c>
      <c r="J239">
        <v>1</v>
      </c>
      <c r="K239" s="17" t="s">
        <v>254</v>
      </c>
      <c r="L239" s="17" t="s">
        <v>125</v>
      </c>
      <c r="M239" s="18">
        <v>45541</v>
      </c>
    </row>
    <row r="240" spans="1:13" hidden="1" x14ac:dyDescent="0.3">
      <c r="A240" s="17" t="s">
        <v>250</v>
      </c>
      <c r="B240" s="17" t="s">
        <v>400</v>
      </c>
      <c r="C240" s="17" t="s">
        <v>220</v>
      </c>
      <c r="D240" s="17" t="s">
        <v>274</v>
      </c>
      <c r="E240" s="17" t="s">
        <v>274</v>
      </c>
      <c r="F240" s="17" t="s">
        <v>275</v>
      </c>
      <c r="G240">
        <v>2028</v>
      </c>
      <c r="H240">
        <v>135920.20000000001</v>
      </c>
      <c r="I240" s="17" t="s">
        <v>58</v>
      </c>
      <c r="J240">
        <v>1</v>
      </c>
      <c r="K240" s="17" t="s">
        <v>254</v>
      </c>
      <c r="L240" s="17" t="s">
        <v>391</v>
      </c>
      <c r="M240" s="18">
        <v>45541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E517B3-0C80-4A4A-90F8-71C2A56CB2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10</vt:i4>
      </vt:variant>
      <vt:variant>
        <vt:lpstr>Nimetyt alueet</vt:lpstr>
      </vt:variant>
      <vt:variant>
        <vt:i4>2</vt:i4>
      </vt:variant>
    </vt:vector>
  </HeadingPairs>
  <TitlesOfParts>
    <vt:vector size="12" baseType="lpstr">
      <vt:lpstr>INFO</vt:lpstr>
      <vt:lpstr>Keskeiset</vt:lpstr>
      <vt:lpstr>Tuotantoennusteet</vt:lpstr>
      <vt:lpstr>Tyopanosennusteet</vt:lpstr>
      <vt:lpstr>Yksikkotyokustannukset</vt:lpstr>
      <vt:lpstr>RoadShow</vt:lpstr>
      <vt:lpstr>Vuosidata</vt:lpstr>
      <vt:lpstr>AMECOnulc</vt:lpstr>
      <vt:lpstr>dbDATA</vt:lpstr>
      <vt:lpstr>dbDATAjul</vt:lpstr>
      <vt:lpstr>AMECOmja</vt:lpstr>
      <vt:lpstr>VI_RTY_ReaalitalousOTSIKOT</vt:lpstr>
    </vt:vector>
  </TitlesOfParts>
  <Company>Suomen valtion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Lehtimäki Mirjam</dc:creator>
  <cp:lastModifiedBy>Boström Anitta (VNK)</cp:lastModifiedBy>
  <cp:lastPrinted>2021-06-17T08:03:19Z</cp:lastPrinted>
  <dcterms:created xsi:type="dcterms:W3CDTF">2019-12-17T15:25:53Z</dcterms:created>
  <dcterms:modified xsi:type="dcterms:W3CDTF">2024-09-20T09:46:33Z</dcterms:modified>
</cp:coreProperties>
</file>