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60" windowHeight="7755"/>
  </bookViews>
  <sheets>
    <sheet name="NETFLIX" sheetId="1" r:id="rId1"/>
    <sheet name="BCOS" sheetId="4" r:id="rId2"/>
    <sheet name="CAMBIO " sheetId="3" r:id="rId3"/>
    <sheet name="Hoja1" sheetId="5" r:id="rId4"/>
  </sheets>
  <calcPr calcId="144525"/>
</workbook>
</file>

<file path=xl/calcChain.xml><?xml version="1.0" encoding="utf-8"?>
<calcChain xmlns="http://schemas.openxmlformats.org/spreadsheetml/2006/main">
  <c r="T216" i="1" l="1"/>
  <c r="S216" i="1"/>
  <c r="V216" i="1"/>
  <c r="U204" i="1"/>
  <c r="S225" i="1" s="1"/>
  <c r="T204" i="1"/>
  <c r="S204" i="1"/>
  <c r="U229" i="1"/>
  <c r="S224" i="1" s="1"/>
  <c r="U225" i="1"/>
  <c r="S223" i="1"/>
  <c r="S222" i="1"/>
  <c r="S215" i="1"/>
  <c r="U214" i="1"/>
  <c r="W213" i="1"/>
  <c r="U212" i="1"/>
  <c r="W211" i="1"/>
  <c r="W216" i="1" s="1"/>
  <c r="W218" i="1" s="1"/>
  <c r="W220" i="1" s="1"/>
  <c r="U209" i="1"/>
  <c r="U208" i="1"/>
  <c r="U207" i="1"/>
  <c r="U216" i="1" s="1"/>
  <c r="S220" i="1" s="1"/>
  <c r="AN9" i="4" l="1"/>
  <c r="M204" i="1" l="1"/>
  <c r="M200" i="1"/>
  <c r="K198" i="1" s="1"/>
  <c r="N191" i="1"/>
  <c r="L191" i="1"/>
  <c r="M189" i="1"/>
  <c r="O188" i="1"/>
  <c r="M187" i="1"/>
  <c r="O186" i="1"/>
  <c r="O191" i="1" s="1"/>
  <c r="O193" i="1" s="1"/>
  <c r="M184" i="1"/>
  <c r="M183" i="1"/>
  <c r="M182" i="1"/>
  <c r="M191" i="1" s="1"/>
  <c r="M179" i="1"/>
  <c r="K190" i="1" s="1"/>
  <c r="L179" i="1"/>
  <c r="K197" i="1" s="1"/>
  <c r="K179" i="1"/>
  <c r="K196" i="1" l="1"/>
  <c r="O195" i="1"/>
  <c r="K191" i="1"/>
  <c r="K200" i="1"/>
  <c r="AK246" i="1" l="1"/>
  <c r="AK242" i="1"/>
  <c r="AI241" i="1"/>
  <c r="AI240" i="1"/>
  <c r="AL233" i="1"/>
  <c r="AJ233" i="1"/>
  <c r="AK231" i="1"/>
  <c r="AM230" i="1"/>
  <c r="AK229" i="1"/>
  <c r="AM228" i="1"/>
  <c r="AM233" i="1" s="1"/>
  <c r="AM235" i="1" s="1"/>
  <c r="AM237" i="1" s="1"/>
  <c r="AK226" i="1"/>
  <c r="AK225" i="1"/>
  <c r="AK224" i="1"/>
  <c r="AK233" i="1" s="1"/>
  <c r="AK221" i="1"/>
  <c r="AI242" i="1" s="1"/>
  <c r="AJ221" i="1"/>
  <c r="AI239" i="1" s="1"/>
  <c r="AI221" i="1"/>
  <c r="AC246" i="1"/>
  <c r="AC242" i="1"/>
  <c r="AA241" i="1"/>
  <c r="AA240" i="1"/>
  <c r="AD233" i="1"/>
  <c r="AB233" i="1"/>
  <c r="AC231" i="1"/>
  <c r="AE230" i="1"/>
  <c r="AC229" i="1"/>
  <c r="AE228" i="1"/>
  <c r="AE233" i="1" s="1"/>
  <c r="AE235" i="1" s="1"/>
  <c r="AE237" i="1" s="1"/>
  <c r="AC226" i="1"/>
  <c r="AC225" i="1"/>
  <c r="AC224" i="1"/>
  <c r="AC233" i="1" s="1"/>
  <c r="AC221" i="1"/>
  <c r="AA242" i="1" s="1"/>
  <c r="AB221" i="1"/>
  <c r="AA239" i="1" s="1"/>
  <c r="AA221" i="1"/>
  <c r="AI232" i="1" l="1"/>
  <c r="AI233" i="1" s="1"/>
  <c r="AA232" i="1"/>
  <c r="AA233" i="1" s="1"/>
  <c r="C239" i="1"/>
  <c r="F233" i="1"/>
  <c r="D233" i="1"/>
  <c r="E221" i="1"/>
  <c r="C242" i="1" s="1"/>
  <c r="D221" i="1"/>
  <c r="C221" i="1"/>
  <c r="E246" i="1"/>
  <c r="E242" i="1"/>
  <c r="C240" i="1" s="1"/>
  <c r="C241" i="1"/>
  <c r="E231" i="1"/>
  <c r="G230" i="1"/>
  <c r="E229" i="1"/>
  <c r="G228" i="1"/>
  <c r="E226" i="1"/>
  <c r="E225" i="1"/>
  <c r="E224" i="1"/>
  <c r="C232" i="1" l="1"/>
  <c r="C233" i="1" s="1"/>
  <c r="G233" i="1"/>
  <c r="E233" i="1"/>
  <c r="F8" i="3"/>
  <c r="F9" i="3"/>
  <c r="F10" i="3"/>
  <c r="F11" i="3"/>
  <c r="F12" i="3"/>
  <c r="N12" i="3"/>
  <c r="F13" i="3"/>
  <c r="F14" i="3"/>
  <c r="F15" i="3"/>
  <c r="F16" i="3"/>
  <c r="F17" i="3"/>
  <c r="G17" i="3"/>
  <c r="F18" i="3"/>
  <c r="F19" i="3"/>
  <c r="F20" i="3"/>
  <c r="F21" i="3"/>
  <c r="F22" i="3"/>
  <c r="F23" i="3"/>
  <c r="F24" i="3"/>
  <c r="G24" i="3"/>
  <c r="F25" i="3"/>
  <c r="F26" i="3"/>
  <c r="G26" i="3"/>
  <c r="H26" i="3"/>
  <c r="D28" i="3"/>
  <c r="K28" i="3"/>
  <c r="M28" i="3"/>
  <c r="G235" i="1" l="1"/>
  <c r="G237" i="1" s="1"/>
  <c r="D54" i="3"/>
  <c r="K54" i="3" l="1"/>
  <c r="M54" i="3"/>
  <c r="F34" i="3"/>
  <c r="F54" i="3" l="1"/>
</calcChain>
</file>

<file path=xl/sharedStrings.xml><?xml version="1.0" encoding="utf-8"?>
<sst xmlns="http://schemas.openxmlformats.org/spreadsheetml/2006/main" count="1772" uniqueCount="778">
  <si>
    <t xml:space="preserve">FECHA </t>
  </si>
  <si>
    <t xml:space="preserve">BANCO </t>
  </si>
  <si>
    <t>Bs.</t>
  </si>
  <si>
    <t>GASTOS</t>
  </si>
  <si>
    <t>TASA</t>
  </si>
  <si>
    <t>TOTAL PESOS</t>
  </si>
  <si>
    <t>TOTALES</t>
  </si>
  <si>
    <t>VZLA</t>
  </si>
  <si>
    <t>PROV</t>
  </si>
  <si>
    <t>MERC</t>
  </si>
  <si>
    <t>TOTAL</t>
  </si>
  <si>
    <t>FECHA</t>
  </si>
  <si>
    <t xml:space="preserve">CAMBIO </t>
  </si>
  <si>
    <t>ANGELO</t>
  </si>
  <si>
    <t>SEMANA DEL 28/03/2022 AL 03/04/2022</t>
  </si>
  <si>
    <t>SEMANA DEL 04/04/2022 AL 10/04/2022</t>
  </si>
  <si>
    <t>ABRIL</t>
  </si>
  <si>
    <t>SEMANA DEL 11/04/2022 AL 17/04/2022</t>
  </si>
  <si>
    <t>RETIRE</t>
  </si>
  <si>
    <t>SEMANA DEL 18/04/2022 AL 24/04/2022</t>
  </si>
  <si>
    <t>SEMANA DEL 25/04/2022 AL 01/05/2022</t>
  </si>
  <si>
    <t>REF</t>
  </si>
  <si>
    <t>NC</t>
  </si>
  <si>
    <t>ND</t>
  </si>
  <si>
    <t>NC - PAGO A TERCEROS VIA INTERNET</t>
  </si>
  <si>
    <t>ND - PAGO MOVIL INTERBANCARIO</t>
  </si>
  <si>
    <t>ND - COMISION PAGO MOVIL INTERBANCARIO</t>
  </si>
  <si>
    <t>ABO.DRV0024039577</t>
  </si>
  <si>
    <t>DR OB 04121447689 134BAN</t>
  </si>
  <si>
    <t>DR OB 04247026881 102BAN</t>
  </si>
  <si>
    <t>DR OB 04247026881 105MER</t>
  </si>
  <si>
    <t>TPBW V0026205441 01080</t>
  </si>
  <si>
    <t>DR OB 04127512601 134BAN</t>
  </si>
  <si>
    <t>DR OB 04127350152 134BAN</t>
  </si>
  <si>
    <t>DR OB 04247445998 104VZL</t>
  </si>
  <si>
    <t>DR OB 04242803714 174BAN</t>
  </si>
  <si>
    <t>COM. PAGO MOVIL</t>
  </si>
  <si>
    <t>DR OB 04247034884 102BAN</t>
  </si>
  <si>
    <t>ABO.DRV0010158697</t>
  </si>
  <si>
    <t>TPBW V0021417474 01080</t>
  </si>
  <si>
    <t>TPBW V0026852534 01080</t>
  </si>
  <si>
    <t>DR OB 04144190242 105MER</t>
  </si>
  <si>
    <t>DR OB 04241363707 138PLA</t>
  </si>
  <si>
    <t>DR OB 04247263547 137SOF</t>
  </si>
  <si>
    <t>DR OB 04149740526 105MER</t>
  </si>
  <si>
    <t>DOMINGO</t>
  </si>
  <si>
    <t>TPBW V0023137745 01080</t>
  </si>
  <si>
    <t>DR OB 04247800057 134BAN</t>
  </si>
  <si>
    <t>TPBW V0019975272 01080</t>
  </si>
  <si>
    <t>DR OB 04247734138 102BAN</t>
  </si>
  <si>
    <t>DR OB 04147392807 191NAC</t>
  </si>
  <si>
    <t>BCO PROVINCIAL</t>
  </si>
  <si>
    <t>DR OB V10172782 137SOFIT</t>
  </si>
  <si>
    <t>DR OB 04147532964 134BAN</t>
  </si>
  <si>
    <t>DR OB 04248348663 115EXT</t>
  </si>
  <si>
    <t>DR OB 04140770290 134BAN</t>
  </si>
  <si>
    <t>DR OB 04247504080 105MER</t>
  </si>
  <si>
    <t>ABO.DRV0014504762</t>
  </si>
  <si>
    <t>TPBW V0021222967 01080</t>
  </si>
  <si>
    <t>ND - PAGO MOVIL</t>
  </si>
  <si>
    <t>ND - COMISION PAGO MOVIL</t>
  </si>
  <si>
    <t>ABO.DRV0015565612</t>
  </si>
  <si>
    <t>BCO VENEZUELA</t>
  </si>
  <si>
    <t>INT01301</t>
  </si>
  <si>
    <t>ND46639</t>
  </si>
  <si>
    <t>ND335950</t>
  </si>
  <si>
    <t>ND58551</t>
  </si>
  <si>
    <t>ND945770</t>
  </si>
  <si>
    <t>ND909266</t>
  </si>
  <si>
    <t>ND907461</t>
  </si>
  <si>
    <t>ND219090</t>
  </si>
  <si>
    <t>FAOV92074</t>
  </si>
  <si>
    <t>ND344245</t>
  </si>
  <si>
    <t>ND761227</t>
  </si>
  <si>
    <t>ND679493</t>
  </si>
  <si>
    <t>ND34803</t>
  </si>
  <si>
    <t>ND153643</t>
  </si>
  <si>
    <t>ND88388</t>
  </si>
  <si>
    <t>FAOV</t>
  </si>
  <si>
    <t>UYSD53596</t>
  </si>
  <si>
    <t>ND911230</t>
  </si>
  <si>
    <t>ND94055</t>
  </si>
  <si>
    <t>ND505689</t>
  </si>
  <si>
    <t>ND71222</t>
  </si>
  <si>
    <t>ND217121</t>
  </si>
  <si>
    <t>ND35995</t>
  </si>
  <si>
    <t>ND55729</t>
  </si>
  <si>
    <t>PESOS</t>
  </si>
  <si>
    <t>BCO SOFITASA</t>
  </si>
  <si>
    <t>DR OB 04247051314 102BAN</t>
  </si>
  <si>
    <t>BCO MERCANTIL</t>
  </si>
  <si>
    <t>-115.00</t>
  </si>
  <si>
    <t>-0.34</t>
  </si>
  <si>
    <t>-0.24</t>
  </si>
  <si>
    <t>-80.00</t>
  </si>
  <si>
    <t>BCO BICENTENARIO</t>
  </si>
  <si>
    <t>TPBW V0023827236 01080</t>
  </si>
  <si>
    <t>DR OB 04247745966 134BAN</t>
  </si>
  <si>
    <t>TPBW V0015233533 01080</t>
  </si>
  <si>
    <t>102.00</t>
  </si>
  <si>
    <t>DR OB 04241290085 191NAC</t>
  </si>
  <si>
    <t>DOLARES</t>
  </si>
  <si>
    <t>SEMANA DEL 01/05/2022 AL 03/05/2022</t>
  </si>
  <si>
    <t>DR OB 04247723036 102BAN</t>
  </si>
  <si>
    <t>DR OB 04264304813 137SOF</t>
  </si>
  <si>
    <t>ABO.DRV0011507589</t>
  </si>
  <si>
    <t>BCO</t>
  </si>
  <si>
    <t>82.00</t>
  </si>
  <si>
    <t>80.00</t>
  </si>
  <si>
    <t>SEMANA DEL 25/07 AL 31/07/2022</t>
  </si>
  <si>
    <t>SEMANA DEL 01/08 AL 07/08/2022</t>
  </si>
  <si>
    <t>DR OB 04147245107 102BAN</t>
  </si>
  <si>
    <t>DR OB V16264135 102BANCO</t>
  </si>
  <si>
    <t>155.00</t>
  </si>
  <si>
    <t>-1.08</t>
  </si>
  <si>
    <t>-360.00</t>
  </si>
  <si>
    <t>BCO BANCARIBE</t>
  </si>
  <si>
    <t>SEMANA DEL 08/08 AL 14/08/2022</t>
  </si>
  <si>
    <t>BCO BANCRIBE</t>
  </si>
  <si>
    <t>TPBW V0021219229 01080</t>
  </si>
  <si>
    <t>SEMANA DEL 15/08 AL 21/08/2022</t>
  </si>
  <si>
    <t>DR OB 04247226690 105MER</t>
  </si>
  <si>
    <t>USDT</t>
  </si>
  <si>
    <t>MARTES</t>
  </si>
  <si>
    <t>LUNES</t>
  </si>
  <si>
    <t>MIERCOLES</t>
  </si>
  <si>
    <t>150.00</t>
  </si>
  <si>
    <t>DR OB 04242793539 134BAN</t>
  </si>
  <si>
    <t>VIERNES</t>
  </si>
  <si>
    <t>JUEVES</t>
  </si>
  <si>
    <t>TPBW V0009231821 01080</t>
  </si>
  <si>
    <t>GASTOS $</t>
  </si>
  <si>
    <t>140.00</t>
  </si>
  <si>
    <t>-1.86</t>
  </si>
  <si>
    <t>-620.00</t>
  </si>
  <si>
    <t>DR OB 04147231208 134BAN</t>
  </si>
  <si>
    <t>TPBW V0015233260 01080</t>
  </si>
  <si>
    <t>DR OB 04163794677 102BAN</t>
  </si>
  <si>
    <t>CAMBIO</t>
  </si>
  <si>
    <t>DR OB 04165022544 102BAN</t>
  </si>
  <si>
    <t xml:space="preserve">SABADO </t>
  </si>
  <si>
    <t>PROVEE</t>
  </si>
  <si>
    <t>-380.00</t>
  </si>
  <si>
    <t>-1.14</t>
  </si>
  <si>
    <t>SEMANA DEL 07/11/2022 AL 13/11/2022</t>
  </si>
  <si>
    <t>DR OB 04249289978 102BAN</t>
  </si>
  <si>
    <t>DR OB 04247317714 105MER</t>
  </si>
  <si>
    <t>CR.I/REC 0134 V024501564</t>
  </si>
  <si>
    <t>SALDO INICIAL</t>
  </si>
  <si>
    <t>TPBW V0002287366 01080</t>
  </si>
  <si>
    <t>76.00</t>
  </si>
  <si>
    <t>DR OB 04120663690 105MER</t>
  </si>
  <si>
    <t>DR OB 04144797980 134BAN</t>
  </si>
  <si>
    <t>DR OB V14042264 105MERCA</t>
  </si>
  <si>
    <t>DR OB 04247710260 102BAN</t>
  </si>
  <si>
    <t>CR.I/REC 0137 J403385793</t>
  </si>
  <si>
    <t>CR.I/REC 0191 V030201328</t>
  </si>
  <si>
    <t>sra consuelo</t>
  </si>
  <si>
    <t>GASTOS PESOS</t>
  </si>
  <si>
    <t>JUEVES HAY</t>
  </si>
  <si>
    <t>SEMANA DEL 02/01/2023 AL 08/01/2023</t>
  </si>
  <si>
    <t>SEMANA DEL 02/01 AL 08/01/2023</t>
  </si>
  <si>
    <t> 2029797790</t>
  </si>
  <si>
    <t> 1855024736</t>
  </si>
  <si>
    <t> 2029802232</t>
  </si>
  <si>
    <t> 277,00</t>
  </si>
  <si>
    <t>dia 1ero</t>
  </si>
  <si>
    <t>VZLA7206</t>
  </si>
  <si>
    <t>PROV1050159</t>
  </si>
  <si>
    <t>MERC0587</t>
  </si>
  <si>
    <t>PROV1050097</t>
  </si>
  <si>
    <t>PROV134839</t>
  </si>
  <si>
    <t>VZLA5843</t>
  </si>
  <si>
    <t>PROV9995</t>
  </si>
  <si>
    <t>PROV105642</t>
  </si>
  <si>
    <t>VZLA3157</t>
  </si>
  <si>
    <t>PROV1026474</t>
  </si>
  <si>
    <t>PROV1346271</t>
  </si>
  <si>
    <t>PROV1344053</t>
  </si>
  <si>
    <t>PROV1028493</t>
  </si>
  <si>
    <t>MERC9770</t>
  </si>
  <si>
    <t>MERC7616</t>
  </si>
  <si>
    <t>VZLA7171</t>
  </si>
  <si>
    <t>PROV134770</t>
  </si>
  <si>
    <t>VZLA7405</t>
  </si>
  <si>
    <t>VZLA8743</t>
  </si>
  <si>
    <t>PROV1349770</t>
  </si>
  <si>
    <t>MERC7853</t>
  </si>
  <si>
    <t>PROV1021862</t>
  </si>
  <si>
    <t>PROV1341756</t>
  </si>
  <si>
    <t>VZLA9022</t>
  </si>
  <si>
    <t>VZLA7573</t>
  </si>
  <si>
    <t>MERC3603</t>
  </si>
  <si>
    <t>PROV04121447689…</t>
  </si>
  <si>
    <t>VZLA5850</t>
  </si>
  <si>
    <t>VZLA70175</t>
  </si>
  <si>
    <t>PROV1348422</t>
  </si>
  <si>
    <t>MERC1748</t>
  </si>
  <si>
    <t>VZLA3806</t>
  </si>
  <si>
    <t>PROV1347478</t>
  </si>
  <si>
    <t>PROV1341549</t>
  </si>
  <si>
    <t>VZLA6796</t>
  </si>
  <si>
    <t>PROV1348855</t>
  </si>
  <si>
    <t>VZLA6675</t>
  </si>
  <si>
    <t>VZLA1487</t>
  </si>
  <si>
    <t>PROV1057503</t>
  </si>
  <si>
    <t>VZLA5232</t>
  </si>
  <si>
    <t>VZLA9125</t>
  </si>
  <si>
    <t>PROV1056054</t>
  </si>
  <si>
    <t>VZLA8189</t>
  </si>
  <si>
    <t>PROV1024927</t>
  </si>
  <si>
    <t>MERC4725</t>
  </si>
  <si>
    <t>VZLA5521</t>
  </si>
  <si>
    <t>VZLA5564</t>
  </si>
  <si>
    <t>PROV9662</t>
  </si>
  <si>
    <t>VZLA4682</t>
  </si>
  <si>
    <t>MERC5691</t>
  </si>
  <si>
    <t>PROV9384</t>
  </si>
  <si>
    <t>VZLA4536</t>
  </si>
  <si>
    <t>PROV1344790</t>
  </si>
  <si>
    <t>PROV1342602</t>
  </si>
  <si>
    <t>PROV1028100</t>
  </si>
  <si>
    <t>MERC2194</t>
  </si>
  <si>
    <t>PROV1022072</t>
  </si>
  <si>
    <t>VZLA3041</t>
  </si>
  <si>
    <t>PROV1059561</t>
  </si>
  <si>
    <t>PROV1024499</t>
  </si>
  <si>
    <t>VZLA0637</t>
  </si>
  <si>
    <t>MERC9583</t>
  </si>
  <si>
    <t>PROV1348205</t>
  </si>
  <si>
    <t>VZLA9178</t>
  </si>
  <si>
    <t>PROV1341835</t>
  </si>
  <si>
    <t>PROV1347963</t>
  </si>
  <si>
    <t>MERC7056</t>
  </si>
  <si>
    <t>VZLA0746</t>
  </si>
  <si>
    <t>VZLA5246</t>
  </si>
  <si>
    <t>VZLA9609</t>
  </si>
  <si>
    <t>PROV1058797</t>
  </si>
  <si>
    <t>VZLA8080</t>
  </si>
  <si>
    <t>VZLA50112</t>
  </si>
  <si>
    <t>VZLA1327</t>
  </si>
  <si>
    <t>VZLA5213</t>
  </si>
  <si>
    <t>VZLA1437</t>
  </si>
  <si>
    <t>VZLA7429</t>
  </si>
  <si>
    <t>PROV3261</t>
  </si>
  <si>
    <t>PROV1027794</t>
  </si>
  <si>
    <t>PROV1340366</t>
  </si>
  <si>
    <t>MERC3257</t>
  </si>
  <si>
    <t>PROV1050536</t>
  </si>
  <si>
    <t>PROV1343677</t>
  </si>
  <si>
    <t>PROV1027877</t>
  </si>
  <si>
    <t>VZLA8225</t>
  </si>
  <si>
    <t>VZLA0547</t>
  </si>
  <si>
    <t>MERC1051</t>
  </si>
  <si>
    <t>MERC4556</t>
  </si>
  <si>
    <t>MERC3452</t>
  </si>
  <si>
    <t>VZLA9344</t>
  </si>
  <si>
    <t>VZLA8048</t>
  </si>
  <si>
    <t>MERC2606</t>
  </si>
  <si>
    <t>VZLA4079</t>
  </si>
  <si>
    <t>PROV1059704</t>
  </si>
  <si>
    <t>PROV1340059</t>
  </si>
  <si>
    <t>PROV1026826</t>
  </si>
  <si>
    <t>PROV1028958</t>
  </si>
  <si>
    <t>PROV4704</t>
  </si>
  <si>
    <t>VZLA6345</t>
  </si>
  <si>
    <t>PROV1376982</t>
  </si>
  <si>
    <t>PROV1377598</t>
  </si>
  <si>
    <t>VZLA3999</t>
  </si>
  <si>
    <t>PROV1344258</t>
  </si>
  <si>
    <t>PROV1025128</t>
  </si>
  <si>
    <t>MERC7866</t>
  </si>
  <si>
    <t>PROV1027641</t>
  </si>
  <si>
    <t>PROV1020363</t>
  </si>
  <si>
    <t>PROV1348211</t>
  </si>
  <si>
    <t>PROV1050665</t>
  </si>
  <si>
    <t>MERC1898</t>
  </si>
  <si>
    <t>PROV1022295</t>
  </si>
  <si>
    <t>PROV1052041</t>
  </si>
  <si>
    <t>PROV4363</t>
  </si>
  <si>
    <t>PROV4327</t>
  </si>
  <si>
    <t>PROV1343969</t>
  </si>
  <si>
    <t>VZLA6603</t>
  </si>
  <si>
    <t>VZLA9141</t>
  </si>
  <si>
    <t>PROV1379906</t>
  </si>
  <si>
    <t>PROV1349097</t>
  </si>
  <si>
    <t>VZLA4150</t>
  </si>
  <si>
    <t>VZLA3306</t>
  </si>
  <si>
    <t>VZLA2871</t>
  </si>
  <si>
    <t>BICENT41018</t>
  </si>
  <si>
    <t>SOF2405</t>
  </si>
  <si>
    <t>DR OB 04247094693 134BAN</t>
  </si>
  <si>
    <t>DR OB V17528278 105MERCA</t>
  </si>
  <si>
    <t>COM.RZO.PAG.MOVIL</t>
  </si>
  <si>
    <t>REVERSO CARGO</t>
  </si>
  <si>
    <t>DR OB V52827817 105MERCA</t>
  </si>
  <si>
    <t>DR OB 04147068801 102BAN</t>
  </si>
  <si>
    <t>DR OB 04247845394 102BAN</t>
  </si>
  <si>
    <t>DR OB 04126920799 102BAN</t>
  </si>
  <si>
    <t>DR OB 04126442065 102BAN</t>
  </si>
  <si>
    <t>DR OB 04247333077 105MER</t>
  </si>
  <si>
    <t>DR OB V26289944 134BANES</t>
  </si>
  <si>
    <t>TPBW V0021094178 01080</t>
  </si>
  <si>
    <t>112.98</t>
  </si>
  <si>
    <t>225.96</t>
  </si>
  <si>
    <t>-3.45</t>
  </si>
  <si>
    <t>-1150.00</t>
  </si>
  <si>
    <t>169.00</t>
  </si>
  <si>
    <t>556.05</t>
  </si>
  <si>
    <t>214.00</t>
  </si>
  <si>
    <t>10.44</t>
  </si>
  <si>
    <t>233.28</t>
  </si>
  <si>
    <t>112.00</t>
  </si>
  <si>
    <t>-670.00</t>
  </si>
  <si>
    <t>118.92</t>
  </si>
  <si>
    <t>218.02</t>
  </si>
  <si>
    <t>-2.01</t>
  </si>
  <si>
    <t>243.36</t>
  </si>
  <si>
    <t>-2.19</t>
  </si>
  <si>
    <t>-730.00</t>
  </si>
  <si>
    <t>730.08</t>
  </si>
  <si>
    <t>-0.66</t>
  </si>
  <si>
    <t>-220.00</t>
  </si>
  <si>
    <t>234.70</t>
  </si>
  <si>
    <t>222.00</t>
  </si>
  <si>
    <t>158.00</t>
  </si>
  <si>
    <t>PROV1025271</t>
  </si>
  <si>
    <t>VZLA9788</t>
  </si>
  <si>
    <t>VZLA20088</t>
  </si>
  <si>
    <t>MERC1306</t>
  </si>
  <si>
    <t>MERC4255</t>
  </si>
  <si>
    <t>VZLA7006</t>
  </si>
  <si>
    <t>PROV1057895</t>
  </si>
  <si>
    <t>GASTOS EN Bs.</t>
  </si>
  <si>
    <t>MICHELL</t>
  </si>
  <si>
    <t>POLLO</t>
  </si>
  <si>
    <t>DEUDA 9MIL</t>
  </si>
  <si>
    <t>VZLA3929</t>
  </si>
  <si>
    <t>MERC3227</t>
  </si>
  <si>
    <t>VZLA7806</t>
  </si>
  <si>
    <t>VZLA1066</t>
  </si>
  <si>
    <t>VZLA3264</t>
  </si>
  <si>
    <t>MERC8693</t>
  </si>
  <si>
    <t>MERC33064</t>
  </si>
  <si>
    <t>PROV8927</t>
  </si>
  <si>
    <t>PROV1022978</t>
  </si>
  <si>
    <t>VZLA21518</t>
  </si>
  <si>
    <t>VZLA38725</t>
  </si>
  <si>
    <t>PROV1025333</t>
  </si>
  <si>
    <t>PROV1029372</t>
  </si>
  <si>
    <t>MERC2099</t>
  </si>
  <si>
    <t>VZLA23297</t>
  </si>
  <si>
    <t>INTERNET</t>
  </si>
  <si>
    <t>VARIOS</t>
  </si>
  <si>
    <t>CAMBIO OSCAR4.680=5.242.000=</t>
  </si>
  <si>
    <t>otra semana 230$</t>
  </si>
  <si>
    <t>ROBERT</t>
  </si>
  <si>
    <t>RECARG Y internet</t>
  </si>
  <si>
    <t>CANCELADO</t>
  </si>
  <si>
    <t>univ 1128,60</t>
  </si>
  <si>
    <t>SEMANA DEL 09/01/2023 AL 15/01/2023</t>
  </si>
  <si>
    <t>SEMANA DEL 16/01/2023 AL 22/01/2023</t>
  </si>
  <si>
    <t>SEMANA DEL 23/01/2023 AL 29/01/2023</t>
  </si>
  <si>
    <t>SEMANA DEL 30/01/2023 AL 05/02/2023</t>
  </si>
  <si>
    <t>VZLA76947</t>
  </si>
  <si>
    <t>VZLA58176</t>
  </si>
  <si>
    <t>PROV1349167</t>
  </si>
  <si>
    <t>VZLA29790</t>
  </si>
  <si>
    <t>VZLA37757</t>
  </si>
  <si>
    <t>VZLA94998</t>
  </si>
  <si>
    <t>PROV1344661</t>
  </si>
  <si>
    <t>PROV1028297</t>
  </si>
  <si>
    <t>PROV1057033</t>
  </si>
  <si>
    <t>MERC4991</t>
  </si>
  <si>
    <t>PROV4094</t>
  </si>
  <si>
    <t>PROV1021670</t>
  </si>
  <si>
    <t>MERC7976</t>
  </si>
  <si>
    <t>PROV1050985</t>
  </si>
  <si>
    <t>MERC8709</t>
  </si>
  <si>
    <t>VZLA5638</t>
  </si>
  <si>
    <t>VZLA3978</t>
  </si>
  <si>
    <t>VZLA24761</t>
  </si>
  <si>
    <t>PROV1028886</t>
  </si>
  <si>
    <t>VZLA11406</t>
  </si>
  <si>
    <t>VZLA4380</t>
  </si>
  <si>
    <t>VZLA7224</t>
  </si>
  <si>
    <t>PROV1027352</t>
  </si>
  <si>
    <t>PROV1059226</t>
  </si>
  <si>
    <t>PROV1027037</t>
  </si>
  <si>
    <t>PROV1027295</t>
  </si>
  <si>
    <t>MERC2931</t>
  </si>
  <si>
    <t>VZLA3205</t>
  </si>
  <si>
    <t>BICENT10468</t>
  </si>
  <si>
    <t>BICENT25642</t>
  </si>
  <si>
    <t>VZLA11486</t>
  </si>
  <si>
    <t>PROV1025547</t>
  </si>
  <si>
    <t>VZLA6541</t>
  </si>
  <si>
    <t>PROV1348827</t>
  </si>
  <si>
    <t>MERC3463</t>
  </si>
  <si>
    <t>PROV1023963</t>
  </si>
  <si>
    <t>PROV1055911</t>
  </si>
  <si>
    <t>PROV1058474</t>
  </si>
  <si>
    <t>PROV1752155</t>
  </si>
  <si>
    <t>VZLA5162</t>
  </si>
  <si>
    <t>PROV102</t>
  </si>
  <si>
    <t>UNIV</t>
  </si>
  <si>
    <t>PROV1026586</t>
  </si>
  <si>
    <t>VZLA9261</t>
  </si>
  <si>
    <t>MERC6105</t>
  </si>
  <si>
    <t>PROV98310</t>
  </si>
  <si>
    <t>VZLA1691</t>
  </si>
  <si>
    <t>VZLA72611</t>
  </si>
  <si>
    <t>VZLA2173</t>
  </si>
  <si>
    <t>VZLA60991</t>
  </si>
  <si>
    <t>PROV46883</t>
  </si>
  <si>
    <t>VZLA4403</t>
  </si>
  <si>
    <t>PROV89042</t>
  </si>
  <si>
    <t>PROV1057536</t>
  </si>
  <si>
    <t>MERC6440</t>
  </si>
  <si>
    <t>PROV1379012</t>
  </si>
  <si>
    <t>VZLA2865</t>
  </si>
  <si>
    <t>PROV6830</t>
  </si>
  <si>
    <t>MERC90213</t>
  </si>
  <si>
    <t>PROV1029496</t>
  </si>
  <si>
    <t>PROV1020541</t>
  </si>
  <si>
    <t>VZLA5717</t>
  </si>
  <si>
    <t>VZLA30457</t>
  </si>
  <si>
    <t>PROV1059048</t>
  </si>
  <si>
    <t>PROV1022311</t>
  </si>
  <si>
    <t>PROV1029327</t>
  </si>
  <si>
    <t>VZLA2727</t>
  </si>
  <si>
    <t>MERC18924</t>
  </si>
  <si>
    <t>VZLA53120</t>
  </si>
  <si>
    <t>VZLA1095</t>
  </si>
  <si>
    <t>VZLA6498</t>
  </si>
  <si>
    <t>PROV1056738</t>
  </si>
  <si>
    <t>MERC1024</t>
  </si>
  <si>
    <t>VZLA7296</t>
  </si>
  <si>
    <t>PROV1025287</t>
  </si>
  <si>
    <t>MERC84101</t>
  </si>
  <si>
    <t>PROV1344665</t>
  </si>
  <si>
    <t>VZLA9701</t>
  </si>
  <si>
    <t>PROV1348973</t>
  </si>
  <si>
    <t>PROV1023935</t>
  </si>
  <si>
    <t>PROV1022374</t>
  </si>
  <si>
    <t>VZLA5043</t>
  </si>
  <si>
    <t>MERC1345631</t>
  </si>
  <si>
    <t>VZLA13450</t>
  </si>
  <si>
    <t>PROV1055280</t>
  </si>
  <si>
    <t>PROV1054921</t>
  </si>
  <si>
    <t>RECARG UNIV</t>
  </si>
  <si>
    <t>DEUDA 11MIL -2MIL=9MIL</t>
  </si>
  <si>
    <t>SEMANA DEL 09/01 AL 15/01/2023</t>
  </si>
  <si>
    <t> 2029803261</t>
  </si>
  <si>
    <t> 2029802405</t>
  </si>
  <si>
    <t> 100274758</t>
  </si>
  <si>
    <t> 200,60</t>
  </si>
  <si>
    <t> 200,00</t>
  </si>
  <si>
    <t> 8224274758</t>
  </si>
  <si>
    <t> 0,60</t>
  </si>
  <si>
    <t> 2629024763</t>
  </si>
  <si>
    <t>-0.19</t>
  </si>
  <si>
    <t>-65.00</t>
  </si>
  <si>
    <t>-2.13</t>
  </si>
  <si>
    <t>-710.00</t>
  </si>
  <si>
    <t>111.00</t>
  </si>
  <si>
    <t>602.70</t>
  </si>
  <si>
    <t>-0.54</t>
  </si>
  <si>
    <t>-180.00</t>
  </si>
  <si>
    <t>-0.81</t>
  </si>
  <si>
    <t>-270.00</t>
  </si>
  <si>
    <t>123.66</t>
  </si>
  <si>
    <t>61.83</t>
  </si>
  <si>
    <t>73.00</t>
  </si>
  <si>
    <t>15.20</t>
  </si>
  <si>
    <t>-2.94</t>
  </si>
  <si>
    <t>-980.00</t>
  </si>
  <si>
    <t>741.96</t>
  </si>
  <si>
    <t>237.00</t>
  </si>
  <si>
    <t>-0.45</t>
  </si>
  <si>
    <t>-150.00</t>
  </si>
  <si>
    <t>124.02</t>
  </si>
  <si>
    <t>NC - CREDITO INMEDIATO CAMARA DE COMPENSACION</t>
  </si>
  <si>
    <t>517.00</t>
  </si>
  <si>
    <t>ND - PAGO A TERCEROS VIA INTERNET</t>
  </si>
  <si>
    <t>-1128.60</t>
  </si>
  <si>
    <t>NC - PAGO MOVIL INTERBANCARIO</t>
  </si>
  <si>
    <t>ND - COMISION DATO ERRADO TPAGO</t>
  </si>
  <si>
    <t>-0.13</t>
  </si>
  <si>
    <t>-1.94</t>
  </si>
  <si>
    <t>-648.00</t>
  </si>
  <si>
    <t>-0.93</t>
  </si>
  <si>
    <t>-310.00</t>
  </si>
  <si>
    <t>-0.75</t>
  </si>
  <si>
    <t>-250.00</t>
  </si>
  <si>
    <t>-3.42</t>
  </si>
  <si>
    <t>-1140.00</t>
  </si>
  <si>
    <t>DR OB 04247281069 102BAN</t>
  </si>
  <si>
    <t>DR OB V10172782 105MERCA</t>
  </si>
  <si>
    <t>DR OB 04246396911 007BIC</t>
  </si>
  <si>
    <t>DR OB 04142265220 102BAN</t>
  </si>
  <si>
    <t>TPBW V0011841351 01080</t>
  </si>
  <si>
    <t>DR OB 04128392601 134BAN</t>
  </si>
  <si>
    <t>DR OB 04149768195 102BAN</t>
  </si>
  <si>
    <t>TPBW V0018715300 01080</t>
  </si>
  <si>
    <t>DR OB V10172782 102BANCO</t>
  </si>
  <si>
    <t>DR OB 04247499470 102BAN</t>
  </si>
  <si>
    <t>DR OB 04143797416 102BAN</t>
  </si>
  <si>
    <t>DR OB 04246089615 102BAN</t>
  </si>
  <si>
    <t>TPBW V0019358143 01080</t>
  </si>
  <si>
    <t>TPBW G0020000479 01080</t>
  </si>
  <si>
    <t>ABO.DRV0012633163</t>
  </si>
  <si>
    <t>CR.I/REC 0137 V010172782</t>
  </si>
  <si>
    <t>TPBW V0008109341 01080</t>
  </si>
  <si>
    <t>TPBW V0010164670 01080</t>
  </si>
  <si>
    <t>TPBW V0013148407 01080</t>
  </si>
  <si>
    <t>TPBW V0011496682 01080</t>
  </si>
  <si>
    <t>DR OB 04247302453 102BAN</t>
  </si>
  <si>
    <t>DR OB V00198971 102BANCO</t>
  </si>
  <si>
    <t>TPBW V0020122870 01080</t>
  </si>
  <si>
    <t>DR OB 04261769472 102BAN</t>
  </si>
  <si>
    <t>DR OB 04247369251 163TES</t>
  </si>
  <si>
    <t>DR OB 04247379052 134BAN</t>
  </si>
  <si>
    <t>ABO.DRV0025060871</t>
  </si>
  <si>
    <t>DR OB 04147126485 105MER</t>
  </si>
  <si>
    <t>DR OB 04123596781 171ACT</t>
  </si>
  <si>
    <t>04247292102 MOVISTAR RE</t>
  </si>
  <si>
    <t>2698330673 MOVISTAR PO</t>
  </si>
  <si>
    <t>DR OB V12227550 102BANCO</t>
  </si>
  <si>
    <t>DR OB 04143187407 102BAN</t>
  </si>
  <si>
    <t>DR OB 04141965646 102BAN</t>
  </si>
  <si>
    <t>DR OB 04247300891 102BAN</t>
  </si>
  <si>
    <t>DR OB 04247813264 102BAN</t>
  </si>
  <si>
    <t>DR OB 04247371586 174BAN</t>
  </si>
  <si>
    <t>DR OB 04261747495 105MER</t>
  </si>
  <si>
    <t>PAGO DE IMPUESTO PROVINE</t>
  </si>
  <si>
    <t>DR OB 04147231208 102BAN</t>
  </si>
  <si>
    <t>TPBW V0020287057 01080</t>
  </si>
  <si>
    <t>DR OB 04149202665 105MER</t>
  </si>
  <si>
    <t>DR OB 04147114731 134BAN</t>
  </si>
  <si>
    <t>TPBW V0013003700 01080</t>
  </si>
  <si>
    <t>TPBW V0015565772 01080</t>
  </si>
  <si>
    <t>MERC60382</t>
  </si>
  <si>
    <t>BICENT94707</t>
  </si>
  <si>
    <t>PROV10284050</t>
  </si>
  <si>
    <t>VZLA555</t>
  </si>
  <si>
    <t>VZLA96333</t>
  </si>
  <si>
    <t>PROV1026971</t>
  </si>
  <si>
    <t>VZLA7415</t>
  </si>
  <si>
    <t>PROV1056527</t>
  </si>
  <si>
    <t>PROV1053711</t>
  </si>
  <si>
    <t>VZLA18273</t>
  </si>
  <si>
    <t>PROV1022175</t>
  </si>
  <si>
    <t>MERC81628</t>
  </si>
  <si>
    <t>PROV1754496</t>
  </si>
  <si>
    <t>MERC70559</t>
  </si>
  <si>
    <t>VZLA270</t>
  </si>
  <si>
    <t>PROV1052605</t>
  </si>
  <si>
    <t>PROV13426115</t>
  </si>
  <si>
    <t>CARRO AVEO</t>
  </si>
  <si>
    <t>CAMBIO OSCAR 4.613.000/4600=</t>
  </si>
  <si>
    <t>debo 3$</t>
  </si>
  <si>
    <t>VZLA4378</t>
  </si>
  <si>
    <t>VZLA22738</t>
  </si>
  <si>
    <t>VZLA10019</t>
  </si>
  <si>
    <t>VZLA3645</t>
  </si>
  <si>
    <t>VZLA5093</t>
  </si>
  <si>
    <t>PROV1349668</t>
  </si>
  <si>
    <t>PROV1059214</t>
  </si>
  <si>
    <t>VZLA9050</t>
  </si>
  <si>
    <t>VZLA91118</t>
  </si>
  <si>
    <t>PROV102771</t>
  </si>
  <si>
    <t>PROV105506</t>
  </si>
  <si>
    <t>VZLA69643</t>
  </si>
  <si>
    <t>VZLA16982</t>
  </si>
  <si>
    <t>VZLA91420</t>
  </si>
  <si>
    <t>VZLA40137</t>
  </si>
  <si>
    <t>MERC12273</t>
  </si>
  <si>
    <t>PROV1024349</t>
  </si>
  <si>
    <t>PROV6910</t>
  </si>
  <si>
    <t>VZLA6709</t>
  </si>
  <si>
    <t>PROV1059350</t>
  </si>
  <si>
    <t>PROV1613015</t>
  </si>
  <si>
    <t>PROV1613069</t>
  </si>
  <si>
    <t>PROV1024483</t>
  </si>
  <si>
    <t>PROV1021384</t>
  </si>
  <si>
    <t>PROV1023370</t>
  </si>
  <si>
    <t>VZLA72055</t>
  </si>
  <si>
    <t>PROV1056878</t>
  </si>
  <si>
    <t>VZLA2360</t>
  </si>
  <si>
    <t>PROV1344683</t>
  </si>
  <si>
    <t>MERC2759</t>
  </si>
  <si>
    <t>MERC78024</t>
  </si>
  <si>
    <t>PROV1023145</t>
  </si>
  <si>
    <t>PROV1050244</t>
  </si>
  <si>
    <t>VZLA6322</t>
  </si>
  <si>
    <t>PROV1029959</t>
  </si>
  <si>
    <t>MERC0830</t>
  </si>
  <si>
    <t>VZLA72843</t>
  </si>
  <si>
    <t>PROV1027614</t>
  </si>
  <si>
    <t>VZLA5883</t>
  </si>
  <si>
    <t>MERC83568</t>
  </si>
  <si>
    <t>VZLA70634</t>
  </si>
  <si>
    <t>VZLA57385</t>
  </si>
  <si>
    <t>PROV10210111</t>
  </si>
  <si>
    <t>VZLA5334</t>
  </si>
  <si>
    <t>MERC69058</t>
  </si>
  <si>
    <t>VZLA34920</t>
  </si>
  <si>
    <t>VZLA8022</t>
  </si>
  <si>
    <t>VZLA11742</t>
  </si>
  <si>
    <t>VZLA9864</t>
  </si>
  <si>
    <t>VZLA05645</t>
  </si>
  <si>
    <t>BICENT12713</t>
  </si>
  <si>
    <t>PROV102290</t>
  </si>
  <si>
    <t>MERC6788</t>
  </si>
  <si>
    <t>SOF11769</t>
  </si>
  <si>
    <t>MERC43261</t>
  </si>
  <si>
    <t>VZLA4256</t>
  </si>
  <si>
    <t>PROV1059572</t>
  </si>
  <si>
    <t>PROV1054209</t>
  </si>
  <si>
    <t>PROV1056830</t>
  </si>
  <si>
    <t>PROV1347802</t>
  </si>
  <si>
    <t>VZLA73834</t>
  </si>
  <si>
    <t>PROV1024017</t>
  </si>
  <si>
    <t>PROV1054242</t>
  </si>
  <si>
    <t>VZLA0006</t>
  </si>
  <si>
    <t>PROV1057147</t>
  </si>
  <si>
    <t>PROV2245</t>
  </si>
  <si>
    <t>VZLA68129</t>
  </si>
  <si>
    <t>PROV1373151</t>
  </si>
  <si>
    <t>PROV1057248</t>
  </si>
  <si>
    <t>PROV1028756</t>
  </si>
  <si>
    <t>VZLA59166</t>
  </si>
  <si>
    <t>VZLA78120</t>
  </si>
  <si>
    <t>VZLA4849</t>
  </si>
  <si>
    <t>MERC3119</t>
  </si>
  <si>
    <t>PROV13415347</t>
  </si>
  <si>
    <t>PROV1024042</t>
  </si>
  <si>
    <t>MERC6862</t>
  </si>
  <si>
    <t>VZLA58329</t>
  </si>
  <si>
    <t>PROV1028517</t>
  </si>
  <si>
    <t>VZLA2207</t>
  </si>
  <si>
    <t>PROV1344164</t>
  </si>
  <si>
    <t>PROV1050722</t>
  </si>
  <si>
    <t>MERC9576</t>
  </si>
  <si>
    <t>VZLA9772</t>
  </si>
  <si>
    <t>PROV1618200</t>
  </si>
  <si>
    <t>VZLA41323</t>
  </si>
  <si>
    <t>PROV1348738</t>
  </si>
  <si>
    <t>VZLA43483</t>
  </si>
  <si>
    <t>SEMANA DEL 16/01 AL 22/01/2023</t>
  </si>
  <si>
    <t>125.58</t>
  </si>
  <si>
    <t>-3.12</t>
  </si>
  <si>
    <t>-1040.00</t>
  </si>
  <si>
    <t>879.06</t>
  </si>
  <si>
    <t>161.00</t>
  </si>
  <si>
    <t>115.12</t>
  </si>
  <si>
    <t>199.00</t>
  </si>
  <si>
    <t>-2.97</t>
  </si>
  <si>
    <t>-990.00</t>
  </si>
  <si>
    <t>-170.00</t>
  </si>
  <si>
    <t>86.00</t>
  </si>
  <si>
    <t>-0.60</t>
  </si>
  <si>
    <t>-200.00</t>
  </si>
  <si>
    <t>522.48</t>
  </si>
  <si>
    <t>326.55</t>
  </si>
  <si>
    <t>-0.51</t>
  </si>
  <si>
    <t>-660.00</t>
  </si>
  <si>
    <t>-2.55</t>
  </si>
  <si>
    <t>-850.00</t>
  </si>
  <si>
    <t>532.80</t>
  </si>
  <si>
    <t>199.80</t>
  </si>
  <si>
    <t>-1.98</t>
  </si>
  <si>
    <t>-2.20</t>
  </si>
  <si>
    <t>-735.00</t>
  </si>
  <si>
    <t>170.00</t>
  </si>
  <si>
    <t>-1.26</t>
  </si>
  <si>
    <t>-420.00</t>
  </si>
  <si>
    <t>86.40</t>
  </si>
  <si>
    <t> 8224301725</t>
  </si>
  <si>
    <t> NC2404811769</t>
  </si>
  <si>
    <t> ND100301725</t>
  </si>
  <si>
    <t> 530,00</t>
  </si>
  <si>
    <t> 1,59</t>
  </si>
  <si>
    <t> 504,00</t>
  </si>
  <si>
    <t>TPBW V0022908689 01080</t>
  </si>
  <si>
    <t>DR OB 04247775688 007BIC</t>
  </si>
  <si>
    <t>DR OB 04242793539 102BAN</t>
  </si>
  <si>
    <t>ABO.DRV0013303409</t>
  </si>
  <si>
    <t>04247462356 MOVISTAR RE</t>
  </si>
  <si>
    <t>DR OB 04143793309 102BAN</t>
  </si>
  <si>
    <t>DR OB 04141768923 102BAN</t>
  </si>
  <si>
    <t>DR OB 04122384796 172BAN</t>
  </si>
  <si>
    <t>TPBW V0014042649 01080</t>
  </si>
  <si>
    <t>DR OB 04247174001 105MER</t>
  </si>
  <si>
    <t>TPBW V0017810757 01080</t>
  </si>
  <si>
    <t>DR OB V09206678 105MERCA</t>
  </si>
  <si>
    <t>DR OB 04247142641 102BAN</t>
  </si>
  <si>
    <t>DR OB 04147514392 134BAN</t>
  </si>
  <si>
    <t>TPBW V0006868965 01080</t>
  </si>
  <si>
    <t>DR OB 04145447078 114BAN</t>
  </si>
  <si>
    <t>DR OB V12227486 134BANES</t>
  </si>
  <si>
    <t>ABO.DRV0021437305</t>
  </si>
  <si>
    <t>DR OB 04247027303 102BAN</t>
  </si>
  <si>
    <t>DR OB V12235480 102BANCO</t>
  </si>
  <si>
    <t>DR OB V12234580 102BANCO</t>
  </si>
  <si>
    <t>ABO.DRV0020464783</t>
  </si>
  <si>
    <t>TPBW V0011506333 01080</t>
  </si>
  <si>
    <t>TPBW V0014502098 01080</t>
  </si>
  <si>
    <t>DR OB 04121447689 102BAN</t>
  </si>
  <si>
    <t>DR OB 04148688923 102BAN</t>
  </si>
  <si>
    <t>DR OB 04147503081 102BAN</t>
  </si>
  <si>
    <t>DR OB 04247619979 105MER</t>
  </si>
  <si>
    <t>DR OB 04247350145 102BAN</t>
  </si>
  <si>
    <t>DR OB 04141763734 134BAN</t>
  </si>
  <si>
    <t>DR OB 04147013586 105MER</t>
  </si>
  <si>
    <t>TPBW V0009246012 01080</t>
  </si>
  <si>
    <t>TPBW V0025797283 01080</t>
  </si>
  <si>
    <t>TPBW V0026955073 01080</t>
  </si>
  <si>
    <t>DR OB 04166426459 102BAN</t>
  </si>
  <si>
    <t>DR OB 04166710653 102BAN</t>
  </si>
  <si>
    <t>DR OB 04241158146 134BAN</t>
  </si>
  <si>
    <t>TPBW V0011506736 01080</t>
  </si>
  <si>
    <t>TPBW V0020426499 01080</t>
  </si>
  <si>
    <t>TPBW V0019036470 01080</t>
  </si>
  <si>
    <t>DR OB 04149740739 137SOF</t>
  </si>
  <si>
    <t>DR OB 04142484512 102BAN</t>
  </si>
  <si>
    <t>DR OB 04145844618 105MER</t>
  </si>
  <si>
    <t>DR OB 04247521877 105MER</t>
  </si>
  <si>
    <t>DR OB 04247056589 102BAN</t>
  </si>
  <si>
    <t>DR OB 04144706777 134BAN</t>
  </si>
  <si>
    <t>DR OB V16124967 102BANCO</t>
  </si>
  <si>
    <t>DR OB 04147065797 105MER</t>
  </si>
  <si>
    <t>2548716683 MOVISTAR PO</t>
  </si>
  <si>
    <t>3112950260 MOVISTAR PO</t>
  </si>
  <si>
    <t>PROV10224719</t>
  </si>
  <si>
    <t>REPETIDO</t>
  </si>
  <si>
    <t>ND67753</t>
  </si>
  <si>
    <t>NC24180</t>
  </si>
  <si>
    <t>BANC789</t>
  </si>
  <si>
    <t>PROV1146452</t>
  </si>
  <si>
    <t>vzla12774</t>
  </si>
  <si>
    <t>PROV1059106</t>
  </si>
  <si>
    <t>PROV1023197</t>
  </si>
  <si>
    <t>PROV1378135</t>
  </si>
  <si>
    <t>VZLA46491</t>
  </si>
  <si>
    <t>VZLA94090</t>
  </si>
  <si>
    <t>VZLA74589</t>
  </si>
  <si>
    <t>MERC6427</t>
  </si>
  <si>
    <t>PROV1025853</t>
  </si>
  <si>
    <t>POPEYA</t>
  </si>
  <si>
    <t>MERCADO</t>
  </si>
  <si>
    <t>PROV1025322</t>
  </si>
  <si>
    <t>PROV1348195</t>
  </si>
  <si>
    <t>PROV1758951</t>
  </si>
  <si>
    <t>VZLA8144</t>
  </si>
  <si>
    <t>VZLA1937</t>
  </si>
  <si>
    <t>PROV1059262</t>
  </si>
  <si>
    <t>PROV1059851</t>
  </si>
  <si>
    <t>VZLA7428</t>
  </si>
  <si>
    <t>VZLA5040</t>
  </si>
  <si>
    <t>MERC23067</t>
  </si>
  <si>
    <t>PROV1026143</t>
  </si>
  <si>
    <t>PROV1028709</t>
  </si>
  <si>
    <t>PROV1345177</t>
  </si>
  <si>
    <t>MERC8287</t>
  </si>
  <si>
    <t>PROV1051520</t>
  </si>
  <si>
    <t>MERC9709</t>
  </si>
  <si>
    <t>MERC3084</t>
  </si>
  <si>
    <t>PROV1056458</t>
  </si>
  <si>
    <t>VZLA4297</t>
  </si>
  <si>
    <t xml:space="preserve">RECARG </t>
  </si>
  <si>
    <t>HAY 660$</t>
  </si>
  <si>
    <t xml:space="preserve">1ERA INVERSION </t>
  </si>
  <si>
    <t>PESOS 1050000</t>
  </si>
  <si>
    <t>FALTA 385</t>
  </si>
  <si>
    <t>SILLAS</t>
  </si>
  <si>
    <t>ANGELO TIENE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</si>
</sst>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dd/mm/yy;@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2D2C7C"/>
      <name val="Verdana"/>
      <family val="2"/>
    </font>
    <font>
      <u/>
      <sz val="11"/>
      <color theme="10"/>
      <name val="Calibri"/>
      <family val="2"/>
      <scheme val="minor"/>
    </font>
    <font>
      <b/>
      <sz val="9"/>
      <color rgb="FF0065B7"/>
      <name val="Inherit"/>
    </font>
    <font>
      <b/>
      <i/>
      <sz val="11"/>
      <color rgb="FF434A58"/>
      <name val="Inherit"/>
    </font>
    <font>
      <sz val="9"/>
      <color rgb="FF434A58"/>
      <name val="Arial"/>
      <family val="2"/>
    </font>
    <font>
      <sz val="10"/>
      <color rgb="FFFF0000"/>
      <name val="Calibri"/>
      <family val="2"/>
      <scheme val="minor"/>
    </font>
    <font>
      <sz val="10"/>
      <color rgb="FF333333"/>
      <name val="Roboto"/>
    </font>
    <font>
      <b/>
      <sz val="10"/>
      <color rgb="FF333333"/>
      <name val="Roboto"/>
    </font>
    <font>
      <sz val="10"/>
      <color rgb="FFA61F36"/>
      <name val="Roboto"/>
    </font>
    <font>
      <sz val="10"/>
      <color rgb="FF356E35"/>
      <name val="Roboto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Roboto"/>
    </font>
    <font>
      <sz val="10"/>
      <name val="Roboto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F4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DCDCDC"/>
      </bottom>
      <diagonal/>
    </border>
    <border>
      <left/>
      <right/>
      <top style="medium">
        <color rgb="FFDCDCDC"/>
      </top>
      <bottom style="medium">
        <color rgb="FFDCDCDC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1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0" xfId="0" applyFont="1" applyFill="1"/>
    <xf numFmtId="0" fontId="1" fillId="0" borderId="0" xfId="0" applyFont="1"/>
    <xf numFmtId="4" fontId="0" fillId="0" borderId="0" xfId="0" applyNumberFormat="1" applyBorder="1"/>
    <xf numFmtId="0" fontId="2" fillId="0" borderId="2" xfId="0" applyFont="1" applyFill="1" applyBorder="1" applyAlignment="1">
      <alignment horizontal="center"/>
    </xf>
    <xf numFmtId="16" fontId="2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right"/>
    </xf>
    <xf numFmtId="4" fontId="3" fillId="0" borderId="2" xfId="0" applyNumberFormat="1" applyFont="1" applyFill="1" applyBorder="1"/>
    <xf numFmtId="0" fontId="3" fillId="0" borderId="2" xfId="0" applyFont="1" applyFill="1" applyBorder="1"/>
    <xf numFmtId="4" fontId="2" fillId="0" borderId="2" xfId="0" applyNumberFormat="1" applyFont="1" applyFill="1" applyBorder="1"/>
    <xf numFmtId="0" fontId="3" fillId="0" borderId="0" xfId="0" applyFont="1" applyFill="1" applyBorder="1"/>
    <xf numFmtId="4" fontId="3" fillId="0" borderId="0" xfId="0" applyNumberFormat="1" applyFont="1" applyFill="1" applyBorder="1"/>
    <xf numFmtId="4" fontId="2" fillId="0" borderId="0" xfId="0" applyNumberFormat="1" applyFont="1" applyFill="1" applyBorder="1"/>
    <xf numFmtId="16" fontId="0" fillId="0" borderId="0" xfId="0" applyNumberFormat="1"/>
    <xf numFmtId="4" fontId="3" fillId="0" borderId="2" xfId="0" applyNumberFormat="1" applyFont="1" applyBorder="1"/>
    <xf numFmtId="4" fontId="3" fillId="0" borderId="0" xfId="0" applyNumberFormat="1" applyFont="1"/>
    <xf numFmtId="0" fontId="3" fillId="0" borderId="2" xfId="0" applyFont="1" applyBorder="1"/>
    <xf numFmtId="4" fontId="3" fillId="3" borderId="2" xfId="0" applyNumberFormat="1" applyFont="1" applyFill="1" applyBorder="1"/>
    <xf numFmtId="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" fontId="5" fillId="3" borderId="0" xfId="0" applyNumberFormat="1" applyFont="1" applyFill="1"/>
    <xf numFmtId="1" fontId="3" fillId="0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" fontId="3" fillId="0" borderId="2" xfId="0" applyNumberFormat="1" applyFont="1" applyBorder="1"/>
    <xf numFmtId="14" fontId="0" fillId="0" borderId="0" xfId="0" applyNumberFormat="1"/>
    <xf numFmtId="14" fontId="8" fillId="5" borderId="5" xfId="0" applyNumberFormat="1" applyFont="1" applyFill="1" applyBorder="1" applyAlignment="1">
      <alignment horizontal="left" vertical="top" wrapText="1" indent="2"/>
    </xf>
    <xf numFmtId="0" fontId="10" fillId="5" borderId="5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right" vertical="top" wrapText="1"/>
    </xf>
    <xf numFmtId="14" fontId="8" fillId="5" borderId="6" xfId="0" applyNumberFormat="1" applyFont="1" applyFill="1" applyBorder="1" applyAlignment="1">
      <alignment horizontal="left" vertical="top" wrapText="1" indent="2"/>
    </xf>
    <xf numFmtId="0" fontId="10" fillId="5" borderId="6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right" vertical="top" wrapText="1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16" fontId="3" fillId="0" borderId="2" xfId="0" applyNumberFormat="1" applyFont="1" applyFill="1" applyBorder="1"/>
    <xf numFmtId="14" fontId="8" fillId="0" borderId="5" xfId="0" applyNumberFormat="1" applyFont="1" applyFill="1" applyBorder="1" applyAlignment="1">
      <alignment horizontal="left" vertical="top" wrapText="1" indent="2"/>
    </xf>
    <xf numFmtId="0" fontId="10" fillId="0" borderId="5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right" vertical="top" wrapText="1"/>
    </xf>
    <xf numFmtId="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0" fontId="7" fillId="0" borderId="0" xfId="1" applyFill="1" applyAlignment="1">
      <alignment horizontal="center" vertical="center" wrapText="1"/>
    </xf>
    <xf numFmtId="4" fontId="9" fillId="5" borderId="5" xfId="0" applyNumberFormat="1" applyFont="1" applyFill="1" applyBorder="1" applyAlignment="1">
      <alignment horizontal="right" vertical="top" wrapText="1"/>
    </xf>
    <xf numFmtId="16" fontId="1" fillId="0" borderId="0" xfId="0" applyNumberFormat="1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4" fontId="11" fillId="0" borderId="2" xfId="0" applyNumberFormat="1" applyFont="1" applyFill="1" applyBorder="1"/>
    <xf numFmtId="0" fontId="12" fillId="7" borderId="8" xfId="0" applyFont="1" applyFill="1" applyBorder="1" applyAlignment="1">
      <alignment horizontal="center" vertical="top" wrapText="1"/>
    </xf>
    <xf numFmtId="0" fontId="13" fillId="7" borderId="9" xfId="0" applyFont="1" applyFill="1" applyBorder="1" applyAlignment="1">
      <alignment horizontal="center" vertical="top" wrapText="1"/>
    </xf>
    <xf numFmtId="14" fontId="12" fillId="7" borderId="9" xfId="0" applyNumberFormat="1" applyFont="1" applyFill="1" applyBorder="1" applyAlignment="1">
      <alignment horizontal="center" vertical="top" wrapText="1"/>
    </xf>
    <xf numFmtId="0" fontId="12" fillId="7" borderId="9" xfId="0" applyFont="1" applyFill="1" applyBorder="1" applyAlignment="1">
      <alignment horizontal="center" vertical="top" wrapText="1"/>
    </xf>
    <xf numFmtId="0" fontId="14" fillId="7" borderId="9" xfId="0" applyFont="1" applyFill="1" applyBorder="1" applyAlignment="1">
      <alignment horizontal="right" vertical="top" wrapText="1" indent="1"/>
    </xf>
    <xf numFmtId="0" fontId="9" fillId="5" borderId="0" xfId="0" applyFont="1" applyFill="1" applyBorder="1" applyAlignment="1">
      <alignment horizontal="right" vertical="top" wrapText="1"/>
    </xf>
    <xf numFmtId="0" fontId="12" fillId="7" borderId="7" xfId="0" applyFont="1" applyFill="1" applyBorder="1" applyAlignment="1">
      <alignment horizontal="center" vertical="top" wrapText="1"/>
    </xf>
    <xf numFmtId="0" fontId="13" fillId="7" borderId="7" xfId="0" applyFont="1" applyFill="1" applyBorder="1" applyAlignment="1">
      <alignment horizontal="center" vertical="top" wrapText="1"/>
    </xf>
    <xf numFmtId="14" fontId="12" fillId="7" borderId="7" xfId="0" applyNumberFormat="1" applyFont="1" applyFill="1" applyBorder="1" applyAlignment="1">
      <alignment horizontal="center" vertical="top" wrapText="1"/>
    </xf>
    <xf numFmtId="0" fontId="12" fillId="5" borderId="7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14" fontId="12" fillId="5" borderId="7" xfId="0" applyNumberFormat="1" applyFont="1" applyFill="1" applyBorder="1" applyAlignment="1">
      <alignment horizontal="center" vertical="top" wrapText="1"/>
    </xf>
    <xf numFmtId="0" fontId="12" fillId="5" borderId="10" xfId="0" applyFont="1" applyFill="1" applyBorder="1" applyAlignment="1">
      <alignment horizontal="center" vertical="top" wrapText="1"/>
    </xf>
    <xf numFmtId="0" fontId="15" fillId="5" borderId="7" xfId="0" applyFont="1" applyFill="1" applyBorder="1" applyAlignment="1">
      <alignment horizontal="right" vertical="top" wrapText="1" indent="1"/>
    </xf>
    <xf numFmtId="0" fontId="12" fillId="7" borderId="10" xfId="0" applyFont="1" applyFill="1" applyBorder="1" applyAlignment="1">
      <alignment horizontal="center" vertical="top" wrapText="1"/>
    </xf>
    <xf numFmtId="0" fontId="14" fillId="7" borderId="7" xfId="0" applyFont="1" applyFill="1" applyBorder="1" applyAlignment="1">
      <alignment horizontal="right" vertical="top" wrapText="1" indent="1"/>
    </xf>
    <xf numFmtId="0" fontId="12" fillId="5" borderId="11" xfId="0" applyFont="1" applyFill="1" applyBorder="1" applyAlignment="1">
      <alignment horizontal="center" vertical="top" wrapText="1"/>
    </xf>
    <xf numFmtId="0" fontId="13" fillId="5" borderId="12" xfId="0" applyFont="1" applyFill="1" applyBorder="1" applyAlignment="1">
      <alignment horizontal="center" vertical="top" wrapText="1"/>
    </xf>
    <xf numFmtId="14" fontId="12" fillId="5" borderId="12" xfId="0" applyNumberFormat="1" applyFont="1" applyFill="1" applyBorder="1" applyAlignment="1">
      <alignment horizontal="center" vertical="top" wrapText="1"/>
    </xf>
    <xf numFmtId="0" fontId="12" fillId="5" borderId="12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right" vertical="top" wrapText="1" inden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4" fontId="9" fillId="5" borderId="6" xfId="0" applyNumberFormat="1" applyFont="1" applyFill="1" applyBorder="1" applyAlignment="1">
      <alignment horizontal="right" vertical="top" wrapText="1"/>
    </xf>
    <xf numFmtId="4" fontId="9" fillId="4" borderId="5" xfId="0" applyNumberFormat="1" applyFont="1" applyFill="1" applyBorder="1" applyAlignment="1">
      <alignment horizontal="right" vertical="top" wrapText="1"/>
    </xf>
    <xf numFmtId="0" fontId="5" fillId="0" borderId="2" xfId="0" applyFont="1" applyFill="1" applyBorder="1"/>
    <xf numFmtId="4" fontId="16" fillId="0" borderId="2" xfId="0" applyNumberFormat="1" applyFont="1" applyFill="1" applyBorder="1"/>
    <xf numFmtId="4" fontId="5" fillId="0" borderId="2" xfId="0" applyNumberFormat="1" applyFont="1" applyFill="1" applyBorder="1"/>
    <xf numFmtId="16" fontId="3" fillId="0" borderId="2" xfId="0" applyNumberFormat="1" applyFont="1" applyFill="1" applyBorder="1" applyAlignment="1">
      <alignment horizontal="right"/>
    </xf>
    <xf numFmtId="0" fontId="5" fillId="0" borderId="0" xfId="0" applyFont="1" applyFill="1" applyBorder="1"/>
    <xf numFmtId="4" fontId="5" fillId="0" borderId="0" xfId="0" applyNumberFormat="1" applyFont="1" applyFill="1" applyBorder="1"/>
    <xf numFmtId="4" fontId="5" fillId="0" borderId="0" xfId="0" applyNumberFormat="1" applyFont="1" applyBorder="1"/>
    <xf numFmtId="0" fontId="5" fillId="0" borderId="0" xfId="0" applyFont="1" applyBorder="1"/>
    <xf numFmtId="0" fontId="18" fillId="0" borderId="2" xfId="0" applyFont="1" applyFill="1" applyBorder="1"/>
    <xf numFmtId="4" fontId="18" fillId="0" borderId="2" xfId="0" applyNumberFormat="1" applyFont="1" applyFill="1" applyBorder="1"/>
    <xf numFmtId="4" fontId="5" fillId="0" borderId="1" xfId="0" applyNumberFormat="1" applyFont="1" applyFill="1" applyBorder="1"/>
    <xf numFmtId="16" fontId="5" fillId="0" borderId="2" xfId="0" applyNumberFormat="1" applyFont="1" applyFill="1" applyBorder="1"/>
    <xf numFmtId="0" fontId="16" fillId="0" borderId="2" xfId="0" applyFont="1" applyFill="1" applyBorder="1"/>
    <xf numFmtId="0" fontId="1" fillId="0" borderId="0" xfId="0" applyFont="1" applyFill="1"/>
    <xf numFmtId="4" fontId="3" fillId="0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4" fontId="18" fillId="0" borderId="0" xfId="0" applyNumberFormat="1" applyFont="1" applyFill="1" applyBorder="1"/>
    <xf numFmtId="4" fontId="17" fillId="0" borderId="2" xfId="0" applyNumberFormat="1" applyFont="1" applyFill="1" applyBorder="1"/>
    <xf numFmtId="0" fontId="5" fillId="0" borderId="0" xfId="0" applyFont="1"/>
    <xf numFmtId="0" fontId="5" fillId="0" borderId="0" xfId="0" applyFont="1" applyFill="1"/>
    <xf numFmtId="4" fontId="5" fillId="0" borderId="3" xfId="0" applyNumberFormat="1" applyFont="1" applyFill="1" applyBorder="1"/>
    <xf numFmtId="1" fontId="5" fillId="0" borderId="2" xfId="0" applyNumberFormat="1" applyFont="1" applyFill="1" applyBorder="1"/>
    <xf numFmtId="16" fontId="5" fillId="0" borderId="0" xfId="0" applyNumberFormat="1" applyFont="1" applyFill="1" applyBorder="1"/>
    <xf numFmtId="1" fontId="5" fillId="0" borderId="0" xfId="0" applyNumberFormat="1" applyFont="1" applyBorder="1"/>
    <xf numFmtId="4" fontId="5" fillId="3" borderId="0" xfId="0" applyNumberFormat="1" applyFont="1" applyFill="1" applyBorder="1"/>
    <xf numFmtId="4" fontId="18" fillId="0" borderId="0" xfId="0" applyNumberFormat="1" applyFont="1" applyBorder="1"/>
    <xf numFmtId="0" fontId="18" fillId="0" borderId="0" xfId="0" applyFont="1" applyBorder="1"/>
    <xf numFmtId="0" fontId="18" fillId="3" borderId="0" xfId="0" applyFont="1" applyFill="1" applyBorder="1"/>
    <xf numFmtId="0" fontId="18" fillId="0" borderId="0" xfId="0" applyFon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4" fontId="18" fillId="0" borderId="2" xfId="0" applyNumberFormat="1" applyFont="1" applyFill="1" applyBorder="1" applyAlignment="1">
      <alignment horizontal="right"/>
    </xf>
    <xf numFmtId="4" fontId="5" fillId="0" borderId="4" xfId="0" applyNumberFormat="1" applyFont="1" applyBorder="1"/>
    <xf numFmtId="1" fontId="18" fillId="0" borderId="2" xfId="0" applyNumberFormat="1" applyFont="1" applyFill="1" applyBorder="1"/>
    <xf numFmtId="0" fontId="19" fillId="0" borderId="0" xfId="0" applyFont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4" fontId="18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4" fontId="18" fillId="0" borderId="4" xfId="0" applyNumberFormat="1" applyFont="1" applyBorder="1"/>
    <xf numFmtId="4" fontId="5" fillId="0" borderId="4" xfId="0" applyNumberFormat="1" applyFont="1" applyFill="1" applyBorder="1" applyAlignment="1">
      <alignment horizontal="right"/>
    </xf>
    <xf numFmtId="4" fontId="5" fillId="0" borderId="2" xfId="0" applyNumberFormat="1" applyFont="1" applyFill="1" applyBorder="1" applyAlignment="1">
      <alignment horizontal="right"/>
    </xf>
    <xf numFmtId="4" fontId="11" fillId="0" borderId="2" xfId="0" applyNumberFormat="1" applyFont="1" applyBorder="1"/>
    <xf numFmtId="2" fontId="3" fillId="0" borderId="2" xfId="0" applyNumberFormat="1" applyFont="1" applyBorder="1" applyAlignment="1">
      <alignment horizontal="center"/>
    </xf>
    <xf numFmtId="14" fontId="4" fillId="0" borderId="2" xfId="0" applyNumberFormat="1" applyFont="1" applyFill="1" applyBorder="1"/>
    <xf numFmtId="4" fontId="18" fillId="0" borderId="0" xfId="0" applyNumberFormat="1" applyFont="1" applyFill="1" applyBorder="1" applyAlignment="1">
      <alignment horizontal="right"/>
    </xf>
    <xf numFmtId="16" fontId="16" fillId="0" borderId="2" xfId="0" applyNumberFormat="1" applyFont="1" applyFill="1" applyBorder="1"/>
    <xf numFmtId="0" fontId="5" fillId="0" borderId="4" xfId="0" applyFont="1" applyBorder="1"/>
    <xf numFmtId="0" fontId="5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left"/>
    </xf>
    <xf numFmtId="14" fontId="5" fillId="0" borderId="2" xfId="0" applyNumberFormat="1" applyFont="1" applyFill="1" applyBorder="1"/>
    <xf numFmtId="0" fontId="5" fillId="0" borderId="4" xfId="0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20" fillId="0" borderId="2" xfId="0" applyFont="1" applyBorder="1" applyAlignment="1">
      <alignment horizontal="center"/>
    </xf>
    <xf numFmtId="4" fontId="20" fillId="0" borderId="2" xfId="0" applyNumberFormat="1" applyFont="1" applyBorder="1" applyAlignment="1">
      <alignment horizontal="center"/>
    </xf>
    <xf numFmtId="0" fontId="16" fillId="0" borderId="2" xfId="0" applyFont="1" applyBorder="1"/>
    <xf numFmtId="4" fontId="16" fillId="0" borderId="2" xfId="0" applyNumberFormat="1" applyFont="1" applyBorder="1"/>
    <xf numFmtId="4" fontId="20" fillId="0" borderId="2" xfId="0" applyNumberFormat="1" applyFont="1" applyFill="1" applyBorder="1"/>
    <xf numFmtId="4" fontId="20" fillId="0" borderId="2" xfId="0" applyNumberFormat="1" applyFont="1" applyBorder="1"/>
    <xf numFmtId="4" fontId="16" fillId="0" borderId="2" xfId="0" applyNumberFormat="1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4" fontId="20" fillId="0" borderId="2" xfId="0" applyNumberFormat="1" applyFont="1" applyFill="1" applyBorder="1" applyAlignment="1">
      <alignment horizontal="center"/>
    </xf>
    <xf numFmtId="3" fontId="16" fillId="0" borderId="2" xfId="0" applyNumberFormat="1" applyFont="1" applyFill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" fontId="18" fillId="0" borderId="2" xfId="0" applyNumberFormat="1" applyFont="1" applyFill="1" applyBorder="1" applyAlignment="1"/>
    <xf numFmtId="16" fontId="3" fillId="0" borderId="0" xfId="0" applyNumberFormat="1" applyFont="1"/>
    <xf numFmtId="16" fontId="3" fillId="8" borderId="0" xfId="0" applyNumberFormat="1" applyFont="1" applyFill="1"/>
    <xf numFmtId="0" fontId="3" fillId="8" borderId="0" xfId="0" applyFont="1" applyFill="1"/>
    <xf numFmtId="16" fontId="5" fillId="8" borderId="2" xfId="0" applyNumberFormat="1" applyFont="1" applyFill="1" applyBorder="1"/>
    <xf numFmtId="0" fontId="5" fillId="8" borderId="2" xfId="0" applyFont="1" applyFill="1" applyBorder="1"/>
    <xf numFmtId="4" fontId="5" fillId="8" borderId="2" xfId="0" applyNumberFormat="1" applyFont="1" applyFill="1" applyBorder="1"/>
    <xf numFmtId="0" fontId="18" fillId="8" borderId="2" xfId="0" applyFont="1" applyFill="1" applyBorder="1"/>
    <xf numFmtId="4" fontId="16" fillId="8" borderId="2" xfId="0" applyNumberFormat="1" applyFont="1" applyFill="1" applyBorder="1"/>
    <xf numFmtId="0" fontId="5" fillId="8" borderId="1" xfId="0" applyFont="1" applyFill="1" applyBorder="1"/>
    <xf numFmtId="4" fontId="5" fillId="8" borderId="1" xfId="0" applyNumberFormat="1" applyFont="1" applyFill="1" applyBorder="1"/>
    <xf numFmtId="0" fontId="17" fillId="8" borderId="2" xfId="0" applyFont="1" applyFill="1" applyBorder="1"/>
    <xf numFmtId="165" fontId="5" fillId="8" borderId="2" xfId="0" applyNumberFormat="1" applyFont="1" applyFill="1" applyBorder="1"/>
    <xf numFmtId="165" fontId="17" fillId="8" borderId="2" xfId="0" applyNumberFormat="1" applyFont="1" applyFill="1" applyBorder="1"/>
    <xf numFmtId="165" fontId="16" fillId="8" borderId="2" xfId="0" applyNumberFormat="1" applyFont="1" applyFill="1" applyBorder="1"/>
    <xf numFmtId="165" fontId="5" fillId="8" borderId="1" xfId="0" applyNumberFormat="1" applyFont="1" applyFill="1" applyBorder="1"/>
    <xf numFmtId="4" fontId="16" fillId="8" borderId="1" xfId="0" applyNumberFormat="1" applyFont="1" applyFill="1" applyBorder="1"/>
    <xf numFmtId="16" fontId="17" fillId="8" borderId="2" xfId="0" applyNumberFormat="1" applyFont="1" applyFill="1" applyBorder="1"/>
    <xf numFmtId="0" fontId="16" fillId="8" borderId="2" xfId="0" applyFont="1" applyFill="1" applyBorder="1"/>
    <xf numFmtId="4" fontId="5" fillId="8" borderId="2" xfId="0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horizontal="left"/>
    </xf>
    <xf numFmtId="4" fontId="16" fillId="0" borderId="2" xfId="0" applyNumberFormat="1" applyFont="1" applyBorder="1" applyAlignment="1">
      <alignment horizontal="right"/>
    </xf>
    <xf numFmtId="1" fontId="16" fillId="0" borderId="2" xfId="0" applyNumberFormat="1" applyFont="1" applyBorder="1" applyAlignment="1">
      <alignment horizontal="right"/>
    </xf>
    <xf numFmtId="0" fontId="16" fillId="0" borderId="2" xfId="0" applyFont="1" applyFill="1" applyBorder="1" applyAlignment="1">
      <alignment horizontal="right"/>
    </xf>
    <xf numFmtId="1" fontId="16" fillId="0" borderId="2" xfId="0" applyNumberFormat="1" applyFont="1" applyFill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" fontId="16" fillId="8" borderId="2" xfId="0" applyNumberFormat="1" applyFont="1" applyFill="1" applyBorder="1" applyAlignment="1">
      <alignment horizontal="right"/>
    </xf>
    <xf numFmtId="1" fontId="16" fillId="8" borderId="2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top" wrapText="1" indent="2"/>
    </xf>
    <xf numFmtId="0" fontId="10" fillId="8" borderId="5" xfId="0" applyFont="1" applyFill="1" applyBorder="1" applyAlignment="1">
      <alignment horizontal="left" vertical="top" wrapText="1"/>
    </xf>
    <xf numFmtId="0" fontId="9" fillId="8" borderId="5" xfId="0" applyFont="1" applyFill="1" applyBorder="1" applyAlignment="1">
      <alignment horizontal="right" vertical="top" wrapText="1"/>
    </xf>
    <xf numFmtId="16" fontId="5" fillId="8" borderId="1" xfId="0" applyNumberFormat="1" applyFont="1" applyFill="1" applyBorder="1"/>
    <xf numFmtId="16" fontId="16" fillId="8" borderId="2" xfId="0" applyNumberFormat="1" applyFont="1" applyFill="1" applyBorder="1"/>
    <xf numFmtId="4" fontId="9" fillId="8" borderId="5" xfId="0" applyNumberFormat="1" applyFont="1" applyFill="1" applyBorder="1" applyAlignment="1">
      <alignment horizontal="right" vertical="top" wrapText="1"/>
    </xf>
    <xf numFmtId="14" fontId="8" fillId="8" borderId="6" xfId="0" applyNumberFormat="1" applyFont="1" applyFill="1" applyBorder="1" applyAlignment="1">
      <alignment horizontal="left" vertical="top" wrapText="1" indent="2"/>
    </xf>
    <xf numFmtId="0" fontId="10" fillId="8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right" vertical="top" wrapText="1"/>
    </xf>
    <xf numFmtId="0" fontId="5" fillId="8" borderId="2" xfId="0" applyFont="1" applyFill="1" applyBorder="1" applyAlignment="1">
      <alignment horizontal="left"/>
    </xf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0" fontId="0" fillId="9" borderId="0" xfId="0" applyFill="1"/>
    <xf numFmtId="0" fontId="16" fillId="8" borderId="2" xfId="0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center"/>
    </xf>
    <xf numFmtId="4" fontId="3" fillId="9" borderId="0" xfId="0" applyNumberFormat="1" applyFont="1" applyFill="1" applyBorder="1" applyAlignment="1">
      <alignment horizontal="center"/>
    </xf>
    <xf numFmtId="4" fontId="5" fillId="3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4" fontId="0" fillId="0" borderId="0" xfId="0" applyNumberFormat="1" applyFill="1" applyBorder="1"/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0" fillId="0" borderId="2" xfId="0" applyBorder="1"/>
    <xf numFmtId="0" fontId="0" fillId="0" borderId="2" xfId="0" applyFill="1" applyBorder="1"/>
    <xf numFmtId="4" fontId="5" fillId="0" borderId="2" xfId="0" applyNumberFormat="1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>
      <alignment horizontal="right"/>
    </xf>
    <xf numFmtId="0" fontId="0" fillId="0" borderId="0" xfId="0" applyBorder="1"/>
    <xf numFmtId="3" fontId="18" fillId="0" borderId="0" xfId="0" applyNumberFormat="1" applyFont="1" applyFill="1" applyBorder="1" applyAlignment="1">
      <alignment horizontal="right"/>
    </xf>
    <xf numFmtId="0" fontId="5" fillId="3" borderId="0" xfId="0" applyFont="1" applyFill="1" applyBorder="1"/>
    <xf numFmtId="16" fontId="5" fillId="0" borderId="1" xfId="0" applyNumberFormat="1" applyFont="1" applyFill="1" applyBorder="1"/>
    <xf numFmtId="0" fontId="5" fillId="0" borderId="1" xfId="0" applyFont="1" applyFill="1" applyBorder="1"/>
    <xf numFmtId="0" fontId="17" fillId="0" borderId="2" xfId="0" applyFont="1" applyFill="1" applyBorder="1"/>
    <xf numFmtId="165" fontId="5" fillId="0" borderId="2" xfId="0" applyNumberFormat="1" applyFont="1" applyFill="1" applyBorder="1"/>
    <xf numFmtId="165" fontId="17" fillId="0" borderId="2" xfId="0" applyNumberFormat="1" applyFont="1" applyFill="1" applyBorder="1"/>
    <xf numFmtId="165" fontId="5" fillId="0" borderId="1" xfId="0" applyNumberFormat="1" applyFont="1" applyFill="1" applyBorder="1"/>
    <xf numFmtId="4" fontId="16" fillId="0" borderId="1" xfId="0" applyNumberFormat="1" applyFont="1" applyFill="1" applyBorder="1"/>
    <xf numFmtId="165" fontId="16" fillId="0" borderId="2" xfId="0" applyNumberFormat="1" applyFont="1" applyFill="1" applyBorder="1"/>
    <xf numFmtId="16" fontId="17" fillId="0" borderId="2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21" fillId="0" borderId="8" xfId="0" applyFont="1" applyFill="1" applyBorder="1" applyAlignment="1">
      <alignment horizontal="center" vertical="top" wrapText="1"/>
    </xf>
    <xf numFmtId="2" fontId="22" fillId="0" borderId="9" xfId="0" applyNumberFormat="1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right" vertical="top" wrapText="1" indent="1"/>
    </xf>
    <xf numFmtId="0" fontId="23" fillId="0" borderId="9" xfId="0" applyFont="1" applyFill="1" applyBorder="1"/>
    <xf numFmtId="0" fontId="12" fillId="0" borderId="11" xfId="0" applyFont="1" applyFill="1" applyBorder="1" applyAlignment="1">
      <alignment horizontal="center" vertical="top" wrapText="1"/>
    </xf>
    <xf numFmtId="0" fontId="13" fillId="0" borderId="12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right" vertical="top" wrapText="1" indent="1"/>
    </xf>
    <xf numFmtId="4" fontId="9" fillId="0" borderId="5" xfId="0" applyNumberFormat="1" applyFont="1" applyFill="1" applyBorder="1" applyAlignment="1">
      <alignment horizontal="right" vertical="top" wrapText="1"/>
    </xf>
    <xf numFmtId="0" fontId="0" fillId="8" borderId="0" xfId="0" applyFill="1" applyAlignment="1">
      <alignment horizontal="right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4" fontId="20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1" fontId="5" fillId="0" borderId="0" xfId="0" applyNumberFormat="1" applyFont="1" applyFill="1" applyBorder="1" applyAlignment="1">
      <alignment horizontal="right"/>
    </xf>
    <xf numFmtId="0" fontId="17" fillId="0" borderId="0" xfId="0" applyFont="1" applyFill="1" applyBorder="1"/>
    <xf numFmtId="1" fontId="5" fillId="8" borderId="2" xfId="0" applyNumberFormat="1" applyFont="1" applyFill="1" applyBorder="1"/>
    <xf numFmtId="14" fontId="5" fillId="8" borderId="2" xfId="0" applyNumberFormat="1" applyFont="1" applyFill="1" applyBorder="1"/>
    <xf numFmtId="16" fontId="0" fillId="8" borderId="0" xfId="0" applyNumberFormat="1" applyFill="1"/>
    <xf numFmtId="0" fontId="9" fillId="8" borderId="0" xfId="0" applyFont="1" applyFill="1" applyBorder="1" applyAlignment="1">
      <alignment horizontal="right" vertical="top" wrapText="1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right" vertical="center" wrapText="1"/>
    </xf>
    <xf numFmtId="4" fontId="5" fillId="0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0" fillId="0" borderId="2" xfId="0" applyFont="1" applyFill="1" applyBorder="1"/>
    <xf numFmtId="4" fontId="20" fillId="0" borderId="2" xfId="0" applyNumberFormat="1" applyFont="1" applyFill="1" applyBorder="1" applyAlignment="1">
      <alignment horizontal="right"/>
    </xf>
    <xf numFmtId="4" fontId="24" fillId="0" borderId="0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226</xdr:col>
      <xdr:colOff>0</xdr:colOff>
      <xdr:row>4</xdr:row>
      <xdr:rowOff>0</xdr:rowOff>
    </xdr:from>
    <xdr:to>
      <xdr:col>226</xdr:col>
      <xdr:colOff>9525</xdr:colOff>
      <xdr:row>4</xdr:row>
      <xdr:rowOff>19050</xdr:rowOff>
    </xdr:to>
    <xdr:pic>
      <xdr:nvPicPr>
        <xdr:cNvPr id="2" name="1 Imagen" descr="https://www3.bancaribe.com.ve/bcn/p/Transaccional/images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94675" y="283502100"/>
          <a:ext cx="95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226</xdr:col>
      <xdr:colOff>19050</xdr:colOff>
      <xdr:row>4</xdr:row>
      <xdr:rowOff>0</xdr:rowOff>
    </xdr:from>
    <xdr:to>
      <xdr:col>226</xdr:col>
      <xdr:colOff>28575</xdr:colOff>
      <xdr:row>4</xdr:row>
      <xdr:rowOff>9525</xdr:rowOff>
    </xdr:to>
    <xdr:pic>
      <xdr:nvPicPr>
        <xdr:cNvPr id="3" name="2 Imagen" descr="https://www3.bancaribe.com.ve/bcn/p/Transaccional/images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13725" y="28350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226</xdr:col>
      <xdr:colOff>38100</xdr:colOff>
      <xdr:row>4</xdr:row>
      <xdr:rowOff>0</xdr:rowOff>
    </xdr:from>
    <xdr:to>
      <xdr:col>226</xdr:col>
      <xdr:colOff>47625</xdr:colOff>
      <xdr:row>4</xdr:row>
      <xdr:rowOff>19050</xdr:rowOff>
    </xdr:to>
    <xdr:pic>
      <xdr:nvPicPr>
        <xdr:cNvPr id="4" name="3 Imagen" descr="https://www3.bancaribe.com.ve/bcn/p/Transaccional/images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32775" y="283502100"/>
          <a:ext cx="95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226</xdr:col>
      <xdr:colOff>0</xdr:colOff>
      <xdr:row>4</xdr:row>
      <xdr:rowOff>0</xdr:rowOff>
    </xdr:from>
    <xdr:to>
      <xdr:col>226</xdr:col>
      <xdr:colOff>9525</xdr:colOff>
      <xdr:row>4</xdr:row>
      <xdr:rowOff>47625</xdr:rowOff>
    </xdr:to>
    <xdr:pic>
      <xdr:nvPicPr>
        <xdr:cNvPr id="5" name="4 Imagen" descr="https://www3.bancaribe.com.ve/bcn/p/Transaccional/images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94675" y="2850165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390525</xdr:colOff>
          <xdr:row>4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447675</xdr:colOff>
          <xdr:row>4</xdr:row>
          <xdr:rowOff>152400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447675</xdr:colOff>
          <xdr:row>4</xdr:row>
          <xdr:rowOff>152400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447675</xdr:colOff>
          <xdr:row>4</xdr:row>
          <xdr:rowOff>152400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finet.com.ve/CGI-BIN/HBANR0X0" TargetMode="External"/><Relationship Id="rId2" Type="http://schemas.openxmlformats.org/officeDocument/2006/relationships/hyperlink" Target="https://www.sofinet.com.ve/CGI-BIN/HBANR0X0" TargetMode="External"/><Relationship Id="rId1" Type="http://schemas.openxmlformats.org/officeDocument/2006/relationships/hyperlink" Target="https://www.sofinet.com.ve/CGI-BIN/HBANR0X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9"/>
  <sheetViews>
    <sheetView tabSelected="1" topLeftCell="P223" zoomScaleNormal="100" workbookViewId="0">
      <selection activeCell="T235" sqref="T235"/>
    </sheetView>
  </sheetViews>
  <sheetFormatPr baseColWidth="10" defaultRowHeight="15"/>
  <cols>
    <col min="2" max="2" width="17.875" customWidth="1"/>
    <col min="4" max="4" width="11.375" bestFit="1" customWidth="1"/>
    <col min="7" max="7" width="11.375" bestFit="1" customWidth="1"/>
  </cols>
  <sheetData>
    <row r="1" spans="1:39">
      <c r="A1" s="4" t="s">
        <v>160</v>
      </c>
      <c r="B1" s="4"/>
      <c r="C1" s="4"/>
      <c r="D1" s="1"/>
      <c r="E1" s="1"/>
      <c r="F1" s="1"/>
      <c r="G1" s="1"/>
      <c r="I1" s="4" t="s">
        <v>360</v>
      </c>
      <c r="J1" s="4"/>
      <c r="K1" s="4"/>
      <c r="L1" s="1"/>
      <c r="M1" s="1"/>
      <c r="N1" s="1"/>
      <c r="O1" s="1"/>
      <c r="Q1" s="4" t="s">
        <v>361</v>
      </c>
      <c r="R1" s="4"/>
      <c r="S1" s="4"/>
      <c r="T1" s="1"/>
      <c r="U1" s="1"/>
      <c r="V1" s="1"/>
      <c r="W1" s="1"/>
      <c r="Y1" s="4" t="s">
        <v>362</v>
      </c>
      <c r="Z1" s="4"/>
      <c r="AA1" s="4"/>
      <c r="AB1" s="1"/>
      <c r="AC1" s="1"/>
      <c r="AD1" s="1"/>
      <c r="AE1" s="1"/>
      <c r="AG1" s="4" t="s">
        <v>363</v>
      </c>
      <c r="AH1" s="4"/>
      <c r="AI1" s="4"/>
      <c r="AJ1" s="1"/>
      <c r="AK1" s="1"/>
      <c r="AL1" s="1"/>
      <c r="AM1" s="1"/>
    </row>
    <row r="2" spans="1:39">
      <c r="A2" s="2" t="s">
        <v>0</v>
      </c>
      <c r="B2" s="2" t="s">
        <v>1</v>
      </c>
      <c r="C2" s="2" t="s">
        <v>2</v>
      </c>
      <c r="D2" s="2" t="s">
        <v>122</v>
      </c>
      <c r="E2" s="3" t="s">
        <v>3</v>
      </c>
      <c r="F2" s="2" t="s">
        <v>4</v>
      </c>
      <c r="G2" s="3" t="s">
        <v>5</v>
      </c>
      <c r="I2" s="2" t="s">
        <v>0</v>
      </c>
      <c r="J2" s="2" t="s">
        <v>1</v>
      </c>
      <c r="K2" s="2" t="s">
        <v>2</v>
      </c>
      <c r="L2" s="2" t="s">
        <v>122</v>
      </c>
      <c r="M2" s="3" t="s">
        <v>3</v>
      </c>
      <c r="N2" s="2" t="s">
        <v>4</v>
      </c>
      <c r="O2" s="3" t="s">
        <v>5</v>
      </c>
      <c r="Q2" s="2" t="s">
        <v>0</v>
      </c>
      <c r="R2" s="2" t="s">
        <v>1</v>
      </c>
      <c r="S2" s="2" t="s">
        <v>2</v>
      </c>
      <c r="T2" s="2" t="s">
        <v>122</v>
      </c>
      <c r="U2" s="3" t="s">
        <v>3</v>
      </c>
      <c r="V2" s="2" t="s">
        <v>4</v>
      </c>
      <c r="W2" s="3" t="s">
        <v>5</v>
      </c>
      <c r="Y2" s="2" t="s">
        <v>0</v>
      </c>
      <c r="Z2" s="2" t="s">
        <v>1</v>
      </c>
      <c r="AA2" s="2" t="s">
        <v>2</v>
      </c>
      <c r="AB2" s="2" t="s">
        <v>122</v>
      </c>
      <c r="AC2" s="3" t="s">
        <v>3</v>
      </c>
      <c r="AD2" s="2" t="s">
        <v>4</v>
      </c>
      <c r="AE2" s="3" t="s">
        <v>5</v>
      </c>
      <c r="AG2" s="2" t="s">
        <v>0</v>
      </c>
      <c r="AH2" s="2" t="s">
        <v>1</v>
      </c>
      <c r="AI2" s="2" t="s">
        <v>2</v>
      </c>
      <c r="AJ2" s="2" t="s">
        <v>122</v>
      </c>
      <c r="AK2" s="3" t="s">
        <v>3</v>
      </c>
      <c r="AL2" s="2" t="s">
        <v>4</v>
      </c>
      <c r="AM2" s="3" t="s">
        <v>5</v>
      </c>
    </row>
    <row r="3" spans="1:39">
      <c r="A3" s="150">
        <v>44928</v>
      </c>
      <c r="B3" s="151" t="s">
        <v>167</v>
      </c>
      <c r="C3" s="152">
        <v>556.5</v>
      </c>
      <c r="D3" s="81"/>
      <c r="E3" s="81"/>
      <c r="F3" s="81"/>
      <c r="G3" s="11"/>
      <c r="I3" s="150">
        <v>44935</v>
      </c>
      <c r="J3" s="151" t="s">
        <v>364</v>
      </c>
      <c r="K3" s="152">
        <v>123.66</v>
      </c>
      <c r="L3" s="81"/>
      <c r="M3" s="81"/>
      <c r="N3" s="81"/>
      <c r="O3" s="11"/>
      <c r="Q3" s="150">
        <v>44942</v>
      </c>
      <c r="R3" s="151" t="s">
        <v>562</v>
      </c>
      <c r="S3" s="152">
        <v>502.32</v>
      </c>
      <c r="T3" s="81"/>
      <c r="U3" s="81">
        <v>445</v>
      </c>
      <c r="V3" s="81" t="s">
        <v>736</v>
      </c>
      <c r="W3" s="11"/>
      <c r="Y3" s="90"/>
      <c r="Z3" s="79"/>
      <c r="AA3" s="81"/>
      <c r="AB3" s="81"/>
      <c r="AC3" s="81"/>
      <c r="AD3" s="81"/>
      <c r="AE3" s="11"/>
      <c r="AG3" s="90"/>
      <c r="AH3" s="79"/>
      <c r="AI3" s="81"/>
      <c r="AJ3" s="81"/>
      <c r="AK3" s="81"/>
      <c r="AL3" s="81"/>
      <c r="AM3" s="11"/>
    </row>
    <row r="4" spans="1:39">
      <c r="A4" s="150"/>
      <c r="B4" s="151" t="s">
        <v>168</v>
      </c>
      <c r="C4" s="152">
        <v>112.98</v>
      </c>
      <c r="D4" s="81"/>
      <c r="E4" s="81"/>
      <c r="F4" s="81"/>
      <c r="G4" s="11"/>
      <c r="I4" s="150"/>
      <c r="J4" s="151" t="s">
        <v>365</v>
      </c>
      <c r="K4" s="152">
        <v>618.29999999999995</v>
      </c>
      <c r="L4" s="81"/>
      <c r="M4" s="81"/>
      <c r="N4" s="81"/>
      <c r="O4" s="11"/>
      <c r="Q4" s="150"/>
      <c r="R4" s="151" t="s">
        <v>563</v>
      </c>
      <c r="S4" s="152">
        <v>1130.22</v>
      </c>
      <c r="T4" s="81"/>
      <c r="U4" s="81"/>
      <c r="V4" s="81"/>
      <c r="W4" s="11"/>
      <c r="Y4" s="90"/>
      <c r="Z4" s="79"/>
      <c r="AA4" s="81"/>
      <c r="AB4" s="81"/>
      <c r="AC4" s="81"/>
      <c r="AD4" s="81"/>
      <c r="AE4" s="11"/>
      <c r="AG4" s="90"/>
      <c r="AH4" s="79"/>
      <c r="AI4" s="81"/>
      <c r="AJ4" s="81"/>
      <c r="AK4" s="81"/>
      <c r="AL4" s="81"/>
      <c r="AM4" s="11"/>
    </row>
    <row r="5" spans="1:39">
      <c r="A5" s="151"/>
      <c r="B5" s="151" t="s">
        <v>169</v>
      </c>
      <c r="C5" s="152">
        <v>155</v>
      </c>
      <c r="D5" s="81"/>
      <c r="E5" s="81"/>
      <c r="F5" s="81"/>
      <c r="G5" s="11"/>
      <c r="I5" s="151"/>
      <c r="J5" s="151" t="s">
        <v>366</v>
      </c>
      <c r="K5" s="152">
        <v>84</v>
      </c>
      <c r="L5" s="152"/>
      <c r="M5" s="81"/>
      <c r="N5" s="81"/>
      <c r="O5" s="11"/>
      <c r="Q5" s="151"/>
      <c r="R5" s="151" t="s">
        <v>8</v>
      </c>
      <c r="S5" s="152">
        <v>125.58</v>
      </c>
      <c r="T5" s="81"/>
      <c r="U5" s="81"/>
      <c r="V5" s="81"/>
      <c r="W5" s="11"/>
      <c r="Y5" s="79"/>
      <c r="Z5" s="79"/>
      <c r="AA5" s="81"/>
      <c r="AB5" s="81"/>
      <c r="AC5" s="81"/>
      <c r="AD5" s="81"/>
      <c r="AE5" s="11"/>
      <c r="AG5" s="79"/>
      <c r="AH5" s="79"/>
      <c r="AI5" s="81"/>
      <c r="AJ5" s="81"/>
      <c r="AK5" s="81"/>
      <c r="AL5" s="81"/>
      <c r="AM5" s="11"/>
    </row>
    <row r="6" spans="1:39">
      <c r="A6" s="153"/>
      <c r="B6" s="151" t="s">
        <v>170</v>
      </c>
      <c r="C6" s="152">
        <v>224.04</v>
      </c>
      <c r="D6" s="81"/>
      <c r="E6" s="81"/>
      <c r="F6" s="81"/>
      <c r="G6" s="11"/>
      <c r="H6" s="1"/>
      <c r="I6" s="153"/>
      <c r="J6" s="151" t="s">
        <v>122</v>
      </c>
      <c r="K6" s="152"/>
      <c r="L6" s="152">
        <v>120</v>
      </c>
      <c r="M6" s="81"/>
      <c r="N6" s="81"/>
      <c r="O6" s="11"/>
      <c r="Q6" s="153"/>
      <c r="R6" s="151" t="s">
        <v>8</v>
      </c>
      <c r="S6" s="152">
        <v>627.9</v>
      </c>
      <c r="T6" s="81"/>
      <c r="U6" s="81"/>
      <c r="V6" s="81"/>
      <c r="W6" s="11"/>
      <c r="Y6" s="87"/>
      <c r="Z6" s="79"/>
      <c r="AA6" s="81"/>
      <c r="AB6" s="81"/>
      <c r="AC6" s="81"/>
      <c r="AD6" s="81"/>
      <c r="AE6" s="11"/>
      <c r="AG6" s="87"/>
      <c r="AH6" s="79"/>
      <c r="AI6" s="81"/>
      <c r="AJ6" s="81"/>
      <c r="AK6" s="81"/>
      <c r="AL6" s="81"/>
      <c r="AM6" s="11"/>
    </row>
    <row r="7" spans="1:39">
      <c r="A7" s="150"/>
      <c r="B7" s="151" t="s">
        <v>8</v>
      </c>
      <c r="C7" s="152">
        <v>56.49</v>
      </c>
      <c r="D7" s="96"/>
      <c r="E7" s="81"/>
      <c r="F7" s="81"/>
      <c r="G7" s="11"/>
      <c r="H7" s="1"/>
      <c r="I7" s="150"/>
      <c r="J7" s="151" t="s">
        <v>122</v>
      </c>
      <c r="K7" s="152"/>
      <c r="L7" s="154">
        <v>40</v>
      </c>
      <c r="M7" s="81"/>
      <c r="N7" s="81"/>
      <c r="O7" s="11"/>
      <c r="Q7" s="150"/>
      <c r="R7" s="151" t="s">
        <v>8</v>
      </c>
      <c r="S7" s="152">
        <v>160.01</v>
      </c>
      <c r="T7" s="96"/>
      <c r="U7" s="81"/>
      <c r="V7" s="81"/>
      <c r="W7" s="11"/>
      <c r="Y7" s="90"/>
      <c r="Z7" s="79"/>
      <c r="AA7" s="81"/>
      <c r="AB7" s="96"/>
      <c r="AC7" s="81"/>
      <c r="AD7" s="81"/>
      <c r="AE7" s="11"/>
      <c r="AG7" s="90"/>
      <c r="AH7" s="79"/>
      <c r="AI7" s="81"/>
      <c r="AJ7" s="96"/>
      <c r="AK7" s="81"/>
      <c r="AL7" s="81"/>
      <c r="AM7" s="11"/>
    </row>
    <row r="8" spans="1:39">
      <c r="A8" s="177"/>
      <c r="B8" s="155" t="s">
        <v>8</v>
      </c>
      <c r="C8" s="156">
        <v>140</v>
      </c>
      <c r="D8" s="81"/>
      <c r="E8" s="81"/>
      <c r="F8" s="81"/>
      <c r="G8" s="11"/>
      <c r="H8" s="1"/>
      <c r="I8" s="177"/>
      <c r="J8" s="155" t="s">
        <v>367</v>
      </c>
      <c r="K8" s="156">
        <v>222</v>
      </c>
      <c r="L8" s="81"/>
      <c r="M8" s="81"/>
      <c r="N8" s="81"/>
      <c r="O8" s="11"/>
      <c r="Q8" s="177"/>
      <c r="R8" s="155" t="s">
        <v>122</v>
      </c>
      <c r="S8" s="156"/>
      <c r="T8" s="152">
        <v>120</v>
      </c>
      <c r="U8" s="81"/>
      <c r="V8" s="81"/>
      <c r="W8" s="11"/>
      <c r="Y8" s="208"/>
      <c r="Z8" s="209"/>
      <c r="AA8" s="89"/>
      <c r="AB8" s="81"/>
      <c r="AC8" s="81"/>
      <c r="AD8" s="81"/>
      <c r="AE8" s="11"/>
      <c r="AG8" s="208"/>
      <c r="AH8" s="209"/>
      <c r="AI8" s="89"/>
      <c r="AJ8" s="81"/>
      <c r="AK8" s="81"/>
      <c r="AL8" s="81"/>
      <c r="AM8" s="11"/>
    </row>
    <row r="9" spans="1:39">
      <c r="A9" s="153"/>
      <c r="B9" s="151" t="s">
        <v>171</v>
      </c>
      <c r="C9" s="152">
        <v>140</v>
      </c>
      <c r="D9" s="80"/>
      <c r="E9" s="81"/>
      <c r="F9" s="81"/>
      <c r="G9" s="11"/>
      <c r="H9" s="1"/>
      <c r="I9" s="153"/>
      <c r="J9" s="151" t="s">
        <v>368</v>
      </c>
      <c r="K9" s="152">
        <v>114</v>
      </c>
      <c r="L9" s="80"/>
      <c r="M9" s="81"/>
      <c r="N9" s="81"/>
      <c r="O9" s="11"/>
      <c r="Q9" s="153"/>
      <c r="R9" s="151" t="s">
        <v>564</v>
      </c>
      <c r="S9" s="152">
        <v>161</v>
      </c>
      <c r="T9" s="80"/>
      <c r="U9" s="81"/>
      <c r="V9" s="81"/>
      <c r="W9" s="11"/>
      <c r="Y9" s="87"/>
      <c r="Z9" s="79"/>
      <c r="AA9" s="81"/>
      <c r="AB9" s="80"/>
      <c r="AC9" s="81"/>
      <c r="AD9" s="81"/>
      <c r="AE9" s="11"/>
      <c r="AG9" s="87"/>
      <c r="AH9" s="79"/>
      <c r="AI9" s="81"/>
      <c r="AJ9" s="80"/>
      <c r="AK9" s="81"/>
      <c r="AL9" s="81"/>
      <c r="AM9" s="11"/>
    </row>
    <row r="10" spans="1:39">
      <c r="A10" s="153"/>
      <c r="B10" s="151" t="s">
        <v>172</v>
      </c>
      <c r="C10" s="152">
        <v>410.72</v>
      </c>
      <c r="D10" s="80"/>
      <c r="E10" s="81"/>
      <c r="F10" s="81"/>
      <c r="G10" s="11"/>
      <c r="H10" s="1"/>
      <c r="I10" s="153"/>
      <c r="J10" s="151" t="s">
        <v>369</v>
      </c>
      <c r="K10" s="152">
        <v>158</v>
      </c>
      <c r="L10" s="80"/>
      <c r="M10" s="81"/>
      <c r="N10" s="81"/>
      <c r="O10" s="11"/>
      <c r="Q10" s="153"/>
      <c r="R10" s="151" t="s">
        <v>122</v>
      </c>
      <c r="S10" s="152"/>
      <c r="T10" s="154">
        <v>65</v>
      </c>
      <c r="U10" s="81"/>
      <c r="V10" s="81"/>
      <c r="W10" s="11"/>
      <c r="Y10" s="87"/>
      <c r="Z10" s="79"/>
      <c r="AA10" s="81"/>
      <c r="AB10" s="80"/>
      <c r="AC10" s="81"/>
      <c r="AD10" s="81"/>
      <c r="AE10" s="11"/>
      <c r="AG10" s="87"/>
      <c r="AH10" s="79"/>
      <c r="AI10" s="81"/>
      <c r="AJ10" s="80"/>
      <c r="AK10" s="81"/>
      <c r="AL10" s="81"/>
      <c r="AM10" s="11"/>
    </row>
    <row r="11" spans="1:39">
      <c r="A11" s="153"/>
      <c r="B11" s="154" t="s">
        <v>173</v>
      </c>
      <c r="C11" s="152">
        <v>140</v>
      </c>
      <c r="D11" s="80"/>
      <c r="E11" s="81"/>
      <c r="F11" s="81"/>
      <c r="G11" s="11"/>
      <c r="H11" s="1"/>
      <c r="I11" s="153"/>
      <c r="J11" s="154" t="s">
        <v>370</v>
      </c>
      <c r="K11" s="152">
        <v>131</v>
      </c>
      <c r="L11" s="80"/>
      <c r="M11" s="81"/>
      <c r="N11" s="81"/>
      <c r="O11" s="11"/>
      <c r="Q11" s="153"/>
      <c r="R11" s="154" t="s">
        <v>565</v>
      </c>
      <c r="S11" s="152">
        <v>53</v>
      </c>
      <c r="T11" s="154"/>
      <c r="U11" s="81"/>
      <c r="V11" s="81"/>
      <c r="W11" s="11"/>
      <c r="Y11" s="87"/>
      <c r="Z11" s="80"/>
      <c r="AA11" s="81"/>
      <c r="AB11" s="80"/>
      <c r="AC11" s="81"/>
      <c r="AD11" s="81"/>
      <c r="AE11" s="11"/>
      <c r="AG11" s="87"/>
      <c r="AH11" s="80"/>
      <c r="AI11" s="81"/>
      <c r="AJ11" s="80"/>
      <c r="AK11" s="81"/>
      <c r="AL11" s="81"/>
      <c r="AM11" s="11"/>
    </row>
    <row r="12" spans="1:39">
      <c r="A12" s="151"/>
      <c r="B12" s="154" t="s">
        <v>174</v>
      </c>
      <c r="C12" s="154">
        <v>746.8</v>
      </c>
      <c r="D12" s="80"/>
      <c r="E12" s="81"/>
      <c r="F12" s="81"/>
      <c r="G12" s="11"/>
      <c r="H12" s="1"/>
      <c r="I12" s="151"/>
      <c r="J12" s="154" t="s">
        <v>8</v>
      </c>
      <c r="K12" s="154">
        <v>1205.4000000000001</v>
      </c>
      <c r="L12" s="80"/>
      <c r="M12" s="81"/>
      <c r="N12" s="81"/>
      <c r="O12" s="11"/>
      <c r="Q12" s="151"/>
      <c r="R12" s="154" t="s">
        <v>122</v>
      </c>
      <c r="S12" s="154"/>
      <c r="T12" s="154">
        <v>12.35</v>
      </c>
      <c r="U12" s="81"/>
      <c r="V12" s="81"/>
      <c r="W12" s="11"/>
      <c r="Y12" s="79"/>
      <c r="Z12" s="80"/>
      <c r="AA12" s="80"/>
      <c r="AB12" s="80"/>
      <c r="AC12" s="81"/>
      <c r="AD12" s="81"/>
      <c r="AE12" s="11"/>
      <c r="AG12" s="79"/>
      <c r="AH12" s="80"/>
      <c r="AI12" s="80"/>
      <c r="AJ12" s="80"/>
      <c r="AK12" s="81"/>
      <c r="AL12" s="81"/>
      <c r="AM12" s="11"/>
    </row>
    <row r="13" spans="1:39">
      <c r="A13" s="151"/>
      <c r="B13" s="152" t="s">
        <v>175</v>
      </c>
      <c r="C13" s="152">
        <v>102.7</v>
      </c>
      <c r="D13" s="80"/>
      <c r="E13" s="81"/>
      <c r="F13" s="81"/>
      <c r="G13" s="11"/>
      <c r="H13" s="1"/>
      <c r="I13" s="151"/>
      <c r="J13" s="152" t="s">
        <v>8</v>
      </c>
      <c r="K13" s="152">
        <v>241.08</v>
      </c>
      <c r="L13" s="80"/>
      <c r="M13" s="81"/>
      <c r="N13" s="81"/>
      <c r="O13" s="11"/>
      <c r="Q13" s="151"/>
      <c r="R13" s="152" t="s">
        <v>740</v>
      </c>
      <c r="S13" s="152">
        <v>160</v>
      </c>
      <c r="T13" s="80"/>
      <c r="U13" s="81"/>
      <c r="V13" s="81"/>
      <c r="W13" s="11"/>
      <c r="Y13" s="79"/>
      <c r="Z13" s="81"/>
      <c r="AA13" s="81"/>
      <c r="AB13" s="80"/>
      <c r="AC13" s="81"/>
      <c r="AD13" s="81"/>
      <c r="AE13" s="11"/>
      <c r="AG13" s="79"/>
      <c r="AH13" s="81"/>
      <c r="AI13" s="81"/>
      <c r="AJ13" s="80"/>
      <c r="AK13" s="81"/>
      <c r="AL13" s="81"/>
      <c r="AM13" s="11"/>
    </row>
    <row r="14" spans="1:39">
      <c r="A14" s="178"/>
      <c r="B14" s="152" t="s">
        <v>176</v>
      </c>
      <c r="C14" s="152">
        <v>222.6</v>
      </c>
      <c r="D14" s="80"/>
      <c r="E14" s="115"/>
      <c r="F14" s="81"/>
      <c r="G14" s="11"/>
      <c r="H14" s="1"/>
      <c r="I14" s="178"/>
      <c r="J14" s="152" t="s">
        <v>371</v>
      </c>
      <c r="K14" s="152">
        <v>120.54</v>
      </c>
      <c r="L14" s="80"/>
      <c r="M14" s="115"/>
      <c r="N14" s="81"/>
      <c r="O14" s="11"/>
      <c r="Q14" s="178"/>
      <c r="R14" s="152" t="s">
        <v>566</v>
      </c>
      <c r="S14" s="152">
        <v>158</v>
      </c>
      <c r="T14" s="80"/>
      <c r="U14" s="115"/>
      <c r="V14" s="81"/>
      <c r="W14" s="11"/>
      <c r="Y14" s="124"/>
      <c r="Z14" s="81"/>
      <c r="AA14" s="81"/>
      <c r="AB14" s="80"/>
      <c r="AC14" s="115"/>
      <c r="AD14" s="81"/>
      <c r="AE14" s="11"/>
      <c r="AG14" s="124"/>
      <c r="AH14" s="81"/>
      <c r="AI14" s="81"/>
      <c r="AJ14" s="80"/>
      <c r="AK14" s="115"/>
      <c r="AL14" s="81"/>
      <c r="AM14" s="11"/>
    </row>
    <row r="15" spans="1:39">
      <c r="A15" s="151"/>
      <c r="B15" s="152" t="s">
        <v>177</v>
      </c>
      <c r="C15" s="152">
        <v>140</v>
      </c>
      <c r="D15" s="80"/>
      <c r="E15" s="81"/>
      <c r="F15" s="81"/>
      <c r="G15" s="11"/>
      <c r="H15" s="1"/>
      <c r="I15" s="151"/>
      <c r="J15" s="152" t="s">
        <v>122</v>
      </c>
      <c r="K15" s="152"/>
      <c r="L15" s="154">
        <v>24</v>
      </c>
      <c r="M15" s="81"/>
      <c r="N15" s="81"/>
      <c r="O15" s="11"/>
      <c r="Q15" s="151"/>
      <c r="R15" s="152" t="s">
        <v>8</v>
      </c>
      <c r="S15" s="152">
        <v>161</v>
      </c>
      <c r="T15" s="80"/>
      <c r="U15" s="81"/>
      <c r="V15" s="81"/>
      <c r="W15" s="11"/>
      <c r="Y15" s="79"/>
      <c r="Z15" s="81"/>
      <c r="AA15" s="81"/>
      <c r="AB15" s="80"/>
      <c r="AC15" s="81"/>
      <c r="AD15" s="81"/>
      <c r="AE15" s="11"/>
      <c r="AG15" s="79"/>
      <c r="AH15" s="81"/>
      <c r="AI15" s="81"/>
      <c r="AJ15" s="80"/>
      <c r="AK15" s="81"/>
      <c r="AL15" s="81"/>
      <c r="AM15" s="11"/>
    </row>
    <row r="16" spans="1:39">
      <c r="A16" s="151"/>
      <c r="B16" s="152" t="s">
        <v>178</v>
      </c>
      <c r="C16" s="152">
        <v>371.87</v>
      </c>
      <c r="D16" s="80"/>
      <c r="E16" s="81"/>
      <c r="F16" s="81"/>
      <c r="G16" s="11"/>
      <c r="H16" s="1"/>
      <c r="I16" s="151"/>
      <c r="J16" s="152" t="s">
        <v>372</v>
      </c>
      <c r="K16" s="152">
        <v>301.35000000000002</v>
      </c>
      <c r="L16" s="80"/>
      <c r="M16" s="81"/>
      <c r="N16" s="81"/>
      <c r="O16" s="11"/>
      <c r="Q16" s="151"/>
      <c r="R16" s="152" t="s">
        <v>122</v>
      </c>
      <c r="S16" s="152"/>
      <c r="T16" s="154">
        <v>6</v>
      </c>
      <c r="U16" s="81"/>
      <c r="V16" s="81"/>
      <c r="W16" s="11"/>
      <c r="Y16" s="79"/>
      <c r="Z16" s="81"/>
      <c r="AA16" s="81"/>
      <c r="AB16" s="80"/>
      <c r="AC16" s="81"/>
      <c r="AD16" s="81"/>
      <c r="AE16" s="11"/>
      <c r="AG16" s="79"/>
      <c r="AH16" s="81"/>
      <c r="AI16" s="81"/>
      <c r="AJ16" s="80"/>
      <c r="AK16" s="81"/>
      <c r="AL16" s="81"/>
      <c r="AM16" s="11"/>
    </row>
    <row r="17" spans="1:39">
      <c r="A17" s="151"/>
      <c r="B17" s="152" t="s">
        <v>179</v>
      </c>
      <c r="C17" s="152">
        <v>140</v>
      </c>
      <c r="D17" s="80"/>
      <c r="E17" s="81"/>
      <c r="F17" s="81"/>
      <c r="G17" s="11"/>
      <c r="H17" s="1"/>
      <c r="I17" s="151"/>
      <c r="J17" s="152" t="s">
        <v>373</v>
      </c>
      <c r="K17" s="152">
        <v>180</v>
      </c>
      <c r="L17" s="80"/>
      <c r="M17" s="81"/>
      <c r="N17" s="81"/>
      <c r="O17" s="11"/>
      <c r="Q17" s="151"/>
      <c r="R17" s="152" t="s">
        <v>567</v>
      </c>
      <c r="S17" s="152">
        <v>160</v>
      </c>
      <c r="T17" s="80"/>
      <c r="U17" s="81"/>
      <c r="V17" s="81"/>
      <c r="W17" s="11"/>
      <c r="Y17" s="79"/>
      <c r="Z17" s="81"/>
      <c r="AA17" s="81"/>
      <c r="AB17" s="80"/>
      <c r="AC17" s="81"/>
      <c r="AD17" s="81"/>
      <c r="AE17" s="11"/>
      <c r="AG17" s="79"/>
      <c r="AH17" s="81"/>
      <c r="AI17" s="81"/>
      <c r="AJ17" s="80"/>
      <c r="AK17" s="81"/>
      <c r="AL17" s="81"/>
      <c r="AM17" s="11"/>
    </row>
    <row r="18" spans="1:39">
      <c r="A18" s="151"/>
      <c r="B18" s="152" t="s">
        <v>122</v>
      </c>
      <c r="C18" s="152"/>
      <c r="D18" s="154">
        <v>33</v>
      </c>
      <c r="E18" s="81"/>
      <c r="F18" s="81"/>
      <c r="G18" s="11"/>
      <c r="H18" s="1"/>
      <c r="I18" s="151"/>
      <c r="J18" s="152" t="s">
        <v>374</v>
      </c>
      <c r="K18" s="152">
        <v>125</v>
      </c>
      <c r="L18" s="80"/>
      <c r="M18" s="81"/>
      <c r="N18" s="81"/>
      <c r="O18" s="11"/>
      <c r="Q18" s="151"/>
      <c r="R18" s="152" t="s">
        <v>568</v>
      </c>
      <c r="S18" s="152">
        <v>86</v>
      </c>
      <c r="T18" s="80"/>
      <c r="U18" s="81"/>
      <c r="V18" s="81"/>
      <c r="W18" s="11"/>
      <c r="Y18" s="79"/>
      <c r="Z18" s="81"/>
      <c r="AA18" s="81"/>
      <c r="AB18" s="80"/>
      <c r="AC18" s="81"/>
      <c r="AD18" s="81"/>
      <c r="AE18" s="11"/>
      <c r="AG18" s="79"/>
      <c r="AH18" s="81"/>
      <c r="AI18" s="81"/>
      <c r="AJ18" s="80"/>
      <c r="AK18" s="81"/>
      <c r="AL18" s="81"/>
      <c r="AM18" s="11"/>
    </row>
    <row r="19" spans="1:39">
      <c r="A19" s="151"/>
      <c r="B19" s="152" t="s">
        <v>122</v>
      </c>
      <c r="C19" s="152"/>
      <c r="D19" s="154">
        <v>90</v>
      </c>
      <c r="E19" s="81"/>
      <c r="F19" s="81"/>
      <c r="G19" s="11"/>
      <c r="H19" s="1"/>
      <c r="I19" s="151"/>
      <c r="J19" s="152" t="s">
        <v>375</v>
      </c>
      <c r="K19" s="152">
        <v>85</v>
      </c>
      <c r="L19" s="80"/>
      <c r="M19" s="81"/>
      <c r="N19" s="81"/>
      <c r="O19" s="11"/>
      <c r="Q19" s="151"/>
      <c r="R19" s="152" t="s">
        <v>569</v>
      </c>
      <c r="S19" s="152">
        <v>140</v>
      </c>
      <c r="T19" s="80"/>
      <c r="U19" s="81"/>
      <c r="V19" s="81"/>
      <c r="W19" s="11"/>
      <c r="Y19" s="79"/>
      <c r="Z19" s="81"/>
      <c r="AA19" s="81"/>
      <c r="AB19" s="80"/>
      <c r="AC19" s="81"/>
      <c r="AD19" s="81"/>
      <c r="AE19" s="11"/>
      <c r="AG19" s="79"/>
      <c r="AH19" s="81"/>
      <c r="AI19" s="81"/>
      <c r="AJ19" s="80"/>
      <c r="AK19" s="81"/>
      <c r="AL19" s="81"/>
      <c r="AM19" s="11"/>
    </row>
    <row r="20" spans="1:39">
      <c r="A20" s="178"/>
      <c r="B20" s="154" t="s">
        <v>180</v>
      </c>
      <c r="C20" s="154">
        <v>76</v>
      </c>
      <c r="D20" s="80"/>
      <c r="E20" s="81">
        <v>120</v>
      </c>
      <c r="F20" s="81"/>
      <c r="G20" s="13"/>
      <c r="H20" s="1"/>
      <c r="I20" s="178"/>
      <c r="J20" s="154" t="s">
        <v>376</v>
      </c>
      <c r="K20" s="154">
        <v>602.70000000000005</v>
      </c>
      <c r="L20" s="80"/>
      <c r="M20" s="81"/>
      <c r="N20" s="81"/>
      <c r="O20" s="13"/>
      <c r="Q20" s="178"/>
      <c r="R20" s="154" t="s">
        <v>570</v>
      </c>
      <c r="S20" s="154">
        <v>115.39</v>
      </c>
      <c r="T20" s="80"/>
      <c r="U20" s="81"/>
      <c r="V20" s="81"/>
      <c r="W20" s="13"/>
      <c r="Y20" s="124"/>
      <c r="Z20" s="80"/>
      <c r="AA20" s="80"/>
      <c r="AB20" s="80"/>
      <c r="AC20" s="81"/>
      <c r="AD20" s="81"/>
      <c r="AE20" s="13"/>
      <c r="AG20" s="124"/>
      <c r="AH20" s="80"/>
      <c r="AI20" s="80"/>
      <c r="AJ20" s="80"/>
      <c r="AK20" s="81"/>
      <c r="AL20" s="81"/>
      <c r="AM20" s="13"/>
    </row>
    <row r="21" spans="1:39">
      <c r="A21" s="150"/>
      <c r="B21" s="152" t="s">
        <v>122</v>
      </c>
      <c r="C21" s="152"/>
      <c r="D21" s="154">
        <v>90</v>
      </c>
      <c r="E21" s="81"/>
      <c r="F21" s="81"/>
      <c r="G21" s="11"/>
      <c r="H21" s="1"/>
      <c r="I21" s="150"/>
      <c r="J21" s="152" t="s">
        <v>8</v>
      </c>
      <c r="K21" s="152">
        <v>158</v>
      </c>
      <c r="L21" s="80"/>
      <c r="M21" s="81"/>
      <c r="N21" s="81"/>
      <c r="O21" s="11"/>
      <c r="Q21" s="150"/>
      <c r="R21" s="152" t="s">
        <v>8</v>
      </c>
      <c r="S21" s="152">
        <v>36.75</v>
      </c>
      <c r="T21" s="80"/>
      <c r="U21" s="81"/>
      <c r="V21" s="81"/>
      <c r="W21" s="11"/>
      <c r="Y21" s="90"/>
      <c r="Z21" s="81"/>
      <c r="AA21" s="81"/>
      <c r="AB21" s="80"/>
      <c r="AC21" s="81"/>
      <c r="AD21" s="81"/>
      <c r="AE21" s="11"/>
      <c r="AG21" s="90"/>
      <c r="AH21" s="81"/>
      <c r="AI21" s="81"/>
      <c r="AJ21" s="80"/>
      <c r="AK21" s="81"/>
      <c r="AL21" s="81"/>
      <c r="AM21" s="11"/>
    </row>
    <row r="22" spans="1:39">
      <c r="A22" s="150"/>
      <c r="B22" s="152" t="s">
        <v>181</v>
      </c>
      <c r="C22" s="152">
        <v>169</v>
      </c>
      <c r="D22" s="80"/>
      <c r="E22" s="81"/>
      <c r="F22" s="81"/>
      <c r="G22" s="11"/>
      <c r="H22" s="1"/>
      <c r="I22" s="150"/>
      <c r="J22" s="152" t="s">
        <v>122</v>
      </c>
      <c r="K22" s="152"/>
      <c r="L22" s="154">
        <v>60</v>
      </c>
      <c r="M22" s="81"/>
      <c r="N22" s="81"/>
      <c r="O22" s="11"/>
      <c r="Q22" s="150"/>
      <c r="R22" s="152" t="s">
        <v>571</v>
      </c>
      <c r="S22" s="152">
        <v>36.75</v>
      </c>
      <c r="T22" s="80"/>
      <c r="U22" s="81"/>
      <c r="V22" s="81"/>
      <c r="W22" s="11"/>
      <c r="Y22" s="90"/>
      <c r="Z22" s="81"/>
      <c r="AA22" s="81"/>
      <c r="AB22" s="80"/>
      <c r="AC22" s="81"/>
      <c r="AD22" s="81"/>
      <c r="AE22" s="11"/>
      <c r="AG22" s="90"/>
      <c r="AH22" s="81"/>
      <c r="AI22" s="81"/>
      <c r="AJ22" s="80"/>
      <c r="AK22" s="81"/>
      <c r="AL22" s="81"/>
      <c r="AM22" s="11"/>
    </row>
    <row r="23" spans="1:39">
      <c r="A23" s="150"/>
      <c r="B23" s="152" t="s">
        <v>122</v>
      </c>
      <c r="C23" s="152"/>
      <c r="D23" s="154">
        <v>6</v>
      </c>
      <c r="E23" s="81"/>
      <c r="F23" s="81"/>
      <c r="G23" s="11"/>
      <c r="H23" s="1"/>
      <c r="I23" s="150"/>
      <c r="J23" s="152" t="s">
        <v>377</v>
      </c>
      <c r="K23" s="152">
        <v>482.16</v>
      </c>
      <c r="L23" s="80"/>
      <c r="M23" s="81"/>
      <c r="N23" s="81"/>
      <c r="O23" s="11"/>
      <c r="Q23" s="150"/>
      <c r="R23" s="152" t="s">
        <v>572</v>
      </c>
      <c r="S23" s="152">
        <v>629.4</v>
      </c>
      <c r="T23" s="80"/>
      <c r="U23" s="81"/>
      <c r="V23" s="81"/>
      <c r="W23" s="11"/>
      <c r="Y23" s="90"/>
      <c r="Z23" s="81"/>
      <c r="AA23" s="81"/>
      <c r="AB23" s="80"/>
      <c r="AC23" s="81"/>
      <c r="AD23" s="81"/>
      <c r="AE23" s="11"/>
      <c r="AG23" s="90"/>
      <c r="AH23" s="81"/>
      <c r="AI23" s="81"/>
      <c r="AJ23" s="80"/>
      <c r="AK23" s="81"/>
      <c r="AL23" s="81"/>
      <c r="AM23" s="11"/>
    </row>
    <row r="24" spans="1:39">
      <c r="A24" s="150"/>
      <c r="B24" s="152" t="s">
        <v>8</v>
      </c>
      <c r="C24" s="152">
        <v>105</v>
      </c>
      <c r="D24" s="80"/>
      <c r="E24" s="81"/>
      <c r="F24" s="81"/>
      <c r="G24" s="11"/>
      <c r="H24" s="1"/>
      <c r="I24" s="150"/>
      <c r="J24" s="152" t="s">
        <v>378</v>
      </c>
      <c r="K24" s="152">
        <v>111</v>
      </c>
      <c r="L24" s="80"/>
      <c r="M24" s="81"/>
      <c r="N24" s="81"/>
      <c r="O24" s="11"/>
      <c r="Q24" s="150"/>
      <c r="R24" s="152" t="s">
        <v>573</v>
      </c>
      <c r="S24" s="152">
        <v>160</v>
      </c>
      <c r="T24" s="80"/>
      <c r="U24" s="81"/>
      <c r="V24" s="81"/>
      <c r="W24" s="11"/>
      <c r="Y24" s="90"/>
      <c r="Z24" s="81"/>
      <c r="AA24" s="81"/>
      <c r="AB24" s="80"/>
      <c r="AC24" s="81"/>
      <c r="AD24" s="81"/>
      <c r="AE24" s="11"/>
      <c r="AG24" s="90"/>
      <c r="AH24" s="81"/>
      <c r="AI24" s="81"/>
      <c r="AJ24" s="80"/>
      <c r="AK24" s="81"/>
      <c r="AL24" s="81"/>
      <c r="AM24" s="11"/>
    </row>
    <row r="25" spans="1:39">
      <c r="A25" s="155"/>
      <c r="B25" s="156" t="s">
        <v>182</v>
      </c>
      <c r="C25" s="156">
        <v>30</v>
      </c>
      <c r="D25" s="80"/>
      <c r="E25" s="88"/>
      <c r="F25" s="81"/>
      <c r="G25" s="11"/>
      <c r="H25" s="1"/>
      <c r="I25" s="155"/>
      <c r="J25" s="156" t="s">
        <v>379</v>
      </c>
      <c r="K25" s="156">
        <v>843.78</v>
      </c>
      <c r="L25" s="80"/>
      <c r="M25" s="88"/>
      <c r="N25" s="81"/>
      <c r="O25" s="11"/>
      <c r="Q25" s="155"/>
      <c r="R25" s="156" t="s">
        <v>574</v>
      </c>
      <c r="S25" s="156">
        <v>161</v>
      </c>
      <c r="T25" s="80"/>
      <c r="U25" s="88"/>
      <c r="V25" s="81"/>
      <c r="W25" s="11"/>
      <c r="Y25" s="209"/>
      <c r="Z25" s="89"/>
      <c r="AA25" s="89"/>
      <c r="AB25" s="80"/>
      <c r="AC25" s="88"/>
      <c r="AD25" s="81"/>
      <c r="AE25" s="11"/>
      <c r="AG25" s="209"/>
      <c r="AH25" s="89"/>
      <c r="AI25" s="89"/>
      <c r="AJ25" s="80"/>
      <c r="AK25" s="88"/>
      <c r="AL25" s="81"/>
      <c r="AM25" s="11"/>
    </row>
    <row r="26" spans="1:39">
      <c r="A26" s="150"/>
      <c r="B26" s="152" t="s">
        <v>8</v>
      </c>
      <c r="C26" s="152">
        <v>28</v>
      </c>
      <c r="D26" s="80"/>
      <c r="E26" s="81"/>
      <c r="F26" s="81"/>
      <c r="G26" s="11"/>
      <c r="H26" s="1"/>
      <c r="I26" s="150"/>
      <c r="J26" s="152" t="s">
        <v>380</v>
      </c>
      <c r="K26" s="152">
        <v>361.62</v>
      </c>
      <c r="L26" s="80"/>
      <c r="M26" s="81"/>
      <c r="N26" s="81"/>
      <c r="O26" s="11"/>
      <c r="Q26" s="150"/>
      <c r="R26" s="152" t="s">
        <v>8</v>
      </c>
      <c r="S26" s="152">
        <v>1386</v>
      </c>
      <c r="T26" s="80"/>
      <c r="U26" s="81"/>
      <c r="V26" s="81"/>
      <c r="W26" s="11"/>
      <c r="Y26" s="90"/>
      <c r="Z26" s="81"/>
      <c r="AA26" s="81"/>
      <c r="AB26" s="80"/>
      <c r="AC26" s="81"/>
      <c r="AD26" s="81"/>
      <c r="AE26" s="11"/>
      <c r="AG26" s="90"/>
      <c r="AH26" s="81"/>
      <c r="AI26" s="81"/>
      <c r="AJ26" s="80"/>
      <c r="AK26" s="81"/>
      <c r="AL26" s="81"/>
      <c r="AM26" s="11"/>
    </row>
    <row r="27" spans="1:39">
      <c r="A27" s="150"/>
      <c r="B27" s="152" t="s">
        <v>183</v>
      </c>
      <c r="C27" s="152">
        <v>140</v>
      </c>
      <c r="D27" s="80"/>
      <c r="E27" s="81"/>
      <c r="F27" s="81"/>
      <c r="G27" s="11"/>
      <c r="H27" s="1"/>
      <c r="I27" s="150">
        <v>44936</v>
      </c>
      <c r="J27" s="152" t="s">
        <v>381</v>
      </c>
      <c r="K27" s="152">
        <v>361.62</v>
      </c>
      <c r="L27" s="80"/>
      <c r="M27" s="81"/>
      <c r="N27" s="81"/>
      <c r="O27" s="11"/>
      <c r="Q27" s="150"/>
      <c r="R27" s="152" t="s">
        <v>575</v>
      </c>
      <c r="S27" s="152">
        <v>36.75</v>
      </c>
      <c r="T27" s="80"/>
      <c r="U27" s="81"/>
      <c r="V27" s="81"/>
      <c r="W27" s="11"/>
      <c r="Y27" s="90"/>
      <c r="Z27" s="81"/>
      <c r="AA27" s="81"/>
      <c r="AB27" s="80"/>
      <c r="AC27" s="81"/>
      <c r="AD27" s="81"/>
      <c r="AE27" s="11"/>
      <c r="AG27" s="90"/>
      <c r="AH27" s="81"/>
      <c r="AI27" s="81"/>
      <c r="AJ27" s="80"/>
      <c r="AK27" s="81"/>
      <c r="AL27" s="81"/>
      <c r="AM27" s="11"/>
    </row>
    <row r="28" spans="1:39">
      <c r="A28" s="150"/>
      <c r="B28" s="152" t="s">
        <v>122</v>
      </c>
      <c r="C28" s="152"/>
      <c r="D28" s="154">
        <v>60</v>
      </c>
      <c r="E28" s="81"/>
      <c r="F28" s="81"/>
      <c r="G28" s="11"/>
      <c r="H28" s="1"/>
      <c r="I28" s="150"/>
      <c r="J28" s="152" t="s">
        <v>122</v>
      </c>
      <c r="K28" s="152"/>
      <c r="L28" s="154">
        <v>36</v>
      </c>
      <c r="M28" s="81"/>
      <c r="N28" s="81"/>
      <c r="O28" s="11"/>
      <c r="Q28" s="150"/>
      <c r="R28" s="152" t="s">
        <v>122</v>
      </c>
      <c r="S28" s="152"/>
      <c r="T28" s="154">
        <v>30</v>
      </c>
      <c r="U28" s="81"/>
      <c r="V28" s="81"/>
      <c r="W28" s="11"/>
      <c r="Y28" s="90"/>
      <c r="Z28" s="81"/>
      <c r="AA28" s="81"/>
      <c r="AB28" s="80"/>
      <c r="AC28" s="81"/>
      <c r="AD28" s="81"/>
      <c r="AE28" s="11"/>
      <c r="AG28" s="90"/>
      <c r="AH28" s="81"/>
      <c r="AI28" s="81"/>
      <c r="AJ28" s="80"/>
      <c r="AK28" s="81"/>
      <c r="AL28" s="81"/>
      <c r="AM28" s="11"/>
    </row>
    <row r="29" spans="1:39">
      <c r="A29" s="150"/>
      <c r="B29" s="152" t="s">
        <v>8</v>
      </c>
      <c r="C29" s="152">
        <v>2811.5</v>
      </c>
      <c r="D29" s="80"/>
      <c r="E29" s="81"/>
      <c r="F29" s="81"/>
      <c r="G29" s="13"/>
      <c r="H29" s="1"/>
      <c r="I29" s="150"/>
      <c r="J29" s="152" t="s">
        <v>382</v>
      </c>
      <c r="K29" s="152">
        <v>158</v>
      </c>
      <c r="L29" s="80"/>
      <c r="M29" s="81"/>
      <c r="N29" s="81"/>
      <c r="O29" s="13"/>
      <c r="Q29" s="150"/>
      <c r="R29" s="152" t="s">
        <v>576</v>
      </c>
      <c r="S29" s="152">
        <v>165.74</v>
      </c>
      <c r="T29" s="80"/>
      <c r="U29" s="81"/>
      <c r="V29" s="81"/>
      <c r="W29" s="13"/>
      <c r="Y29" s="90"/>
      <c r="Z29" s="81"/>
      <c r="AA29" s="81"/>
      <c r="AB29" s="80"/>
      <c r="AC29" s="81"/>
      <c r="AD29" s="81"/>
      <c r="AE29" s="13"/>
      <c r="AG29" s="90"/>
      <c r="AH29" s="81"/>
      <c r="AI29" s="81"/>
      <c r="AJ29" s="80"/>
      <c r="AK29" s="81"/>
      <c r="AL29" s="81"/>
      <c r="AM29" s="13"/>
    </row>
    <row r="30" spans="1:39">
      <c r="A30" s="150"/>
      <c r="B30" s="152" t="s">
        <v>184</v>
      </c>
      <c r="C30" s="152">
        <v>140</v>
      </c>
      <c r="D30" s="80"/>
      <c r="E30" s="81"/>
      <c r="F30" s="81"/>
      <c r="G30" s="11"/>
      <c r="H30" s="1"/>
      <c r="I30" s="150"/>
      <c r="J30" s="152" t="s">
        <v>8</v>
      </c>
      <c r="K30" s="152">
        <v>125</v>
      </c>
      <c r="L30" s="80"/>
      <c r="M30" s="81"/>
      <c r="N30" s="81"/>
      <c r="O30" s="11"/>
      <c r="Q30" s="150"/>
      <c r="R30" s="152" t="s">
        <v>577</v>
      </c>
      <c r="S30" s="152">
        <v>199</v>
      </c>
      <c r="T30" s="80"/>
      <c r="U30" s="81"/>
      <c r="V30" s="81"/>
      <c r="W30" s="11"/>
      <c r="Y30" s="90"/>
      <c r="Z30" s="81"/>
      <c r="AA30" s="81"/>
      <c r="AB30" s="80"/>
      <c r="AC30" s="81"/>
      <c r="AD30" s="81"/>
      <c r="AE30" s="11"/>
      <c r="AG30" s="90"/>
      <c r="AH30" s="81"/>
      <c r="AI30" s="81"/>
      <c r="AJ30" s="80"/>
      <c r="AK30" s="81"/>
      <c r="AL30" s="81"/>
      <c r="AM30" s="11"/>
    </row>
    <row r="31" spans="1:39">
      <c r="A31" s="150"/>
      <c r="B31" s="152" t="s">
        <v>185</v>
      </c>
      <c r="C31" s="154">
        <v>56</v>
      </c>
      <c r="D31" s="80"/>
      <c r="E31" s="81"/>
      <c r="F31" s="81"/>
      <c r="G31" s="11"/>
      <c r="H31" s="1"/>
      <c r="I31" s="150"/>
      <c r="J31" s="152" t="s">
        <v>122</v>
      </c>
      <c r="K31" s="154"/>
      <c r="L31" s="154">
        <v>90</v>
      </c>
      <c r="M31" s="81"/>
      <c r="N31" s="81"/>
      <c r="O31" s="11"/>
      <c r="Q31" s="150"/>
      <c r="R31" s="152" t="s">
        <v>578</v>
      </c>
      <c r="S31" s="154">
        <v>86</v>
      </c>
      <c r="T31" s="80"/>
      <c r="U31" s="81"/>
      <c r="V31" s="81"/>
      <c r="W31" s="11"/>
      <c r="Y31" s="90"/>
      <c r="Z31" s="81"/>
      <c r="AA31" s="80"/>
      <c r="AB31" s="80"/>
      <c r="AC31" s="81"/>
      <c r="AD31" s="81"/>
      <c r="AE31" s="11"/>
      <c r="AG31" s="90"/>
      <c r="AH31" s="81"/>
      <c r="AI31" s="80"/>
      <c r="AJ31" s="80"/>
      <c r="AK31" s="81"/>
      <c r="AL31" s="81"/>
      <c r="AM31" s="11"/>
    </row>
    <row r="32" spans="1:39">
      <c r="A32" s="151"/>
      <c r="B32" s="152" t="s">
        <v>186</v>
      </c>
      <c r="C32" s="152">
        <v>394</v>
      </c>
      <c r="D32" s="80"/>
      <c r="E32" s="81"/>
      <c r="F32" s="81"/>
      <c r="G32" s="11"/>
      <c r="H32" s="1"/>
      <c r="I32" s="151"/>
      <c r="J32" s="152" t="s">
        <v>8</v>
      </c>
      <c r="K32" s="152">
        <v>158</v>
      </c>
      <c r="L32" s="80"/>
      <c r="M32" s="81"/>
      <c r="N32" s="81"/>
      <c r="O32" s="11"/>
      <c r="Q32" s="151"/>
      <c r="R32" s="152" t="s">
        <v>579</v>
      </c>
      <c r="S32" s="152">
        <v>85</v>
      </c>
      <c r="T32" s="80"/>
      <c r="U32" s="81"/>
      <c r="V32" s="81"/>
      <c r="W32" s="11"/>
      <c r="Y32" s="79"/>
      <c r="Z32" s="81"/>
      <c r="AA32" s="81"/>
      <c r="AB32" s="80"/>
      <c r="AC32" s="81"/>
      <c r="AD32" s="81"/>
      <c r="AE32" s="11"/>
      <c r="AG32" s="79"/>
      <c r="AH32" s="81"/>
      <c r="AI32" s="81"/>
      <c r="AJ32" s="80"/>
      <c r="AK32" s="81"/>
      <c r="AL32" s="81"/>
      <c r="AM32" s="11"/>
    </row>
    <row r="33" spans="1:39">
      <c r="A33" s="150"/>
      <c r="B33" s="152" t="s">
        <v>122</v>
      </c>
      <c r="C33" s="152"/>
      <c r="D33" s="154">
        <v>60</v>
      </c>
      <c r="E33" s="81"/>
      <c r="F33" s="81"/>
      <c r="G33" s="11"/>
      <c r="H33" s="1"/>
      <c r="I33" s="150"/>
      <c r="J33" s="152" t="s">
        <v>8</v>
      </c>
      <c r="K33" s="152">
        <v>158</v>
      </c>
      <c r="L33" s="80"/>
      <c r="M33" s="81"/>
      <c r="N33" s="81"/>
      <c r="O33" s="11"/>
      <c r="Q33" s="150"/>
      <c r="R33" s="152" t="s">
        <v>404</v>
      </c>
      <c r="S33" s="152">
        <v>125.88</v>
      </c>
      <c r="T33" s="80"/>
      <c r="U33" s="81"/>
      <c r="V33" s="81"/>
      <c r="W33" s="11"/>
      <c r="Y33" s="90"/>
      <c r="Z33" s="81"/>
      <c r="AA33" s="81"/>
      <c r="AB33" s="80"/>
      <c r="AC33" s="81"/>
      <c r="AD33" s="81"/>
      <c r="AE33" s="11"/>
      <c r="AG33" s="90"/>
      <c r="AH33" s="81"/>
      <c r="AI33" s="81"/>
      <c r="AJ33" s="80"/>
      <c r="AK33" s="81"/>
      <c r="AL33" s="81"/>
      <c r="AM33" s="11"/>
    </row>
    <row r="34" spans="1:39">
      <c r="A34" s="150"/>
      <c r="B34" s="152" t="s">
        <v>8</v>
      </c>
      <c r="C34" s="152">
        <v>225.96</v>
      </c>
      <c r="D34" s="80"/>
      <c r="E34" s="81"/>
      <c r="F34" s="81"/>
      <c r="G34" s="11"/>
      <c r="H34" s="1"/>
      <c r="I34" s="150"/>
      <c r="J34" s="152" t="s">
        <v>383</v>
      </c>
      <c r="K34" s="152">
        <v>316</v>
      </c>
      <c r="L34" s="80"/>
      <c r="M34" s="81"/>
      <c r="N34" s="81"/>
      <c r="O34" s="11"/>
      <c r="Q34" s="150"/>
      <c r="R34" s="152" t="s">
        <v>122</v>
      </c>
      <c r="S34" s="152"/>
      <c r="T34" s="154">
        <v>48</v>
      </c>
      <c r="U34" s="81"/>
      <c r="V34" s="81"/>
      <c r="W34" s="11"/>
      <c r="Y34" s="90"/>
      <c r="Z34" s="81"/>
      <c r="AA34" s="81"/>
      <c r="AB34" s="80"/>
      <c r="AC34" s="81"/>
      <c r="AD34" s="81"/>
      <c r="AE34" s="11"/>
      <c r="AG34" s="90"/>
      <c r="AH34" s="81"/>
      <c r="AI34" s="81"/>
      <c r="AJ34" s="80"/>
      <c r="AK34" s="81"/>
      <c r="AL34" s="81"/>
      <c r="AM34" s="11"/>
    </row>
    <row r="35" spans="1:39">
      <c r="A35" s="150"/>
      <c r="B35" s="152" t="s">
        <v>187</v>
      </c>
      <c r="C35" s="152">
        <v>225.96</v>
      </c>
      <c r="D35" s="80"/>
      <c r="E35" s="81"/>
      <c r="F35" s="81"/>
      <c r="G35" s="11"/>
      <c r="H35" s="1"/>
      <c r="I35" s="150"/>
      <c r="J35" s="152" t="s">
        <v>384</v>
      </c>
      <c r="K35" s="152">
        <v>60.6</v>
      </c>
      <c r="L35" s="80"/>
      <c r="M35" s="81"/>
      <c r="N35" s="81"/>
      <c r="O35" s="11"/>
      <c r="Q35" s="150"/>
      <c r="R35" s="152" t="s">
        <v>580</v>
      </c>
      <c r="S35" s="152">
        <v>755.28</v>
      </c>
      <c r="T35" s="80"/>
      <c r="U35" s="81"/>
      <c r="V35" s="81"/>
      <c r="W35" s="11"/>
      <c r="Y35" s="90"/>
      <c r="Z35" s="81"/>
      <c r="AA35" s="81"/>
      <c r="AB35" s="80"/>
      <c r="AC35" s="81"/>
      <c r="AD35" s="81"/>
      <c r="AE35" s="11"/>
      <c r="AG35" s="90"/>
      <c r="AH35" s="81"/>
      <c r="AI35" s="81"/>
      <c r="AJ35" s="80"/>
      <c r="AK35" s="81"/>
      <c r="AL35" s="81"/>
      <c r="AM35" s="11"/>
    </row>
    <row r="36" spans="1:39">
      <c r="A36" s="150"/>
      <c r="B36" s="152" t="s">
        <v>188</v>
      </c>
      <c r="C36" s="152">
        <v>140</v>
      </c>
      <c r="D36" s="80"/>
      <c r="E36" s="81"/>
      <c r="F36" s="81"/>
      <c r="G36" s="11"/>
      <c r="H36" s="1"/>
      <c r="I36" s="150"/>
      <c r="J36" s="152" t="s">
        <v>8</v>
      </c>
      <c r="K36" s="152">
        <v>445</v>
      </c>
      <c r="L36" s="80"/>
      <c r="M36" s="81"/>
      <c r="N36" s="81"/>
      <c r="O36" s="11"/>
      <c r="Q36" s="150"/>
      <c r="R36" s="152" t="s">
        <v>581</v>
      </c>
      <c r="S36" s="152">
        <v>314.7</v>
      </c>
      <c r="T36" s="80"/>
      <c r="U36" s="81"/>
      <c r="V36" s="81"/>
      <c r="W36" s="11"/>
      <c r="Y36" s="90"/>
      <c r="Z36" s="81"/>
      <c r="AA36" s="81"/>
      <c r="AB36" s="80"/>
      <c r="AC36" s="81"/>
      <c r="AD36" s="81"/>
      <c r="AE36" s="11"/>
      <c r="AG36" s="90"/>
      <c r="AH36" s="81"/>
      <c r="AI36" s="81"/>
      <c r="AJ36" s="80"/>
      <c r="AK36" s="81"/>
      <c r="AL36" s="81"/>
      <c r="AM36" s="11"/>
    </row>
    <row r="37" spans="1:39">
      <c r="A37" s="151"/>
      <c r="B37" s="152" t="s">
        <v>122</v>
      </c>
      <c r="C37" s="152"/>
      <c r="D37" s="154">
        <v>24</v>
      </c>
      <c r="E37" s="81"/>
      <c r="F37" s="81"/>
      <c r="G37" s="11"/>
      <c r="H37" s="1"/>
      <c r="I37" s="79"/>
      <c r="J37" s="81" t="s">
        <v>8</v>
      </c>
      <c r="K37" s="81">
        <v>445</v>
      </c>
      <c r="L37" s="96" t="s">
        <v>736</v>
      </c>
      <c r="M37" s="81"/>
      <c r="N37" s="81"/>
      <c r="O37" s="11"/>
      <c r="Q37" s="150">
        <v>44943</v>
      </c>
      <c r="R37" s="152" t="s">
        <v>582</v>
      </c>
      <c r="S37" s="152">
        <v>160</v>
      </c>
      <c r="T37" s="80"/>
      <c r="U37" s="81"/>
      <c r="V37" s="81"/>
      <c r="W37" s="11"/>
      <c r="Y37" s="79"/>
      <c r="Z37" s="81"/>
      <c r="AA37" s="81"/>
      <c r="AB37" s="80"/>
      <c r="AC37" s="81"/>
      <c r="AD37" s="81"/>
      <c r="AE37" s="11"/>
      <c r="AG37" s="79"/>
      <c r="AH37" s="81"/>
      <c r="AI37" s="81"/>
      <c r="AJ37" s="80"/>
      <c r="AK37" s="81"/>
      <c r="AL37" s="81"/>
      <c r="AM37" s="11"/>
    </row>
    <row r="38" spans="1:39">
      <c r="A38" s="150"/>
      <c r="B38" s="152" t="s">
        <v>189</v>
      </c>
      <c r="C38" s="152">
        <v>140</v>
      </c>
      <c r="D38" s="80"/>
      <c r="E38" s="81"/>
      <c r="F38" s="81"/>
      <c r="G38" s="11"/>
      <c r="H38" s="1"/>
      <c r="I38" s="150"/>
      <c r="J38" s="152" t="s">
        <v>122</v>
      </c>
      <c r="K38" s="152"/>
      <c r="L38" s="154">
        <v>150</v>
      </c>
      <c r="M38" s="81"/>
      <c r="N38" s="81"/>
      <c r="O38" s="11"/>
      <c r="Q38" s="150"/>
      <c r="R38" s="152" t="s">
        <v>583</v>
      </c>
      <c r="S38" s="152">
        <v>86</v>
      </c>
      <c r="T38" s="80"/>
      <c r="U38" s="81"/>
      <c r="V38" s="81"/>
      <c r="W38" s="11"/>
      <c r="Y38" s="90"/>
      <c r="Z38" s="81"/>
      <c r="AA38" s="81"/>
      <c r="AB38" s="80"/>
      <c r="AC38" s="81"/>
      <c r="AD38" s="81"/>
      <c r="AE38" s="11"/>
      <c r="AG38" s="90"/>
      <c r="AH38" s="81"/>
      <c r="AI38" s="81"/>
      <c r="AJ38" s="80"/>
      <c r="AK38" s="81"/>
      <c r="AL38" s="81"/>
      <c r="AM38" s="11"/>
    </row>
    <row r="39" spans="1:39">
      <c r="A39" s="151"/>
      <c r="B39" s="152" t="s">
        <v>190</v>
      </c>
      <c r="C39" s="152">
        <v>140</v>
      </c>
      <c r="D39" s="80"/>
      <c r="E39" s="81"/>
      <c r="F39" s="81"/>
      <c r="G39" s="11"/>
      <c r="H39" s="1"/>
      <c r="I39" s="151"/>
      <c r="J39" s="152" t="s">
        <v>385</v>
      </c>
      <c r="K39" s="152">
        <v>73</v>
      </c>
      <c r="L39" s="80"/>
      <c r="M39" s="81"/>
      <c r="N39" s="81"/>
      <c r="O39" s="11"/>
      <c r="Q39" s="151"/>
      <c r="R39" s="152" t="s">
        <v>584</v>
      </c>
      <c r="S39" s="152">
        <v>136</v>
      </c>
      <c r="T39" s="80"/>
      <c r="U39" s="81"/>
      <c r="V39" s="81"/>
      <c r="W39" s="11"/>
      <c r="Y39" s="79"/>
      <c r="Z39" s="81"/>
      <c r="AA39" s="81"/>
      <c r="AB39" s="80"/>
      <c r="AC39" s="81"/>
      <c r="AD39" s="81"/>
      <c r="AE39" s="11"/>
      <c r="AG39" s="79"/>
      <c r="AH39" s="81"/>
      <c r="AI39" s="81"/>
      <c r="AJ39" s="80"/>
      <c r="AK39" s="81"/>
      <c r="AL39" s="81"/>
      <c r="AM39" s="11"/>
    </row>
    <row r="40" spans="1:39">
      <c r="A40" s="150"/>
      <c r="B40" s="152" t="s">
        <v>191</v>
      </c>
      <c r="C40" s="152">
        <v>113</v>
      </c>
      <c r="D40" s="80"/>
      <c r="E40" s="81"/>
      <c r="F40" s="81"/>
      <c r="G40" s="11"/>
      <c r="H40" s="1"/>
      <c r="I40" s="150"/>
      <c r="J40" s="152" t="s">
        <v>8</v>
      </c>
      <c r="K40" s="152">
        <v>70.81</v>
      </c>
      <c r="L40" s="80"/>
      <c r="M40" s="81"/>
      <c r="N40" s="81"/>
      <c r="O40" s="11"/>
      <c r="Q40" s="150"/>
      <c r="R40" s="152" t="s">
        <v>122</v>
      </c>
      <c r="S40" s="152"/>
      <c r="T40" s="154">
        <v>415</v>
      </c>
      <c r="U40" s="81"/>
      <c r="V40" s="81"/>
      <c r="W40" s="11"/>
      <c r="Y40" s="90"/>
      <c r="Z40" s="81"/>
      <c r="AA40" s="81"/>
      <c r="AB40" s="80"/>
      <c r="AC40" s="81"/>
      <c r="AD40" s="81"/>
      <c r="AE40" s="11"/>
      <c r="AG40" s="90"/>
      <c r="AH40" s="81"/>
      <c r="AI40" s="81"/>
      <c r="AJ40" s="80"/>
      <c r="AK40" s="81"/>
      <c r="AL40" s="81"/>
      <c r="AM40" s="11"/>
    </row>
    <row r="41" spans="1:39">
      <c r="A41" s="150"/>
      <c r="B41" s="152" t="s">
        <v>192</v>
      </c>
      <c r="C41" s="152">
        <v>112.98</v>
      </c>
      <c r="D41" s="80"/>
      <c r="E41" s="81"/>
      <c r="F41" s="81"/>
      <c r="G41" s="11"/>
      <c r="H41" s="1"/>
      <c r="I41" s="150"/>
      <c r="J41" s="152" t="s">
        <v>8</v>
      </c>
      <c r="K41" s="152">
        <v>158</v>
      </c>
      <c r="L41" s="80"/>
      <c r="M41" s="81"/>
      <c r="N41" s="81"/>
      <c r="O41" s="11"/>
      <c r="Q41" s="150"/>
      <c r="R41" s="152" t="s">
        <v>585</v>
      </c>
      <c r="S41" s="152">
        <v>90</v>
      </c>
      <c r="T41" s="80"/>
      <c r="U41" s="81"/>
      <c r="V41" s="81"/>
      <c r="W41" s="11"/>
      <c r="Y41" s="90"/>
      <c r="Z41" s="81"/>
      <c r="AA41" s="81"/>
      <c r="AB41" s="80"/>
      <c r="AC41" s="81"/>
      <c r="AD41" s="81"/>
      <c r="AE41" s="11"/>
      <c r="AG41" s="90"/>
      <c r="AH41" s="81"/>
      <c r="AI41" s="81"/>
      <c r="AJ41" s="80"/>
      <c r="AK41" s="81"/>
      <c r="AL41" s="81"/>
      <c r="AM41" s="11"/>
    </row>
    <row r="42" spans="1:39">
      <c r="A42" s="150">
        <v>44929</v>
      </c>
      <c r="B42" s="152" t="s">
        <v>193</v>
      </c>
      <c r="C42" s="152">
        <v>940</v>
      </c>
      <c r="D42" s="80"/>
      <c r="E42" s="81"/>
      <c r="F42" s="81"/>
      <c r="G42" s="11"/>
      <c r="H42" s="1"/>
      <c r="I42" s="150"/>
      <c r="J42" s="152" t="s">
        <v>386</v>
      </c>
      <c r="K42" s="152">
        <v>152</v>
      </c>
      <c r="L42" s="80"/>
      <c r="M42" s="81"/>
      <c r="N42" s="81"/>
      <c r="O42" s="11"/>
      <c r="Q42" s="150"/>
      <c r="R42" s="152" t="s">
        <v>8</v>
      </c>
      <c r="S42" s="152">
        <v>2314.44</v>
      </c>
      <c r="T42" s="80"/>
      <c r="U42" s="81"/>
      <c r="V42" s="81"/>
      <c r="W42" s="11"/>
      <c r="Y42" s="90"/>
      <c r="Z42" s="81"/>
      <c r="AA42" s="81"/>
      <c r="AB42" s="80"/>
      <c r="AC42" s="81"/>
      <c r="AD42" s="81"/>
      <c r="AE42" s="11"/>
      <c r="AG42" s="90"/>
      <c r="AH42" s="81"/>
      <c r="AI42" s="81"/>
      <c r="AJ42" s="80"/>
      <c r="AK42" s="81"/>
      <c r="AL42" s="81"/>
      <c r="AM42" s="11"/>
    </row>
    <row r="43" spans="1:39">
      <c r="A43" s="157"/>
      <c r="B43" s="154" t="s">
        <v>194</v>
      </c>
      <c r="C43" s="154">
        <v>678</v>
      </c>
      <c r="D43" s="80"/>
      <c r="E43" s="81"/>
      <c r="F43" s="81"/>
      <c r="G43" s="11"/>
      <c r="H43" s="1"/>
      <c r="I43" s="157"/>
      <c r="J43" s="154" t="s">
        <v>387</v>
      </c>
      <c r="K43" s="154">
        <v>404.6</v>
      </c>
      <c r="L43" s="80"/>
      <c r="M43" s="81"/>
      <c r="N43" s="81"/>
      <c r="O43" s="11"/>
      <c r="Q43" s="157"/>
      <c r="R43" s="154" t="s">
        <v>586</v>
      </c>
      <c r="S43" s="154">
        <v>140</v>
      </c>
      <c r="T43" s="80"/>
      <c r="U43" s="81"/>
      <c r="V43" s="81"/>
      <c r="W43" s="11"/>
      <c r="Y43" s="210"/>
      <c r="Z43" s="80"/>
      <c r="AA43" s="80"/>
      <c r="AB43" s="80"/>
      <c r="AC43" s="81"/>
      <c r="AD43" s="81"/>
      <c r="AE43" s="11"/>
      <c r="AG43" s="210"/>
      <c r="AH43" s="80"/>
      <c r="AI43" s="80"/>
      <c r="AJ43" s="80"/>
      <c r="AK43" s="81"/>
      <c r="AL43" s="81"/>
      <c r="AM43" s="11"/>
    </row>
    <row r="44" spans="1:39">
      <c r="A44" s="150"/>
      <c r="B44" s="152" t="s">
        <v>195</v>
      </c>
      <c r="C44" s="152">
        <v>102.7</v>
      </c>
      <c r="D44" s="80"/>
      <c r="E44" s="81"/>
      <c r="F44" s="81"/>
      <c r="G44" s="11"/>
      <c r="H44" s="1"/>
      <c r="I44" s="150"/>
      <c r="J44" s="152" t="s">
        <v>388</v>
      </c>
      <c r="K44" s="152">
        <v>134</v>
      </c>
      <c r="L44" s="80"/>
      <c r="M44" s="81"/>
      <c r="N44" s="81"/>
      <c r="O44" s="11"/>
      <c r="Q44" s="150"/>
      <c r="R44" s="152" t="s">
        <v>8</v>
      </c>
      <c r="S44" s="152">
        <v>158</v>
      </c>
      <c r="T44" s="80"/>
      <c r="U44" s="81"/>
      <c r="V44" s="81"/>
      <c r="W44" s="11"/>
      <c r="Y44" s="90"/>
      <c r="Z44" s="81"/>
      <c r="AA44" s="81"/>
      <c r="AB44" s="80"/>
      <c r="AC44" s="81"/>
      <c r="AD44" s="81"/>
      <c r="AE44" s="11"/>
      <c r="AG44" s="90"/>
      <c r="AH44" s="81"/>
      <c r="AI44" s="81"/>
      <c r="AJ44" s="80"/>
      <c r="AK44" s="81"/>
      <c r="AL44" s="81"/>
      <c r="AM44" s="11"/>
    </row>
    <row r="45" spans="1:39">
      <c r="A45" s="150"/>
      <c r="B45" s="152" t="s">
        <v>193</v>
      </c>
      <c r="C45" s="152">
        <v>320</v>
      </c>
      <c r="D45" s="80"/>
      <c r="E45" s="81"/>
      <c r="F45" s="81"/>
      <c r="G45" s="81"/>
      <c r="H45" s="1"/>
      <c r="I45" s="150"/>
      <c r="J45" s="152" t="s">
        <v>389</v>
      </c>
      <c r="K45" s="152">
        <v>158</v>
      </c>
      <c r="L45" s="80"/>
      <c r="M45" s="81"/>
      <c r="N45" s="81"/>
      <c r="O45" s="81"/>
      <c r="Q45" s="150"/>
      <c r="R45" s="152" t="s">
        <v>587</v>
      </c>
      <c r="S45" s="152">
        <v>126</v>
      </c>
      <c r="T45" s="80"/>
      <c r="U45" s="81"/>
      <c r="V45" s="81"/>
      <c r="W45" s="81"/>
      <c r="Y45" s="90"/>
      <c r="Z45" s="81"/>
      <c r="AA45" s="81"/>
      <c r="AB45" s="80"/>
      <c r="AC45" s="81"/>
      <c r="AD45" s="81"/>
      <c r="AE45" s="81"/>
      <c r="AG45" s="90"/>
      <c r="AH45" s="81"/>
      <c r="AI45" s="81"/>
      <c r="AJ45" s="80"/>
      <c r="AK45" s="81"/>
      <c r="AL45" s="81"/>
      <c r="AM45" s="81"/>
    </row>
    <row r="46" spans="1:39">
      <c r="A46" s="150"/>
      <c r="B46" s="151" t="s">
        <v>196</v>
      </c>
      <c r="C46" s="152">
        <v>432</v>
      </c>
      <c r="D46" s="80"/>
      <c r="E46" s="81"/>
      <c r="F46" s="81"/>
      <c r="G46" s="11"/>
      <c r="H46" s="1"/>
      <c r="I46" s="150"/>
      <c r="J46" s="151" t="s">
        <v>8</v>
      </c>
      <c r="K46" s="152">
        <v>2913.12</v>
      </c>
      <c r="L46" s="80"/>
      <c r="M46" s="81"/>
      <c r="N46" s="81"/>
      <c r="O46" s="11"/>
      <c r="Q46" s="150"/>
      <c r="R46" s="151" t="s">
        <v>8</v>
      </c>
      <c r="S46" s="152">
        <v>180</v>
      </c>
      <c r="T46" s="80"/>
      <c r="U46" s="81"/>
      <c r="V46" s="81"/>
      <c r="W46" s="11"/>
      <c r="Y46" s="90"/>
      <c r="Z46" s="79"/>
      <c r="AA46" s="81"/>
      <c r="AB46" s="80"/>
      <c r="AC46" s="81"/>
      <c r="AD46" s="81"/>
      <c r="AE46" s="11"/>
      <c r="AG46" s="90"/>
      <c r="AH46" s="79"/>
      <c r="AI46" s="81"/>
      <c r="AJ46" s="80"/>
      <c r="AK46" s="81"/>
      <c r="AL46" s="81"/>
      <c r="AM46" s="11"/>
    </row>
    <row r="47" spans="1:39">
      <c r="A47" s="150"/>
      <c r="B47" s="151" t="s">
        <v>197</v>
      </c>
      <c r="C47" s="152">
        <v>112</v>
      </c>
      <c r="D47" s="80"/>
      <c r="E47" s="81"/>
      <c r="F47" s="81"/>
      <c r="G47" s="11"/>
      <c r="H47" s="1"/>
      <c r="I47" s="150"/>
      <c r="J47" s="151" t="s">
        <v>390</v>
      </c>
      <c r="K47" s="152">
        <v>61.3</v>
      </c>
      <c r="L47" s="80"/>
      <c r="M47" s="81"/>
      <c r="N47" s="81"/>
      <c r="O47" s="11"/>
      <c r="Q47" s="150"/>
      <c r="R47" s="151" t="s">
        <v>588</v>
      </c>
      <c r="S47" s="152">
        <v>710</v>
      </c>
      <c r="T47" s="80"/>
      <c r="U47" s="81"/>
      <c r="V47" s="81"/>
      <c r="W47" s="11"/>
      <c r="Y47" s="90"/>
      <c r="Z47" s="79"/>
      <c r="AA47" s="81"/>
      <c r="AB47" s="80"/>
      <c r="AC47" s="81"/>
      <c r="AD47" s="81"/>
      <c r="AE47" s="11"/>
      <c r="AG47" s="90"/>
      <c r="AH47" s="79"/>
      <c r="AI47" s="81"/>
      <c r="AJ47" s="80"/>
      <c r="AK47" s="81"/>
      <c r="AL47" s="81"/>
      <c r="AM47" s="11"/>
    </row>
    <row r="48" spans="1:39">
      <c r="A48" s="150"/>
      <c r="B48" s="150" t="s">
        <v>198</v>
      </c>
      <c r="C48" s="152">
        <v>140</v>
      </c>
      <c r="D48" s="80"/>
      <c r="E48" s="81"/>
      <c r="F48" s="81"/>
      <c r="G48" s="11"/>
      <c r="H48" s="1"/>
      <c r="I48" s="150"/>
      <c r="J48" s="150" t="s">
        <v>8</v>
      </c>
      <c r="K48" s="152">
        <v>121.38</v>
      </c>
      <c r="L48" s="80"/>
      <c r="M48" s="81"/>
      <c r="N48" s="81"/>
      <c r="O48" s="11"/>
      <c r="Q48" s="150"/>
      <c r="R48" s="150" t="s">
        <v>589</v>
      </c>
      <c r="S48" s="152">
        <v>165</v>
      </c>
      <c r="T48" s="80"/>
      <c r="U48" s="81"/>
      <c r="V48" s="81"/>
      <c r="W48" s="11"/>
      <c r="Y48" s="90"/>
      <c r="Z48" s="90"/>
      <c r="AA48" s="81"/>
      <c r="AB48" s="80"/>
      <c r="AC48" s="81"/>
      <c r="AD48" s="81"/>
      <c r="AE48" s="11"/>
      <c r="AG48" s="90"/>
      <c r="AH48" s="90"/>
      <c r="AI48" s="81"/>
      <c r="AJ48" s="80"/>
      <c r="AK48" s="81"/>
      <c r="AL48" s="81"/>
      <c r="AM48" s="11"/>
    </row>
    <row r="49" spans="1:39">
      <c r="A49" s="150"/>
      <c r="B49" s="151" t="s">
        <v>199</v>
      </c>
      <c r="C49" s="152">
        <v>965</v>
      </c>
      <c r="D49" s="80"/>
      <c r="E49" s="81"/>
      <c r="F49" s="81"/>
      <c r="G49" s="11"/>
      <c r="H49" s="1"/>
      <c r="I49" s="150"/>
      <c r="J49" s="151" t="s">
        <v>8</v>
      </c>
      <c r="K49" s="152">
        <v>158</v>
      </c>
      <c r="L49" s="80"/>
      <c r="M49" s="81"/>
      <c r="N49" s="81"/>
      <c r="O49" s="11"/>
      <c r="Q49" s="150"/>
      <c r="R49" s="151" t="s">
        <v>590</v>
      </c>
      <c r="S49" s="152">
        <v>74</v>
      </c>
      <c r="T49" s="80"/>
      <c r="U49" s="81"/>
      <c r="V49" s="81"/>
      <c r="W49" s="11"/>
      <c r="Y49" s="90"/>
      <c r="Z49" s="79"/>
      <c r="AA49" s="81"/>
      <c r="AB49" s="80"/>
      <c r="AC49" s="81"/>
      <c r="AD49" s="81"/>
      <c r="AE49" s="11"/>
      <c r="AG49" s="90"/>
      <c r="AH49" s="79"/>
      <c r="AI49" s="81"/>
      <c r="AJ49" s="80"/>
      <c r="AK49" s="81"/>
      <c r="AL49" s="81"/>
      <c r="AM49" s="11"/>
    </row>
    <row r="50" spans="1:39">
      <c r="A50" s="150"/>
      <c r="B50" s="151" t="s">
        <v>200</v>
      </c>
      <c r="C50" s="152">
        <v>579</v>
      </c>
      <c r="D50" s="80"/>
      <c r="E50" s="81"/>
      <c r="F50" s="81"/>
      <c r="G50" s="11"/>
      <c r="H50" s="1"/>
      <c r="I50" s="150"/>
      <c r="J50" s="151" t="s">
        <v>122</v>
      </c>
      <c r="K50" s="152"/>
      <c r="L50" s="154">
        <v>18</v>
      </c>
      <c r="M50" s="81"/>
      <c r="N50" s="81"/>
      <c r="O50" s="11"/>
      <c r="Q50" s="150"/>
      <c r="R50" s="151" t="s">
        <v>404</v>
      </c>
      <c r="S50" s="152">
        <v>174.16</v>
      </c>
      <c r="T50" s="80"/>
      <c r="U50" s="81"/>
      <c r="V50" s="81"/>
      <c r="W50" s="11"/>
      <c r="Y50" s="90"/>
      <c r="Z50" s="79"/>
      <c r="AA50" s="81"/>
      <c r="AB50" s="80"/>
      <c r="AC50" s="81"/>
      <c r="AD50" s="81"/>
      <c r="AE50" s="11"/>
      <c r="AG50" s="90"/>
      <c r="AH50" s="79"/>
      <c r="AI50" s="81"/>
      <c r="AJ50" s="80"/>
      <c r="AK50" s="81"/>
      <c r="AL50" s="81"/>
      <c r="AM50" s="11"/>
    </row>
    <row r="51" spans="1:39">
      <c r="A51" s="158"/>
      <c r="B51" s="151" t="s">
        <v>201</v>
      </c>
      <c r="C51" s="152">
        <v>140</v>
      </c>
      <c r="D51" s="80"/>
      <c r="E51" s="88"/>
      <c r="F51" s="88"/>
      <c r="G51" s="13"/>
      <c r="H51" s="1"/>
      <c r="I51" s="158">
        <v>44937</v>
      </c>
      <c r="J51" s="151" t="s">
        <v>391</v>
      </c>
      <c r="K51" s="152">
        <v>175</v>
      </c>
      <c r="L51" s="80"/>
      <c r="M51" s="88"/>
      <c r="N51" s="88"/>
      <c r="O51" s="13"/>
      <c r="Q51" s="158"/>
      <c r="R51" s="151" t="s">
        <v>591</v>
      </c>
      <c r="S51" s="152">
        <v>86</v>
      </c>
      <c r="T51" s="80"/>
      <c r="U51" s="88"/>
      <c r="V51" s="88"/>
      <c r="W51" s="13"/>
      <c r="Y51" s="211"/>
      <c r="Z51" s="79"/>
      <c r="AA51" s="81"/>
      <c r="AB51" s="80"/>
      <c r="AC51" s="88"/>
      <c r="AD51" s="88"/>
      <c r="AE51" s="13"/>
      <c r="AG51" s="211"/>
      <c r="AH51" s="79"/>
      <c r="AI51" s="81"/>
      <c r="AJ51" s="80"/>
      <c r="AK51" s="88"/>
      <c r="AL51" s="88"/>
      <c r="AM51" s="13"/>
    </row>
    <row r="52" spans="1:39">
      <c r="A52" s="158"/>
      <c r="B52" s="152" t="s">
        <v>122</v>
      </c>
      <c r="C52" s="154"/>
      <c r="D52" s="154">
        <v>30</v>
      </c>
      <c r="E52" s="81"/>
      <c r="F52" s="81"/>
      <c r="G52" s="11"/>
      <c r="H52" s="1"/>
      <c r="I52" s="211"/>
      <c r="J52" s="81" t="s">
        <v>392</v>
      </c>
      <c r="K52" s="80">
        <v>41.5</v>
      </c>
      <c r="L52" s="80"/>
      <c r="M52" s="81">
        <v>240</v>
      </c>
      <c r="N52" s="81"/>
      <c r="O52" s="11"/>
      <c r="Q52" s="158"/>
      <c r="R52" s="152" t="s">
        <v>592</v>
      </c>
      <c r="S52" s="154">
        <v>86</v>
      </c>
      <c r="T52" s="80"/>
      <c r="U52" s="81"/>
      <c r="V52" s="81"/>
      <c r="W52" s="11"/>
      <c r="Y52" s="211"/>
      <c r="Z52" s="81"/>
      <c r="AA52" s="80"/>
      <c r="AB52" s="80"/>
      <c r="AC52" s="81"/>
      <c r="AD52" s="81"/>
      <c r="AE52" s="11"/>
      <c r="AG52" s="211"/>
      <c r="AH52" s="81"/>
      <c r="AI52" s="80"/>
      <c r="AJ52" s="80"/>
      <c r="AK52" s="81"/>
      <c r="AL52" s="81"/>
      <c r="AM52" s="11"/>
    </row>
    <row r="53" spans="1:39">
      <c r="A53" s="158"/>
      <c r="B53" s="152" t="s">
        <v>122</v>
      </c>
      <c r="C53" s="152"/>
      <c r="D53" s="154">
        <v>46</v>
      </c>
      <c r="E53" s="81"/>
      <c r="F53" s="81"/>
      <c r="G53" s="11"/>
      <c r="H53" s="1"/>
      <c r="I53" s="211"/>
      <c r="J53" s="81" t="s">
        <v>393</v>
      </c>
      <c r="K53" s="81">
        <v>96.63</v>
      </c>
      <c r="L53" s="80"/>
      <c r="M53" s="81"/>
      <c r="N53" s="81"/>
      <c r="O53" s="11"/>
      <c r="Q53" s="158"/>
      <c r="R53" s="152" t="s">
        <v>593</v>
      </c>
      <c r="S53" s="152">
        <v>36.75</v>
      </c>
      <c r="T53" s="80"/>
      <c r="U53" s="81"/>
      <c r="V53" s="81"/>
      <c r="W53" s="11"/>
      <c r="Y53" s="211"/>
      <c r="Z53" s="81"/>
      <c r="AA53" s="81"/>
      <c r="AB53" s="80"/>
      <c r="AC53" s="81"/>
      <c r="AD53" s="81"/>
      <c r="AE53" s="11"/>
      <c r="AG53" s="211"/>
      <c r="AH53" s="81"/>
      <c r="AI53" s="81"/>
      <c r="AJ53" s="80"/>
      <c r="AK53" s="81"/>
      <c r="AL53" s="81"/>
      <c r="AM53" s="11"/>
    </row>
    <row r="54" spans="1:39">
      <c r="A54" s="158"/>
      <c r="B54" s="152" t="s">
        <v>122</v>
      </c>
      <c r="C54" s="152"/>
      <c r="D54" s="154">
        <v>11.3</v>
      </c>
      <c r="E54" s="81"/>
      <c r="F54" s="81"/>
      <c r="G54" s="11"/>
      <c r="H54" s="1"/>
      <c r="I54" s="158"/>
      <c r="J54" s="152" t="s">
        <v>122</v>
      </c>
      <c r="K54" s="152"/>
      <c r="L54" s="154">
        <v>60</v>
      </c>
      <c r="M54" s="81"/>
      <c r="N54" s="81"/>
      <c r="O54" s="11"/>
      <c r="Q54" s="158"/>
      <c r="R54" s="152" t="s">
        <v>122</v>
      </c>
      <c r="S54" s="152"/>
      <c r="T54" s="154">
        <v>30</v>
      </c>
      <c r="U54" s="81"/>
      <c r="V54" s="81"/>
      <c r="W54" s="11"/>
      <c r="Y54" s="211"/>
      <c r="Z54" s="81"/>
      <c r="AA54" s="81"/>
      <c r="AB54" s="80"/>
      <c r="AC54" s="81"/>
      <c r="AD54" s="81"/>
      <c r="AE54" s="11"/>
      <c r="AG54" s="211"/>
      <c r="AH54" s="81"/>
      <c r="AI54" s="81"/>
      <c r="AJ54" s="80"/>
      <c r="AK54" s="81"/>
      <c r="AL54" s="81"/>
      <c r="AM54" s="11"/>
    </row>
    <row r="55" spans="1:39">
      <c r="A55" s="159"/>
      <c r="B55" s="154" t="s">
        <v>122</v>
      </c>
      <c r="C55" s="154"/>
      <c r="D55" s="154">
        <v>30</v>
      </c>
      <c r="E55" s="81"/>
      <c r="F55" s="81"/>
      <c r="G55" s="11"/>
      <c r="H55" s="1"/>
      <c r="I55" s="159"/>
      <c r="J55" s="154" t="s">
        <v>394</v>
      </c>
      <c r="K55" s="154">
        <v>485.52</v>
      </c>
      <c r="L55" s="80"/>
      <c r="M55" s="81"/>
      <c r="N55" s="81"/>
      <c r="O55" s="11"/>
      <c r="Q55" s="159"/>
      <c r="R55" s="154" t="s">
        <v>594</v>
      </c>
      <c r="S55" s="154">
        <v>160</v>
      </c>
      <c r="T55" s="80"/>
      <c r="U55" s="81"/>
      <c r="V55" s="81"/>
      <c r="W55" s="11"/>
      <c r="Y55" s="212"/>
      <c r="Z55" s="80"/>
      <c r="AA55" s="80"/>
      <c r="AB55" s="80"/>
      <c r="AC55" s="81"/>
      <c r="AD55" s="81"/>
      <c r="AE55" s="11"/>
      <c r="AG55" s="212"/>
      <c r="AH55" s="80"/>
      <c r="AI55" s="80"/>
      <c r="AJ55" s="80"/>
      <c r="AK55" s="81"/>
      <c r="AL55" s="81"/>
      <c r="AM55" s="11"/>
    </row>
    <row r="56" spans="1:39">
      <c r="A56" s="158"/>
      <c r="B56" s="154" t="s">
        <v>8</v>
      </c>
      <c r="C56" s="154">
        <v>911.8</v>
      </c>
      <c r="D56" s="80"/>
      <c r="E56" s="81"/>
      <c r="F56" s="81"/>
      <c r="G56" s="11"/>
      <c r="H56" s="1"/>
      <c r="I56" s="158"/>
      <c r="J56" s="154" t="s">
        <v>395</v>
      </c>
      <c r="K56" s="154">
        <v>158</v>
      </c>
      <c r="L56" s="80"/>
      <c r="M56" s="81"/>
      <c r="N56" s="81"/>
      <c r="O56" s="11"/>
      <c r="Q56" s="158"/>
      <c r="R56" s="154" t="s">
        <v>595</v>
      </c>
      <c r="S56" s="154">
        <v>165</v>
      </c>
      <c r="T56" s="80"/>
      <c r="U56" s="81"/>
      <c r="V56" s="81"/>
      <c r="W56" s="11"/>
      <c r="Y56" s="211"/>
      <c r="Z56" s="80"/>
      <c r="AA56" s="80"/>
      <c r="AB56" s="80"/>
      <c r="AC56" s="81"/>
      <c r="AD56" s="81"/>
      <c r="AE56" s="11"/>
      <c r="AG56" s="211"/>
      <c r="AH56" s="80"/>
      <c r="AI56" s="80"/>
      <c r="AJ56" s="80"/>
      <c r="AK56" s="81"/>
      <c r="AL56" s="81"/>
      <c r="AM56" s="11"/>
    </row>
    <row r="57" spans="1:39">
      <c r="A57" s="158"/>
      <c r="B57" s="154" t="s">
        <v>202</v>
      </c>
      <c r="C57" s="154">
        <v>446.2</v>
      </c>
      <c r="D57" s="80"/>
      <c r="E57" s="81"/>
      <c r="F57" s="81"/>
      <c r="G57" s="11"/>
      <c r="H57" s="1"/>
      <c r="I57" s="158"/>
      <c r="J57" s="154" t="s">
        <v>739</v>
      </c>
      <c r="K57" s="154">
        <v>161</v>
      </c>
      <c r="L57" s="80"/>
      <c r="M57" s="81"/>
      <c r="N57" s="81"/>
      <c r="O57" s="11"/>
      <c r="Q57" s="158"/>
      <c r="R57" s="154" t="s">
        <v>596</v>
      </c>
      <c r="S57" s="154">
        <v>130.62</v>
      </c>
      <c r="T57" s="80"/>
      <c r="U57" s="81"/>
      <c r="V57" s="81"/>
      <c r="W57" s="11"/>
      <c r="Y57" s="211"/>
      <c r="Z57" s="80"/>
      <c r="AA57" s="80"/>
      <c r="AB57" s="80"/>
      <c r="AC57" s="81"/>
      <c r="AD57" s="81"/>
      <c r="AE57" s="11"/>
      <c r="AG57" s="211"/>
      <c r="AH57" s="80"/>
      <c r="AI57" s="80"/>
      <c r="AJ57" s="80"/>
      <c r="AK57" s="81"/>
      <c r="AL57" s="81"/>
      <c r="AM57" s="11"/>
    </row>
    <row r="58" spans="1:39">
      <c r="A58" s="158"/>
      <c r="B58" s="154" t="s">
        <v>8</v>
      </c>
      <c r="C58" s="154">
        <v>4665.6000000000004</v>
      </c>
      <c r="D58" s="80"/>
      <c r="E58" s="81"/>
      <c r="F58" s="81"/>
      <c r="G58" s="11"/>
      <c r="H58" s="1"/>
      <c r="I58" s="158"/>
      <c r="J58" s="154" t="s">
        <v>8</v>
      </c>
      <c r="K58" s="154">
        <v>102.8</v>
      </c>
      <c r="L58" s="80"/>
      <c r="M58" s="81"/>
      <c r="N58" s="81"/>
      <c r="O58" s="11"/>
      <c r="Q58" s="158"/>
      <c r="R58" s="154" t="s">
        <v>597</v>
      </c>
      <c r="S58" s="154">
        <v>326.55</v>
      </c>
      <c r="T58" s="80"/>
      <c r="U58" s="81"/>
      <c r="V58" s="81"/>
      <c r="W58" s="11"/>
      <c r="Y58" s="211"/>
      <c r="Z58" s="80"/>
      <c r="AA58" s="80"/>
      <c r="AB58" s="80"/>
      <c r="AC58" s="81"/>
      <c r="AD58" s="81"/>
      <c r="AE58" s="11"/>
      <c r="AG58" s="211"/>
      <c r="AH58" s="80"/>
      <c r="AI58" s="80"/>
      <c r="AJ58" s="80"/>
      <c r="AK58" s="81"/>
      <c r="AL58" s="81"/>
      <c r="AM58" s="11"/>
    </row>
    <row r="59" spans="1:39">
      <c r="A59" s="158"/>
      <c r="B59" s="154" t="s">
        <v>122</v>
      </c>
      <c r="C59" s="154"/>
      <c r="D59" s="154">
        <v>360</v>
      </c>
      <c r="E59" s="81"/>
      <c r="F59" s="81"/>
      <c r="G59" s="11"/>
      <c r="H59" s="1"/>
      <c r="I59" s="158"/>
      <c r="J59" s="154" t="s">
        <v>396</v>
      </c>
      <c r="K59" s="154">
        <v>158</v>
      </c>
      <c r="L59" s="80"/>
      <c r="M59" s="81"/>
      <c r="N59" s="81"/>
      <c r="O59" s="11"/>
      <c r="Q59" s="158"/>
      <c r="R59" s="154" t="s">
        <v>598</v>
      </c>
      <c r="S59" s="154">
        <v>165</v>
      </c>
      <c r="T59" s="80"/>
      <c r="U59" s="81"/>
      <c r="V59" s="81"/>
      <c r="W59" s="11"/>
      <c r="Y59" s="211"/>
      <c r="Z59" s="80"/>
      <c r="AA59" s="80"/>
      <c r="AB59" s="80"/>
      <c r="AC59" s="81"/>
      <c r="AD59" s="81"/>
      <c r="AE59" s="11"/>
      <c r="AG59" s="211"/>
      <c r="AH59" s="80"/>
      <c r="AI59" s="80"/>
      <c r="AJ59" s="80"/>
      <c r="AK59" s="81"/>
      <c r="AL59" s="81"/>
      <c r="AM59" s="11"/>
    </row>
    <row r="60" spans="1:39">
      <c r="A60" s="158"/>
      <c r="B60" s="152" t="s">
        <v>203</v>
      </c>
      <c r="C60" s="152">
        <v>135</v>
      </c>
      <c r="D60" s="80"/>
      <c r="E60" s="81"/>
      <c r="F60" s="81"/>
      <c r="G60" s="11"/>
      <c r="H60" s="1"/>
      <c r="I60" s="158"/>
      <c r="J60" s="152" t="s">
        <v>397</v>
      </c>
      <c r="K60" s="152">
        <v>158</v>
      </c>
      <c r="L60" s="80"/>
      <c r="M60" s="81"/>
      <c r="N60" s="81"/>
      <c r="O60" s="11"/>
      <c r="Q60" s="158"/>
      <c r="R60" s="152" t="s">
        <v>599</v>
      </c>
      <c r="S60" s="152">
        <v>2612</v>
      </c>
      <c r="T60" s="80"/>
      <c r="U60" s="81"/>
      <c r="V60" s="81"/>
      <c r="W60" s="11"/>
      <c r="Y60" s="211"/>
      <c r="Z60" s="81"/>
      <c r="AA60" s="81"/>
      <c r="AB60" s="80"/>
      <c r="AC60" s="81"/>
      <c r="AD60" s="81"/>
      <c r="AE60" s="11"/>
      <c r="AG60" s="211"/>
      <c r="AH60" s="81"/>
      <c r="AI60" s="81"/>
      <c r="AJ60" s="80"/>
      <c r="AK60" s="81"/>
      <c r="AL60" s="81"/>
      <c r="AM60" s="11"/>
    </row>
    <row r="61" spans="1:39">
      <c r="A61" s="158"/>
      <c r="B61" s="152" t="s">
        <v>204</v>
      </c>
      <c r="C61" s="152">
        <v>148.69</v>
      </c>
      <c r="D61" s="80"/>
      <c r="E61" s="81"/>
      <c r="F61" s="81"/>
      <c r="G61" s="11"/>
      <c r="H61" s="1"/>
      <c r="I61" s="158"/>
      <c r="J61" s="152" t="s">
        <v>122</v>
      </c>
      <c r="K61" s="152"/>
      <c r="L61" s="154">
        <v>264</v>
      </c>
      <c r="M61" s="81"/>
      <c r="N61" s="81"/>
      <c r="O61" s="11"/>
      <c r="Q61" s="158"/>
      <c r="R61" s="152" t="s">
        <v>600</v>
      </c>
      <c r="S61" s="152">
        <v>119.73</v>
      </c>
      <c r="T61" s="80"/>
      <c r="U61" s="81"/>
      <c r="V61" s="81"/>
      <c r="W61" s="11"/>
      <c r="Y61" s="211"/>
      <c r="Z61" s="81"/>
      <c r="AA61" s="81"/>
      <c r="AB61" s="80"/>
      <c r="AC61" s="81"/>
      <c r="AD61" s="81"/>
      <c r="AE61" s="11"/>
      <c r="AG61" s="211"/>
      <c r="AH61" s="81"/>
      <c r="AI61" s="81"/>
      <c r="AJ61" s="80"/>
      <c r="AK61" s="81"/>
      <c r="AL61" s="81"/>
      <c r="AM61" s="11"/>
    </row>
    <row r="62" spans="1:39">
      <c r="A62" s="158"/>
      <c r="B62" s="152" t="s">
        <v>8</v>
      </c>
      <c r="C62" s="152">
        <v>116.75</v>
      </c>
      <c r="D62" s="80"/>
      <c r="E62" s="81"/>
      <c r="F62" s="81"/>
      <c r="G62" s="11"/>
      <c r="H62" s="1"/>
      <c r="I62" s="158"/>
      <c r="J62" s="152" t="s">
        <v>398</v>
      </c>
      <c r="K62" s="152">
        <v>158</v>
      </c>
      <c r="L62" s="80"/>
      <c r="M62" s="81"/>
      <c r="N62" s="81"/>
      <c r="O62" s="11"/>
      <c r="Q62" s="158"/>
      <c r="R62" s="152" t="s">
        <v>122</v>
      </c>
      <c r="S62" s="152"/>
      <c r="T62" s="154">
        <v>24</v>
      </c>
      <c r="U62" s="81"/>
      <c r="V62" s="81"/>
      <c r="W62" s="11"/>
      <c r="Y62" s="211"/>
      <c r="Z62" s="81"/>
      <c r="AA62" s="81"/>
      <c r="AB62" s="80"/>
      <c r="AC62" s="81"/>
      <c r="AD62" s="81"/>
      <c r="AE62" s="11"/>
      <c r="AG62" s="211"/>
      <c r="AH62" s="81"/>
      <c r="AI62" s="81"/>
      <c r="AJ62" s="80"/>
      <c r="AK62" s="81"/>
      <c r="AL62" s="81"/>
      <c r="AM62" s="11"/>
    </row>
    <row r="63" spans="1:39">
      <c r="A63" s="158"/>
      <c r="B63" s="152" t="s">
        <v>8</v>
      </c>
      <c r="C63" s="152">
        <v>26</v>
      </c>
      <c r="D63" s="80"/>
      <c r="E63" s="81"/>
      <c r="F63" s="81"/>
      <c r="G63" s="11"/>
      <c r="H63" s="1"/>
      <c r="I63" s="158"/>
      <c r="J63" s="152" t="s">
        <v>8</v>
      </c>
      <c r="K63" s="152">
        <v>248.04</v>
      </c>
      <c r="L63" s="80"/>
      <c r="M63" s="81"/>
      <c r="N63" s="81"/>
      <c r="O63" s="11"/>
      <c r="Q63" s="158"/>
      <c r="R63" s="152" t="s">
        <v>601</v>
      </c>
      <c r="S63" s="152">
        <v>522.48</v>
      </c>
      <c r="T63" s="80"/>
      <c r="U63" s="81"/>
      <c r="V63" s="81"/>
      <c r="W63" s="11"/>
      <c r="Y63" s="211"/>
      <c r="Z63" s="81"/>
      <c r="AA63" s="81"/>
      <c r="AB63" s="80"/>
      <c r="AC63" s="81"/>
      <c r="AD63" s="81"/>
      <c r="AE63" s="11"/>
      <c r="AG63" s="211"/>
      <c r="AH63" s="81"/>
      <c r="AI63" s="81"/>
      <c r="AJ63" s="80"/>
      <c r="AK63" s="81"/>
      <c r="AL63" s="81"/>
      <c r="AM63" s="11"/>
    </row>
    <row r="64" spans="1:39">
      <c r="A64" s="158"/>
      <c r="B64" s="152" t="s">
        <v>205</v>
      </c>
      <c r="C64" s="152">
        <v>140</v>
      </c>
      <c r="D64" s="80"/>
      <c r="E64" s="81"/>
      <c r="F64" s="81"/>
      <c r="G64" s="11"/>
      <c r="H64" s="1"/>
      <c r="I64" s="158"/>
      <c r="J64" s="152" t="s">
        <v>8</v>
      </c>
      <c r="K64" s="152">
        <v>82.68</v>
      </c>
      <c r="L64" s="80"/>
      <c r="M64" s="81"/>
      <c r="N64" s="81"/>
      <c r="O64" s="11"/>
      <c r="Q64" s="158"/>
      <c r="R64" s="152" t="s">
        <v>8</v>
      </c>
      <c r="S64" s="152">
        <v>162</v>
      </c>
      <c r="T64" s="80"/>
      <c r="U64" s="81"/>
      <c r="V64" s="81"/>
      <c r="W64" s="11"/>
      <c r="Y64" s="211"/>
      <c r="Z64" s="81"/>
      <c r="AA64" s="81"/>
      <c r="AB64" s="80"/>
      <c r="AC64" s="81"/>
      <c r="AD64" s="81"/>
      <c r="AE64" s="11"/>
      <c r="AG64" s="211"/>
      <c r="AH64" s="81"/>
      <c r="AI64" s="81"/>
      <c r="AJ64" s="80"/>
      <c r="AK64" s="81"/>
      <c r="AL64" s="81"/>
      <c r="AM64" s="11"/>
    </row>
    <row r="65" spans="1:39">
      <c r="A65" s="158"/>
      <c r="B65" s="152" t="s">
        <v>206</v>
      </c>
      <c r="C65" s="152">
        <v>107</v>
      </c>
      <c r="D65" s="80"/>
      <c r="E65" s="81"/>
      <c r="F65" s="81"/>
      <c r="G65" s="11"/>
      <c r="H65" s="1"/>
      <c r="I65" s="158"/>
      <c r="J65" s="152" t="s">
        <v>8</v>
      </c>
      <c r="K65" s="152">
        <v>150</v>
      </c>
      <c r="L65" s="80"/>
      <c r="M65" s="81"/>
      <c r="N65" s="81"/>
      <c r="O65" s="11"/>
      <c r="Q65" s="158"/>
      <c r="R65" s="152" t="s">
        <v>602</v>
      </c>
      <c r="S65" s="152">
        <v>653.1</v>
      </c>
      <c r="T65" s="80"/>
      <c r="U65" s="81"/>
      <c r="V65" s="81"/>
      <c r="W65" s="11"/>
      <c r="Y65" s="211"/>
      <c r="Z65" s="81"/>
      <c r="AA65" s="81"/>
      <c r="AB65" s="80"/>
      <c r="AC65" s="81"/>
      <c r="AD65" s="81"/>
      <c r="AE65" s="11"/>
      <c r="AG65" s="211"/>
      <c r="AH65" s="81"/>
      <c r="AI65" s="81"/>
      <c r="AJ65" s="80"/>
      <c r="AK65" s="81"/>
      <c r="AL65" s="81"/>
      <c r="AM65" s="11"/>
    </row>
    <row r="66" spans="1:39">
      <c r="A66" s="158"/>
      <c r="B66" s="152" t="s">
        <v>122</v>
      </c>
      <c r="C66" s="152"/>
      <c r="D66" s="154">
        <v>60</v>
      </c>
      <c r="E66" s="81"/>
      <c r="F66" s="81"/>
      <c r="G66" s="11"/>
      <c r="H66" s="1"/>
      <c r="I66" s="158"/>
      <c r="J66" s="152" t="s">
        <v>399</v>
      </c>
      <c r="K66" s="152">
        <v>84</v>
      </c>
      <c r="L66" s="80"/>
      <c r="M66" s="81"/>
      <c r="N66" s="81"/>
      <c r="O66" s="11"/>
      <c r="Q66" s="158">
        <v>44944</v>
      </c>
      <c r="R66" s="152" t="s">
        <v>122</v>
      </c>
      <c r="S66" s="152"/>
      <c r="T66" s="154">
        <v>30</v>
      </c>
      <c r="U66" s="81"/>
      <c r="V66" s="81"/>
      <c r="W66" s="11"/>
      <c r="Y66" s="211"/>
      <c r="Z66" s="81"/>
      <c r="AA66" s="81"/>
      <c r="AB66" s="80"/>
      <c r="AC66" s="81"/>
      <c r="AD66" s="81"/>
      <c r="AE66" s="11"/>
      <c r="AG66" s="211"/>
      <c r="AH66" s="81"/>
      <c r="AI66" s="81"/>
      <c r="AJ66" s="80"/>
      <c r="AK66" s="81"/>
      <c r="AL66" s="81"/>
      <c r="AM66" s="11"/>
    </row>
    <row r="67" spans="1:39">
      <c r="A67" s="158"/>
      <c r="B67" s="152" t="s">
        <v>207</v>
      </c>
      <c r="C67" s="154">
        <v>116.64</v>
      </c>
      <c r="D67" s="80"/>
      <c r="E67" s="81"/>
      <c r="F67" s="81"/>
      <c r="G67" s="11"/>
      <c r="H67" s="1"/>
      <c r="I67" s="158"/>
      <c r="J67" s="152" t="s">
        <v>400</v>
      </c>
      <c r="K67" s="154">
        <v>413.4</v>
      </c>
      <c r="L67" s="80"/>
      <c r="M67" s="81"/>
      <c r="N67" s="81"/>
      <c r="O67" s="11"/>
      <c r="Q67" s="158"/>
      <c r="R67" s="152" t="s">
        <v>8</v>
      </c>
      <c r="S67" s="154">
        <v>130.62</v>
      </c>
      <c r="T67" s="80"/>
      <c r="U67" s="81"/>
      <c r="V67" s="81"/>
      <c r="W67" s="11"/>
      <c r="Y67" s="211"/>
      <c r="Z67" s="81"/>
      <c r="AA67" s="80"/>
      <c r="AB67" s="80"/>
      <c r="AC67" s="81"/>
      <c r="AD67" s="81"/>
      <c r="AE67" s="11"/>
      <c r="AG67" s="211"/>
      <c r="AH67" s="81"/>
      <c r="AI67" s="80"/>
      <c r="AJ67" s="80"/>
      <c r="AK67" s="81"/>
      <c r="AL67" s="81"/>
      <c r="AM67" s="11"/>
    </row>
    <row r="68" spans="1:39">
      <c r="A68" s="158"/>
      <c r="B68" s="152" t="s">
        <v>208</v>
      </c>
      <c r="C68" s="152">
        <v>233.28</v>
      </c>
      <c r="D68" s="80"/>
      <c r="E68" s="81"/>
      <c r="F68" s="81"/>
      <c r="G68" s="11"/>
      <c r="H68" s="1"/>
      <c r="I68" s="158"/>
      <c r="J68" s="152" t="s">
        <v>401</v>
      </c>
      <c r="K68" s="152">
        <v>1322.88</v>
      </c>
      <c r="L68" s="80"/>
      <c r="M68" s="81"/>
      <c r="N68" s="81"/>
      <c r="O68" s="11"/>
      <c r="Q68" s="158"/>
      <c r="R68" s="152" t="s">
        <v>8</v>
      </c>
      <c r="S68" s="152">
        <v>162</v>
      </c>
      <c r="T68" s="80"/>
      <c r="U68" s="81"/>
      <c r="V68" s="81"/>
      <c r="W68" s="11"/>
      <c r="Y68" s="211"/>
      <c r="Z68" s="81"/>
      <c r="AA68" s="81"/>
      <c r="AB68" s="80"/>
      <c r="AC68" s="81"/>
      <c r="AD68" s="81"/>
      <c r="AE68" s="11"/>
      <c r="AG68" s="211"/>
      <c r="AH68" s="81"/>
      <c r="AI68" s="81"/>
      <c r="AJ68" s="80"/>
      <c r="AK68" s="81"/>
      <c r="AL68" s="81"/>
      <c r="AM68" s="11"/>
    </row>
    <row r="69" spans="1:39">
      <c r="A69" s="158"/>
      <c r="B69" s="152" t="s">
        <v>209</v>
      </c>
      <c r="C69" s="152">
        <v>140</v>
      </c>
      <c r="D69" s="80"/>
      <c r="E69" s="81"/>
      <c r="F69" s="81"/>
      <c r="G69" s="11"/>
      <c r="H69" s="1"/>
      <c r="I69" s="158"/>
      <c r="J69" s="152" t="s">
        <v>402</v>
      </c>
      <c r="K69" s="152">
        <v>158</v>
      </c>
      <c r="L69" s="80"/>
      <c r="M69" s="81"/>
      <c r="N69" s="81"/>
      <c r="O69" s="11"/>
      <c r="Q69" s="158"/>
      <c r="R69" s="152" t="s">
        <v>603</v>
      </c>
      <c r="S69" s="152">
        <v>165</v>
      </c>
      <c r="T69" s="80"/>
      <c r="U69" s="81"/>
      <c r="V69" s="81"/>
      <c r="W69" s="11"/>
      <c r="Y69" s="211"/>
      <c r="Z69" s="81"/>
      <c r="AA69" s="81"/>
      <c r="AB69" s="80"/>
      <c r="AC69" s="81"/>
      <c r="AD69" s="81"/>
      <c r="AE69" s="11"/>
      <c r="AG69" s="211"/>
      <c r="AH69" s="81"/>
      <c r="AI69" s="81"/>
      <c r="AJ69" s="80"/>
      <c r="AK69" s="81"/>
      <c r="AL69" s="81"/>
      <c r="AM69" s="11"/>
    </row>
    <row r="70" spans="1:39">
      <c r="A70" s="158"/>
      <c r="B70" s="152" t="s">
        <v>122</v>
      </c>
      <c r="C70" s="152"/>
      <c r="D70" s="154">
        <v>90</v>
      </c>
      <c r="E70" s="81"/>
      <c r="F70" s="81"/>
      <c r="G70" s="11"/>
      <c r="H70" s="1"/>
      <c r="I70" s="158"/>
      <c r="J70" s="152" t="s">
        <v>403</v>
      </c>
      <c r="K70" s="152">
        <v>193.26</v>
      </c>
      <c r="L70" s="80"/>
      <c r="M70" s="81"/>
      <c r="N70" s="81"/>
      <c r="O70" s="11"/>
      <c r="Q70" s="158"/>
      <c r="R70" s="152" t="s">
        <v>8</v>
      </c>
      <c r="S70" s="152">
        <v>128</v>
      </c>
      <c r="T70" s="80"/>
      <c r="U70" s="81"/>
      <c r="V70" s="81"/>
      <c r="W70" s="11"/>
      <c r="Y70" s="211"/>
      <c r="Z70" s="81"/>
      <c r="AA70" s="81"/>
      <c r="AB70" s="80"/>
      <c r="AC70" s="81"/>
      <c r="AD70" s="81"/>
      <c r="AE70" s="11"/>
      <c r="AG70" s="211"/>
      <c r="AH70" s="81"/>
      <c r="AI70" s="81"/>
      <c r="AJ70" s="80"/>
      <c r="AK70" s="81"/>
      <c r="AL70" s="81"/>
      <c r="AM70" s="11"/>
    </row>
    <row r="71" spans="1:39">
      <c r="A71" s="158"/>
      <c r="B71" s="152" t="s">
        <v>210</v>
      </c>
      <c r="C71" s="152">
        <v>117</v>
      </c>
      <c r="D71" s="80"/>
      <c r="E71" s="81"/>
      <c r="F71" s="81"/>
      <c r="G71" s="11"/>
      <c r="H71" s="1"/>
      <c r="I71" s="158"/>
      <c r="J71" s="152" t="s">
        <v>404</v>
      </c>
      <c r="K71" s="152">
        <v>123.36</v>
      </c>
      <c r="L71" s="80"/>
      <c r="M71" s="81"/>
      <c r="N71" s="81"/>
      <c r="O71" s="11"/>
      <c r="Q71" s="158"/>
      <c r="R71" s="152" t="s">
        <v>604</v>
      </c>
      <c r="S71" s="152">
        <v>132.78</v>
      </c>
      <c r="T71" s="80"/>
      <c r="U71" s="81"/>
      <c r="V71" s="81"/>
      <c r="W71" s="11"/>
      <c r="Y71" s="211"/>
      <c r="Z71" s="81"/>
      <c r="AA71" s="81"/>
      <c r="AB71" s="80"/>
      <c r="AC71" s="81"/>
      <c r="AD71" s="81"/>
      <c r="AE71" s="11"/>
      <c r="AG71" s="211"/>
      <c r="AH71" s="81"/>
      <c r="AI71" s="81"/>
      <c r="AJ71" s="80"/>
      <c r="AK71" s="81"/>
      <c r="AL71" s="81"/>
      <c r="AM71" s="11"/>
    </row>
    <row r="72" spans="1:39">
      <c r="A72" s="158"/>
      <c r="B72" s="152" t="s">
        <v>211</v>
      </c>
      <c r="C72" s="152">
        <v>233.28</v>
      </c>
      <c r="D72" s="80"/>
      <c r="E72" s="81"/>
      <c r="F72" s="81"/>
      <c r="G72" s="11"/>
      <c r="H72" s="1"/>
      <c r="I72" s="158"/>
      <c r="J72" s="152" t="s">
        <v>405</v>
      </c>
      <c r="K72" s="152"/>
      <c r="L72" s="80"/>
      <c r="M72" s="81">
        <v>1128.5999999999999</v>
      </c>
      <c r="N72" s="81"/>
      <c r="O72" s="11"/>
      <c r="Q72" s="158"/>
      <c r="R72" s="152" t="s">
        <v>605</v>
      </c>
      <c r="S72" s="152">
        <v>166</v>
      </c>
      <c r="T72" s="80"/>
      <c r="U72" s="81"/>
      <c r="V72" s="81"/>
      <c r="W72" s="11"/>
      <c r="Y72" s="211"/>
      <c r="Z72" s="81"/>
      <c r="AA72" s="81"/>
      <c r="AB72" s="80"/>
      <c r="AC72" s="81"/>
      <c r="AD72" s="81"/>
      <c r="AE72" s="11"/>
      <c r="AG72" s="211"/>
      <c r="AH72" s="81"/>
      <c r="AI72" s="81"/>
      <c r="AJ72" s="80"/>
      <c r="AK72" s="81"/>
      <c r="AL72" s="81"/>
      <c r="AM72" s="11"/>
    </row>
    <row r="73" spans="1:39">
      <c r="A73" s="158"/>
      <c r="B73" s="152" t="s">
        <v>122</v>
      </c>
      <c r="C73" s="152"/>
      <c r="D73" s="154">
        <v>18</v>
      </c>
      <c r="E73" s="81"/>
      <c r="F73" s="81"/>
      <c r="G73" s="11"/>
      <c r="H73" s="1"/>
      <c r="I73" s="158"/>
      <c r="J73" s="152" t="s">
        <v>406</v>
      </c>
      <c r="K73" s="152">
        <v>158</v>
      </c>
      <c r="L73" s="80"/>
      <c r="M73" s="81"/>
      <c r="N73" s="81"/>
      <c r="O73" s="11"/>
      <c r="Q73" s="158"/>
      <c r="R73" s="152" t="s">
        <v>606</v>
      </c>
      <c r="S73" s="152">
        <v>666.9</v>
      </c>
      <c r="T73" s="80"/>
      <c r="U73" s="81"/>
      <c r="V73" s="81"/>
      <c r="W73" s="11"/>
      <c r="Y73" s="211"/>
      <c r="Z73" s="81"/>
      <c r="AA73" s="81"/>
      <c r="AB73" s="80"/>
      <c r="AC73" s="81"/>
      <c r="AD73" s="81"/>
      <c r="AE73" s="11"/>
      <c r="AG73" s="211"/>
      <c r="AH73" s="81"/>
      <c r="AI73" s="81"/>
      <c r="AJ73" s="80"/>
      <c r="AK73" s="81"/>
      <c r="AL73" s="81"/>
      <c r="AM73" s="11"/>
    </row>
    <row r="74" spans="1:39">
      <c r="A74" s="158"/>
      <c r="B74" s="152" t="s">
        <v>212</v>
      </c>
      <c r="C74" s="152">
        <v>933.12</v>
      </c>
      <c r="D74" s="80"/>
      <c r="E74" s="81"/>
      <c r="F74" s="81"/>
      <c r="G74" s="11"/>
      <c r="H74" s="1"/>
      <c r="I74" s="158"/>
      <c r="J74" s="152" t="s">
        <v>404</v>
      </c>
      <c r="K74" s="152">
        <v>124.02</v>
      </c>
      <c r="L74" s="80"/>
      <c r="M74" s="81"/>
      <c r="N74" s="81"/>
      <c r="O74" s="11"/>
      <c r="Q74" s="158"/>
      <c r="R74" s="152" t="s">
        <v>122</v>
      </c>
      <c r="S74" s="152"/>
      <c r="T74" s="154">
        <v>24</v>
      </c>
      <c r="U74" s="81"/>
      <c r="V74" s="81"/>
      <c r="W74" s="11"/>
      <c r="Y74" s="211"/>
      <c r="Z74" s="81"/>
      <c r="AA74" s="81"/>
      <c r="AB74" s="80"/>
      <c r="AC74" s="81"/>
      <c r="AD74" s="81"/>
      <c r="AE74" s="11"/>
      <c r="AG74" s="211"/>
      <c r="AH74" s="81"/>
      <c r="AI74" s="81"/>
      <c r="AJ74" s="80"/>
      <c r="AK74" s="81"/>
      <c r="AL74" s="81"/>
      <c r="AM74" s="11"/>
    </row>
    <row r="75" spans="1:39">
      <c r="A75" s="158">
        <v>44930</v>
      </c>
      <c r="B75" s="152" t="s">
        <v>213</v>
      </c>
      <c r="C75" s="152">
        <v>7</v>
      </c>
      <c r="D75" s="80"/>
      <c r="E75" s="81"/>
      <c r="F75" s="81"/>
      <c r="G75" s="11"/>
      <c r="H75" s="1"/>
      <c r="I75" s="158"/>
      <c r="J75" s="152" t="s">
        <v>407</v>
      </c>
      <c r="K75" s="152">
        <v>744.12</v>
      </c>
      <c r="L75" s="80"/>
      <c r="M75" s="81"/>
      <c r="N75" s="81"/>
      <c r="O75" s="11"/>
      <c r="Q75" s="158"/>
      <c r="R75" s="152" t="s">
        <v>122</v>
      </c>
      <c r="S75" s="152"/>
      <c r="T75" s="154">
        <v>100</v>
      </c>
      <c r="U75" s="81"/>
      <c r="V75" s="81"/>
      <c r="W75" s="11"/>
      <c r="Y75" s="211"/>
      <c r="Z75" s="81"/>
      <c r="AA75" s="81"/>
      <c r="AB75" s="80"/>
      <c r="AC75" s="81"/>
      <c r="AD75" s="81"/>
      <c r="AE75" s="11"/>
      <c r="AG75" s="211"/>
      <c r="AH75" s="81"/>
      <c r="AI75" s="81"/>
      <c r="AJ75" s="80"/>
      <c r="AK75" s="81"/>
      <c r="AL75" s="81"/>
      <c r="AM75" s="11"/>
    </row>
    <row r="76" spans="1:39">
      <c r="A76" s="158"/>
      <c r="B76" s="152" t="s">
        <v>214</v>
      </c>
      <c r="C76" s="152">
        <v>200</v>
      </c>
      <c r="D76" s="80"/>
      <c r="E76" s="81"/>
      <c r="F76" s="81"/>
      <c r="G76" s="11"/>
      <c r="H76" s="1"/>
      <c r="I76" s="158"/>
      <c r="J76" s="152" t="s">
        <v>408</v>
      </c>
      <c r="K76" s="152">
        <v>124.02</v>
      </c>
      <c r="L76" s="80"/>
      <c r="M76" s="81"/>
      <c r="N76" s="81"/>
      <c r="O76" s="11"/>
      <c r="Q76" s="158"/>
      <c r="R76" s="152" t="s">
        <v>122</v>
      </c>
      <c r="S76" s="152"/>
      <c r="T76" s="154">
        <v>60</v>
      </c>
      <c r="U76" s="81"/>
      <c r="V76" s="81"/>
      <c r="W76" s="11"/>
      <c r="Y76" s="211"/>
      <c r="Z76" s="81"/>
      <c r="AA76" s="81"/>
      <c r="AB76" s="80"/>
      <c r="AC76" s="81"/>
      <c r="AD76" s="81"/>
      <c r="AE76" s="11"/>
      <c r="AG76" s="211"/>
      <c r="AH76" s="81"/>
      <c r="AI76" s="81"/>
      <c r="AJ76" s="80"/>
      <c r="AK76" s="81"/>
      <c r="AL76" s="81"/>
      <c r="AM76" s="11"/>
    </row>
    <row r="77" spans="1:39">
      <c r="A77" s="158"/>
      <c r="B77" s="152" t="s">
        <v>122</v>
      </c>
      <c r="C77" s="152"/>
      <c r="D77" s="154">
        <v>12</v>
      </c>
      <c r="E77" s="81"/>
      <c r="F77" s="81"/>
      <c r="G77" s="11"/>
      <c r="H77" s="1"/>
      <c r="I77" s="158"/>
      <c r="J77" s="152" t="s">
        <v>122</v>
      </c>
      <c r="K77" s="152"/>
      <c r="L77" s="154">
        <v>156</v>
      </c>
      <c r="M77" s="81"/>
      <c r="N77" s="81"/>
      <c r="O77" s="11"/>
      <c r="Q77" s="158"/>
      <c r="R77" s="152" t="s">
        <v>607</v>
      </c>
      <c r="S77" s="152">
        <v>169</v>
      </c>
      <c r="T77" s="80"/>
      <c r="U77" s="81"/>
      <c r="V77" s="81"/>
      <c r="W77" s="11"/>
      <c r="Y77" s="211"/>
      <c r="Z77" s="81"/>
      <c r="AA77" s="81"/>
      <c r="AB77" s="80"/>
      <c r="AC77" s="81"/>
      <c r="AD77" s="81"/>
      <c r="AE77" s="11"/>
      <c r="AG77" s="211"/>
      <c r="AH77" s="81"/>
      <c r="AI77" s="81"/>
      <c r="AJ77" s="80"/>
      <c r="AK77" s="81"/>
      <c r="AL77" s="81"/>
      <c r="AM77" s="11"/>
    </row>
    <row r="78" spans="1:39">
      <c r="A78" s="158"/>
      <c r="B78" s="152" t="s">
        <v>215</v>
      </c>
      <c r="C78" s="152">
        <v>78</v>
      </c>
      <c r="D78" s="80"/>
      <c r="E78" s="81"/>
      <c r="F78" s="81"/>
      <c r="G78" s="11"/>
      <c r="H78" s="1"/>
      <c r="I78" s="158"/>
      <c r="J78" s="152" t="s">
        <v>409</v>
      </c>
      <c r="K78" s="152">
        <v>104</v>
      </c>
      <c r="L78" s="80"/>
      <c r="M78" s="81"/>
      <c r="N78" s="81"/>
      <c r="O78" s="11"/>
      <c r="Q78" s="158"/>
      <c r="R78" s="152" t="s">
        <v>608</v>
      </c>
      <c r="S78" s="152">
        <v>165</v>
      </c>
      <c r="T78" s="80"/>
      <c r="U78" s="81"/>
      <c r="V78" s="81"/>
      <c r="W78" s="11"/>
      <c r="Y78" s="211"/>
      <c r="Z78" s="81"/>
      <c r="AA78" s="81"/>
      <c r="AB78" s="80"/>
      <c r="AC78" s="81"/>
      <c r="AD78" s="81"/>
      <c r="AE78" s="11"/>
      <c r="AG78" s="211"/>
      <c r="AH78" s="81"/>
      <c r="AI78" s="81"/>
      <c r="AJ78" s="80"/>
      <c r="AK78" s="81"/>
      <c r="AL78" s="81"/>
      <c r="AM78" s="11"/>
    </row>
    <row r="79" spans="1:39">
      <c r="A79" s="158"/>
      <c r="B79" s="152" t="s">
        <v>216</v>
      </c>
      <c r="C79" s="152">
        <v>140</v>
      </c>
      <c r="D79" s="80"/>
      <c r="E79" s="81"/>
      <c r="F79" s="81"/>
      <c r="G79" s="11"/>
      <c r="H79" s="1"/>
      <c r="I79" s="158">
        <v>44938</v>
      </c>
      <c r="J79" s="152" t="s">
        <v>410</v>
      </c>
      <c r="K79" s="152">
        <v>372.06</v>
      </c>
      <c r="L79" s="80"/>
      <c r="M79" s="81"/>
      <c r="N79" s="81"/>
      <c r="O79" s="11"/>
      <c r="Q79" s="158"/>
      <c r="R79" s="152" t="s">
        <v>609</v>
      </c>
      <c r="S79" s="152">
        <v>5</v>
      </c>
      <c r="T79" s="80"/>
      <c r="U79" s="81"/>
      <c r="V79" s="81"/>
      <c r="W79" s="11"/>
      <c r="Y79" s="211"/>
      <c r="Z79" s="81"/>
      <c r="AA79" s="81"/>
      <c r="AB79" s="80"/>
      <c r="AC79" s="81"/>
      <c r="AD79" s="81"/>
      <c r="AE79" s="11"/>
      <c r="AG79" s="211"/>
      <c r="AH79" s="81"/>
      <c r="AI79" s="81"/>
      <c r="AJ79" s="80"/>
      <c r="AK79" s="81"/>
      <c r="AL79" s="81"/>
      <c r="AM79" s="11"/>
    </row>
    <row r="80" spans="1:39">
      <c r="A80" s="158"/>
      <c r="B80" s="152" t="s">
        <v>217</v>
      </c>
      <c r="C80" s="152">
        <v>100</v>
      </c>
      <c r="D80" s="80"/>
      <c r="E80" s="81"/>
      <c r="F80" s="81"/>
      <c r="G80" s="11"/>
      <c r="H80" s="1"/>
      <c r="I80" s="158"/>
      <c r="J80" s="152" t="s">
        <v>122</v>
      </c>
      <c r="K80" s="152"/>
      <c r="L80" s="154">
        <v>202.5</v>
      </c>
      <c r="M80" s="81"/>
      <c r="N80" s="81"/>
      <c r="O80" s="11"/>
      <c r="Q80" s="158"/>
      <c r="R80" s="152" t="s">
        <v>610</v>
      </c>
      <c r="S80" s="152">
        <v>90</v>
      </c>
      <c r="T80" s="80"/>
      <c r="U80" s="81"/>
      <c r="V80" s="81"/>
      <c r="W80" s="11"/>
      <c r="Y80" s="211"/>
      <c r="Z80" s="81"/>
      <c r="AA80" s="81"/>
      <c r="AB80" s="80"/>
      <c r="AC80" s="81"/>
      <c r="AD80" s="81"/>
      <c r="AE80" s="11"/>
      <c r="AG80" s="211"/>
      <c r="AH80" s="81"/>
      <c r="AI80" s="81"/>
      <c r="AJ80" s="80"/>
      <c r="AK80" s="81"/>
      <c r="AL80" s="81"/>
      <c r="AM80" s="11"/>
    </row>
    <row r="81" spans="1:39">
      <c r="A81" s="158"/>
      <c r="B81" s="152" t="s">
        <v>122</v>
      </c>
      <c r="C81" s="152"/>
      <c r="D81" s="154">
        <v>7</v>
      </c>
      <c r="E81" s="81"/>
      <c r="F81" s="81"/>
      <c r="G81" s="11"/>
      <c r="H81" s="1"/>
      <c r="I81" s="158"/>
      <c r="J81" s="152" t="s">
        <v>411</v>
      </c>
      <c r="K81" s="152">
        <v>744.12</v>
      </c>
      <c r="L81" s="80"/>
      <c r="M81" s="81"/>
      <c r="N81" s="81"/>
      <c r="O81" s="11"/>
      <c r="Q81" s="158"/>
      <c r="R81" s="152" t="s">
        <v>8</v>
      </c>
      <c r="S81" s="152">
        <v>91</v>
      </c>
      <c r="T81" s="80"/>
      <c r="U81" s="81"/>
      <c r="V81" s="81"/>
      <c r="W81" s="11"/>
      <c r="Y81" s="211"/>
      <c r="Z81" s="81"/>
      <c r="AA81" s="81"/>
      <c r="AB81" s="80"/>
      <c r="AC81" s="81"/>
      <c r="AD81" s="81"/>
      <c r="AE81" s="11"/>
      <c r="AG81" s="211"/>
      <c r="AH81" s="81"/>
      <c r="AI81" s="81"/>
      <c r="AJ81" s="80"/>
      <c r="AK81" s="81"/>
      <c r="AL81" s="81"/>
      <c r="AM81" s="11"/>
    </row>
    <row r="82" spans="1:39">
      <c r="A82" s="158"/>
      <c r="B82" s="152" t="s">
        <v>122</v>
      </c>
      <c r="C82" s="152"/>
      <c r="D82" s="154">
        <v>60</v>
      </c>
      <c r="E82" s="81"/>
      <c r="F82" s="81"/>
      <c r="G82" s="11"/>
      <c r="H82" s="1"/>
      <c r="I82" s="158"/>
      <c r="J82" s="152" t="s">
        <v>122</v>
      </c>
      <c r="K82" s="152"/>
      <c r="L82" s="154">
        <v>42</v>
      </c>
      <c r="M82" s="81"/>
      <c r="N82" s="81"/>
      <c r="O82" s="11"/>
      <c r="Q82" s="158"/>
      <c r="R82" s="152" t="s">
        <v>611</v>
      </c>
      <c r="S82" s="152">
        <v>487.3</v>
      </c>
      <c r="T82" s="80"/>
      <c r="U82" s="81"/>
      <c r="V82" s="81"/>
      <c r="W82" s="11"/>
      <c r="Y82" s="211"/>
      <c r="Z82" s="81"/>
      <c r="AA82" s="81"/>
      <c r="AB82" s="80"/>
      <c r="AC82" s="81"/>
      <c r="AD82" s="81"/>
      <c r="AE82" s="11"/>
      <c r="AG82" s="211"/>
      <c r="AH82" s="81"/>
      <c r="AI82" s="81"/>
      <c r="AJ82" s="80"/>
      <c r="AK82" s="81"/>
      <c r="AL82" s="81"/>
      <c r="AM82" s="11"/>
    </row>
    <row r="83" spans="1:39">
      <c r="A83" s="158"/>
      <c r="B83" s="152" t="s">
        <v>218</v>
      </c>
      <c r="C83" s="152">
        <v>280</v>
      </c>
      <c r="D83" s="80"/>
      <c r="E83" s="81"/>
      <c r="F83" s="81"/>
      <c r="G83" s="11"/>
      <c r="H83" s="1"/>
      <c r="I83" s="158"/>
      <c r="J83" s="152" t="s">
        <v>412</v>
      </c>
      <c r="K83" s="152">
        <v>158</v>
      </c>
      <c r="L83" s="80"/>
      <c r="M83" s="81"/>
      <c r="N83" s="81"/>
      <c r="O83" s="11"/>
      <c r="Q83" s="158"/>
      <c r="R83" s="152" t="s">
        <v>122</v>
      </c>
      <c r="S83" s="152"/>
      <c r="T83" s="154">
        <v>60</v>
      </c>
      <c r="U83" s="81"/>
      <c r="V83" s="81"/>
      <c r="W83" s="11"/>
      <c r="Y83" s="211"/>
      <c r="Z83" s="81"/>
      <c r="AA83" s="81"/>
      <c r="AB83" s="80"/>
      <c r="AC83" s="81"/>
      <c r="AD83" s="81"/>
      <c r="AE83" s="11"/>
      <c r="AG83" s="211"/>
      <c r="AH83" s="81"/>
      <c r="AI83" s="81"/>
      <c r="AJ83" s="80"/>
      <c r="AK83" s="81"/>
      <c r="AL83" s="81"/>
      <c r="AM83" s="11"/>
    </row>
    <row r="84" spans="1:39">
      <c r="A84" s="158"/>
      <c r="B84" s="152" t="s">
        <v>219</v>
      </c>
      <c r="C84" s="152">
        <v>129</v>
      </c>
      <c r="D84" s="80"/>
      <c r="E84" s="81"/>
      <c r="F84" s="81"/>
      <c r="G84" s="11"/>
      <c r="H84" s="1"/>
      <c r="I84" s="158"/>
      <c r="J84" s="152" t="s">
        <v>413</v>
      </c>
      <c r="K84" s="152">
        <v>125</v>
      </c>
      <c r="L84" s="80"/>
      <c r="M84" s="81"/>
      <c r="N84" s="81"/>
      <c r="O84" s="11"/>
      <c r="Q84" s="211"/>
      <c r="R84" s="81" t="s">
        <v>612</v>
      </c>
      <c r="S84" s="81">
        <v>90</v>
      </c>
      <c r="T84" s="80"/>
      <c r="U84" s="81"/>
      <c r="V84" s="81"/>
      <c r="W84" s="11"/>
      <c r="Y84" s="211"/>
      <c r="Z84" s="81"/>
      <c r="AA84" s="81"/>
      <c r="AB84" s="80"/>
      <c r="AC84" s="81"/>
      <c r="AD84" s="81"/>
      <c r="AE84" s="11"/>
      <c r="AG84" s="211"/>
      <c r="AH84" s="81"/>
      <c r="AI84" s="81"/>
      <c r="AJ84" s="80"/>
      <c r="AK84" s="81"/>
      <c r="AL84" s="81"/>
      <c r="AM84" s="11"/>
    </row>
    <row r="85" spans="1:39">
      <c r="A85" s="150"/>
      <c r="B85" s="152" t="s">
        <v>122</v>
      </c>
      <c r="C85" s="152"/>
      <c r="D85" s="154">
        <v>60</v>
      </c>
      <c r="E85" s="81"/>
      <c r="F85" s="81"/>
      <c r="G85" s="11"/>
      <c r="H85" s="1"/>
      <c r="I85" s="150"/>
      <c r="J85" s="152" t="s">
        <v>122</v>
      </c>
      <c r="K85" s="152"/>
      <c r="L85" s="154">
        <v>12.11</v>
      </c>
      <c r="M85" s="81"/>
      <c r="N85" s="81"/>
      <c r="O85" s="11"/>
      <c r="Q85" s="150"/>
      <c r="R85" s="152" t="s">
        <v>122</v>
      </c>
      <c r="S85" s="152"/>
      <c r="T85" s="154">
        <v>120</v>
      </c>
      <c r="U85" s="81"/>
      <c r="V85" s="81"/>
      <c r="W85" s="11"/>
      <c r="Y85" s="90"/>
      <c r="Z85" s="81"/>
      <c r="AA85" s="81"/>
      <c r="AB85" s="80"/>
      <c r="AC85" s="81"/>
      <c r="AD85" s="81"/>
      <c r="AE85" s="11"/>
      <c r="AG85" s="90"/>
      <c r="AH85" s="81"/>
      <c r="AI85" s="81"/>
      <c r="AJ85" s="80"/>
      <c r="AK85" s="81"/>
      <c r="AL85" s="81"/>
      <c r="AM85" s="11"/>
    </row>
    <row r="86" spans="1:39">
      <c r="A86" s="158"/>
      <c r="B86" s="152" t="s">
        <v>122</v>
      </c>
      <c r="C86" s="152"/>
      <c r="D86" s="154">
        <v>60</v>
      </c>
      <c r="E86" s="81"/>
      <c r="F86" s="81"/>
      <c r="G86" s="11"/>
      <c r="H86" s="1"/>
      <c r="I86" s="158"/>
      <c r="J86" s="152" t="s">
        <v>122</v>
      </c>
      <c r="K86" s="152"/>
      <c r="L86" s="154">
        <v>6</v>
      </c>
      <c r="M86" s="81"/>
      <c r="N86" s="81"/>
      <c r="O86" s="11"/>
      <c r="Q86" s="158"/>
      <c r="R86" s="152" t="s">
        <v>8</v>
      </c>
      <c r="S86" s="152">
        <v>799.2</v>
      </c>
      <c r="T86" s="80"/>
      <c r="U86" s="81"/>
      <c r="V86" s="81"/>
      <c r="W86" s="11"/>
      <c r="Y86" s="211"/>
      <c r="Z86" s="81"/>
      <c r="AA86" s="81"/>
      <c r="AB86" s="80"/>
      <c r="AC86" s="81"/>
      <c r="AD86" s="81"/>
      <c r="AE86" s="11"/>
      <c r="AG86" s="211"/>
      <c r="AH86" s="81"/>
      <c r="AI86" s="81"/>
      <c r="AJ86" s="80"/>
      <c r="AK86" s="81"/>
      <c r="AL86" s="81"/>
      <c r="AM86" s="11"/>
    </row>
    <row r="87" spans="1:39">
      <c r="A87" s="158"/>
      <c r="B87" s="152" t="s">
        <v>220</v>
      </c>
      <c r="C87" s="152">
        <v>1188</v>
      </c>
      <c r="D87" s="80"/>
      <c r="E87" s="81"/>
      <c r="F87" s="81"/>
      <c r="G87" s="81"/>
      <c r="H87" s="1"/>
      <c r="I87" s="158"/>
      <c r="J87" s="152" t="s">
        <v>8</v>
      </c>
      <c r="K87" s="152">
        <v>160</v>
      </c>
      <c r="L87" s="80"/>
      <c r="M87" s="81"/>
      <c r="N87" s="81"/>
      <c r="O87" s="81"/>
      <c r="Q87" s="158"/>
      <c r="R87" s="152" t="s">
        <v>8</v>
      </c>
      <c r="S87" s="152">
        <v>450</v>
      </c>
      <c r="T87" s="80"/>
      <c r="U87" s="81"/>
      <c r="V87" s="81"/>
      <c r="W87" s="81"/>
      <c r="Y87" s="211"/>
      <c r="Z87" s="81"/>
      <c r="AA87" s="81"/>
      <c r="AB87" s="80"/>
      <c r="AC87" s="81"/>
      <c r="AD87" s="81"/>
      <c r="AE87" s="81"/>
      <c r="AG87" s="211"/>
      <c r="AH87" s="81"/>
      <c r="AI87" s="81"/>
      <c r="AJ87" s="80"/>
      <c r="AK87" s="81"/>
      <c r="AL87" s="81"/>
      <c r="AM87" s="81"/>
    </row>
    <row r="88" spans="1:39">
      <c r="A88" s="158"/>
      <c r="B88" s="152" t="s">
        <v>8</v>
      </c>
      <c r="C88" s="152">
        <v>237.84</v>
      </c>
      <c r="D88" s="80"/>
      <c r="E88" s="81"/>
      <c r="F88" s="81"/>
      <c r="G88" s="81"/>
      <c r="H88" s="1"/>
      <c r="I88" s="158"/>
      <c r="J88" s="152" t="s">
        <v>122</v>
      </c>
      <c r="K88" s="152"/>
      <c r="L88" s="154">
        <v>60</v>
      </c>
      <c r="M88" s="81"/>
      <c r="N88" s="81"/>
      <c r="O88" s="81"/>
      <c r="Q88" s="158"/>
      <c r="R88" s="152" t="s">
        <v>613</v>
      </c>
      <c r="S88" s="152">
        <v>169</v>
      </c>
      <c r="T88" s="80"/>
      <c r="U88" s="81"/>
      <c r="V88" s="81"/>
      <c r="W88" s="81"/>
      <c r="Y88" s="211"/>
      <c r="Z88" s="81"/>
      <c r="AA88" s="81"/>
      <c r="AB88" s="80"/>
      <c r="AC88" s="81"/>
      <c r="AD88" s="81"/>
      <c r="AE88" s="81"/>
      <c r="AG88" s="211"/>
      <c r="AH88" s="81"/>
      <c r="AI88" s="81"/>
      <c r="AJ88" s="80"/>
      <c r="AK88" s="81"/>
      <c r="AL88" s="81"/>
      <c r="AM88" s="81"/>
    </row>
    <row r="89" spans="1:39">
      <c r="A89" s="158"/>
      <c r="B89" s="152" t="s">
        <v>221</v>
      </c>
      <c r="C89" s="152">
        <v>100</v>
      </c>
      <c r="D89" s="80"/>
      <c r="E89" s="81"/>
      <c r="F89" s="81"/>
      <c r="G89" s="81"/>
      <c r="H89" s="1"/>
      <c r="I89" s="158"/>
      <c r="J89" s="152" t="s">
        <v>414</v>
      </c>
      <c r="K89" s="152">
        <v>126.9</v>
      </c>
      <c r="L89" s="80"/>
      <c r="M89" s="81"/>
      <c r="N89" s="81"/>
      <c r="O89" s="81"/>
      <c r="Q89" s="158"/>
      <c r="R89" s="152" t="s">
        <v>614</v>
      </c>
      <c r="S89" s="152">
        <v>532.79999999999995</v>
      </c>
      <c r="T89" s="80"/>
      <c r="U89" s="81"/>
      <c r="V89" s="81"/>
      <c r="W89" s="81"/>
      <c r="Y89" s="211"/>
      <c r="Z89" s="81"/>
      <c r="AA89" s="81"/>
      <c r="AB89" s="80"/>
      <c r="AC89" s="81"/>
      <c r="AD89" s="81"/>
      <c r="AE89" s="81"/>
      <c r="AG89" s="211"/>
      <c r="AH89" s="81"/>
      <c r="AI89" s="81"/>
      <c r="AJ89" s="80"/>
      <c r="AK89" s="81"/>
      <c r="AL89" s="81"/>
      <c r="AM89" s="81"/>
    </row>
    <row r="90" spans="1:39">
      <c r="A90" s="158"/>
      <c r="B90" s="152" t="s">
        <v>222</v>
      </c>
      <c r="C90" s="152">
        <v>80</v>
      </c>
      <c r="D90" s="80"/>
      <c r="E90" s="81"/>
      <c r="F90" s="81"/>
      <c r="G90" s="81"/>
      <c r="H90" s="1"/>
      <c r="I90" s="158"/>
      <c r="J90" s="152" t="s">
        <v>415</v>
      </c>
      <c r="K90" s="152">
        <v>138</v>
      </c>
      <c r="L90" s="80"/>
      <c r="M90" s="81"/>
      <c r="N90" s="81"/>
      <c r="O90" s="81"/>
      <c r="Q90" s="158"/>
      <c r="R90" s="152" t="s">
        <v>8</v>
      </c>
      <c r="S90" s="152">
        <v>88.8</v>
      </c>
      <c r="T90" s="80"/>
      <c r="U90" s="81"/>
      <c r="V90" s="81"/>
      <c r="W90" s="81"/>
      <c r="Y90" s="211"/>
      <c r="Z90" s="81"/>
      <c r="AA90" s="81"/>
      <c r="AB90" s="80"/>
      <c r="AC90" s="81"/>
      <c r="AD90" s="81"/>
      <c r="AE90" s="81"/>
      <c r="AG90" s="211"/>
      <c r="AH90" s="81"/>
      <c r="AI90" s="81"/>
      <c r="AJ90" s="80"/>
      <c r="AK90" s="81"/>
      <c r="AL90" s="81"/>
      <c r="AM90" s="81"/>
    </row>
    <row r="91" spans="1:39">
      <c r="A91" s="158"/>
      <c r="B91" s="152" t="s">
        <v>223</v>
      </c>
      <c r="C91" s="152">
        <v>118.5</v>
      </c>
      <c r="D91" s="80"/>
      <c r="E91" s="81"/>
      <c r="F91" s="81"/>
      <c r="G91" s="81"/>
      <c r="H91" s="1"/>
      <c r="I91" s="158"/>
      <c r="J91" s="152" t="s">
        <v>416</v>
      </c>
      <c r="K91" s="152">
        <v>127.26</v>
      </c>
      <c r="L91" s="80"/>
      <c r="M91" s="81"/>
      <c r="N91" s="81"/>
      <c r="O91" s="81"/>
      <c r="Q91" s="158"/>
      <c r="R91" s="152" t="s">
        <v>615</v>
      </c>
      <c r="S91" s="152">
        <v>504</v>
      </c>
      <c r="T91" s="80"/>
      <c r="U91" s="81"/>
      <c r="V91" s="81"/>
      <c r="W91" s="81"/>
      <c r="Y91" s="211"/>
      <c r="Z91" s="81"/>
      <c r="AA91" s="81"/>
      <c r="AB91" s="80"/>
      <c r="AC91" s="81"/>
      <c r="AD91" s="81"/>
      <c r="AE91" s="81"/>
      <c r="AG91" s="211"/>
      <c r="AH91" s="81"/>
      <c r="AI91" s="81"/>
      <c r="AJ91" s="80"/>
      <c r="AK91" s="81"/>
      <c r="AL91" s="81"/>
      <c r="AM91" s="81"/>
    </row>
    <row r="92" spans="1:39">
      <c r="A92" s="158"/>
      <c r="B92" s="152" t="s">
        <v>224</v>
      </c>
      <c r="C92" s="152">
        <v>109.01</v>
      </c>
      <c r="D92" s="80"/>
      <c r="E92" s="81"/>
      <c r="F92" s="81"/>
      <c r="G92" s="81"/>
      <c r="H92" s="1"/>
      <c r="I92" s="158"/>
      <c r="J92" s="152" t="s">
        <v>8</v>
      </c>
      <c r="K92" s="152">
        <v>125</v>
      </c>
      <c r="L92" s="80"/>
      <c r="M92" s="81"/>
      <c r="N92" s="81"/>
      <c r="O92" s="81"/>
      <c r="Q92" s="158">
        <v>44945</v>
      </c>
      <c r="R92" s="152" t="s">
        <v>616</v>
      </c>
      <c r="S92" s="152">
        <v>199.8</v>
      </c>
      <c r="T92" s="80"/>
      <c r="U92" s="81"/>
      <c r="V92" s="81"/>
      <c r="W92" s="81"/>
      <c r="Y92" s="211"/>
      <c r="Z92" s="81"/>
      <c r="AA92" s="81"/>
      <c r="AB92" s="80"/>
      <c r="AC92" s="81"/>
      <c r="AD92" s="81"/>
      <c r="AE92" s="81"/>
      <c r="AG92" s="211"/>
      <c r="AH92" s="81"/>
      <c r="AI92" s="81"/>
      <c r="AJ92" s="80"/>
      <c r="AK92" s="81"/>
      <c r="AL92" s="81"/>
      <c r="AM92" s="81"/>
    </row>
    <row r="93" spans="1:39">
      <c r="A93" s="158"/>
      <c r="B93" s="152" t="s">
        <v>225</v>
      </c>
      <c r="C93" s="152">
        <v>277.48</v>
      </c>
      <c r="D93" s="80"/>
      <c r="E93" s="81"/>
      <c r="F93" s="81"/>
      <c r="G93" s="81"/>
      <c r="H93" s="1"/>
      <c r="I93" s="158"/>
      <c r="J93" s="152" t="s">
        <v>417</v>
      </c>
      <c r="K93" s="152">
        <v>360.57</v>
      </c>
      <c r="L93" s="80"/>
      <c r="M93" s="81"/>
      <c r="N93" s="81"/>
      <c r="O93" s="81"/>
      <c r="Q93" s="158"/>
      <c r="R93" s="152" t="s">
        <v>8</v>
      </c>
      <c r="S93" s="152">
        <v>90</v>
      </c>
      <c r="T93" s="80"/>
      <c r="U93" s="81"/>
      <c r="V93" s="81"/>
      <c r="W93" s="81"/>
      <c r="Y93" s="211"/>
      <c r="Z93" s="81"/>
      <c r="AA93" s="81"/>
      <c r="AB93" s="80"/>
      <c r="AC93" s="81"/>
      <c r="AD93" s="81"/>
      <c r="AE93" s="81"/>
      <c r="AG93" s="211"/>
      <c r="AH93" s="81"/>
      <c r="AI93" s="81"/>
      <c r="AJ93" s="80"/>
      <c r="AK93" s="81"/>
      <c r="AL93" s="81"/>
      <c r="AM93" s="81"/>
    </row>
    <row r="94" spans="1:39">
      <c r="A94" s="158"/>
      <c r="B94" s="152" t="s">
        <v>226</v>
      </c>
      <c r="C94" s="152">
        <v>120</v>
      </c>
      <c r="D94" s="80"/>
      <c r="E94" s="81"/>
      <c r="F94" s="81"/>
      <c r="G94" s="81"/>
      <c r="H94" s="1"/>
      <c r="I94" s="158"/>
      <c r="J94" s="152" t="s">
        <v>404</v>
      </c>
      <c r="K94" s="152">
        <v>122</v>
      </c>
      <c r="L94" s="80"/>
      <c r="M94" s="81"/>
      <c r="N94" s="81"/>
      <c r="O94" s="81"/>
      <c r="Q94" s="158"/>
      <c r="R94" s="152" t="s">
        <v>122</v>
      </c>
      <c r="S94" s="152"/>
      <c r="T94" s="154">
        <v>30</v>
      </c>
      <c r="U94" s="81"/>
      <c r="V94" s="81"/>
      <c r="W94" s="81"/>
      <c r="Y94" s="211"/>
      <c r="Z94" s="81"/>
      <c r="AA94" s="81"/>
      <c r="AB94" s="80"/>
      <c r="AC94" s="81"/>
      <c r="AD94" s="81"/>
      <c r="AE94" s="81"/>
      <c r="AG94" s="211"/>
      <c r="AH94" s="81"/>
      <c r="AI94" s="81"/>
      <c r="AJ94" s="80"/>
      <c r="AK94" s="81"/>
      <c r="AL94" s="81"/>
      <c r="AM94" s="81"/>
    </row>
    <row r="95" spans="1:39">
      <c r="A95" s="158"/>
      <c r="B95" s="152" t="s">
        <v>227</v>
      </c>
      <c r="C95" s="152">
        <v>76</v>
      </c>
      <c r="D95" s="80"/>
      <c r="E95" s="81"/>
      <c r="F95" s="100"/>
      <c r="G95" s="81"/>
      <c r="H95" s="1"/>
      <c r="I95" s="158"/>
      <c r="J95" s="152" t="s">
        <v>418</v>
      </c>
      <c r="K95" s="152">
        <v>318.14999999999998</v>
      </c>
      <c r="L95" s="80"/>
      <c r="M95" s="81"/>
      <c r="N95" s="100"/>
      <c r="O95" s="81"/>
      <c r="Q95" s="158"/>
      <c r="R95" s="152" t="s">
        <v>617</v>
      </c>
      <c r="S95" s="152">
        <v>1198.8</v>
      </c>
      <c r="T95" s="80"/>
      <c r="U95" s="81"/>
      <c r="V95" s="100"/>
      <c r="W95" s="81"/>
      <c r="Y95" s="211"/>
      <c r="Z95" s="81"/>
      <c r="AA95" s="81"/>
      <c r="AB95" s="80"/>
      <c r="AC95" s="81"/>
      <c r="AD95" s="100"/>
      <c r="AE95" s="81"/>
      <c r="AG95" s="211"/>
      <c r="AH95" s="81"/>
      <c r="AI95" s="81"/>
      <c r="AJ95" s="80"/>
      <c r="AK95" s="81"/>
      <c r="AL95" s="100"/>
      <c r="AM95" s="81"/>
    </row>
    <row r="96" spans="1:39">
      <c r="A96" s="158"/>
      <c r="B96" s="152" t="s">
        <v>228</v>
      </c>
      <c r="C96" s="152">
        <v>118.92</v>
      </c>
      <c r="D96" s="80"/>
      <c r="E96" s="81"/>
      <c r="F96" s="81"/>
      <c r="G96" s="81"/>
      <c r="H96" s="1"/>
      <c r="I96" s="158"/>
      <c r="J96" s="152" t="s">
        <v>419</v>
      </c>
      <c r="K96" s="152">
        <v>255.56</v>
      </c>
      <c r="L96" s="80"/>
      <c r="M96" s="81"/>
      <c r="N96" s="81"/>
      <c r="O96" s="81"/>
      <c r="Q96" s="158"/>
      <c r="R96" s="152" t="s">
        <v>618</v>
      </c>
      <c r="S96" s="152">
        <v>100</v>
      </c>
      <c r="T96" s="80"/>
      <c r="U96" s="81"/>
      <c r="V96" s="81"/>
      <c r="W96" s="81"/>
      <c r="Y96" s="211"/>
      <c r="Z96" s="81"/>
      <c r="AA96" s="81"/>
      <c r="AB96" s="80"/>
      <c r="AC96" s="81"/>
      <c r="AD96" s="81"/>
      <c r="AE96" s="81"/>
      <c r="AG96" s="211"/>
      <c r="AH96" s="81"/>
      <c r="AI96" s="81"/>
      <c r="AJ96" s="80"/>
      <c r="AK96" s="81"/>
      <c r="AL96" s="81"/>
      <c r="AM96" s="81"/>
    </row>
    <row r="97" spans="1:39">
      <c r="A97" s="161"/>
      <c r="B97" s="156" t="s">
        <v>122</v>
      </c>
      <c r="C97" s="156"/>
      <c r="D97" s="162">
        <v>119</v>
      </c>
      <c r="E97" s="89"/>
      <c r="F97" s="89"/>
      <c r="G97" s="89"/>
      <c r="H97" s="1"/>
      <c r="I97" s="161"/>
      <c r="J97" s="156" t="s">
        <v>122</v>
      </c>
      <c r="K97" s="156"/>
      <c r="L97" s="162">
        <v>60</v>
      </c>
      <c r="M97" s="89"/>
      <c r="N97" s="89"/>
      <c r="O97" s="89"/>
      <c r="Q97" s="161"/>
      <c r="R97" s="156" t="s">
        <v>619</v>
      </c>
      <c r="S97" s="156">
        <v>169</v>
      </c>
      <c r="T97" s="214"/>
      <c r="U97" s="89"/>
      <c r="V97" s="89"/>
      <c r="W97" s="89"/>
      <c r="Y97" s="213"/>
      <c r="Z97" s="89"/>
      <c r="AA97" s="89"/>
      <c r="AB97" s="214"/>
      <c r="AC97" s="89"/>
      <c r="AD97" s="89"/>
      <c r="AE97" s="89"/>
      <c r="AG97" s="213"/>
      <c r="AH97" s="89"/>
      <c r="AI97" s="89"/>
      <c r="AJ97" s="214"/>
      <c r="AK97" s="89"/>
      <c r="AL97" s="89"/>
      <c r="AM97" s="89"/>
    </row>
    <row r="98" spans="1:39">
      <c r="A98" s="158"/>
      <c r="B98" s="152" t="s">
        <v>229</v>
      </c>
      <c r="C98" s="152">
        <v>60</v>
      </c>
      <c r="D98" s="81"/>
      <c r="E98" s="81"/>
      <c r="F98" s="99"/>
      <c r="G98" s="88"/>
      <c r="H98" s="1"/>
      <c r="I98" s="158"/>
      <c r="J98" s="152" t="s">
        <v>122</v>
      </c>
      <c r="K98" s="152"/>
      <c r="L98" s="152">
        <v>36</v>
      </c>
      <c r="M98" s="81"/>
      <c r="N98" s="99"/>
      <c r="O98" s="88"/>
      <c r="Q98" s="158"/>
      <c r="R98" s="152" t="s">
        <v>620</v>
      </c>
      <c r="S98" s="152">
        <v>98</v>
      </c>
      <c r="T98" s="81"/>
      <c r="U98" s="81"/>
      <c r="V98" s="99"/>
      <c r="W98" s="88"/>
      <c r="Y98" s="211"/>
      <c r="Z98" s="81"/>
      <c r="AA98" s="81"/>
      <c r="AB98" s="81"/>
      <c r="AC98" s="81"/>
      <c r="AD98" s="99"/>
      <c r="AE98" s="88"/>
      <c r="AG98" s="211"/>
      <c r="AH98" s="81"/>
      <c r="AI98" s="81"/>
      <c r="AJ98" s="81"/>
      <c r="AK98" s="81"/>
      <c r="AL98" s="99"/>
      <c r="AM98" s="88"/>
    </row>
    <row r="99" spans="1:39">
      <c r="A99" s="158"/>
      <c r="B99" s="152" t="s">
        <v>230</v>
      </c>
      <c r="C99" s="152">
        <v>80</v>
      </c>
      <c r="D99" s="81"/>
      <c r="E99" s="81"/>
      <c r="F99" s="81"/>
      <c r="G99" s="81"/>
      <c r="H99" s="1"/>
      <c r="I99" s="158"/>
      <c r="J99" s="152" t="s">
        <v>420</v>
      </c>
      <c r="K99" s="152">
        <v>100</v>
      </c>
      <c r="L99" s="81"/>
      <c r="M99" s="81"/>
      <c r="N99" s="81"/>
      <c r="O99" s="81"/>
      <c r="Q99" s="158"/>
      <c r="R99" s="152" t="s">
        <v>621</v>
      </c>
      <c r="S99" s="152">
        <v>170</v>
      </c>
      <c r="T99" s="81"/>
      <c r="U99" s="81"/>
      <c r="V99" s="81"/>
      <c r="W99" s="81"/>
      <c r="Y99" s="211"/>
      <c r="Z99" s="81"/>
      <c r="AA99" s="81"/>
      <c r="AB99" s="81"/>
      <c r="AC99" s="81"/>
      <c r="AD99" s="81"/>
      <c r="AE99" s="81"/>
      <c r="AG99" s="211"/>
      <c r="AH99" s="81"/>
      <c r="AI99" s="81"/>
      <c r="AJ99" s="81"/>
      <c r="AK99" s="81"/>
      <c r="AL99" s="81"/>
      <c r="AM99" s="81"/>
    </row>
    <row r="100" spans="1:39">
      <c r="A100" s="158"/>
      <c r="B100" s="152" t="s">
        <v>231</v>
      </c>
      <c r="C100" s="152">
        <v>1585</v>
      </c>
      <c r="D100" s="81"/>
      <c r="E100" s="81"/>
      <c r="F100" s="81"/>
      <c r="G100" s="81"/>
      <c r="H100" s="1"/>
      <c r="I100" s="158"/>
      <c r="J100" s="152" t="s">
        <v>8</v>
      </c>
      <c r="K100" s="152">
        <v>161</v>
      </c>
      <c r="L100" s="81"/>
      <c r="M100" s="81"/>
      <c r="N100" s="81"/>
      <c r="O100" s="81"/>
      <c r="Q100" s="158"/>
      <c r="R100" s="152" t="s">
        <v>8</v>
      </c>
      <c r="S100" s="152">
        <v>4044.6</v>
      </c>
      <c r="T100" s="81"/>
      <c r="U100" s="81"/>
      <c r="V100" s="81"/>
      <c r="W100" s="81"/>
      <c r="Y100" s="211"/>
      <c r="Z100" s="81"/>
      <c r="AA100" s="81"/>
      <c r="AB100" s="81"/>
      <c r="AC100" s="81"/>
      <c r="AD100" s="81"/>
      <c r="AE100" s="81"/>
      <c r="AG100" s="211"/>
      <c r="AH100" s="81"/>
      <c r="AI100" s="81"/>
      <c r="AJ100" s="81"/>
      <c r="AK100" s="81"/>
      <c r="AL100" s="81"/>
      <c r="AM100" s="81"/>
    </row>
    <row r="101" spans="1:39">
      <c r="A101" s="158"/>
      <c r="B101" s="154" t="s">
        <v>232</v>
      </c>
      <c r="C101" s="154">
        <v>793</v>
      </c>
      <c r="D101" s="81"/>
      <c r="E101" s="81"/>
      <c r="F101" s="81"/>
      <c r="G101" s="81"/>
      <c r="H101" s="1"/>
      <c r="I101" s="158"/>
      <c r="J101" s="154" t="s">
        <v>122</v>
      </c>
      <c r="K101" s="154"/>
      <c r="L101" s="152">
        <v>150</v>
      </c>
      <c r="M101" s="81"/>
      <c r="N101" s="81"/>
      <c r="O101" s="81"/>
      <c r="Q101" s="158"/>
      <c r="R101" s="154" t="s">
        <v>122</v>
      </c>
      <c r="S101" s="154"/>
      <c r="T101" s="152">
        <v>198</v>
      </c>
      <c r="U101" s="81"/>
      <c r="V101" s="81"/>
      <c r="W101" s="81"/>
      <c r="Y101" s="211"/>
      <c r="Z101" s="80"/>
      <c r="AA101" s="80"/>
      <c r="AB101" s="81"/>
      <c r="AC101" s="81"/>
      <c r="AD101" s="81"/>
      <c r="AE101" s="81"/>
      <c r="AG101" s="211"/>
      <c r="AH101" s="80"/>
      <c r="AI101" s="80"/>
      <c r="AJ101" s="81"/>
      <c r="AK101" s="81"/>
      <c r="AL101" s="81"/>
      <c r="AM101" s="81"/>
    </row>
    <row r="102" spans="1:39">
      <c r="A102" s="158"/>
      <c r="B102" s="154" t="s">
        <v>8</v>
      </c>
      <c r="C102" s="154">
        <v>3924.36</v>
      </c>
      <c r="D102" s="81"/>
      <c r="E102" s="88"/>
      <c r="F102" s="88"/>
      <c r="G102" s="88"/>
      <c r="H102" s="1"/>
      <c r="I102" s="158"/>
      <c r="J102" s="154" t="s">
        <v>8</v>
      </c>
      <c r="K102" s="154">
        <v>7381.08</v>
      </c>
      <c r="L102" s="81"/>
      <c r="M102" s="88"/>
      <c r="N102" s="88"/>
      <c r="O102" s="88"/>
      <c r="Q102" s="158"/>
      <c r="R102" s="154" t="s">
        <v>622</v>
      </c>
      <c r="S102" s="154">
        <v>170</v>
      </c>
      <c r="T102" s="81"/>
      <c r="U102" s="88"/>
      <c r="V102" s="88"/>
      <c r="W102" s="88"/>
      <c r="Y102" s="211"/>
      <c r="Z102" s="80"/>
      <c r="AA102" s="80"/>
      <c r="AB102" s="81"/>
      <c r="AC102" s="88"/>
      <c r="AD102" s="88"/>
      <c r="AE102" s="88"/>
      <c r="AG102" s="211"/>
      <c r="AH102" s="80"/>
      <c r="AI102" s="80"/>
      <c r="AJ102" s="81"/>
      <c r="AK102" s="88"/>
      <c r="AL102" s="88"/>
      <c r="AM102" s="88"/>
    </row>
    <row r="103" spans="1:39">
      <c r="A103" s="158">
        <v>44931</v>
      </c>
      <c r="B103" s="152" t="s">
        <v>233</v>
      </c>
      <c r="C103" s="152">
        <v>218.02</v>
      </c>
      <c r="D103" s="81"/>
      <c r="E103" s="81"/>
      <c r="F103" s="81"/>
      <c r="G103" s="81"/>
      <c r="H103" s="1"/>
      <c r="I103" s="158"/>
      <c r="J103" s="152" t="s">
        <v>421</v>
      </c>
      <c r="K103" s="152">
        <v>161</v>
      </c>
      <c r="L103" s="81"/>
      <c r="M103" s="81"/>
      <c r="N103" s="81"/>
      <c r="O103" s="81"/>
      <c r="Q103" s="158"/>
      <c r="R103" s="152" t="s">
        <v>623</v>
      </c>
      <c r="S103" s="152">
        <v>170</v>
      </c>
      <c r="T103" s="81"/>
      <c r="U103" s="81"/>
      <c r="V103" s="81"/>
      <c r="W103" s="81"/>
      <c r="Y103" s="211"/>
      <c r="Z103" s="81"/>
      <c r="AA103" s="81"/>
      <c r="AB103" s="81"/>
      <c r="AC103" s="81"/>
      <c r="AD103" s="81"/>
      <c r="AE103" s="81"/>
      <c r="AG103" s="211"/>
      <c r="AH103" s="81"/>
      <c r="AI103" s="81"/>
      <c r="AJ103" s="81"/>
      <c r="AK103" s="81"/>
      <c r="AL103" s="81"/>
      <c r="AM103" s="81"/>
    </row>
    <row r="104" spans="1:39">
      <c r="A104" s="158"/>
      <c r="B104" s="152" t="s">
        <v>234</v>
      </c>
      <c r="C104" s="152">
        <v>50.5</v>
      </c>
      <c r="D104" s="81"/>
      <c r="E104" s="81"/>
      <c r="F104" s="81"/>
      <c r="G104" s="81"/>
      <c r="H104" s="1"/>
      <c r="I104" s="158"/>
      <c r="J104" s="152" t="s">
        <v>422</v>
      </c>
      <c r="K104" s="152">
        <v>890.82</v>
      </c>
      <c r="L104" s="81"/>
      <c r="M104" s="81"/>
      <c r="N104" s="81"/>
      <c r="O104" s="81"/>
      <c r="Q104" s="158"/>
      <c r="R104" s="152" t="s">
        <v>624</v>
      </c>
      <c r="S104" s="152">
        <v>160</v>
      </c>
      <c r="T104" s="81"/>
      <c r="U104" s="81"/>
      <c r="V104" s="81"/>
      <c r="W104" s="81"/>
      <c r="Y104" s="211"/>
      <c r="Z104" s="81"/>
      <c r="AA104" s="81"/>
      <c r="AB104" s="81"/>
      <c r="AC104" s="81"/>
      <c r="AD104" s="81"/>
      <c r="AE104" s="81"/>
      <c r="AG104" s="211"/>
      <c r="AH104" s="81"/>
      <c r="AI104" s="81"/>
      <c r="AJ104" s="81"/>
      <c r="AK104" s="81"/>
      <c r="AL104" s="81"/>
      <c r="AM104" s="81"/>
    </row>
    <row r="105" spans="1:39">
      <c r="A105" s="160"/>
      <c r="B105" s="154" t="s">
        <v>235</v>
      </c>
      <c r="C105" s="154">
        <v>30</v>
      </c>
      <c r="D105" s="80"/>
      <c r="E105" s="80"/>
      <c r="F105" s="80"/>
      <c r="G105" s="80"/>
      <c r="H105" s="1"/>
      <c r="I105" s="160"/>
      <c r="J105" s="154" t="s">
        <v>423</v>
      </c>
      <c r="K105" s="154">
        <v>40</v>
      </c>
      <c r="L105" s="80"/>
      <c r="M105" s="80"/>
      <c r="N105" s="80"/>
      <c r="O105" s="80"/>
      <c r="Q105" s="160"/>
      <c r="R105" s="154" t="s">
        <v>625</v>
      </c>
      <c r="S105" s="154">
        <v>123.58</v>
      </c>
      <c r="T105" s="80"/>
      <c r="U105" s="80"/>
      <c r="V105" s="80"/>
      <c r="W105" s="80"/>
      <c r="Y105" s="215"/>
      <c r="Z105" s="80"/>
      <c r="AA105" s="80"/>
      <c r="AB105" s="80"/>
      <c r="AC105" s="80"/>
      <c r="AD105" s="80"/>
      <c r="AE105" s="80"/>
      <c r="AG105" s="215"/>
      <c r="AH105" s="80"/>
      <c r="AI105" s="80"/>
      <c r="AJ105" s="80"/>
      <c r="AK105" s="80"/>
      <c r="AL105" s="80"/>
      <c r="AM105" s="80"/>
    </row>
    <row r="106" spans="1:39">
      <c r="A106" s="150"/>
      <c r="B106" s="151" t="s">
        <v>236</v>
      </c>
      <c r="C106" s="152">
        <v>832.44</v>
      </c>
      <c r="D106" s="81"/>
      <c r="E106" s="79"/>
      <c r="F106" s="81"/>
      <c r="G106" s="81"/>
      <c r="H106" s="1"/>
      <c r="I106" s="150"/>
      <c r="J106" s="151" t="s">
        <v>424</v>
      </c>
      <c r="K106" s="152">
        <v>3</v>
      </c>
      <c r="L106" s="81"/>
      <c r="M106" s="79"/>
      <c r="N106" s="81"/>
      <c r="O106" s="81"/>
      <c r="Q106" s="150"/>
      <c r="R106" s="151" t="s">
        <v>626</v>
      </c>
      <c r="S106" s="152">
        <v>256</v>
      </c>
      <c r="T106" s="81"/>
      <c r="U106" s="79"/>
      <c r="V106" s="81"/>
      <c r="W106" s="81"/>
      <c r="Y106" s="90"/>
      <c r="Z106" s="79"/>
      <c r="AA106" s="81"/>
      <c r="AB106" s="81"/>
      <c r="AC106" s="79"/>
      <c r="AD106" s="81"/>
      <c r="AE106" s="81"/>
      <c r="AG106" s="90"/>
      <c r="AH106" s="79"/>
      <c r="AI106" s="81"/>
      <c r="AJ106" s="81"/>
      <c r="AK106" s="79"/>
      <c r="AL106" s="81"/>
      <c r="AM106" s="81"/>
    </row>
    <row r="107" spans="1:39">
      <c r="A107" s="150"/>
      <c r="B107" s="151" t="s">
        <v>8</v>
      </c>
      <c r="C107" s="152">
        <v>951.36</v>
      </c>
      <c r="D107" s="81"/>
      <c r="E107" s="79"/>
      <c r="F107" s="81"/>
      <c r="G107" s="81"/>
      <c r="H107" s="1"/>
      <c r="I107" s="150">
        <v>44939</v>
      </c>
      <c r="J107" s="151" t="s">
        <v>425</v>
      </c>
      <c r="K107" s="152">
        <v>127.26</v>
      </c>
      <c r="L107" s="81"/>
      <c r="M107" s="79"/>
      <c r="N107" s="81"/>
      <c r="O107" s="81"/>
      <c r="Q107" s="150"/>
      <c r="R107" s="151" t="s">
        <v>122</v>
      </c>
      <c r="S107" s="152"/>
      <c r="T107" s="152">
        <v>6</v>
      </c>
      <c r="U107" s="79"/>
      <c r="V107" s="81"/>
      <c r="W107" s="81"/>
      <c r="Y107" s="90"/>
      <c r="Z107" s="79"/>
      <c r="AA107" s="81"/>
      <c r="AB107" s="81"/>
      <c r="AC107" s="79"/>
      <c r="AD107" s="81"/>
      <c r="AE107" s="81"/>
      <c r="AG107" s="90"/>
      <c r="AH107" s="79"/>
      <c r="AI107" s="81"/>
      <c r="AJ107" s="81"/>
      <c r="AK107" s="79"/>
      <c r="AL107" s="81"/>
      <c r="AM107" s="81"/>
    </row>
    <row r="108" spans="1:39">
      <c r="A108" s="150"/>
      <c r="B108" s="151" t="s">
        <v>122</v>
      </c>
      <c r="C108" s="152"/>
      <c r="D108" s="152">
        <v>60</v>
      </c>
      <c r="E108" s="79"/>
      <c r="F108" s="81"/>
      <c r="G108" s="81"/>
      <c r="H108" s="1"/>
      <c r="I108" s="150"/>
      <c r="J108" s="151" t="s">
        <v>426</v>
      </c>
      <c r="K108" s="152">
        <v>509.04</v>
      </c>
      <c r="L108" s="81"/>
      <c r="M108" s="79"/>
      <c r="N108" s="81"/>
      <c r="O108" s="81"/>
      <c r="Q108" s="150"/>
      <c r="R108" s="151" t="s">
        <v>627</v>
      </c>
      <c r="S108" s="152">
        <v>180</v>
      </c>
      <c r="T108" s="81"/>
      <c r="U108" s="79"/>
      <c r="V108" s="81"/>
      <c r="W108" s="81"/>
      <c r="Y108" s="90"/>
      <c r="Z108" s="79"/>
      <c r="AA108" s="81"/>
      <c r="AB108" s="81"/>
      <c r="AC108" s="79"/>
      <c r="AD108" s="81"/>
      <c r="AE108" s="81"/>
      <c r="AG108" s="90"/>
      <c r="AH108" s="79"/>
      <c r="AI108" s="81"/>
      <c r="AJ108" s="81"/>
      <c r="AK108" s="79"/>
      <c r="AL108" s="81"/>
      <c r="AM108" s="81"/>
    </row>
    <row r="109" spans="1:39">
      <c r="A109" s="150"/>
      <c r="B109" s="151" t="s">
        <v>8</v>
      </c>
      <c r="C109" s="152">
        <v>123</v>
      </c>
      <c r="D109" s="81"/>
      <c r="E109" s="81"/>
      <c r="F109" s="81"/>
      <c r="G109" s="81"/>
      <c r="H109" s="1"/>
      <c r="I109" s="150"/>
      <c r="J109" s="151" t="s">
        <v>427</v>
      </c>
      <c r="K109" s="152">
        <v>86</v>
      </c>
      <c r="L109" s="81"/>
      <c r="M109" s="81"/>
      <c r="N109" s="81"/>
      <c r="O109" s="81"/>
      <c r="Q109" s="150"/>
      <c r="R109" s="151" t="s">
        <v>628</v>
      </c>
      <c r="S109" s="152">
        <v>140</v>
      </c>
      <c r="T109" s="81"/>
      <c r="U109" s="81"/>
      <c r="V109" s="81"/>
      <c r="W109" s="81"/>
      <c r="Y109" s="90"/>
      <c r="Z109" s="79"/>
      <c r="AA109" s="81"/>
      <c r="AB109" s="81"/>
      <c r="AC109" s="81"/>
      <c r="AD109" s="81"/>
      <c r="AE109" s="81"/>
      <c r="AG109" s="90"/>
      <c r="AH109" s="79"/>
      <c r="AI109" s="81"/>
      <c r="AJ109" s="81"/>
      <c r="AK109" s="81"/>
      <c r="AL109" s="81"/>
      <c r="AM109" s="81"/>
    </row>
    <row r="110" spans="1:39">
      <c r="A110" s="150"/>
      <c r="B110" s="151" t="s">
        <v>237</v>
      </c>
      <c r="C110" s="152">
        <v>200.9</v>
      </c>
      <c r="D110" s="81"/>
      <c r="E110" s="81"/>
      <c r="F110" s="81"/>
      <c r="G110" s="81"/>
      <c r="H110" s="1"/>
      <c r="I110" s="150"/>
      <c r="J110" s="151" t="s">
        <v>428</v>
      </c>
      <c r="K110" s="152">
        <v>138</v>
      </c>
      <c r="L110" s="81"/>
      <c r="M110" s="81"/>
      <c r="N110" s="81"/>
      <c r="O110" s="81"/>
      <c r="Q110" s="150"/>
      <c r="R110" s="151" t="s">
        <v>629</v>
      </c>
      <c r="S110" s="152">
        <v>170</v>
      </c>
      <c r="T110" s="81"/>
      <c r="U110" s="81"/>
      <c r="V110" s="81"/>
      <c r="W110" s="81"/>
      <c r="Y110" s="90"/>
      <c r="Z110" s="79"/>
      <c r="AA110" s="81"/>
      <c r="AB110" s="81"/>
      <c r="AC110" s="81"/>
      <c r="AD110" s="81"/>
      <c r="AE110" s="81"/>
      <c r="AG110" s="90"/>
      <c r="AH110" s="79"/>
      <c r="AI110" s="81"/>
      <c r="AJ110" s="81"/>
      <c r="AK110" s="81"/>
      <c r="AL110" s="81"/>
      <c r="AM110" s="81"/>
    </row>
    <row r="111" spans="1:39">
      <c r="A111" s="150"/>
      <c r="B111" s="151" t="s">
        <v>8</v>
      </c>
      <c r="C111" s="152">
        <v>220.99</v>
      </c>
      <c r="D111" s="81"/>
      <c r="E111" s="79"/>
      <c r="F111" s="81"/>
      <c r="G111" s="80"/>
      <c r="H111" s="1"/>
      <c r="I111" s="150"/>
      <c r="J111" s="151" t="s">
        <v>122</v>
      </c>
      <c r="K111" s="152"/>
      <c r="L111" s="152">
        <v>228</v>
      </c>
      <c r="M111" s="79"/>
      <c r="N111" s="81"/>
      <c r="O111" s="80"/>
      <c r="Q111" s="150"/>
      <c r="R111" s="151" t="s">
        <v>630</v>
      </c>
      <c r="S111" s="152">
        <v>2331.6799999999998</v>
      </c>
      <c r="T111" s="81"/>
      <c r="U111" s="79"/>
      <c r="V111" s="81"/>
      <c r="W111" s="80"/>
      <c r="Y111" s="90"/>
      <c r="Z111" s="79"/>
      <c r="AA111" s="81"/>
      <c r="AB111" s="81"/>
      <c r="AC111" s="79"/>
      <c r="AD111" s="81"/>
      <c r="AE111" s="80"/>
      <c r="AG111" s="90"/>
      <c r="AH111" s="79"/>
      <c r="AI111" s="81"/>
      <c r="AJ111" s="81"/>
      <c r="AK111" s="79"/>
      <c r="AL111" s="81"/>
      <c r="AM111" s="80"/>
    </row>
    <row r="112" spans="1:39">
      <c r="A112" s="150"/>
      <c r="B112" s="151" t="s">
        <v>238</v>
      </c>
      <c r="C112" s="152">
        <v>170.76</v>
      </c>
      <c r="D112" s="81"/>
      <c r="E112" s="81"/>
      <c r="F112" s="81"/>
      <c r="G112" s="81"/>
      <c r="H112" s="1"/>
      <c r="I112" s="150"/>
      <c r="J112" s="151" t="s">
        <v>429</v>
      </c>
      <c r="K112" s="152">
        <v>60</v>
      </c>
      <c r="L112" s="81"/>
      <c r="M112" s="81"/>
      <c r="N112" s="81"/>
      <c r="O112" s="81"/>
      <c r="Q112" s="150"/>
      <c r="R112" s="151" t="s">
        <v>8</v>
      </c>
      <c r="S112" s="152">
        <v>240</v>
      </c>
      <c r="T112" s="81"/>
      <c r="U112" s="81"/>
      <c r="V112" s="81"/>
      <c r="W112" s="81"/>
      <c r="Y112" s="90"/>
      <c r="Z112" s="79"/>
      <c r="AA112" s="81"/>
      <c r="AB112" s="81"/>
      <c r="AC112" s="81"/>
      <c r="AD112" s="81"/>
      <c r="AE112" s="81"/>
      <c r="AG112" s="90"/>
      <c r="AH112" s="79"/>
      <c r="AI112" s="81"/>
      <c r="AJ112" s="81"/>
      <c r="AK112" s="81"/>
      <c r="AL112" s="81"/>
      <c r="AM112" s="81"/>
    </row>
    <row r="113" spans="1:39">
      <c r="A113" s="151"/>
      <c r="B113" s="151" t="s">
        <v>239</v>
      </c>
      <c r="C113" s="152">
        <v>110.49</v>
      </c>
      <c r="D113" s="81"/>
      <c r="E113" s="79"/>
      <c r="F113" s="81"/>
      <c r="G113" s="81"/>
      <c r="H113" s="1"/>
      <c r="I113" s="151"/>
      <c r="J113" s="151" t="s">
        <v>430</v>
      </c>
      <c r="K113" s="152">
        <v>127.74</v>
      </c>
      <c r="L113" s="81"/>
      <c r="M113" s="79"/>
      <c r="N113" s="81"/>
      <c r="O113" s="81"/>
      <c r="Q113" s="151"/>
      <c r="R113" s="151" t="s">
        <v>631</v>
      </c>
      <c r="S113" s="152">
        <v>237</v>
      </c>
      <c r="T113" s="81"/>
      <c r="U113" s="79"/>
      <c r="V113" s="81"/>
      <c r="W113" s="81"/>
      <c r="Y113" s="79"/>
      <c r="Z113" s="79"/>
      <c r="AA113" s="81"/>
      <c r="AB113" s="81"/>
      <c r="AC113" s="79"/>
      <c r="AD113" s="81"/>
      <c r="AE113" s="81"/>
      <c r="AG113" s="79"/>
      <c r="AH113" s="79"/>
      <c r="AI113" s="81"/>
      <c r="AJ113" s="81"/>
      <c r="AK113" s="79"/>
      <c r="AL113" s="81"/>
      <c r="AM113" s="81"/>
    </row>
    <row r="114" spans="1:39">
      <c r="A114" s="150"/>
      <c r="B114" s="151" t="s">
        <v>240</v>
      </c>
      <c r="C114" s="152">
        <v>843.78</v>
      </c>
      <c r="D114" s="81"/>
      <c r="E114" s="81"/>
      <c r="F114" s="81"/>
      <c r="G114" s="81"/>
      <c r="H114" s="1"/>
      <c r="I114" s="150"/>
      <c r="J114" s="151" t="s">
        <v>431</v>
      </c>
      <c r="K114" s="152">
        <v>86</v>
      </c>
      <c r="L114" s="81"/>
      <c r="M114" s="81"/>
      <c r="N114" s="81"/>
      <c r="O114" s="81"/>
      <c r="Q114" s="150"/>
      <c r="R114" s="151" t="s">
        <v>8</v>
      </c>
      <c r="S114" s="152">
        <v>170</v>
      </c>
      <c r="T114" s="81"/>
      <c r="U114" s="81"/>
      <c r="V114" s="81"/>
      <c r="W114" s="81"/>
      <c r="Y114" s="90"/>
      <c r="Z114" s="79"/>
      <c r="AA114" s="81"/>
      <c r="AB114" s="81"/>
      <c r="AC114" s="81"/>
      <c r="AD114" s="81"/>
      <c r="AE114" s="81"/>
      <c r="AG114" s="90"/>
      <c r="AH114" s="79"/>
      <c r="AI114" s="81"/>
      <c r="AJ114" s="81"/>
      <c r="AK114" s="81"/>
      <c r="AL114" s="81"/>
      <c r="AM114" s="81"/>
    </row>
    <row r="115" spans="1:39">
      <c r="A115" s="151"/>
      <c r="B115" s="151" t="s">
        <v>241</v>
      </c>
      <c r="C115" s="152">
        <v>150</v>
      </c>
      <c r="D115" s="81"/>
      <c r="E115" s="81"/>
      <c r="F115" s="81"/>
      <c r="G115" s="81"/>
      <c r="H115" s="1"/>
      <c r="I115" s="151"/>
      <c r="J115" s="151" t="s">
        <v>122</v>
      </c>
      <c r="K115" s="152"/>
      <c r="L115" s="152">
        <v>12</v>
      </c>
      <c r="M115" s="81"/>
      <c r="N115" s="81"/>
      <c r="O115" s="81"/>
      <c r="Q115" s="151"/>
      <c r="R115" s="151" t="s">
        <v>8</v>
      </c>
      <c r="S115" s="152">
        <v>430</v>
      </c>
      <c r="T115" s="81"/>
      <c r="U115" s="81"/>
      <c r="V115" s="81"/>
      <c r="W115" s="81"/>
      <c r="Y115" s="79"/>
      <c r="Z115" s="79"/>
      <c r="AA115" s="81"/>
      <c r="AB115" s="81"/>
      <c r="AC115" s="81"/>
      <c r="AD115" s="81"/>
      <c r="AE115" s="81"/>
      <c r="AG115" s="79"/>
      <c r="AH115" s="79"/>
      <c r="AI115" s="81"/>
      <c r="AJ115" s="81"/>
      <c r="AK115" s="81"/>
      <c r="AL115" s="81"/>
      <c r="AM115" s="81"/>
    </row>
    <row r="116" spans="1:39">
      <c r="A116" s="150"/>
      <c r="B116" s="151" t="s">
        <v>242</v>
      </c>
      <c r="C116" s="152">
        <v>23</v>
      </c>
      <c r="D116" s="81"/>
      <c r="E116" s="81"/>
      <c r="F116" s="81"/>
      <c r="G116" s="81"/>
      <c r="H116" s="1"/>
      <c r="I116" s="150"/>
      <c r="J116" s="151" t="s">
        <v>8</v>
      </c>
      <c r="K116" s="152">
        <v>170.32</v>
      </c>
      <c r="L116" s="81"/>
      <c r="M116" s="81"/>
      <c r="N116" s="81"/>
      <c r="O116" s="81"/>
      <c r="Q116" s="150"/>
      <c r="R116" s="151" t="s">
        <v>122</v>
      </c>
      <c r="S116" s="152"/>
      <c r="T116" s="152">
        <v>240</v>
      </c>
      <c r="U116" s="81"/>
      <c r="V116" s="81"/>
      <c r="W116" s="81"/>
      <c r="Y116" s="90"/>
      <c r="Z116" s="79"/>
      <c r="AA116" s="81"/>
      <c r="AB116" s="81"/>
      <c r="AC116" s="81"/>
      <c r="AD116" s="81"/>
      <c r="AE116" s="81"/>
      <c r="AG116" s="90"/>
      <c r="AH116" s="79"/>
      <c r="AI116" s="81"/>
      <c r="AJ116" s="81"/>
      <c r="AK116" s="81"/>
      <c r="AL116" s="81"/>
      <c r="AM116" s="81"/>
    </row>
    <row r="117" spans="1:39">
      <c r="A117" s="90"/>
      <c r="B117" s="79" t="s">
        <v>243</v>
      </c>
      <c r="C117" s="81">
        <v>110.5</v>
      </c>
      <c r="D117" s="81"/>
      <c r="E117" s="81"/>
      <c r="F117" s="81"/>
      <c r="G117" s="81"/>
      <c r="H117" s="1"/>
      <c r="I117" s="150"/>
      <c r="J117" s="151" t="s">
        <v>8</v>
      </c>
      <c r="K117" s="152">
        <v>85.16</v>
      </c>
      <c r="L117" s="81"/>
      <c r="M117" s="81"/>
      <c r="N117" s="81"/>
      <c r="O117" s="81"/>
      <c r="Q117" s="150"/>
      <c r="R117" s="151" t="s">
        <v>122</v>
      </c>
      <c r="S117" s="152"/>
      <c r="T117" s="152">
        <v>120</v>
      </c>
      <c r="U117" s="81"/>
      <c r="V117" s="81"/>
      <c r="W117" s="81"/>
      <c r="Y117" s="90"/>
      <c r="Z117" s="79"/>
      <c r="AA117" s="81"/>
      <c r="AB117" s="81"/>
      <c r="AC117" s="81"/>
      <c r="AD117" s="81"/>
      <c r="AE117" s="81"/>
      <c r="AG117" s="90"/>
      <c r="AH117" s="79"/>
      <c r="AI117" s="81"/>
      <c r="AJ117" s="81"/>
      <c r="AK117" s="81"/>
      <c r="AL117" s="81"/>
      <c r="AM117" s="81"/>
    </row>
    <row r="118" spans="1:39">
      <c r="A118" s="150"/>
      <c r="B118" s="151" t="s">
        <v>244</v>
      </c>
      <c r="C118" s="152">
        <v>602.70000000000005</v>
      </c>
      <c r="D118" s="81"/>
      <c r="E118" s="81"/>
      <c r="F118" s="81"/>
      <c r="G118" s="81"/>
      <c r="H118" s="1"/>
      <c r="I118" s="150"/>
      <c r="J118" s="151" t="s">
        <v>432</v>
      </c>
      <c r="K118" s="152">
        <v>161</v>
      </c>
      <c r="L118" s="81"/>
      <c r="M118" s="81"/>
      <c r="N118" s="81"/>
      <c r="O118" s="81"/>
      <c r="Q118" s="150"/>
      <c r="R118" s="151" t="s">
        <v>632</v>
      </c>
      <c r="S118" s="152">
        <v>403.56</v>
      </c>
      <c r="T118" s="81"/>
      <c r="U118" s="81"/>
      <c r="V118" s="81"/>
      <c r="W118" s="81"/>
      <c r="Y118" s="90"/>
      <c r="Z118" s="79"/>
      <c r="AA118" s="81"/>
      <c r="AB118" s="81"/>
      <c r="AC118" s="81"/>
      <c r="AD118" s="81"/>
      <c r="AE118" s="81"/>
      <c r="AG118" s="90"/>
      <c r="AH118" s="79"/>
      <c r="AI118" s="81"/>
      <c r="AJ118" s="81"/>
      <c r="AK118" s="81"/>
      <c r="AL118" s="81"/>
      <c r="AM118" s="81"/>
    </row>
    <row r="119" spans="1:39">
      <c r="A119" s="150"/>
      <c r="B119" s="151" t="s">
        <v>8</v>
      </c>
      <c r="C119" s="152">
        <v>140</v>
      </c>
      <c r="D119" s="81"/>
      <c r="E119" s="81"/>
      <c r="F119" s="81"/>
      <c r="G119" s="81"/>
      <c r="H119" s="1"/>
      <c r="I119" s="150"/>
      <c r="J119" s="151" t="s">
        <v>9</v>
      </c>
      <c r="K119" s="152">
        <v>161</v>
      </c>
      <c r="L119" s="81"/>
      <c r="M119" s="81"/>
      <c r="N119" s="81"/>
      <c r="O119" s="81"/>
      <c r="Q119" s="150"/>
      <c r="R119" s="151" t="s">
        <v>122</v>
      </c>
      <c r="S119" s="152"/>
      <c r="T119" s="152">
        <v>18</v>
      </c>
      <c r="U119" s="81"/>
      <c r="V119" s="81"/>
      <c r="W119" s="81"/>
      <c r="Y119" s="90"/>
      <c r="Z119" s="79"/>
      <c r="AA119" s="81"/>
      <c r="AB119" s="81"/>
      <c r="AC119" s="81"/>
      <c r="AD119" s="81"/>
      <c r="AE119" s="81"/>
      <c r="AG119" s="90"/>
      <c r="AH119" s="79"/>
      <c r="AI119" s="81"/>
      <c r="AJ119" s="81"/>
      <c r="AK119" s="81"/>
      <c r="AL119" s="81"/>
      <c r="AM119" s="81"/>
    </row>
    <row r="120" spans="1:39">
      <c r="A120" s="150"/>
      <c r="B120" s="151" t="s">
        <v>245</v>
      </c>
      <c r="C120" s="152">
        <v>121.68</v>
      </c>
      <c r="D120" s="81"/>
      <c r="E120" s="81"/>
      <c r="F120" s="81"/>
      <c r="G120" s="81"/>
      <c r="H120" s="1"/>
      <c r="I120" s="150"/>
      <c r="J120" s="151" t="s">
        <v>433</v>
      </c>
      <c r="K120" s="152">
        <v>61</v>
      </c>
      <c r="L120" s="81"/>
      <c r="M120" s="81"/>
      <c r="N120" s="81"/>
      <c r="O120" s="81"/>
      <c r="Q120" s="150">
        <v>44946</v>
      </c>
      <c r="R120" s="151" t="s">
        <v>633</v>
      </c>
      <c r="S120" s="152">
        <v>403.56</v>
      </c>
      <c r="T120" s="81"/>
      <c r="U120" s="81"/>
      <c r="V120" s="81"/>
      <c r="W120" s="81"/>
      <c r="Y120" s="90"/>
      <c r="Z120" s="79"/>
      <c r="AA120" s="81"/>
      <c r="AB120" s="81"/>
      <c r="AC120" s="81"/>
      <c r="AD120" s="81"/>
      <c r="AE120" s="81"/>
      <c r="AG120" s="90"/>
      <c r="AH120" s="79"/>
      <c r="AI120" s="81"/>
      <c r="AJ120" s="81"/>
      <c r="AK120" s="81"/>
      <c r="AL120" s="81"/>
      <c r="AM120" s="81"/>
    </row>
    <row r="121" spans="1:39">
      <c r="A121" s="150"/>
      <c r="B121" s="151" t="s">
        <v>246</v>
      </c>
      <c r="C121" s="152">
        <v>44</v>
      </c>
      <c r="D121" s="81"/>
      <c r="E121" s="81"/>
      <c r="F121" s="81"/>
      <c r="G121" s="81"/>
      <c r="H121" s="1"/>
      <c r="I121" s="150"/>
      <c r="J121" s="151" t="s">
        <v>434</v>
      </c>
      <c r="K121" s="152">
        <v>161</v>
      </c>
      <c r="L121" s="81"/>
      <c r="M121" s="81"/>
      <c r="N121" s="81"/>
      <c r="O121" s="81"/>
      <c r="Q121" s="150"/>
      <c r="R121" s="151" t="s">
        <v>122</v>
      </c>
      <c r="S121" s="152"/>
      <c r="T121" s="152">
        <v>30</v>
      </c>
      <c r="U121" s="81"/>
      <c r="V121" s="81"/>
      <c r="W121" s="81"/>
      <c r="Y121" s="90"/>
      <c r="Z121" s="79"/>
      <c r="AA121" s="81"/>
      <c r="AB121" s="81"/>
      <c r="AC121" s="81"/>
      <c r="AD121" s="81"/>
      <c r="AE121" s="81"/>
      <c r="AG121" s="90"/>
      <c r="AH121" s="79"/>
      <c r="AI121" s="81"/>
      <c r="AJ121" s="81"/>
      <c r="AK121" s="81"/>
      <c r="AL121" s="81"/>
      <c r="AM121" s="81"/>
    </row>
    <row r="122" spans="1:39">
      <c r="A122" s="150"/>
      <c r="B122" s="151" t="s">
        <v>247</v>
      </c>
      <c r="C122" s="152">
        <v>82</v>
      </c>
      <c r="D122" s="81"/>
      <c r="E122" s="81"/>
      <c r="F122" s="81"/>
      <c r="G122" s="81"/>
      <c r="H122" s="1"/>
      <c r="I122" s="150"/>
      <c r="J122" s="151" t="s">
        <v>435</v>
      </c>
      <c r="K122" s="152">
        <v>161</v>
      </c>
      <c r="L122" s="81"/>
      <c r="M122" s="81"/>
      <c r="N122" s="81"/>
      <c r="O122" s="81"/>
      <c r="Q122" s="150"/>
      <c r="R122" s="151" t="s">
        <v>122</v>
      </c>
      <c r="S122" s="152"/>
      <c r="T122" s="152">
        <v>60</v>
      </c>
      <c r="U122" s="81"/>
      <c r="V122" s="81"/>
      <c r="W122" s="81"/>
      <c r="Y122" s="90"/>
      <c r="Z122" s="79"/>
      <c r="AA122" s="81"/>
      <c r="AB122" s="81"/>
      <c r="AC122" s="81"/>
      <c r="AD122" s="81"/>
      <c r="AE122" s="81"/>
      <c r="AG122" s="90"/>
      <c r="AH122" s="79"/>
      <c r="AI122" s="81"/>
      <c r="AJ122" s="81"/>
      <c r="AK122" s="81"/>
      <c r="AL122" s="81"/>
      <c r="AM122" s="81"/>
    </row>
    <row r="123" spans="1:39">
      <c r="A123" s="150"/>
      <c r="B123" s="151" t="s">
        <v>248</v>
      </c>
      <c r="C123" s="152">
        <v>150</v>
      </c>
      <c r="D123" s="81"/>
      <c r="E123" s="81"/>
      <c r="F123" s="81"/>
      <c r="G123" s="81"/>
      <c r="H123" s="1"/>
      <c r="I123" s="150"/>
      <c r="J123" s="151" t="s">
        <v>436</v>
      </c>
      <c r="K123" s="152">
        <v>251.16</v>
      </c>
      <c r="L123" s="81"/>
      <c r="M123" s="81"/>
      <c r="N123" s="81"/>
      <c r="O123" s="81"/>
      <c r="Q123" s="150"/>
      <c r="R123" s="151" t="s">
        <v>122</v>
      </c>
      <c r="S123" s="152"/>
      <c r="T123" s="152">
        <v>30</v>
      </c>
      <c r="U123" s="81"/>
      <c r="V123" s="81"/>
      <c r="W123" s="81"/>
      <c r="Y123" s="90"/>
      <c r="Z123" s="79"/>
      <c r="AA123" s="81"/>
      <c r="AB123" s="81"/>
      <c r="AC123" s="81"/>
      <c r="AD123" s="81"/>
      <c r="AE123" s="81"/>
      <c r="AG123" s="90"/>
      <c r="AH123" s="79"/>
      <c r="AI123" s="81"/>
      <c r="AJ123" s="81"/>
      <c r="AK123" s="81"/>
      <c r="AL123" s="81"/>
      <c r="AM123" s="81"/>
    </row>
    <row r="124" spans="1:39">
      <c r="A124" s="150"/>
      <c r="B124" s="151" t="s">
        <v>122</v>
      </c>
      <c r="C124" s="152"/>
      <c r="D124" s="152">
        <v>61</v>
      </c>
      <c r="E124" s="81"/>
      <c r="F124" s="81"/>
      <c r="G124" s="81"/>
      <c r="H124" s="1"/>
      <c r="I124" s="150"/>
      <c r="J124" s="151" t="s">
        <v>8</v>
      </c>
      <c r="K124" s="152">
        <v>126</v>
      </c>
      <c r="L124" s="81"/>
      <c r="M124" s="81"/>
      <c r="N124" s="81"/>
      <c r="O124" s="81"/>
      <c r="Q124" s="150"/>
      <c r="R124" s="151" t="s">
        <v>634</v>
      </c>
      <c r="S124" s="152">
        <v>170</v>
      </c>
      <c r="T124" s="81"/>
      <c r="U124" s="81"/>
      <c r="V124" s="81"/>
      <c r="W124" s="81"/>
      <c r="Y124" s="90"/>
      <c r="Z124" s="79"/>
      <c r="AA124" s="81"/>
      <c r="AB124" s="81"/>
      <c r="AC124" s="81"/>
      <c r="AD124" s="81"/>
      <c r="AE124" s="81"/>
      <c r="AG124" s="90"/>
      <c r="AH124" s="79"/>
      <c r="AI124" s="81"/>
      <c r="AJ124" s="81"/>
      <c r="AK124" s="81"/>
      <c r="AL124" s="81"/>
      <c r="AM124" s="81"/>
    </row>
    <row r="125" spans="1:39">
      <c r="A125" s="155"/>
      <c r="B125" s="155" t="s">
        <v>249</v>
      </c>
      <c r="C125" s="156">
        <v>270</v>
      </c>
      <c r="D125" s="89"/>
      <c r="E125" s="89"/>
      <c r="F125" s="89"/>
      <c r="G125" s="89"/>
      <c r="H125" s="1"/>
      <c r="I125" s="155"/>
      <c r="J125" s="155" t="s">
        <v>8</v>
      </c>
      <c r="K125" s="156">
        <v>125.58</v>
      </c>
      <c r="L125" s="89"/>
      <c r="M125" s="89"/>
      <c r="N125" s="89"/>
      <c r="O125" s="89"/>
      <c r="Q125" s="155"/>
      <c r="R125" s="155" t="s">
        <v>122</v>
      </c>
      <c r="S125" s="156"/>
      <c r="T125" s="156">
        <v>100</v>
      </c>
      <c r="U125" s="89"/>
      <c r="V125" s="89"/>
      <c r="W125" s="89"/>
      <c r="Y125" s="209"/>
      <c r="Z125" s="209"/>
      <c r="AA125" s="89"/>
      <c r="AB125" s="89"/>
      <c r="AC125" s="89"/>
      <c r="AD125" s="89"/>
      <c r="AE125" s="89"/>
      <c r="AG125" s="209"/>
      <c r="AH125" s="209"/>
      <c r="AI125" s="89"/>
      <c r="AJ125" s="89"/>
      <c r="AK125" s="89"/>
      <c r="AL125" s="89"/>
      <c r="AM125" s="89"/>
    </row>
    <row r="126" spans="1:39">
      <c r="A126" s="163"/>
      <c r="B126" s="164" t="s">
        <v>122</v>
      </c>
      <c r="C126" s="154"/>
      <c r="D126" s="154">
        <v>60</v>
      </c>
      <c r="E126" s="81"/>
      <c r="F126" s="81"/>
      <c r="G126" s="81"/>
      <c r="H126" s="1"/>
      <c r="I126" s="163"/>
      <c r="J126" s="164" t="s">
        <v>437</v>
      </c>
      <c r="K126" s="154">
        <v>115.11</v>
      </c>
      <c r="L126" s="80"/>
      <c r="M126" s="81"/>
      <c r="N126" s="81"/>
      <c r="O126" s="81"/>
      <c r="Q126" s="163"/>
      <c r="R126" s="164" t="s">
        <v>8</v>
      </c>
      <c r="S126" s="154">
        <v>225</v>
      </c>
      <c r="T126" s="80"/>
      <c r="U126" s="81"/>
      <c r="V126" s="81"/>
      <c r="W126" s="81"/>
      <c r="Y126" s="216"/>
      <c r="Z126" s="91"/>
      <c r="AA126" s="80"/>
      <c r="AB126" s="80"/>
      <c r="AC126" s="81"/>
      <c r="AD126" s="81"/>
      <c r="AE126" s="81"/>
      <c r="AG126" s="216"/>
      <c r="AH126" s="91"/>
      <c r="AI126" s="80"/>
      <c r="AJ126" s="80"/>
      <c r="AK126" s="81"/>
      <c r="AL126" s="81"/>
      <c r="AM126" s="81"/>
    </row>
    <row r="127" spans="1:39">
      <c r="A127" s="151"/>
      <c r="B127" s="151" t="s">
        <v>250</v>
      </c>
      <c r="C127" s="152">
        <v>122</v>
      </c>
      <c r="D127" s="79"/>
      <c r="E127" s="79"/>
      <c r="F127" s="79"/>
      <c r="G127" s="81"/>
      <c r="H127" s="1"/>
      <c r="I127" s="151"/>
      <c r="J127" s="151" t="s">
        <v>122</v>
      </c>
      <c r="K127" s="152"/>
      <c r="L127" s="151">
        <v>50</v>
      </c>
      <c r="M127" s="79"/>
      <c r="N127" s="79"/>
      <c r="O127" s="81"/>
      <c r="Q127" s="151"/>
      <c r="R127" s="151" t="s">
        <v>122</v>
      </c>
      <c r="S127" s="152"/>
      <c r="T127" s="151">
        <v>120</v>
      </c>
      <c r="U127" s="79"/>
      <c r="V127" s="79"/>
      <c r="W127" s="81"/>
      <c r="Y127" s="79"/>
      <c r="Z127" s="79"/>
      <c r="AA127" s="81"/>
      <c r="AB127" s="79"/>
      <c r="AC127" s="79"/>
      <c r="AD127" s="79"/>
      <c r="AE127" s="81"/>
      <c r="AG127" s="79"/>
      <c r="AH127" s="79"/>
      <c r="AI127" s="81"/>
      <c r="AJ127" s="79"/>
      <c r="AK127" s="79"/>
      <c r="AL127" s="79"/>
      <c r="AM127" s="81"/>
    </row>
    <row r="128" spans="1:39">
      <c r="A128" s="150"/>
      <c r="B128" s="151" t="s">
        <v>251</v>
      </c>
      <c r="C128" s="152">
        <v>150</v>
      </c>
      <c r="D128" s="79"/>
      <c r="E128" s="79"/>
      <c r="F128" s="79"/>
      <c r="G128" s="81"/>
      <c r="H128" s="1"/>
      <c r="I128" s="150"/>
      <c r="J128" s="151" t="s">
        <v>122</v>
      </c>
      <c r="K128" s="152"/>
      <c r="L128" s="151">
        <v>30</v>
      </c>
      <c r="M128" s="79"/>
      <c r="N128" s="79"/>
      <c r="O128" s="81"/>
      <c r="Q128" s="150"/>
      <c r="R128" s="151" t="s">
        <v>635</v>
      </c>
      <c r="S128" s="152">
        <v>170</v>
      </c>
      <c r="T128" s="79"/>
      <c r="U128" s="79"/>
      <c r="V128" s="79"/>
      <c r="W128" s="81"/>
      <c r="Y128" s="90"/>
      <c r="Z128" s="79"/>
      <c r="AA128" s="81"/>
      <c r="AB128" s="79"/>
      <c r="AC128" s="79"/>
      <c r="AD128" s="79"/>
      <c r="AE128" s="81"/>
      <c r="AG128" s="90"/>
      <c r="AH128" s="79"/>
      <c r="AI128" s="81"/>
      <c r="AJ128" s="79"/>
      <c r="AK128" s="79"/>
      <c r="AL128" s="79"/>
      <c r="AM128" s="81"/>
    </row>
    <row r="129" spans="1:39">
      <c r="A129" s="150"/>
      <c r="B129" s="151" t="s">
        <v>252</v>
      </c>
      <c r="C129" s="152">
        <v>150</v>
      </c>
      <c r="D129" s="79"/>
      <c r="E129" s="79"/>
      <c r="F129" s="79"/>
      <c r="G129" s="81"/>
      <c r="H129" s="1"/>
      <c r="I129" s="150"/>
      <c r="J129" s="151" t="s">
        <v>438</v>
      </c>
      <c r="K129" s="152">
        <v>244</v>
      </c>
      <c r="L129" s="79"/>
      <c r="M129" s="79"/>
      <c r="N129" s="79"/>
      <c r="O129" s="81"/>
      <c r="Q129" s="150"/>
      <c r="R129" s="151" t="s">
        <v>8</v>
      </c>
      <c r="S129" s="152">
        <v>95</v>
      </c>
      <c r="T129" s="79"/>
      <c r="U129" s="79"/>
      <c r="V129" s="79"/>
      <c r="W129" s="81"/>
      <c r="Y129" s="90"/>
      <c r="Z129" s="79"/>
      <c r="AA129" s="81"/>
      <c r="AB129" s="79"/>
      <c r="AC129" s="79"/>
      <c r="AD129" s="79"/>
      <c r="AE129" s="81"/>
      <c r="AG129" s="90"/>
      <c r="AH129" s="79"/>
      <c r="AI129" s="81"/>
      <c r="AJ129" s="79"/>
      <c r="AK129" s="79"/>
      <c r="AL129" s="79"/>
      <c r="AM129" s="81"/>
    </row>
    <row r="130" spans="1:39">
      <c r="A130" s="150"/>
      <c r="B130" s="151" t="s">
        <v>253</v>
      </c>
      <c r="C130" s="152">
        <v>730.08</v>
      </c>
      <c r="D130" s="81"/>
      <c r="E130" s="81"/>
      <c r="F130" s="79"/>
      <c r="G130" s="81"/>
      <c r="H130" s="1"/>
      <c r="I130" s="150"/>
      <c r="J130" s="151" t="s">
        <v>735</v>
      </c>
      <c r="K130" s="152">
        <v>160</v>
      </c>
      <c r="L130" s="81"/>
      <c r="M130" s="81"/>
      <c r="N130" s="79"/>
      <c r="O130" s="81"/>
      <c r="Q130" s="150"/>
      <c r="R130" s="151" t="s">
        <v>8</v>
      </c>
      <c r="S130" s="152">
        <v>1901</v>
      </c>
      <c r="T130" s="81"/>
      <c r="U130" s="81"/>
      <c r="V130" s="79"/>
      <c r="W130" s="81"/>
      <c r="Y130" s="90"/>
      <c r="Z130" s="79"/>
      <c r="AA130" s="81"/>
      <c r="AB130" s="81"/>
      <c r="AC130" s="81"/>
      <c r="AD130" s="79"/>
      <c r="AE130" s="81"/>
      <c r="AG130" s="90"/>
      <c r="AH130" s="79"/>
      <c r="AI130" s="81"/>
      <c r="AJ130" s="81"/>
      <c r="AK130" s="81"/>
      <c r="AL130" s="79"/>
      <c r="AM130" s="81"/>
    </row>
    <row r="131" spans="1:39">
      <c r="A131" s="150"/>
      <c r="B131" s="151" t="s">
        <v>254</v>
      </c>
      <c r="C131" s="152">
        <v>243.36</v>
      </c>
      <c r="D131" s="79"/>
      <c r="E131" s="79"/>
      <c r="F131" s="79"/>
      <c r="G131" s="81"/>
      <c r="H131" s="1"/>
      <c r="I131" s="150"/>
      <c r="J131" s="151" t="s">
        <v>122</v>
      </c>
      <c r="K131" s="152"/>
      <c r="L131" s="151">
        <v>90</v>
      </c>
      <c r="M131" s="79"/>
      <c r="N131" s="79"/>
      <c r="O131" s="81"/>
      <c r="Q131" s="150"/>
      <c r="R131" s="151" t="s">
        <v>122</v>
      </c>
      <c r="S131" s="152"/>
      <c r="T131" s="151">
        <v>32</v>
      </c>
      <c r="U131" s="79"/>
      <c r="V131" s="79"/>
      <c r="W131" s="81"/>
      <c r="Y131" s="90"/>
      <c r="Z131" s="79"/>
      <c r="AA131" s="81"/>
      <c r="AB131" s="79"/>
      <c r="AC131" s="79"/>
      <c r="AD131" s="79"/>
      <c r="AE131" s="81"/>
      <c r="AG131" s="90"/>
      <c r="AH131" s="79"/>
      <c r="AI131" s="81"/>
      <c r="AJ131" s="79"/>
      <c r="AK131" s="79"/>
      <c r="AL131" s="79"/>
      <c r="AM131" s="81"/>
    </row>
    <row r="132" spans="1:39">
      <c r="A132" s="151"/>
      <c r="B132" s="151" t="s">
        <v>255</v>
      </c>
      <c r="C132" s="152">
        <v>150</v>
      </c>
      <c r="D132" s="79"/>
      <c r="E132" s="79"/>
      <c r="F132" s="79"/>
      <c r="G132" s="81"/>
      <c r="H132" s="1"/>
      <c r="I132" s="151"/>
      <c r="J132" s="151" t="s">
        <v>122</v>
      </c>
      <c r="K132" s="152"/>
      <c r="L132" s="151">
        <v>30</v>
      </c>
      <c r="M132" s="79"/>
      <c r="N132" s="79"/>
      <c r="O132" s="81"/>
      <c r="Q132" s="151"/>
      <c r="R132" s="151" t="s">
        <v>636</v>
      </c>
      <c r="S132" s="152">
        <v>160</v>
      </c>
      <c r="T132" s="79"/>
      <c r="U132" s="79"/>
      <c r="V132" s="79"/>
      <c r="W132" s="81"/>
      <c r="Y132" s="79"/>
      <c r="Z132" s="79"/>
      <c r="AA132" s="81"/>
      <c r="AB132" s="79"/>
      <c r="AC132" s="79"/>
      <c r="AD132" s="79"/>
      <c r="AE132" s="81"/>
      <c r="AG132" s="79"/>
      <c r="AH132" s="79"/>
      <c r="AI132" s="81"/>
      <c r="AJ132" s="79"/>
      <c r="AK132" s="79"/>
      <c r="AL132" s="79"/>
      <c r="AM132" s="81"/>
    </row>
    <row r="133" spans="1:39">
      <c r="A133" s="151"/>
      <c r="B133" s="151" t="s">
        <v>256</v>
      </c>
      <c r="C133" s="152">
        <v>141.96</v>
      </c>
      <c r="D133" s="90"/>
      <c r="E133" s="79"/>
      <c r="F133" s="79"/>
      <c r="G133" s="81"/>
      <c r="H133" s="1"/>
      <c r="I133" s="150">
        <v>44940</v>
      </c>
      <c r="J133" s="151" t="s">
        <v>8</v>
      </c>
      <c r="K133" s="152">
        <v>3767.4</v>
      </c>
      <c r="L133" s="90"/>
      <c r="M133" s="79"/>
      <c r="N133" s="79"/>
      <c r="O133" s="81"/>
      <c r="Q133" s="151"/>
      <c r="R133" s="151" t="s">
        <v>637</v>
      </c>
      <c r="S133" s="152">
        <v>150</v>
      </c>
      <c r="T133" s="90"/>
      <c r="U133" s="79"/>
      <c r="V133" s="79"/>
      <c r="W133" s="81"/>
      <c r="Y133" s="79"/>
      <c r="Z133" s="79"/>
      <c r="AA133" s="81"/>
      <c r="AB133" s="90"/>
      <c r="AC133" s="79"/>
      <c r="AD133" s="79"/>
      <c r="AE133" s="81"/>
      <c r="AG133" s="79"/>
      <c r="AH133" s="79"/>
      <c r="AI133" s="81"/>
      <c r="AJ133" s="90"/>
      <c r="AK133" s="79"/>
      <c r="AL133" s="79"/>
      <c r="AM133" s="81"/>
    </row>
    <row r="134" spans="1:39">
      <c r="A134" s="151"/>
      <c r="B134" s="151" t="s">
        <v>257</v>
      </c>
      <c r="C134" s="152">
        <v>1581.84</v>
      </c>
      <c r="D134" s="79"/>
      <c r="E134" s="79"/>
      <c r="F134" s="81"/>
      <c r="G134" s="81"/>
      <c r="H134" s="1"/>
      <c r="I134" s="151"/>
      <c r="J134" s="151" t="s">
        <v>439</v>
      </c>
      <c r="K134" s="152">
        <v>115.12</v>
      </c>
      <c r="L134" s="79"/>
      <c r="M134" s="79"/>
      <c r="N134" s="81"/>
      <c r="O134" s="81"/>
      <c r="Q134" s="151"/>
      <c r="R134" s="151" t="s">
        <v>122</v>
      </c>
      <c r="S134" s="152"/>
      <c r="T134" s="151">
        <v>12</v>
      </c>
      <c r="U134" s="79"/>
      <c r="V134" s="81"/>
      <c r="W134" s="81"/>
      <c r="Y134" s="79"/>
      <c r="Z134" s="79"/>
      <c r="AA134" s="81"/>
      <c r="AB134" s="79"/>
      <c r="AC134" s="79"/>
      <c r="AD134" s="81"/>
      <c r="AE134" s="81"/>
      <c r="AG134" s="79"/>
      <c r="AH134" s="79"/>
      <c r="AI134" s="81"/>
      <c r="AJ134" s="79"/>
      <c r="AK134" s="79"/>
      <c r="AL134" s="81"/>
      <c r="AM134" s="81"/>
    </row>
    <row r="135" spans="1:39">
      <c r="A135" s="150">
        <v>44932</v>
      </c>
      <c r="B135" s="151" t="s">
        <v>258</v>
      </c>
      <c r="C135" s="152">
        <v>234.7</v>
      </c>
      <c r="D135" s="79"/>
      <c r="E135" s="79"/>
      <c r="F135" s="79"/>
      <c r="G135" s="81"/>
      <c r="H135" s="1"/>
      <c r="I135" s="150"/>
      <c r="J135" s="151" t="s">
        <v>440</v>
      </c>
      <c r="K135" s="152">
        <v>49</v>
      </c>
      <c r="L135" s="79"/>
      <c r="M135" s="79"/>
      <c r="N135" s="79"/>
      <c r="O135" s="81"/>
      <c r="Q135" s="150"/>
      <c r="R135" s="151" t="s">
        <v>122</v>
      </c>
      <c r="S135" s="152"/>
      <c r="T135" s="151">
        <v>24</v>
      </c>
      <c r="U135" s="79"/>
      <c r="V135" s="79"/>
      <c r="W135" s="81"/>
      <c r="Y135" s="90"/>
      <c r="Z135" s="79"/>
      <c r="AA135" s="81"/>
      <c r="AB135" s="79"/>
      <c r="AC135" s="79"/>
      <c r="AD135" s="79"/>
      <c r="AE135" s="81"/>
      <c r="AG135" s="90"/>
      <c r="AH135" s="79"/>
      <c r="AI135" s="81"/>
      <c r="AJ135" s="79"/>
      <c r="AK135" s="79"/>
      <c r="AL135" s="79"/>
      <c r="AM135" s="81"/>
    </row>
    <row r="136" spans="1:39">
      <c r="A136" s="151"/>
      <c r="B136" s="151" t="s">
        <v>259</v>
      </c>
      <c r="C136" s="152">
        <v>100</v>
      </c>
      <c r="D136" s="79"/>
      <c r="E136" s="79"/>
      <c r="F136" s="79"/>
      <c r="G136" s="81"/>
      <c r="H136" s="1"/>
      <c r="I136" s="151"/>
      <c r="J136" s="151" t="s">
        <v>441</v>
      </c>
      <c r="K136" s="152">
        <v>753.48</v>
      </c>
      <c r="L136" s="79"/>
      <c r="M136" s="79"/>
      <c r="N136" s="79"/>
      <c r="O136" s="81"/>
      <c r="Q136" s="151"/>
      <c r="R136" s="151" t="s">
        <v>8</v>
      </c>
      <c r="S136" s="152">
        <v>51.8</v>
      </c>
      <c r="T136" s="79"/>
      <c r="U136" s="79"/>
      <c r="V136" s="79"/>
      <c r="W136" s="81"/>
      <c r="Y136" s="79"/>
      <c r="Z136" s="79"/>
      <c r="AA136" s="81"/>
      <c r="AB136" s="79"/>
      <c r="AC136" s="79"/>
      <c r="AD136" s="79"/>
      <c r="AE136" s="81"/>
      <c r="AG136" s="79"/>
      <c r="AH136" s="79"/>
      <c r="AI136" s="81"/>
      <c r="AJ136" s="79"/>
      <c r="AK136" s="79"/>
      <c r="AL136" s="79"/>
      <c r="AM136" s="81"/>
    </row>
    <row r="137" spans="1:39">
      <c r="A137" s="151"/>
      <c r="B137" s="151" t="s">
        <v>8</v>
      </c>
      <c r="C137" s="152">
        <v>3042</v>
      </c>
      <c r="D137" s="79"/>
      <c r="E137" s="79"/>
      <c r="F137" s="79"/>
      <c r="G137" s="81"/>
      <c r="H137" s="1"/>
      <c r="I137" s="151"/>
      <c r="J137" s="151" t="s">
        <v>442</v>
      </c>
      <c r="K137" s="152">
        <v>101</v>
      </c>
      <c r="L137" s="79"/>
      <c r="M137" s="79"/>
      <c r="N137" s="79"/>
      <c r="O137" s="81"/>
      <c r="Q137" s="151"/>
      <c r="R137" s="151" t="s">
        <v>638</v>
      </c>
      <c r="S137" s="152">
        <v>170</v>
      </c>
      <c r="T137" s="79"/>
      <c r="U137" s="79"/>
      <c r="V137" s="79"/>
      <c r="W137" s="81"/>
      <c r="Y137" s="79"/>
      <c r="Z137" s="79"/>
      <c r="AA137" s="81"/>
      <c r="AB137" s="79"/>
      <c r="AC137" s="79"/>
      <c r="AD137" s="79"/>
      <c r="AE137" s="81"/>
      <c r="AG137" s="79"/>
      <c r="AH137" s="79"/>
      <c r="AI137" s="81"/>
      <c r="AJ137" s="79"/>
      <c r="AK137" s="79"/>
      <c r="AL137" s="79"/>
      <c r="AM137" s="81"/>
    </row>
    <row r="138" spans="1:39">
      <c r="A138" s="151"/>
      <c r="B138" s="151" t="s">
        <v>8</v>
      </c>
      <c r="C138" s="152">
        <v>150</v>
      </c>
      <c r="D138" s="79"/>
      <c r="E138" s="79"/>
      <c r="F138" s="79"/>
      <c r="G138" s="81"/>
      <c r="H138" s="1"/>
      <c r="I138" s="151"/>
      <c r="J138" s="151" t="s">
        <v>443</v>
      </c>
      <c r="K138" s="152">
        <v>310</v>
      </c>
      <c r="L138" s="79"/>
      <c r="M138" s="79"/>
      <c r="N138" s="79"/>
      <c r="O138" s="81"/>
      <c r="Q138" s="151"/>
      <c r="R138" s="151" t="s">
        <v>639</v>
      </c>
      <c r="S138" s="152">
        <v>170</v>
      </c>
      <c r="T138" s="79"/>
      <c r="U138" s="79"/>
      <c r="V138" s="79"/>
      <c r="W138" s="81"/>
      <c r="Y138" s="79"/>
      <c r="Z138" s="79"/>
      <c r="AA138" s="81"/>
      <c r="AB138" s="79"/>
      <c r="AC138" s="79"/>
      <c r="AD138" s="79"/>
      <c r="AE138" s="81"/>
      <c r="AG138" s="79"/>
      <c r="AH138" s="79"/>
      <c r="AI138" s="81"/>
      <c r="AJ138" s="79"/>
      <c r="AK138" s="79"/>
      <c r="AL138" s="79"/>
      <c r="AM138" s="81"/>
    </row>
    <row r="139" spans="1:39">
      <c r="A139" s="150"/>
      <c r="B139" s="151" t="s">
        <v>122</v>
      </c>
      <c r="C139" s="152"/>
      <c r="D139" s="151">
        <v>120</v>
      </c>
      <c r="E139" s="79"/>
      <c r="F139" s="79"/>
      <c r="G139" s="81"/>
      <c r="H139" s="1"/>
      <c r="I139" s="150"/>
      <c r="J139" s="151" t="s">
        <v>444</v>
      </c>
      <c r="K139" s="152">
        <v>62.79</v>
      </c>
      <c r="L139" s="79"/>
      <c r="M139" s="79"/>
      <c r="N139" s="79"/>
      <c r="O139" s="81"/>
      <c r="Q139" s="150"/>
      <c r="R139" s="151" t="s">
        <v>122</v>
      </c>
      <c r="S139" s="152"/>
      <c r="T139" s="151">
        <v>120</v>
      </c>
      <c r="U139" s="79"/>
      <c r="V139" s="79"/>
      <c r="W139" s="81"/>
      <c r="Y139" s="90"/>
      <c r="Z139" s="79"/>
      <c r="AA139" s="81"/>
      <c r="AB139" s="79"/>
      <c r="AC139" s="79"/>
      <c r="AD139" s="79"/>
      <c r="AE139" s="81"/>
      <c r="AG139" s="90"/>
      <c r="AH139" s="79"/>
      <c r="AI139" s="81"/>
      <c r="AJ139" s="79"/>
      <c r="AK139" s="79"/>
      <c r="AL139" s="79"/>
      <c r="AM139" s="81"/>
    </row>
    <row r="140" spans="1:39">
      <c r="A140" s="150"/>
      <c r="B140" s="151" t="s">
        <v>260</v>
      </c>
      <c r="C140" s="152">
        <v>80</v>
      </c>
      <c r="D140" s="79"/>
      <c r="E140" s="79"/>
      <c r="F140" s="79"/>
      <c r="G140" s="81"/>
      <c r="H140" s="1"/>
      <c r="I140" s="150"/>
      <c r="J140" s="151" t="s">
        <v>122</v>
      </c>
      <c r="K140" s="152"/>
      <c r="L140" s="151">
        <v>10</v>
      </c>
      <c r="M140" s="79"/>
      <c r="N140" s="79"/>
      <c r="O140" s="81"/>
      <c r="Q140" s="150"/>
      <c r="R140" s="151" t="s">
        <v>640</v>
      </c>
      <c r="S140" s="152">
        <v>216</v>
      </c>
      <c r="T140" s="79"/>
      <c r="U140" s="79"/>
      <c r="V140" s="79"/>
      <c r="W140" s="81"/>
      <c r="Y140" s="90"/>
      <c r="Z140" s="79"/>
      <c r="AA140" s="81"/>
      <c r="AB140" s="79"/>
      <c r="AC140" s="79"/>
      <c r="AD140" s="79"/>
      <c r="AE140" s="81"/>
      <c r="AG140" s="90"/>
      <c r="AH140" s="79"/>
      <c r="AI140" s="81"/>
      <c r="AJ140" s="79"/>
      <c r="AK140" s="79"/>
      <c r="AL140" s="79"/>
      <c r="AM140" s="81"/>
    </row>
    <row r="141" spans="1:39">
      <c r="A141" s="151"/>
      <c r="B141" s="151" t="s">
        <v>261</v>
      </c>
      <c r="C141" s="152">
        <v>1926.6</v>
      </c>
      <c r="D141" s="79"/>
      <c r="E141" s="79"/>
      <c r="F141" s="79"/>
      <c r="G141" s="81"/>
      <c r="H141" s="1"/>
      <c r="I141" s="151"/>
      <c r="J141" s="151" t="s">
        <v>122</v>
      </c>
      <c r="K141" s="152"/>
      <c r="L141" s="151">
        <v>270</v>
      </c>
      <c r="M141" s="79"/>
      <c r="N141" s="79"/>
      <c r="O141" s="81"/>
      <c r="Q141" s="151"/>
      <c r="R141" s="151" t="s">
        <v>122</v>
      </c>
      <c r="S141" s="152"/>
      <c r="T141" s="151">
        <v>65</v>
      </c>
      <c r="U141" s="79"/>
      <c r="V141" s="79"/>
      <c r="W141" s="81"/>
      <c r="Y141" s="79"/>
      <c r="Z141" s="79"/>
      <c r="AA141" s="81"/>
      <c r="AB141" s="79"/>
      <c r="AC141" s="79"/>
      <c r="AD141" s="79"/>
      <c r="AE141" s="81"/>
      <c r="AG141" s="79"/>
      <c r="AH141" s="79"/>
      <c r="AI141" s="81"/>
      <c r="AJ141" s="79"/>
      <c r="AK141" s="79"/>
      <c r="AL141" s="79"/>
      <c r="AM141" s="81"/>
    </row>
    <row r="142" spans="1:39">
      <c r="A142" s="151"/>
      <c r="B142" s="151" t="s">
        <v>262</v>
      </c>
      <c r="C142" s="152">
        <v>158</v>
      </c>
      <c r="D142" s="79"/>
      <c r="E142" s="79"/>
      <c r="F142" s="79"/>
      <c r="G142" s="81"/>
      <c r="H142" s="1"/>
      <c r="I142" s="151"/>
      <c r="J142" s="151" t="s">
        <v>445</v>
      </c>
      <c r="K142" s="152">
        <v>160</v>
      </c>
      <c r="L142" s="79"/>
      <c r="M142" s="79"/>
      <c r="N142" s="79"/>
      <c r="O142" s="81"/>
      <c r="Q142" s="151"/>
      <c r="R142" s="151" t="s">
        <v>641</v>
      </c>
      <c r="S142" s="152">
        <v>140</v>
      </c>
      <c r="T142" s="79"/>
      <c r="U142" s="79"/>
      <c r="V142" s="79"/>
      <c r="W142" s="81"/>
      <c r="Y142" s="79"/>
      <c r="Z142" s="79"/>
      <c r="AA142" s="81"/>
      <c r="AB142" s="79"/>
      <c r="AC142" s="79"/>
      <c r="AD142" s="79"/>
      <c r="AE142" s="81"/>
      <c r="AG142" s="79"/>
      <c r="AH142" s="79"/>
      <c r="AI142" s="81"/>
      <c r="AJ142" s="79"/>
      <c r="AK142" s="79"/>
      <c r="AL142" s="79"/>
      <c r="AM142" s="81"/>
    </row>
    <row r="143" spans="1:39">
      <c r="A143" s="151"/>
      <c r="B143" s="151" t="s">
        <v>122</v>
      </c>
      <c r="C143" s="152"/>
      <c r="D143" s="151">
        <v>60</v>
      </c>
      <c r="E143" s="79"/>
      <c r="F143" s="79"/>
      <c r="G143" s="81"/>
      <c r="H143" s="1"/>
      <c r="I143" s="151"/>
      <c r="J143" s="151" t="s">
        <v>446</v>
      </c>
      <c r="K143" s="152">
        <v>161</v>
      </c>
      <c r="L143" s="79"/>
      <c r="M143" s="79"/>
      <c r="N143" s="79"/>
      <c r="O143" s="81"/>
      <c r="Q143" s="151"/>
      <c r="R143" s="151" t="s">
        <v>642</v>
      </c>
      <c r="S143" s="152">
        <v>508</v>
      </c>
      <c r="T143" s="79"/>
      <c r="U143" s="79"/>
      <c r="V143" s="79"/>
      <c r="W143" s="81"/>
      <c r="Y143" s="79"/>
      <c r="Z143" s="79"/>
      <c r="AA143" s="81"/>
      <c r="AB143" s="79"/>
      <c r="AC143" s="79"/>
      <c r="AD143" s="79"/>
      <c r="AE143" s="81"/>
      <c r="AG143" s="79"/>
      <c r="AH143" s="79"/>
      <c r="AI143" s="81"/>
      <c r="AJ143" s="79"/>
      <c r="AK143" s="79"/>
      <c r="AL143" s="79"/>
      <c r="AM143" s="81"/>
    </row>
    <row r="144" spans="1:39">
      <c r="A144" s="151"/>
      <c r="B144" s="151" t="s">
        <v>122</v>
      </c>
      <c r="C144" s="152"/>
      <c r="D144" s="151">
        <v>90</v>
      </c>
      <c r="E144" s="79"/>
      <c r="F144" s="79"/>
      <c r="G144" s="81"/>
      <c r="H144" s="1"/>
      <c r="I144" s="151"/>
      <c r="J144" s="151" t="s">
        <v>447</v>
      </c>
      <c r="K144" s="152">
        <v>48</v>
      </c>
      <c r="L144" s="79"/>
      <c r="M144" s="79"/>
      <c r="N144" s="79"/>
      <c r="O144" s="81"/>
      <c r="Q144" s="151"/>
      <c r="R144" s="151" t="s">
        <v>643</v>
      </c>
      <c r="S144" s="152">
        <v>259.2</v>
      </c>
      <c r="T144" s="79"/>
      <c r="U144" s="79"/>
      <c r="V144" s="79"/>
      <c r="W144" s="81"/>
      <c r="Y144" s="79"/>
      <c r="Z144" s="79"/>
      <c r="AA144" s="81"/>
      <c r="AB144" s="79"/>
      <c r="AC144" s="79"/>
      <c r="AD144" s="79"/>
      <c r="AE144" s="81"/>
      <c r="AG144" s="79"/>
      <c r="AH144" s="79"/>
      <c r="AI144" s="81"/>
      <c r="AJ144" s="79"/>
      <c r="AK144" s="79"/>
      <c r="AL144" s="79"/>
      <c r="AM144" s="81"/>
    </row>
    <row r="145" spans="1:39">
      <c r="A145" s="150"/>
      <c r="B145" s="151" t="s">
        <v>263</v>
      </c>
      <c r="C145" s="152">
        <v>124</v>
      </c>
      <c r="D145" s="79"/>
      <c r="E145" s="81"/>
      <c r="F145" s="81"/>
      <c r="G145" s="81"/>
      <c r="H145" s="1"/>
      <c r="I145" s="150"/>
      <c r="J145" s="151" t="s">
        <v>448</v>
      </c>
      <c r="K145" s="152">
        <v>77</v>
      </c>
      <c r="L145" s="79"/>
      <c r="M145" s="81"/>
      <c r="N145" s="81"/>
      <c r="O145" s="81"/>
      <c r="Q145" s="150"/>
      <c r="R145" s="151" t="s">
        <v>8</v>
      </c>
      <c r="S145" s="152">
        <v>176</v>
      </c>
      <c r="T145" s="79"/>
      <c r="U145" s="81"/>
      <c r="V145" s="81"/>
      <c r="W145" s="81"/>
      <c r="Y145" s="90"/>
      <c r="Z145" s="79"/>
      <c r="AA145" s="81"/>
      <c r="AB145" s="79"/>
      <c r="AC145" s="81"/>
      <c r="AD145" s="81"/>
      <c r="AE145" s="81"/>
      <c r="AG145" s="90"/>
      <c r="AH145" s="79"/>
      <c r="AI145" s="81"/>
      <c r="AJ145" s="79"/>
      <c r="AK145" s="81"/>
      <c r="AL145" s="81"/>
      <c r="AM145" s="81"/>
    </row>
    <row r="146" spans="1:39">
      <c r="A146" s="151"/>
      <c r="B146" s="151" t="s">
        <v>9</v>
      </c>
      <c r="C146" s="152">
        <v>158</v>
      </c>
      <c r="D146" s="79"/>
      <c r="E146" s="79"/>
      <c r="F146" s="79"/>
      <c r="G146" s="81"/>
      <c r="H146" s="1"/>
      <c r="I146" s="151"/>
      <c r="J146" s="151" t="s">
        <v>122</v>
      </c>
      <c r="K146" s="152"/>
      <c r="L146" s="151">
        <v>60</v>
      </c>
      <c r="M146" s="79"/>
      <c r="N146" s="79"/>
      <c r="O146" s="81"/>
      <c r="Q146" s="151"/>
      <c r="R146" s="151" t="s">
        <v>644</v>
      </c>
      <c r="S146" s="152">
        <v>86.4</v>
      </c>
      <c r="T146" s="79"/>
      <c r="U146" s="79"/>
      <c r="V146" s="79"/>
      <c r="W146" s="81"/>
      <c r="Y146" s="79"/>
      <c r="Z146" s="79"/>
      <c r="AA146" s="81"/>
      <c r="AB146" s="79"/>
      <c r="AC146" s="79"/>
      <c r="AD146" s="79"/>
      <c r="AE146" s="81"/>
      <c r="AG146" s="79"/>
      <c r="AH146" s="79"/>
      <c r="AI146" s="81"/>
      <c r="AJ146" s="79"/>
      <c r="AK146" s="79"/>
      <c r="AL146" s="79"/>
      <c r="AM146" s="81"/>
    </row>
    <row r="147" spans="1:39">
      <c r="A147" s="150"/>
      <c r="B147" s="151" t="s">
        <v>264</v>
      </c>
      <c r="C147" s="152">
        <v>158</v>
      </c>
      <c r="D147" s="79"/>
      <c r="E147" s="79"/>
      <c r="F147" s="79"/>
      <c r="G147" s="81"/>
      <c r="H147" s="1"/>
      <c r="I147" s="150"/>
      <c r="J147" s="151" t="s">
        <v>449</v>
      </c>
      <c r="K147" s="152">
        <v>160</v>
      </c>
      <c r="L147" s="79"/>
      <c r="M147" s="79"/>
      <c r="N147" s="79"/>
      <c r="O147" s="81"/>
      <c r="Q147" s="150"/>
      <c r="R147" s="151" t="s">
        <v>122</v>
      </c>
      <c r="S147" s="152"/>
      <c r="T147" s="151">
        <v>24</v>
      </c>
      <c r="U147" s="79"/>
      <c r="V147" s="79"/>
      <c r="W147" s="81"/>
      <c r="Y147" s="90"/>
      <c r="Z147" s="79"/>
      <c r="AA147" s="81"/>
      <c r="AB147" s="79"/>
      <c r="AC147" s="79"/>
      <c r="AD147" s="79"/>
      <c r="AE147" s="81"/>
      <c r="AG147" s="90"/>
      <c r="AH147" s="79"/>
      <c r="AI147" s="81"/>
      <c r="AJ147" s="79"/>
      <c r="AK147" s="79"/>
      <c r="AL147" s="79"/>
      <c r="AM147" s="81"/>
    </row>
    <row r="148" spans="1:39">
      <c r="A148" s="151"/>
      <c r="B148" s="151" t="s">
        <v>265</v>
      </c>
      <c r="C148" s="152">
        <v>36.75</v>
      </c>
      <c r="D148" s="79"/>
      <c r="E148" s="81"/>
      <c r="F148" s="79"/>
      <c r="G148" s="81"/>
      <c r="H148" s="1"/>
      <c r="I148" s="151"/>
      <c r="J148" s="151" t="s">
        <v>122</v>
      </c>
      <c r="K148" s="152"/>
      <c r="L148" s="151">
        <v>100</v>
      </c>
      <c r="M148" s="81"/>
      <c r="N148" s="79"/>
      <c r="O148" s="81"/>
      <c r="Q148" s="151"/>
      <c r="R148" s="151" t="s">
        <v>8</v>
      </c>
      <c r="S148" s="152">
        <v>170</v>
      </c>
      <c r="T148" s="79"/>
      <c r="U148" s="81"/>
      <c r="V148" s="79"/>
      <c r="W148" s="81"/>
      <c r="Y148" s="79"/>
      <c r="Z148" s="79"/>
      <c r="AA148" s="81"/>
      <c r="AB148" s="79"/>
      <c r="AC148" s="81"/>
      <c r="AD148" s="79"/>
      <c r="AE148" s="81"/>
      <c r="AG148" s="79"/>
      <c r="AH148" s="79"/>
      <c r="AI148" s="81"/>
      <c r="AJ148" s="79"/>
      <c r="AK148" s="81"/>
      <c r="AL148" s="79"/>
      <c r="AM148" s="81"/>
    </row>
    <row r="149" spans="1:39">
      <c r="A149" s="150"/>
      <c r="B149" s="151" t="s">
        <v>8</v>
      </c>
      <c r="C149" s="151">
        <v>42</v>
      </c>
      <c r="D149" s="79"/>
      <c r="E149" s="79"/>
      <c r="F149" s="79"/>
      <c r="G149" s="81"/>
      <c r="H149" s="1"/>
      <c r="I149" s="150"/>
      <c r="J149" s="151" t="s">
        <v>404</v>
      </c>
      <c r="K149" s="151">
        <v>256.42</v>
      </c>
      <c r="L149" s="79"/>
      <c r="M149" s="79"/>
      <c r="N149" s="79"/>
      <c r="O149" s="81"/>
      <c r="Q149" s="150"/>
      <c r="R149" s="151" t="s">
        <v>645</v>
      </c>
      <c r="S149" s="152">
        <v>185</v>
      </c>
      <c r="T149" s="79"/>
      <c r="U149" s="79"/>
      <c r="V149" s="79"/>
      <c r="W149" s="81"/>
      <c r="Y149" s="90"/>
      <c r="Z149" s="79"/>
      <c r="AA149" s="79"/>
      <c r="AB149" s="79"/>
      <c r="AC149" s="79"/>
      <c r="AD149" s="79"/>
      <c r="AE149" s="81"/>
      <c r="AG149" s="90"/>
      <c r="AH149" s="79"/>
      <c r="AI149" s="79"/>
      <c r="AJ149" s="79"/>
      <c r="AK149" s="79"/>
      <c r="AL149" s="79"/>
      <c r="AM149" s="81"/>
    </row>
    <row r="150" spans="1:39">
      <c r="A150" s="151"/>
      <c r="B150" s="151" t="s">
        <v>266</v>
      </c>
      <c r="C150" s="152">
        <v>141</v>
      </c>
      <c r="D150" s="100"/>
      <c r="E150" s="81"/>
      <c r="F150" s="81"/>
      <c r="G150" s="81"/>
      <c r="H150" s="1"/>
      <c r="I150" s="151"/>
      <c r="J150" s="151" t="s">
        <v>122</v>
      </c>
      <c r="K150" s="152"/>
      <c r="L150" s="237">
        <v>6</v>
      </c>
      <c r="M150" s="81"/>
      <c r="N150" s="81"/>
      <c r="O150" s="81"/>
      <c r="Q150" s="151"/>
      <c r="R150" s="151" t="s">
        <v>646</v>
      </c>
      <c r="S150" s="152">
        <v>90</v>
      </c>
      <c r="T150" s="100"/>
      <c r="U150" s="81"/>
      <c r="V150" s="81"/>
      <c r="W150" s="81"/>
      <c r="Y150" s="79"/>
      <c r="Z150" s="79"/>
      <c r="AA150" s="81"/>
      <c r="AB150" s="100"/>
      <c r="AC150" s="81"/>
      <c r="AD150" s="81"/>
      <c r="AE150" s="81"/>
      <c r="AG150" s="79"/>
      <c r="AH150" s="79"/>
      <c r="AI150" s="81"/>
      <c r="AJ150" s="100"/>
      <c r="AK150" s="81"/>
      <c r="AL150" s="81"/>
      <c r="AM150" s="81"/>
    </row>
    <row r="151" spans="1:39">
      <c r="A151" s="151"/>
      <c r="B151" s="151" t="s">
        <v>267</v>
      </c>
      <c r="C151" s="152">
        <v>17</v>
      </c>
      <c r="D151" s="100"/>
      <c r="E151" s="81"/>
      <c r="F151" s="81"/>
      <c r="G151" s="81"/>
      <c r="H151" s="1"/>
      <c r="I151" s="151"/>
      <c r="J151" s="151" t="s">
        <v>542</v>
      </c>
      <c r="K151" s="152">
        <v>879.06</v>
      </c>
      <c r="L151" s="100"/>
      <c r="M151" s="81"/>
      <c r="N151" s="81"/>
      <c r="O151" s="81"/>
      <c r="Q151" s="151"/>
      <c r="R151" s="151" t="s">
        <v>122</v>
      </c>
      <c r="S151" s="152"/>
      <c r="T151" s="237">
        <v>276</v>
      </c>
      <c r="U151" s="81"/>
      <c r="V151" s="81"/>
      <c r="W151" s="81"/>
      <c r="Y151" s="79"/>
      <c r="Z151" s="79"/>
      <c r="AA151" s="81"/>
      <c r="AB151" s="100"/>
      <c r="AC151" s="81"/>
      <c r="AD151" s="81"/>
      <c r="AE151" s="81"/>
      <c r="AG151" s="79"/>
      <c r="AH151" s="79"/>
      <c r="AI151" s="81"/>
      <c r="AJ151" s="100"/>
      <c r="AK151" s="81"/>
      <c r="AL151" s="81"/>
      <c r="AM151" s="81"/>
    </row>
    <row r="152" spans="1:39">
      <c r="A152" s="151"/>
      <c r="B152" s="151" t="s">
        <v>8</v>
      </c>
      <c r="C152" s="152">
        <v>160</v>
      </c>
      <c r="D152" s="100"/>
      <c r="E152" s="81"/>
      <c r="F152" s="81"/>
      <c r="G152" s="81"/>
      <c r="H152" s="1"/>
      <c r="I152" s="79"/>
      <c r="J152" s="79" t="s">
        <v>543</v>
      </c>
      <c r="K152" s="81">
        <v>90</v>
      </c>
      <c r="L152" s="100"/>
      <c r="M152" s="81"/>
      <c r="N152" s="81"/>
      <c r="O152" s="81"/>
      <c r="Q152" s="151"/>
      <c r="R152" s="151" t="s">
        <v>647</v>
      </c>
      <c r="S152" s="152">
        <v>129.6</v>
      </c>
      <c r="T152" s="100"/>
      <c r="U152" s="81"/>
      <c r="V152" s="81"/>
      <c r="W152" s="81"/>
      <c r="Y152" s="79"/>
      <c r="Z152" s="79"/>
      <c r="AA152" s="81"/>
      <c r="AB152" s="100"/>
      <c r="AC152" s="81"/>
      <c r="AD152" s="81"/>
      <c r="AE152" s="81"/>
      <c r="AG152" s="79"/>
      <c r="AH152" s="79"/>
      <c r="AI152" s="81"/>
      <c r="AJ152" s="100"/>
      <c r="AK152" s="81"/>
      <c r="AL152" s="81"/>
      <c r="AM152" s="81"/>
    </row>
    <row r="153" spans="1:39">
      <c r="A153" s="151"/>
      <c r="B153" s="151" t="s">
        <v>268</v>
      </c>
      <c r="C153" s="152">
        <v>113.85</v>
      </c>
      <c r="D153" s="111"/>
      <c r="E153" s="88"/>
      <c r="F153" s="88"/>
      <c r="G153" s="88"/>
      <c r="H153" s="1"/>
      <c r="I153" s="151"/>
      <c r="J153" s="151" t="s">
        <v>544</v>
      </c>
      <c r="K153" s="152">
        <v>160</v>
      </c>
      <c r="L153" s="111"/>
      <c r="M153" s="88"/>
      <c r="N153" s="88"/>
      <c r="O153" s="88"/>
      <c r="Q153" s="150">
        <v>44947</v>
      </c>
      <c r="R153" s="151" t="s">
        <v>648</v>
      </c>
      <c r="S153" s="152">
        <v>648</v>
      </c>
      <c r="T153" s="111"/>
      <c r="U153" s="88"/>
      <c r="V153" s="88"/>
      <c r="W153" s="88"/>
      <c r="Y153" s="79"/>
      <c r="Z153" s="79"/>
      <c r="AA153" s="81"/>
      <c r="AB153" s="111"/>
      <c r="AC153" s="88"/>
      <c r="AD153" s="88"/>
      <c r="AE153" s="88"/>
      <c r="AG153" s="79"/>
      <c r="AH153" s="79"/>
      <c r="AI153" s="81"/>
      <c r="AJ153" s="111"/>
      <c r="AK153" s="88"/>
      <c r="AL153" s="88"/>
      <c r="AM153" s="88"/>
    </row>
    <row r="154" spans="1:39">
      <c r="A154" s="151"/>
      <c r="B154" s="151" t="s">
        <v>269</v>
      </c>
      <c r="C154" s="152">
        <v>140</v>
      </c>
      <c r="D154" s="81"/>
      <c r="E154" s="81"/>
      <c r="F154" s="81"/>
      <c r="G154" s="81"/>
      <c r="H154" s="1"/>
      <c r="I154" s="151"/>
      <c r="J154" s="151" t="s">
        <v>8</v>
      </c>
      <c r="K154" s="152">
        <v>161</v>
      </c>
      <c r="L154" s="81"/>
      <c r="M154" s="81"/>
      <c r="N154" s="81"/>
      <c r="O154" s="81"/>
      <c r="Q154" s="151"/>
      <c r="R154" s="151" t="s">
        <v>649</v>
      </c>
      <c r="S154" s="152">
        <v>907.2</v>
      </c>
      <c r="T154" s="81"/>
      <c r="U154" s="81"/>
      <c r="V154" s="81"/>
      <c r="W154" s="81"/>
      <c r="Y154" s="79"/>
      <c r="Z154" s="79"/>
      <c r="AA154" s="81"/>
      <c r="AB154" s="81"/>
      <c r="AC154" s="81"/>
      <c r="AD154" s="81"/>
      <c r="AE154" s="81"/>
      <c r="AG154" s="79"/>
      <c r="AH154" s="79"/>
      <c r="AI154" s="81"/>
      <c r="AJ154" s="81"/>
      <c r="AK154" s="81"/>
      <c r="AL154" s="81"/>
      <c r="AM154" s="81"/>
    </row>
    <row r="155" spans="1:39">
      <c r="A155" s="151"/>
      <c r="B155" s="151" t="s">
        <v>270</v>
      </c>
      <c r="C155" s="151">
        <v>84</v>
      </c>
      <c r="D155" s="79"/>
      <c r="E155" s="79"/>
      <c r="F155" s="79"/>
      <c r="G155" s="79"/>
      <c r="H155" s="1"/>
      <c r="I155" s="151"/>
      <c r="J155" s="151" t="s">
        <v>8</v>
      </c>
      <c r="K155" s="151">
        <v>5148.78</v>
      </c>
      <c r="L155" s="79"/>
      <c r="M155" s="79"/>
      <c r="N155" s="79"/>
      <c r="O155" s="79"/>
      <c r="Q155" s="151"/>
      <c r="R155" s="151" t="s">
        <v>122</v>
      </c>
      <c r="S155" s="152"/>
      <c r="T155" s="151">
        <v>90</v>
      </c>
      <c r="U155" s="79"/>
      <c r="V155" s="79"/>
      <c r="W155" s="79"/>
      <c r="Y155" s="79"/>
      <c r="Z155" s="79"/>
      <c r="AA155" s="79"/>
      <c r="AB155" s="79"/>
      <c r="AC155" s="79"/>
      <c r="AD155" s="79"/>
      <c r="AE155" s="79"/>
      <c r="AG155" s="79"/>
      <c r="AH155" s="79"/>
      <c r="AI155" s="79"/>
      <c r="AJ155" s="79"/>
      <c r="AK155" s="79"/>
      <c r="AL155" s="79"/>
      <c r="AM155" s="79"/>
    </row>
    <row r="156" spans="1:39">
      <c r="A156" s="151"/>
      <c r="B156" s="151" t="s">
        <v>271</v>
      </c>
      <c r="C156" s="165">
        <v>222</v>
      </c>
      <c r="D156" s="113"/>
      <c r="E156" s="113"/>
      <c r="F156" s="113"/>
      <c r="G156" s="114"/>
      <c r="H156" s="1"/>
      <c r="I156" s="150">
        <v>44941</v>
      </c>
      <c r="J156" s="151" t="s">
        <v>545</v>
      </c>
      <c r="K156" s="165">
        <v>251.16</v>
      </c>
      <c r="L156" s="113"/>
      <c r="M156" s="113"/>
      <c r="N156" s="113"/>
      <c r="O156" s="114"/>
      <c r="Q156" s="151"/>
      <c r="R156" s="151" t="s">
        <v>741</v>
      </c>
      <c r="S156" s="165">
        <v>180</v>
      </c>
      <c r="T156" s="113"/>
      <c r="U156" s="113"/>
      <c r="V156" s="113"/>
      <c r="W156" s="114"/>
      <c r="Y156" s="79"/>
      <c r="Z156" s="79"/>
      <c r="AA156" s="119"/>
      <c r="AB156" s="113"/>
      <c r="AC156" s="113"/>
      <c r="AD156" s="113"/>
      <c r="AE156" s="114"/>
      <c r="AG156" s="79"/>
      <c r="AH156" s="79"/>
      <c r="AI156" s="119"/>
      <c r="AJ156" s="113"/>
      <c r="AK156" s="113"/>
      <c r="AL156" s="113"/>
      <c r="AM156" s="114"/>
    </row>
    <row r="157" spans="1:39">
      <c r="A157" s="151"/>
      <c r="B157" s="151" t="s">
        <v>272</v>
      </c>
      <c r="C157" s="152">
        <v>453</v>
      </c>
      <c r="D157" s="100"/>
      <c r="E157" s="81"/>
      <c r="F157" s="79"/>
      <c r="G157" s="81"/>
      <c r="H157" s="1"/>
      <c r="I157" s="151"/>
      <c r="J157" s="151" t="s">
        <v>546</v>
      </c>
      <c r="K157" s="152">
        <v>627.9</v>
      </c>
      <c r="L157" s="100"/>
      <c r="M157" s="81"/>
      <c r="N157" s="79"/>
      <c r="O157" s="81"/>
      <c r="Q157" s="151"/>
      <c r="R157" s="151" t="s">
        <v>122</v>
      </c>
      <c r="S157" s="152"/>
      <c r="T157" s="152">
        <v>53.8</v>
      </c>
      <c r="U157" s="81"/>
      <c r="V157" s="79"/>
      <c r="W157" s="81"/>
      <c r="Y157" s="79"/>
      <c r="Z157" s="79"/>
      <c r="AA157" s="81"/>
      <c r="AB157" s="100"/>
      <c r="AC157" s="81"/>
      <c r="AD157" s="79"/>
      <c r="AE157" s="81"/>
      <c r="AG157" s="79"/>
      <c r="AH157" s="79"/>
      <c r="AI157" s="81"/>
      <c r="AJ157" s="100"/>
      <c r="AK157" s="81"/>
      <c r="AL157" s="79"/>
      <c r="AM157" s="81"/>
    </row>
    <row r="158" spans="1:39">
      <c r="A158" s="151"/>
      <c r="B158" s="151" t="s">
        <v>273</v>
      </c>
      <c r="C158" s="152">
        <v>9</v>
      </c>
      <c r="D158" s="100"/>
      <c r="E158" s="81"/>
      <c r="F158" s="79"/>
      <c r="G158" s="81"/>
      <c r="H158" s="1"/>
      <c r="I158" s="151"/>
      <c r="J158" s="151" t="s">
        <v>547</v>
      </c>
      <c r="K158" s="152">
        <v>136</v>
      </c>
      <c r="L158" s="100"/>
      <c r="M158" s="81"/>
      <c r="N158" s="79"/>
      <c r="O158" s="81"/>
      <c r="Q158" s="151"/>
      <c r="R158" s="151" t="s">
        <v>742</v>
      </c>
      <c r="S158" s="152">
        <v>259.2</v>
      </c>
      <c r="T158" s="81"/>
      <c r="U158" s="81"/>
      <c r="V158" s="79"/>
      <c r="W158" s="81"/>
      <c r="Y158" s="79"/>
      <c r="Z158" s="79"/>
      <c r="AA158" s="81"/>
      <c r="AB158" s="100"/>
      <c r="AC158" s="81"/>
      <c r="AD158" s="79"/>
      <c r="AE158" s="81"/>
      <c r="AG158" s="79"/>
      <c r="AH158" s="79"/>
      <c r="AI158" s="81"/>
      <c r="AJ158" s="100"/>
      <c r="AK158" s="81"/>
      <c r="AL158" s="79"/>
      <c r="AM158" s="81"/>
    </row>
    <row r="159" spans="1:39">
      <c r="A159" s="151"/>
      <c r="B159" s="151" t="s">
        <v>122</v>
      </c>
      <c r="C159" s="165"/>
      <c r="D159" s="165">
        <v>125</v>
      </c>
      <c r="E159" s="119"/>
      <c r="F159" s="119"/>
      <c r="G159" s="119"/>
      <c r="H159" s="1"/>
      <c r="I159" s="151"/>
      <c r="J159" s="151" t="s">
        <v>548</v>
      </c>
      <c r="K159" s="165">
        <v>115.11</v>
      </c>
      <c r="L159" s="119"/>
      <c r="M159" s="119"/>
      <c r="N159" s="119"/>
      <c r="O159" s="119"/>
      <c r="Q159" s="151"/>
      <c r="R159" s="151" t="s">
        <v>122</v>
      </c>
      <c r="S159" s="165"/>
      <c r="T159" s="165">
        <v>90</v>
      </c>
      <c r="U159" s="119"/>
      <c r="V159" s="119"/>
      <c r="W159" s="119"/>
      <c r="Y159" s="79"/>
      <c r="Z159" s="79"/>
      <c r="AA159" s="119"/>
      <c r="AB159" s="119"/>
      <c r="AC159" s="119"/>
      <c r="AD159" s="119"/>
      <c r="AE159" s="119"/>
      <c r="AG159" s="79"/>
      <c r="AH159" s="79"/>
      <c r="AI159" s="119"/>
      <c r="AJ159" s="119"/>
      <c r="AK159" s="119"/>
      <c r="AL159" s="119"/>
      <c r="AM159" s="119"/>
    </row>
    <row r="160" spans="1:39">
      <c r="A160" s="151"/>
      <c r="B160" s="151" t="s">
        <v>274</v>
      </c>
      <c r="C160" s="165">
        <v>158</v>
      </c>
      <c r="D160" s="119"/>
      <c r="E160" s="119"/>
      <c r="F160" s="119"/>
      <c r="G160" s="119"/>
      <c r="H160" s="1"/>
      <c r="I160" s="151"/>
      <c r="J160" s="151" t="s">
        <v>549</v>
      </c>
      <c r="K160" s="165">
        <v>397.67</v>
      </c>
      <c r="L160" s="119"/>
      <c r="M160" s="119"/>
      <c r="N160" s="119"/>
      <c r="O160" s="119"/>
      <c r="Q160" s="79"/>
      <c r="R160" s="79" t="s">
        <v>8</v>
      </c>
      <c r="S160" s="119">
        <v>3888</v>
      </c>
      <c r="T160" s="119"/>
      <c r="U160" s="119"/>
      <c r="V160" s="119"/>
      <c r="W160" s="119"/>
      <c r="Y160" s="79"/>
      <c r="Z160" s="79"/>
      <c r="AA160" s="119"/>
      <c r="AB160" s="119"/>
      <c r="AC160" s="119"/>
      <c r="AD160" s="119"/>
      <c r="AE160" s="119"/>
      <c r="AG160" s="79"/>
      <c r="AH160" s="79"/>
      <c r="AI160" s="119"/>
      <c r="AJ160" s="119"/>
      <c r="AK160" s="119"/>
      <c r="AL160" s="119"/>
      <c r="AM160" s="119"/>
    </row>
    <row r="161" spans="1:39">
      <c r="A161" s="151"/>
      <c r="B161" s="151" t="s">
        <v>275</v>
      </c>
      <c r="C161" s="165">
        <v>370.98</v>
      </c>
      <c r="D161" s="119"/>
      <c r="E161" s="119"/>
      <c r="F161" s="119"/>
      <c r="G161" s="119"/>
      <c r="H161" s="1"/>
      <c r="I161" s="151"/>
      <c r="J161" s="151" t="s">
        <v>8</v>
      </c>
      <c r="K161" s="165">
        <v>167.44</v>
      </c>
      <c r="L161" s="119"/>
      <c r="M161" s="119"/>
      <c r="N161" s="119"/>
      <c r="O161" s="119"/>
      <c r="Q161" s="151"/>
      <c r="R161" s="151" t="s">
        <v>743</v>
      </c>
      <c r="S161" s="165">
        <v>176</v>
      </c>
      <c r="T161" s="119"/>
      <c r="U161" s="119"/>
      <c r="V161" s="119"/>
      <c r="W161" s="119"/>
      <c r="Y161" s="79"/>
      <c r="Z161" s="79"/>
      <c r="AA161" s="119"/>
      <c r="AB161" s="119"/>
      <c r="AC161" s="119"/>
      <c r="AD161" s="119"/>
      <c r="AE161" s="119"/>
      <c r="AG161" s="79"/>
      <c r="AH161" s="79"/>
      <c r="AI161" s="119"/>
      <c r="AJ161" s="119"/>
      <c r="AK161" s="119"/>
      <c r="AL161" s="119"/>
      <c r="AM161" s="119"/>
    </row>
    <row r="162" spans="1:39">
      <c r="A162" s="151"/>
      <c r="B162" s="151" t="s">
        <v>122</v>
      </c>
      <c r="C162" s="165"/>
      <c r="D162" s="165">
        <v>12</v>
      </c>
      <c r="E162" s="119"/>
      <c r="F162" s="119"/>
      <c r="G162" s="119"/>
      <c r="H162" s="1"/>
      <c r="I162" s="151"/>
      <c r="J162" s="151" t="s">
        <v>122</v>
      </c>
      <c r="K162" s="165"/>
      <c r="L162" s="165">
        <v>90</v>
      </c>
      <c r="M162" s="119"/>
      <c r="N162" s="119"/>
      <c r="O162" s="119"/>
      <c r="Q162" s="79"/>
      <c r="R162" s="79" t="s">
        <v>744</v>
      </c>
      <c r="S162" s="119">
        <v>176</v>
      </c>
      <c r="T162" s="119"/>
      <c r="U162" s="119"/>
      <c r="V162" s="119"/>
      <c r="W162" s="119"/>
      <c r="Y162" s="79"/>
      <c r="Z162" s="79"/>
      <c r="AA162" s="119"/>
      <c r="AB162" s="119"/>
      <c r="AC162" s="119"/>
      <c r="AD162" s="119"/>
      <c r="AE162" s="119"/>
      <c r="AG162" s="79"/>
      <c r="AH162" s="79"/>
      <c r="AI162" s="119"/>
      <c r="AJ162" s="119"/>
      <c r="AK162" s="119"/>
      <c r="AL162" s="119"/>
      <c r="AM162" s="119"/>
    </row>
    <row r="163" spans="1:39">
      <c r="A163" s="151"/>
      <c r="B163" s="151" t="s">
        <v>8</v>
      </c>
      <c r="C163" s="165">
        <v>350</v>
      </c>
      <c r="D163" s="119"/>
      <c r="E163" s="119"/>
      <c r="F163" s="119"/>
      <c r="G163" s="119"/>
      <c r="H163" s="1"/>
      <c r="I163" s="151"/>
      <c r="J163" s="151" t="s">
        <v>122</v>
      </c>
      <c r="K163" s="165"/>
      <c r="L163" s="165">
        <v>36</v>
      </c>
      <c r="M163" s="119"/>
      <c r="N163" s="119"/>
      <c r="O163" s="119"/>
      <c r="Q163" s="151"/>
      <c r="R163" s="151" t="s">
        <v>745</v>
      </c>
      <c r="S163" s="165">
        <v>170</v>
      </c>
      <c r="T163" s="119"/>
      <c r="U163" s="119"/>
      <c r="V163" s="119"/>
      <c r="W163" s="119"/>
      <c r="Y163" s="79"/>
      <c r="Z163" s="79"/>
      <c r="AA163" s="119"/>
      <c r="AB163" s="119"/>
      <c r="AC163" s="119"/>
      <c r="AD163" s="119"/>
      <c r="AE163" s="119"/>
      <c r="AG163" s="79"/>
      <c r="AH163" s="79"/>
      <c r="AI163" s="119"/>
      <c r="AJ163" s="119"/>
      <c r="AK163" s="119"/>
      <c r="AL163" s="119"/>
      <c r="AM163" s="119"/>
    </row>
    <row r="164" spans="1:39">
      <c r="A164" s="131"/>
      <c r="B164" s="79" t="s">
        <v>276</v>
      </c>
      <c r="C164" s="119">
        <v>413</v>
      </c>
      <c r="D164" s="119"/>
      <c r="E164" s="119"/>
      <c r="F164" s="119"/>
      <c r="G164" s="119"/>
      <c r="H164" s="1"/>
      <c r="I164" s="238"/>
      <c r="J164" s="151" t="s">
        <v>122</v>
      </c>
      <c r="K164" s="165"/>
      <c r="L164" s="165">
        <v>4</v>
      </c>
      <c r="M164" s="119"/>
      <c r="N164" s="119"/>
      <c r="O164" s="119"/>
      <c r="Q164" s="131"/>
      <c r="R164" s="79" t="s">
        <v>746</v>
      </c>
      <c r="S164" s="119">
        <v>135</v>
      </c>
      <c r="T164" s="119"/>
      <c r="U164" s="119"/>
      <c r="V164" s="119"/>
      <c r="W164" s="119"/>
      <c r="Y164" s="131"/>
      <c r="Z164" s="79"/>
      <c r="AA164" s="119"/>
      <c r="AB164" s="119"/>
      <c r="AC164" s="119"/>
      <c r="AD164" s="119"/>
      <c r="AE164" s="119"/>
      <c r="AG164" s="131"/>
      <c r="AH164" s="79"/>
      <c r="AI164" s="119"/>
      <c r="AJ164" s="119"/>
      <c r="AK164" s="119"/>
      <c r="AL164" s="119"/>
      <c r="AM164" s="119"/>
    </row>
    <row r="165" spans="1:39">
      <c r="A165" s="151"/>
      <c r="B165" s="151" t="s">
        <v>277</v>
      </c>
      <c r="C165" s="165">
        <v>124.2</v>
      </c>
      <c r="D165" s="119"/>
      <c r="E165" s="119"/>
      <c r="F165" s="119"/>
      <c r="G165" s="119"/>
      <c r="H165" s="1"/>
      <c r="I165" s="151"/>
      <c r="J165" s="151" t="s">
        <v>550</v>
      </c>
      <c r="K165" s="165">
        <v>86</v>
      </c>
      <c r="L165" s="119"/>
      <c r="M165" s="119"/>
      <c r="N165" s="119"/>
      <c r="O165" s="119"/>
      <c r="Q165" s="79"/>
      <c r="R165" s="79" t="s">
        <v>8</v>
      </c>
      <c r="S165" s="119">
        <v>90</v>
      </c>
      <c r="T165" s="119"/>
      <c r="U165" s="119"/>
      <c r="V165" s="119"/>
      <c r="W165" s="119"/>
      <c r="Y165" s="79"/>
      <c r="Z165" s="79"/>
      <c r="AA165" s="119"/>
      <c r="AB165" s="119"/>
      <c r="AC165" s="119"/>
      <c r="AD165" s="119"/>
      <c r="AE165" s="119"/>
      <c r="AG165" s="79"/>
      <c r="AH165" s="79"/>
      <c r="AI165" s="119"/>
      <c r="AJ165" s="119"/>
      <c r="AK165" s="119"/>
      <c r="AL165" s="119"/>
      <c r="AM165" s="119"/>
    </row>
    <row r="166" spans="1:39">
      <c r="A166" s="151"/>
      <c r="B166" s="151" t="s">
        <v>122</v>
      </c>
      <c r="C166" s="165"/>
      <c r="D166" s="165">
        <v>60</v>
      </c>
      <c r="E166" s="119"/>
      <c r="F166" s="119"/>
      <c r="G166" s="119"/>
      <c r="H166" s="1"/>
      <c r="I166" s="151"/>
      <c r="J166" s="151" t="s">
        <v>551</v>
      </c>
      <c r="K166" s="165">
        <v>941.85</v>
      </c>
      <c r="L166" s="119"/>
      <c r="M166" s="119">
        <v>184.86</v>
      </c>
      <c r="N166" s="119"/>
      <c r="O166" s="119"/>
      <c r="Q166" s="151"/>
      <c r="R166" s="151" t="s">
        <v>122</v>
      </c>
      <c r="S166" s="165"/>
      <c r="T166" s="165">
        <v>6</v>
      </c>
      <c r="U166" s="119"/>
      <c r="V166" s="119"/>
      <c r="W166" s="119"/>
      <c r="Y166" s="79"/>
      <c r="Z166" s="79"/>
      <c r="AA166" s="119"/>
      <c r="AB166" s="119"/>
      <c r="AC166" s="119"/>
      <c r="AD166" s="119"/>
      <c r="AE166" s="119"/>
      <c r="AG166" s="79"/>
      <c r="AH166" s="79"/>
      <c r="AI166" s="119"/>
      <c r="AJ166" s="119"/>
      <c r="AK166" s="119"/>
      <c r="AL166" s="119"/>
      <c r="AM166" s="119"/>
    </row>
    <row r="167" spans="1:39">
      <c r="A167" s="151"/>
      <c r="B167" s="151" t="s">
        <v>278</v>
      </c>
      <c r="C167" s="165">
        <v>206</v>
      </c>
      <c r="D167" s="119"/>
      <c r="E167" s="119"/>
      <c r="F167" s="119"/>
      <c r="G167" s="119"/>
      <c r="H167" s="1"/>
      <c r="I167" s="151"/>
      <c r="J167" s="151" t="s">
        <v>122</v>
      </c>
      <c r="K167" s="165"/>
      <c r="L167" s="165">
        <v>120</v>
      </c>
      <c r="M167" s="119"/>
      <c r="N167" s="119"/>
      <c r="O167" s="119"/>
      <c r="Q167" s="79"/>
      <c r="R167" s="79" t="s">
        <v>747</v>
      </c>
      <c r="S167" s="119">
        <v>176</v>
      </c>
      <c r="T167" s="119"/>
      <c r="U167" s="119"/>
      <c r="V167" s="119"/>
      <c r="W167" s="119"/>
      <c r="Y167" s="79"/>
      <c r="Z167" s="79"/>
      <c r="AA167" s="119"/>
      <c r="AB167" s="119"/>
      <c r="AC167" s="119"/>
      <c r="AD167" s="119"/>
      <c r="AE167" s="119"/>
      <c r="AG167" s="79"/>
      <c r="AH167" s="79"/>
      <c r="AI167" s="119"/>
      <c r="AJ167" s="119"/>
      <c r="AK167" s="119"/>
      <c r="AL167" s="119"/>
      <c r="AM167" s="119"/>
    </row>
    <row r="168" spans="1:39">
      <c r="A168" s="151"/>
      <c r="B168" s="151" t="s">
        <v>8</v>
      </c>
      <c r="C168" s="165">
        <v>1360.26</v>
      </c>
      <c r="D168" s="119"/>
      <c r="E168" s="119"/>
      <c r="F168" s="119"/>
      <c r="G168" s="119"/>
      <c r="H168" s="1"/>
      <c r="I168" s="151"/>
      <c r="J168" s="151" t="s">
        <v>552</v>
      </c>
      <c r="K168" s="165">
        <v>210</v>
      </c>
      <c r="L168" s="119"/>
      <c r="M168" s="119"/>
      <c r="N168" s="119"/>
      <c r="O168" s="119"/>
      <c r="Q168" s="79"/>
      <c r="R168" s="79" t="s">
        <v>748</v>
      </c>
      <c r="S168" s="119">
        <v>129.6</v>
      </c>
      <c r="T168" s="119"/>
      <c r="U168" s="119"/>
      <c r="V168" s="119"/>
      <c r="W168" s="119"/>
      <c r="Y168" s="79"/>
      <c r="Z168" s="79"/>
      <c r="AA168" s="119"/>
      <c r="AB168" s="119"/>
      <c r="AC168" s="119"/>
      <c r="AD168" s="119"/>
      <c r="AE168" s="119"/>
      <c r="AG168" s="79"/>
      <c r="AH168" s="79"/>
      <c r="AI168" s="119"/>
      <c r="AJ168" s="119"/>
      <c r="AK168" s="119"/>
      <c r="AL168" s="119"/>
      <c r="AM168" s="119"/>
    </row>
    <row r="169" spans="1:39">
      <c r="A169" s="153"/>
      <c r="B169" s="151" t="s">
        <v>279</v>
      </c>
      <c r="C169" s="165">
        <v>158.47</v>
      </c>
      <c r="D169" s="119"/>
      <c r="E169" s="119"/>
      <c r="F169" s="119"/>
      <c r="G169" s="119"/>
      <c r="H169" s="1"/>
      <c r="I169" s="153"/>
      <c r="J169" s="151" t="s">
        <v>8</v>
      </c>
      <c r="K169" s="165">
        <v>418.6</v>
      </c>
      <c r="L169" s="119"/>
      <c r="M169" s="119"/>
      <c r="N169" s="119"/>
      <c r="O169" s="119"/>
      <c r="Q169" s="87"/>
      <c r="R169" s="79" t="s">
        <v>749</v>
      </c>
      <c r="S169" s="119">
        <v>288</v>
      </c>
      <c r="T169" s="119"/>
      <c r="U169" s="119"/>
      <c r="V169" s="119"/>
      <c r="W169" s="119"/>
      <c r="Y169" s="87"/>
      <c r="Z169" s="79"/>
      <c r="AA169" s="119"/>
      <c r="AB169" s="119"/>
      <c r="AC169" s="119"/>
      <c r="AD169" s="119"/>
      <c r="AE169" s="119"/>
      <c r="AG169" s="87"/>
      <c r="AH169" s="79"/>
      <c r="AI169" s="119"/>
      <c r="AJ169" s="119"/>
      <c r="AK169" s="119"/>
      <c r="AL169" s="119"/>
      <c r="AM169" s="119"/>
    </row>
    <row r="170" spans="1:39">
      <c r="A170" s="153"/>
      <c r="B170" s="151" t="s">
        <v>280</v>
      </c>
      <c r="C170" s="165">
        <v>123.66</v>
      </c>
      <c r="D170" s="119"/>
      <c r="E170" s="119"/>
      <c r="F170" s="119"/>
      <c r="G170" s="119"/>
      <c r="H170" s="1"/>
      <c r="I170" s="153"/>
      <c r="J170" s="151" t="s">
        <v>553</v>
      </c>
      <c r="K170" s="165">
        <v>125.58</v>
      </c>
      <c r="L170" s="119"/>
      <c r="M170" s="119"/>
      <c r="N170" s="119"/>
      <c r="O170" s="119"/>
      <c r="Q170" s="153"/>
      <c r="R170" s="151" t="s">
        <v>122</v>
      </c>
      <c r="S170" s="165"/>
      <c r="T170" s="165">
        <v>42</v>
      </c>
      <c r="U170" s="119"/>
      <c r="V170" s="119"/>
      <c r="W170" s="119"/>
      <c r="Y170" s="87"/>
      <c r="Z170" s="79"/>
      <c r="AA170" s="119"/>
      <c r="AB170" s="119"/>
      <c r="AC170" s="119"/>
      <c r="AD170" s="119"/>
      <c r="AE170" s="119"/>
      <c r="AG170" s="87"/>
      <c r="AH170" s="79"/>
      <c r="AI170" s="119"/>
      <c r="AJ170" s="119"/>
      <c r="AK170" s="119"/>
      <c r="AL170" s="119"/>
      <c r="AM170" s="119"/>
    </row>
    <row r="171" spans="1:39">
      <c r="A171" s="151"/>
      <c r="B171" s="151" t="s">
        <v>281</v>
      </c>
      <c r="C171" s="165">
        <v>123.66</v>
      </c>
      <c r="D171" s="119"/>
      <c r="E171" s="119"/>
      <c r="F171" s="119"/>
      <c r="G171" s="119"/>
      <c r="H171" s="1"/>
      <c r="I171" s="151"/>
      <c r="J171" s="151" t="s">
        <v>554</v>
      </c>
      <c r="K171" s="165">
        <v>161</v>
      </c>
      <c r="L171" s="119"/>
      <c r="M171" s="119"/>
      <c r="N171" s="119"/>
      <c r="O171" s="119"/>
      <c r="Q171" s="79"/>
      <c r="R171" s="79" t="s">
        <v>8</v>
      </c>
      <c r="S171" s="119">
        <v>266</v>
      </c>
      <c r="T171" s="119"/>
      <c r="U171" s="119"/>
      <c r="V171" s="119"/>
      <c r="W171" s="119"/>
      <c r="Y171" s="79"/>
      <c r="Z171" s="79"/>
      <c r="AA171" s="119"/>
      <c r="AB171" s="119"/>
      <c r="AC171" s="119"/>
      <c r="AD171" s="119"/>
      <c r="AE171" s="119"/>
      <c r="AG171" s="79"/>
      <c r="AH171" s="79"/>
      <c r="AI171" s="119"/>
      <c r="AJ171" s="119"/>
      <c r="AK171" s="119"/>
      <c r="AL171" s="119"/>
      <c r="AM171" s="119"/>
    </row>
    <row r="172" spans="1:39">
      <c r="A172" s="151"/>
      <c r="B172" s="151" t="s">
        <v>282</v>
      </c>
      <c r="C172" s="165">
        <v>154</v>
      </c>
      <c r="D172" s="119"/>
      <c r="E172" s="119"/>
      <c r="F172" s="119"/>
      <c r="G172" s="119"/>
      <c r="I172" s="151"/>
      <c r="J172" s="151" t="s">
        <v>555</v>
      </c>
      <c r="K172" s="165">
        <v>125.58</v>
      </c>
      <c r="L172" s="119"/>
      <c r="M172" s="119"/>
      <c r="N172" s="119"/>
      <c r="O172" s="119"/>
      <c r="Q172" s="79"/>
      <c r="R172" s="151" t="s">
        <v>122</v>
      </c>
      <c r="S172" s="165"/>
      <c r="T172" s="165">
        <v>27</v>
      </c>
      <c r="U172" s="119"/>
      <c r="V172" s="119"/>
      <c r="W172" s="119"/>
      <c r="Y172" s="79"/>
      <c r="Z172" s="79"/>
      <c r="AA172" s="119"/>
      <c r="AB172" s="119"/>
      <c r="AC172" s="119"/>
      <c r="AD172" s="119"/>
      <c r="AE172" s="119"/>
      <c r="AG172" s="79"/>
      <c r="AH172" s="79"/>
      <c r="AI172" s="119"/>
      <c r="AJ172" s="119"/>
      <c r="AK172" s="119"/>
      <c r="AL172" s="119"/>
      <c r="AM172" s="119"/>
    </row>
    <row r="173" spans="1:39">
      <c r="A173" s="151"/>
      <c r="B173" s="151" t="s">
        <v>283</v>
      </c>
      <c r="C173" s="165">
        <v>103.18</v>
      </c>
      <c r="D173" s="119"/>
      <c r="E173" s="119"/>
      <c r="F173" s="119"/>
      <c r="G173" s="119"/>
      <c r="I173" s="151"/>
      <c r="J173" s="151" t="s">
        <v>8</v>
      </c>
      <c r="K173" s="165">
        <v>3641.82</v>
      </c>
      <c r="L173" s="119"/>
      <c r="M173" s="119"/>
      <c r="N173" s="119"/>
      <c r="O173" s="119"/>
      <c r="Q173" s="79"/>
      <c r="R173" s="79" t="s">
        <v>752</v>
      </c>
      <c r="S173" s="119">
        <v>90</v>
      </c>
      <c r="T173" s="119"/>
      <c r="U173" s="119"/>
      <c r="V173" s="119"/>
      <c r="W173" s="119"/>
      <c r="Y173" s="79"/>
      <c r="Z173" s="79"/>
      <c r="AA173" s="119"/>
      <c r="AB173" s="119"/>
      <c r="AC173" s="119"/>
      <c r="AD173" s="119"/>
      <c r="AE173" s="119"/>
      <c r="AG173" s="79"/>
      <c r="AH173" s="79"/>
      <c r="AI173" s="119"/>
      <c r="AJ173" s="119"/>
      <c r="AK173" s="119"/>
      <c r="AL173" s="119"/>
      <c r="AM173" s="119"/>
    </row>
    <row r="174" spans="1:39">
      <c r="A174" s="151"/>
      <c r="B174" s="151" t="s">
        <v>284</v>
      </c>
      <c r="C174" s="165">
        <v>72</v>
      </c>
      <c r="D174" s="119"/>
      <c r="E174" s="119"/>
      <c r="F174" s="119"/>
      <c r="G174" s="119"/>
      <c r="I174" s="151"/>
      <c r="J174" s="151" t="s">
        <v>556</v>
      </c>
      <c r="K174" s="165">
        <v>73.5</v>
      </c>
      <c r="L174" s="119"/>
      <c r="M174" s="119"/>
      <c r="N174" s="119"/>
      <c r="O174" s="119"/>
      <c r="Q174" s="79"/>
      <c r="R174" s="79" t="s">
        <v>753</v>
      </c>
      <c r="S174" s="119">
        <v>176</v>
      </c>
      <c r="T174" s="119"/>
      <c r="U174" s="119"/>
      <c r="V174" s="119"/>
      <c r="W174" s="119"/>
      <c r="Y174" s="79"/>
      <c r="Z174" s="79"/>
      <c r="AA174" s="119"/>
      <c r="AB174" s="119"/>
      <c r="AC174" s="119"/>
      <c r="AD174" s="119"/>
      <c r="AE174" s="119"/>
      <c r="AG174" s="79"/>
      <c r="AH174" s="79"/>
      <c r="AI174" s="119"/>
      <c r="AJ174" s="119"/>
      <c r="AK174" s="119"/>
      <c r="AL174" s="119"/>
      <c r="AM174" s="119"/>
    </row>
    <row r="175" spans="1:39">
      <c r="A175" s="151"/>
      <c r="B175" s="183" t="s">
        <v>285</v>
      </c>
      <c r="C175" s="165">
        <v>123.66</v>
      </c>
      <c r="D175" s="119"/>
      <c r="E175" s="119"/>
      <c r="F175" s="119"/>
      <c r="G175" s="119"/>
      <c r="I175" s="151"/>
      <c r="J175" s="183" t="s">
        <v>557</v>
      </c>
      <c r="K175" s="165">
        <v>188.37</v>
      </c>
      <c r="L175" s="119"/>
      <c r="M175" s="119"/>
      <c r="N175" s="119"/>
      <c r="O175" s="119"/>
      <c r="Q175" s="79"/>
      <c r="R175" s="217" t="s">
        <v>754</v>
      </c>
      <c r="S175" s="119">
        <v>92</v>
      </c>
      <c r="T175" s="119"/>
      <c r="U175" s="119"/>
      <c r="V175" s="119"/>
      <c r="W175" s="119"/>
      <c r="Y175" s="79"/>
      <c r="Z175" s="217"/>
      <c r="AA175" s="119"/>
      <c r="AB175" s="119"/>
      <c r="AC175" s="119"/>
      <c r="AD175" s="119"/>
      <c r="AE175" s="119"/>
      <c r="AG175" s="79"/>
      <c r="AH175" s="217"/>
      <c r="AI175" s="119"/>
      <c r="AJ175" s="119"/>
      <c r="AK175" s="119"/>
      <c r="AL175" s="119"/>
      <c r="AM175" s="119"/>
    </row>
    <row r="176" spans="1:39">
      <c r="A176" s="150">
        <v>44933</v>
      </c>
      <c r="B176" s="151" t="s">
        <v>286</v>
      </c>
      <c r="C176" s="165">
        <v>865.62</v>
      </c>
      <c r="D176" s="119"/>
      <c r="E176" s="119"/>
      <c r="F176" s="119"/>
      <c r="G176" s="119"/>
      <c r="I176" s="150"/>
      <c r="J176" s="151" t="s">
        <v>558</v>
      </c>
      <c r="K176" s="165">
        <v>523.25</v>
      </c>
      <c r="L176" s="119"/>
      <c r="M176" s="119"/>
      <c r="N176" s="119"/>
      <c r="O176" s="119"/>
      <c r="Q176" s="90"/>
      <c r="R176" s="79" t="s">
        <v>755</v>
      </c>
      <c r="S176" s="119">
        <v>259.2</v>
      </c>
      <c r="T176" s="119"/>
      <c r="U176" s="119"/>
      <c r="V176" s="119"/>
      <c r="W176" s="119"/>
      <c r="Y176" s="90"/>
      <c r="Z176" s="79"/>
      <c r="AA176" s="119"/>
      <c r="AB176" s="119"/>
      <c r="AC176" s="119"/>
      <c r="AD176" s="119"/>
      <c r="AE176" s="119"/>
      <c r="AG176" s="90"/>
      <c r="AH176" s="79"/>
      <c r="AI176" s="119"/>
      <c r="AJ176" s="119"/>
      <c r="AK176" s="119"/>
      <c r="AL176" s="119"/>
      <c r="AM176" s="119"/>
    </row>
    <row r="177" spans="1:39">
      <c r="A177" s="151"/>
      <c r="B177" s="151" t="s">
        <v>122</v>
      </c>
      <c r="C177" s="165"/>
      <c r="D177" s="165">
        <v>36</v>
      </c>
      <c r="E177" s="119"/>
      <c r="F177" s="119"/>
      <c r="G177" s="119"/>
      <c r="I177" s="151"/>
      <c r="J177" s="151" t="s">
        <v>122</v>
      </c>
      <c r="K177" s="165"/>
      <c r="L177" s="165">
        <v>95</v>
      </c>
      <c r="M177" s="119"/>
      <c r="N177" s="119"/>
      <c r="O177" s="119"/>
      <c r="Q177" s="79"/>
      <c r="R177" s="79" t="s">
        <v>8</v>
      </c>
      <c r="S177" s="119">
        <v>172.8</v>
      </c>
      <c r="T177" s="119"/>
      <c r="U177" s="119"/>
      <c r="V177" s="119"/>
      <c r="W177" s="119"/>
      <c r="Y177" s="79"/>
      <c r="Z177" s="79"/>
      <c r="AA177" s="119"/>
      <c r="AB177" s="119"/>
      <c r="AC177" s="119"/>
      <c r="AD177" s="119"/>
      <c r="AE177" s="119"/>
      <c r="AG177" s="79"/>
      <c r="AH177" s="79"/>
      <c r="AI177" s="119"/>
      <c r="AJ177" s="119"/>
      <c r="AK177" s="119"/>
      <c r="AL177" s="119"/>
      <c r="AM177" s="119"/>
    </row>
    <row r="178" spans="1:39">
      <c r="A178" s="87"/>
      <c r="B178" s="79" t="s">
        <v>287</v>
      </c>
      <c r="C178" s="119">
        <v>70</v>
      </c>
      <c r="D178" s="119"/>
      <c r="E178" s="119"/>
      <c r="F178" s="119"/>
      <c r="G178" s="109"/>
      <c r="I178" s="153"/>
      <c r="J178" s="151" t="s">
        <v>122</v>
      </c>
      <c r="K178" s="165"/>
      <c r="L178" s="165">
        <v>90</v>
      </c>
      <c r="M178" s="119"/>
      <c r="N178" s="119"/>
      <c r="O178" s="109"/>
      <c r="Q178" s="90">
        <v>44948</v>
      </c>
      <c r="R178" s="79" t="s">
        <v>756</v>
      </c>
      <c r="S178" s="119">
        <v>518.4</v>
      </c>
      <c r="T178" s="119"/>
      <c r="U178" s="119"/>
      <c r="V178" s="119"/>
      <c r="W178" s="109"/>
      <c r="Y178" s="87"/>
      <c r="Z178" s="79"/>
      <c r="AA178" s="119"/>
      <c r="AB178" s="119"/>
      <c r="AC178" s="119"/>
      <c r="AD178" s="119"/>
      <c r="AE178" s="109"/>
      <c r="AG178" s="87"/>
      <c r="AH178" s="79"/>
      <c r="AI178" s="119"/>
      <c r="AJ178" s="119"/>
      <c r="AK178" s="119"/>
      <c r="AL178" s="119"/>
      <c r="AM178" s="109"/>
    </row>
    <row r="179" spans="1:39">
      <c r="A179" s="151"/>
      <c r="B179" s="151" t="s">
        <v>288</v>
      </c>
      <c r="C179" s="165">
        <v>158</v>
      </c>
      <c r="D179" s="119"/>
      <c r="E179" s="119"/>
      <c r="F179" s="119"/>
      <c r="G179" s="119"/>
      <c r="I179" s="87"/>
      <c r="J179" s="87" t="s">
        <v>6</v>
      </c>
      <c r="K179" s="109">
        <f>SUM(K3:K178)</f>
        <v>54261.020000000011</v>
      </c>
      <c r="L179" s="109">
        <f>SUM(L3:L178)</f>
        <v>2907.6099999999997</v>
      </c>
      <c r="M179" s="109">
        <f>SUM(M3:M178)</f>
        <v>1553.46</v>
      </c>
      <c r="N179" s="109"/>
      <c r="O179" s="109"/>
      <c r="Q179" s="79"/>
      <c r="R179" s="79" t="s">
        <v>757</v>
      </c>
      <c r="S179" s="119">
        <v>60</v>
      </c>
      <c r="T179" s="119"/>
      <c r="U179" s="119"/>
      <c r="V179" s="119"/>
      <c r="W179" s="119"/>
      <c r="Y179" s="79"/>
      <c r="Z179" s="79"/>
      <c r="AA179" s="119"/>
      <c r="AB179" s="119"/>
      <c r="AC179" s="119"/>
      <c r="AD179" s="119"/>
      <c r="AE179" s="119"/>
      <c r="AG179" s="79"/>
      <c r="AH179" s="79"/>
      <c r="AI179" s="119"/>
      <c r="AJ179" s="119"/>
      <c r="AK179" s="119"/>
      <c r="AL179" s="119"/>
      <c r="AM179" s="119"/>
    </row>
    <row r="180" spans="1:39">
      <c r="A180" s="79"/>
      <c r="B180" s="136" t="s">
        <v>289</v>
      </c>
      <c r="C180" s="144">
        <v>91.5</v>
      </c>
      <c r="D180" s="144"/>
      <c r="E180" s="144"/>
      <c r="F180" s="134"/>
      <c r="G180" s="135"/>
      <c r="I180" s="83"/>
      <c r="J180" s="230"/>
      <c r="K180" s="231"/>
      <c r="L180" s="231"/>
      <c r="M180" s="231"/>
      <c r="N180" s="232"/>
      <c r="O180" s="233"/>
      <c r="Q180" s="79"/>
      <c r="R180" s="91" t="s">
        <v>758</v>
      </c>
      <c r="S180" s="169">
        <v>182</v>
      </c>
      <c r="T180" s="140"/>
      <c r="U180" s="169"/>
      <c r="V180" s="141"/>
      <c r="W180" s="135"/>
      <c r="Y180" s="79"/>
      <c r="Z180" s="91"/>
      <c r="AA180" s="169"/>
      <c r="AB180" s="169"/>
      <c r="AC180" s="169"/>
      <c r="AD180" s="141"/>
      <c r="AE180" s="135"/>
      <c r="AG180" s="79"/>
      <c r="AH180" s="91"/>
      <c r="AI180" s="169"/>
      <c r="AJ180" s="169"/>
      <c r="AK180" s="169"/>
      <c r="AL180" s="141"/>
      <c r="AM180" s="135"/>
    </row>
    <row r="181" spans="1:39">
      <c r="A181" s="151"/>
      <c r="B181" s="164" t="s">
        <v>122</v>
      </c>
      <c r="C181" s="172"/>
      <c r="D181" s="173">
        <v>60</v>
      </c>
      <c r="E181" s="140"/>
      <c r="F181" s="80"/>
      <c r="G181" s="80"/>
      <c r="I181" s="83"/>
      <c r="J181" s="1"/>
      <c r="K181" s="42" t="s">
        <v>2</v>
      </c>
      <c r="L181" s="42" t="s">
        <v>12</v>
      </c>
      <c r="M181" s="42" t="s">
        <v>87</v>
      </c>
      <c r="N181" s="107" t="s">
        <v>138</v>
      </c>
      <c r="O181" s="108" t="s">
        <v>101</v>
      </c>
      <c r="Q181" s="151"/>
      <c r="R181" s="164" t="s">
        <v>122</v>
      </c>
      <c r="S181" s="172"/>
      <c r="T181" s="172">
        <v>132</v>
      </c>
      <c r="U181" s="140"/>
      <c r="V181" s="80"/>
      <c r="W181" s="80"/>
      <c r="Y181" s="79"/>
      <c r="Z181" s="91"/>
      <c r="AA181" s="140"/>
      <c r="AB181" s="170"/>
      <c r="AC181" s="140"/>
      <c r="AD181" s="80"/>
      <c r="AE181" s="80"/>
      <c r="AG181" s="79"/>
      <c r="AH181" s="91"/>
      <c r="AI181" s="140"/>
      <c r="AJ181" s="170"/>
      <c r="AK181" s="140"/>
      <c r="AL181" s="80"/>
      <c r="AM181" s="80"/>
    </row>
    <row r="182" spans="1:39">
      <c r="A182" s="79"/>
      <c r="B182" s="136" t="s">
        <v>290</v>
      </c>
      <c r="C182" s="167">
        <v>160</v>
      </c>
      <c r="D182" s="168"/>
      <c r="E182" s="140"/>
      <c r="F182" s="80"/>
      <c r="G182" s="80"/>
      <c r="I182" s="83"/>
      <c r="J182" s="86" t="s">
        <v>124</v>
      </c>
      <c r="K182" s="85">
        <v>0</v>
      </c>
      <c r="L182" s="102"/>
      <c r="M182" s="84">
        <f t="shared" ref="M182:M183" si="0">SUM(K182*L182)</f>
        <v>0</v>
      </c>
      <c r="N182" s="84"/>
      <c r="O182" s="84"/>
      <c r="Q182" s="79"/>
      <c r="R182" s="91" t="s">
        <v>759</v>
      </c>
      <c r="S182" s="140">
        <v>237.6</v>
      </c>
      <c r="T182" s="140"/>
      <c r="U182" s="140"/>
      <c r="V182" s="80"/>
      <c r="W182" s="80"/>
      <c r="Y182" s="79"/>
      <c r="Z182" s="91"/>
      <c r="AA182" s="140"/>
      <c r="AB182" s="170"/>
      <c r="AC182" s="140"/>
      <c r="AD182" s="80"/>
      <c r="AE182" s="80"/>
      <c r="AG182" s="79"/>
      <c r="AH182" s="91"/>
      <c r="AI182" s="140"/>
      <c r="AJ182" s="170"/>
      <c r="AK182" s="140"/>
      <c r="AL182" s="80"/>
      <c r="AM182" s="80"/>
    </row>
    <row r="183" spans="1:39">
      <c r="A183" s="79"/>
      <c r="B183" s="136" t="s">
        <v>326</v>
      </c>
      <c r="C183" s="167">
        <v>158</v>
      </c>
      <c r="D183" s="168"/>
      <c r="E183" s="140"/>
      <c r="F183" s="80"/>
      <c r="G183" s="80"/>
      <c r="I183" s="83"/>
      <c r="J183" s="86" t="s">
        <v>123</v>
      </c>
      <c r="K183" s="85">
        <v>5500</v>
      </c>
      <c r="L183" s="102">
        <v>200</v>
      </c>
      <c r="M183" s="84">
        <f t="shared" si="0"/>
        <v>1100000</v>
      </c>
      <c r="N183" s="84"/>
      <c r="O183" s="84"/>
      <c r="Q183" s="79"/>
      <c r="R183" s="91" t="s">
        <v>760</v>
      </c>
      <c r="S183" s="140">
        <v>176</v>
      </c>
      <c r="T183" s="140"/>
      <c r="U183" s="140"/>
      <c r="V183" s="80"/>
      <c r="W183" s="80"/>
      <c r="Y183" s="79"/>
      <c r="Z183" s="91"/>
      <c r="AA183" s="140"/>
      <c r="AB183" s="170"/>
      <c r="AC183" s="140"/>
      <c r="AD183" s="80"/>
      <c r="AE183" s="80"/>
      <c r="AG183" s="79"/>
      <c r="AH183" s="91"/>
      <c r="AI183" s="140"/>
      <c r="AJ183" s="170"/>
      <c r="AK183" s="140"/>
      <c r="AL183" s="80"/>
      <c r="AM183" s="80"/>
    </row>
    <row r="184" spans="1:39">
      <c r="A184" s="79"/>
      <c r="B184" s="136" t="s">
        <v>8</v>
      </c>
      <c r="C184" s="167">
        <v>150</v>
      </c>
      <c r="D184" s="168"/>
      <c r="E184" s="140">
        <v>1839.46</v>
      </c>
      <c r="F184" s="80" t="s">
        <v>352</v>
      </c>
      <c r="G184" s="80"/>
      <c r="I184" s="83"/>
      <c r="J184" s="86" t="s">
        <v>125</v>
      </c>
      <c r="K184" s="85"/>
      <c r="L184" s="102"/>
      <c r="M184" s="84">
        <f>SUM(K184*L184)</f>
        <v>0</v>
      </c>
      <c r="N184" s="84"/>
      <c r="O184" s="84"/>
      <c r="Q184" s="151"/>
      <c r="R184" s="164" t="s">
        <v>122</v>
      </c>
      <c r="S184" s="172"/>
      <c r="T184" s="172">
        <v>240</v>
      </c>
      <c r="U184" s="140"/>
      <c r="V184" s="80"/>
      <c r="W184" s="80"/>
      <c r="Y184" s="79"/>
      <c r="Z184" s="91"/>
      <c r="AA184" s="140"/>
      <c r="AB184" s="170"/>
      <c r="AC184" s="140"/>
      <c r="AD184" s="80"/>
      <c r="AE184" s="80"/>
      <c r="AG184" s="79"/>
      <c r="AH184" s="91"/>
      <c r="AI184" s="140"/>
      <c r="AJ184" s="170"/>
      <c r="AK184" s="140"/>
      <c r="AL184" s="80"/>
      <c r="AM184" s="80"/>
    </row>
    <row r="185" spans="1:39">
      <c r="A185" s="79"/>
      <c r="B185" s="136" t="s">
        <v>327</v>
      </c>
      <c r="C185" s="167">
        <v>230</v>
      </c>
      <c r="D185" s="168"/>
      <c r="E185" s="140"/>
      <c r="F185" s="80"/>
      <c r="G185" s="138"/>
      <c r="I185" s="83"/>
      <c r="J185" s="86" t="s">
        <v>129</v>
      </c>
      <c r="K185" s="85"/>
      <c r="L185" s="102"/>
      <c r="M185" s="84"/>
      <c r="N185" s="84"/>
      <c r="O185" s="84"/>
      <c r="Q185" s="79"/>
      <c r="R185" s="91" t="s">
        <v>8</v>
      </c>
      <c r="S185" s="140">
        <v>86.4</v>
      </c>
      <c r="T185" s="140"/>
      <c r="U185" s="140"/>
      <c r="V185" s="80"/>
      <c r="W185" s="138"/>
      <c r="Y185" s="79"/>
      <c r="Z185" s="91"/>
      <c r="AA185" s="140"/>
      <c r="AB185" s="170"/>
      <c r="AC185" s="140"/>
      <c r="AD185" s="80"/>
      <c r="AE185" s="138"/>
      <c r="AG185" s="79"/>
      <c r="AH185" s="91"/>
      <c r="AI185" s="140"/>
      <c r="AJ185" s="170"/>
      <c r="AK185" s="140"/>
      <c r="AL185" s="80"/>
      <c r="AM185" s="138"/>
    </row>
    <row r="186" spans="1:39">
      <c r="A186" s="151"/>
      <c r="B186" s="164" t="s">
        <v>122</v>
      </c>
      <c r="C186" s="172"/>
      <c r="D186" s="173">
        <v>60</v>
      </c>
      <c r="E186" s="140"/>
      <c r="F186" s="138"/>
      <c r="G186" s="138"/>
      <c r="I186" s="83"/>
      <c r="J186" s="86" t="s">
        <v>128</v>
      </c>
      <c r="K186" s="85">
        <v>17032</v>
      </c>
      <c r="L186" s="102"/>
      <c r="M186" s="84"/>
      <c r="N186" s="84">
        <v>21.29</v>
      </c>
      <c r="O186" s="95">
        <f>SUM(K186/N186)</f>
        <v>800</v>
      </c>
      <c r="Q186" s="79"/>
      <c r="R186" s="91" t="s">
        <v>761</v>
      </c>
      <c r="S186" s="140">
        <v>86.4</v>
      </c>
      <c r="T186" s="140"/>
      <c r="U186" s="140"/>
      <c r="V186" s="138"/>
      <c r="W186" s="138"/>
      <c r="Y186" s="79"/>
      <c r="Z186" s="91"/>
      <c r="AA186" s="140"/>
      <c r="AB186" s="170"/>
      <c r="AC186" s="140"/>
      <c r="AD186" s="138"/>
      <c r="AE186" s="138"/>
      <c r="AG186" s="79"/>
      <c r="AH186" s="91"/>
      <c r="AI186" s="140"/>
      <c r="AJ186" s="170"/>
      <c r="AK186" s="140"/>
      <c r="AL186" s="138"/>
      <c r="AM186" s="138"/>
    </row>
    <row r="187" spans="1:39">
      <c r="A187" s="79"/>
      <c r="B187" s="136" t="s">
        <v>8</v>
      </c>
      <c r="C187" s="167">
        <v>158</v>
      </c>
      <c r="D187" s="168"/>
      <c r="E187" s="140"/>
      <c r="F187" s="137"/>
      <c r="G187" s="139"/>
      <c r="I187" s="83"/>
      <c r="J187" s="86" t="s">
        <v>140</v>
      </c>
      <c r="K187" s="85">
        <v>19062.57</v>
      </c>
      <c r="L187" s="102">
        <v>200</v>
      </c>
      <c r="M187" s="84">
        <f>SUM(K187*L187)</f>
        <v>3812514</v>
      </c>
      <c r="N187" s="95"/>
      <c r="O187" s="95"/>
      <c r="Q187" s="79"/>
      <c r="R187" s="91" t="s">
        <v>8</v>
      </c>
      <c r="S187" s="140">
        <v>1944</v>
      </c>
      <c r="T187" s="170"/>
      <c r="U187" s="140"/>
      <c r="V187" s="80"/>
      <c r="W187" s="139"/>
      <c r="Y187" s="79"/>
      <c r="Z187" s="91"/>
      <c r="AA187" s="140"/>
      <c r="AB187" s="170"/>
      <c r="AC187" s="140"/>
      <c r="AD187" s="80"/>
      <c r="AE187" s="139"/>
      <c r="AG187" s="79"/>
      <c r="AH187" s="91"/>
      <c r="AI187" s="140"/>
      <c r="AJ187" s="170"/>
      <c r="AK187" s="140"/>
      <c r="AL187" s="80"/>
      <c r="AM187" s="139"/>
    </row>
    <row r="188" spans="1:39">
      <c r="A188" s="79"/>
      <c r="B188" s="136" t="s">
        <v>8</v>
      </c>
      <c r="C188" s="167">
        <v>158</v>
      </c>
      <c r="D188" s="168"/>
      <c r="E188" s="140"/>
      <c r="F188" s="137"/>
      <c r="G188" s="139"/>
      <c r="I188" s="83"/>
      <c r="J188" s="86" t="s">
        <v>45</v>
      </c>
      <c r="K188" s="85">
        <v>11177.25</v>
      </c>
      <c r="L188" s="102"/>
      <c r="M188" s="84"/>
      <c r="N188" s="85">
        <v>21.29</v>
      </c>
      <c r="O188" s="104">
        <f>SUM(K188/N188)</f>
        <v>525</v>
      </c>
      <c r="Q188" s="79"/>
      <c r="R188" s="91" t="s">
        <v>8</v>
      </c>
      <c r="S188" s="140">
        <v>180</v>
      </c>
      <c r="T188" s="170"/>
      <c r="U188" s="140"/>
      <c r="V188" s="80"/>
      <c r="W188" s="139"/>
      <c r="Y188" s="79"/>
      <c r="Z188" s="91"/>
      <c r="AA188" s="140"/>
      <c r="AB188" s="170"/>
      <c r="AC188" s="140"/>
      <c r="AD188" s="80"/>
      <c r="AE188" s="139"/>
      <c r="AG188" s="79"/>
      <c r="AH188" s="91"/>
      <c r="AI188" s="140"/>
      <c r="AJ188" s="170"/>
      <c r="AK188" s="140"/>
      <c r="AL188" s="80"/>
      <c r="AM188" s="139"/>
    </row>
    <row r="189" spans="1:39">
      <c r="A189" s="79"/>
      <c r="B189" s="136" t="s">
        <v>328</v>
      </c>
      <c r="C189" s="167">
        <v>52</v>
      </c>
      <c r="D189" s="168"/>
      <c r="E189" s="167"/>
      <c r="F189" s="137"/>
      <c r="G189" s="136"/>
      <c r="I189" s="83"/>
      <c r="J189" s="86" t="s">
        <v>45</v>
      </c>
      <c r="K189" s="85">
        <v>0</v>
      </c>
      <c r="L189" s="102">
        <v>200</v>
      </c>
      <c r="M189" s="84">
        <f>SUM(K189*L189)</f>
        <v>0</v>
      </c>
      <c r="N189" s="85"/>
      <c r="O189" s="104"/>
      <c r="Q189" s="151"/>
      <c r="R189" s="164" t="s">
        <v>122</v>
      </c>
      <c r="S189" s="172"/>
      <c r="T189" s="173">
        <v>60</v>
      </c>
      <c r="U189" s="140"/>
      <c r="V189" s="80"/>
      <c r="W189" s="136"/>
      <c r="Y189" s="79"/>
      <c r="Z189" s="91"/>
      <c r="AA189" s="140"/>
      <c r="AB189" s="170"/>
      <c r="AC189" s="140"/>
      <c r="AD189" s="80"/>
      <c r="AE189" s="136"/>
      <c r="AG189" s="79"/>
      <c r="AH189" s="91"/>
      <c r="AI189" s="140"/>
      <c r="AJ189" s="170"/>
      <c r="AK189" s="140"/>
      <c r="AL189" s="80"/>
      <c r="AM189" s="136"/>
    </row>
    <row r="190" spans="1:39">
      <c r="A190" s="79"/>
      <c r="B190" s="91" t="s">
        <v>329</v>
      </c>
      <c r="C190" s="140">
        <v>237</v>
      </c>
      <c r="D190" s="140"/>
      <c r="E190" s="140"/>
      <c r="F190" s="139"/>
      <c r="G190" s="139"/>
      <c r="I190" s="83"/>
      <c r="J190" s="86" t="s">
        <v>450</v>
      </c>
      <c r="K190" s="110">
        <f>SUM(M179)</f>
        <v>1553.46</v>
      </c>
      <c r="L190" s="102"/>
      <c r="M190" s="110"/>
      <c r="N190" s="6"/>
      <c r="O190" s="125"/>
      <c r="Q190" s="151"/>
      <c r="R190" s="164" t="s">
        <v>122</v>
      </c>
      <c r="S190" s="172"/>
      <c r="T190" s="172">
        <v>24</v>
      </c>
      <c r="U190" s="140"/>
      <c r="V190" s="138"/>
      <c r="W190" s="139"/>
      <c r="Y190" s="79"/>
      <c r="Z190" s="91"/>
      <c r="AA190" s="140"/>
      <c r="AB190" s="140"/>
      <c r="AC190" s="140"/>
      <c r="AD190" s="138"/>
      <c r="AE190" s="139"/>
      <c r="AG190" s="79"/>
      <c r="AH190" s="91"/>
      <c r="AI190" s="140"/>
      <c r="AJ190" s="140"/>
      <c r="AK190" s="140"/>
      <c r="AL190" s="138"/>
      <c r="AM190" s="139"/>
    </row>
    <row r="191" spans="1:39">
      <c r="A191" s="79"/>
      <c r="B191" s="91" t="s">
        <v>8</v>
      </c>
      <c r="C191" s="140">
        <v>618.29999999999995</v>
      </c>
      <c r="D191" s="140"/>
      <c r="E191" s="140"/>
      <c r="F191" s="139"/>
      <c r="G191" s="139"/>
      <c r="I191" s="83"/>
      <c r="J191" s="94" t="s">
        <v>6</v>
      </c>
      <c r="K191" s="95">
        <f>SUM(K182:K190)</f>
        <v>54325.279999999999</v>
      </c>
      <c r="L191" s="95">
        <f>SUM(K183+K187)</f>
        <v>24562.57</v>
      </c>
      <c r="M191" s="95">
        <f>SUM(M182:M190)</f>
        <v>4912514</v>
      </c>
      <c r="N191" s="104">
        <f>SUM(K186+K188)</f>
        <v>28209.25</v>
      </c>
      <c r="O191" s="104">
        <f>SUM(O182:O190)</f>
        <v>1325</v>
      </c>
      <c r="Q191" s="79"/>
      <c r="R191" s="91" t="s">
        <v>762</v>
      </c>
      <c r="S191" s="140">
        <v>176</v>
      </c>
      <c r="T191" s="140"/>
      <c r="U191" s="140"/>
      <c r="V191" s="138"/>
      <c r="W191" s="139"/>
      <c r="Y191" s="79"/>
      <c r="Z191" s="91"/>
      <c r="AA191" s="140"/>
      <c r="AB191" s="140"/>
      <c r="AC191" s="140"/>
      <c r="AD191" s="138"/>
      <c r="AE191" s="139"/>
      <c r="AG191" s="79"/>
      <c r="AH191" s="91"/>
      <c r="AI191" s="140"/>
      <c r="AJ191" s="140"/>
      <c r="AK191" s="140"/>
      <c r="AL191" s="138"/>
      <c r="AM191" s="139"/>
    </row>
    <row r="192" spans="1:39">
      <c r="A192" s="79"/>
      <c r="B192" s="91" t="s">
        <v>8</v>
      </c>
      <c r="C192" s="140">
        <v>61.83</v>
      </c>
      <c r="D192" s="169"/>
      <c r="E192" s="140"/>
      <c r="F192" s="139"/>
      <c r="G192" s="139"/>
      <c r="I192" s="83"/>
      <c r="J192" s="94"/>
      <c r="K192" s="95"/>
      <c r="L192" s="95"/>
      <c r="M192" s="95"/>
      <c r="N192" s="104"/>
      <c r="O192" s="117"/>
      <c r="Q192" s="151"/>
      <c r="R192" s="164" t="s">
        <v>122</v>
      </c>
      <c r="S192" s="172"/>
      <c r="T192" s="188">
        <v>60</v>
      </c>
      <c r="U192" s="140"/>
      <c r="V192" s="138"/>
      <c r="W192" s="139"/>
      <c r="Y192" s="79"/>
      <c r="Z192" s="91"/>
      <c r="AA192" s="140"/>
      <c r="AB192" s="169"/>
      <c r="AC192" s="140"/>
      <c r="AD192" s="138"/>
      <c r="AE192" s="139"/>
      <c r="AG192" s="79"/>
      <c r="AH192" s="91"/>
      <c r="AI192" s="140"/>
      <c r="AJ192" s="169"/>
      <c r="AK192" s="140"/>
      <c r="AL192" s="138"/>
      <c r="AM192" s="139"/>
    </row>
    <row r="193" spans="1:39">
      <c r="A193" s="79"/>
      <c r="B193" s="91" t="s">
        <v>8</v>
      </c>
      <c r="C193" s="140">
        <v>41.22</v>
      </c>
      <c r="D193" s="169"/>
      <c r="E193" s="140">
        <v>240</v>
      </c>
      <c r="F193" s="136"/>
      <c r="G193" s="139"/>
      <c r="I193" s="83"/>
      <c r="J193" s="83"/>
      <c r="K193" s="84"/>
      <c r="L193" s="83"/>
      <c r="M193" s="130"/>
      <c r="N193" s="104"/>
      <c r="O193" s="104">
        <f>SUM(O191:O192)</f>
        <v>1325</v>
      </c>
      <c r="Q193" s="79"/>
      <c r="R193" s="91" t="s">
        <v>8</v>
      </c>
      <c r="S193" s="140">
        <v>90</v>
      </c>
      <c r="T193" s="169"/>
      <c r="U193" s="140"/>
      <c r="V193" s="91"/>
      <c r="W193" s="139"/>
      <c r="Y193" s="79"/>
      <c r="Z193" s="91"/>
      <c r="AA193" s="140"/>
      <c r="AB193" s="169"/>
      <c r="AC193" s="140"/>
      <c r="AD193" s="91"/>
      <c r="AE193" s="139"/>
      <c r="AG193" s="79"/>
      <c r="AH193" s="91"/>
      <c r="AI193" s="140"/>
      <c r="AJ193" s="169"/>
      <c r="AK193" s="140"/>
      <c r="AL193" s="91"/>
      <c r="AM193" s="139"/>
    </row>
    <row r="194" spans="1:39">
      <c r="A194" s="79"/>
      <c r="B194" s="91" t="s">
        <v>330</v>
      </c>
      <c r="C194" s="140">
        <v>741.96</v>
      </c>
      <c r="D194" s="169"/>
      <c r="E194" s="140"/>
      <c r="F194" s="136"/>
      <c r="G194" s="138"/>
      <c r="I194" s="83"/>
      <c r="J194" s="106" t="s">
        <v>6</v>
      </c>
      <c r="K194" s="104"/>
      <c r="L194" s="105" t="s">
        <v>3</v>
      </c>
      <c r="M194" s="104" t="s">
        <v>560</v>
      </c>
      <c r="N194" s="1"/>
      <c r="O194" s="117">
        <v>1003</v>
      </c>
      <c r="Q194" s="79"/>
      <c r="R194" s="91" t="s">
        <v>763</v>
      </c>
      <c r="S194" s="140">
        <v>176</v>
      </c>
      <c r="T194" s="169"/>
      <c r="U194" s="140"/>
      <c r="V194" s="91"/>
      <c r="W194" s="138"/>
      <c r="Y194" s="79"/>
      <c r="Z194" s="91"/>
      <c r="AA194" s="140"/>
      <c r="AB194" s="169"/>
      <c r="AC194" s="140"/>
      <c r="AD194" s="91"/>
      <c r="AE194" s="138"/>
      <c r="AG194" s="79"/>
      <c r="AH194" s="91"/>
      <c r="AI194" s="140"/>
      <c r="AJ194" s="169"/>
      <c r="AK194" s="140"/>
      <c r="AL194" s="91"/>
      <c r="AM194" s="138"/>
    </row>
    <row r="195" spans="1:39">
      <c r="A195" s="79"/>
      <c r="B195" s="91" t="s">
        <v>331</v>
      </c>
      <c r="C195" s="140">
        <v>84</v>
      </c>
      <c r="D195" s="170"/>
      <c r="E195" s="140"/>
      <c r="F195" s="136"/>
      <c r="G195" s="80"/>
      <c r="I195" s="83"/>
      <c r="J195" s="86" t="s">
        <v>87</v>
      </c>
      <c r="K195" s="103">
        <v>4713000</v>
      </c>
      <c r="L195" s="83" t="s">
        <v>559</v>
      </c>
      <c r="M195" s="116">
        <v>300000</v>
      </c>
      <c r="N195" s="1"/>
      <c r="O195" s="95">
        <f>SUM(O193:O194)</f>
        <v>2328</v>
      </c>
      <c r="Q195" s="79"/>
      <c r="R195" s="91" t="s">
        <v>122</v>
      </c>
      <c r="S195" s="140"/>
      <c r="T195" s="170">
        <v>6</v>
      </c>
      <c r="U195" s="140"/>
      <c r="V195" s="91"/>
      <c r="W195" s="80"/>
      <c r="Y195" s="79"/>
      <c r="Z195" s="91"/>
      <c r="AA195" s="140"/>
      <c r="AB195" s="170"/>
      <c r="AC195" s="140"/>
      <c r="AD195" s="91"/>
      <c r="AE195" s="80"/>
      <c r="AG195" s="79"/>
      <c r="AH195" s="91"/>
      <c r="AI195" s="140"/>
      <c r="AJ195" s="170"/>
      <c r="AK195" s="140"/>
      <c r="AL195" s="91"/>
      <c r="AM195" s="80"/>
    </row>
    <row r="196" spans="1:39">
      <c r="A196" s="90"/>
      <c r="B196" s="166" t="s">
        <v>332</v>
      </c>
      <c r="C196" s="140">
        <v>494.64</v>
      </c>
      <c r="D196" s="170"/>
      <c r="E196" s="140"/>
      <c r="F196" s="136"/>
      <c r="G196" s="80"/>
      <c r="I196" s="101"/>
      <c r="J196" s="86" t="s">
        <v>101</v>
      </c>
      <c r="K196" s="103">
        <f>SUM(O195)</f>
        <v>2328</v>
      </c>
      <c r="L196" s="102"/>
      <c r="M196" s="116">
        <v>0</v>
      </c>
      <c r="N196" s="1"/>
      <c r="O196" s="84"/>
      <c r="Q196" s="90"/>
      <c r="R196" s="166" t="s">
        <v>122</v>
      </c>
      <c r="S196" s="140"/>
      <c r="T196" s="170">
        <v>40</v>
      </c>
      <c r="U196" s="140"/>
      <c r="V196" s="91"/>
      <c r="W196" s="80"/>
      <c r="Y196" s="90"/>
      <c r="Z196" s="166"/>
      <c r="AA196" s="140"/>
      <c r="AB196" s="170"/>
      <c r="AC196" s="140"/>
      <c r="AD196" s="91"/>
      <c r="AE196" s="80"/>
      <c r="AG196" s="90"/>
      <c r="AH196" s="166"/>
      <c r="AI196" s="140"/>
      <c r="AJ196" s="170"/>
      <c r="AK196" s="140"/>
      <c r="AL196" s="91"/>
      <c r="AM196" s="80"/>
    </row>
    <row r="197" spans="1:39">
      <c r="A197" s="151"/>
      <c r="B197" s="164" t="s">
        <v>122</v>
      </c>
      <c r="C197" s="172"/>
      <c r="D197" s="188">
        <v>210</v>
      </c>
      <c r="E197" s="140"/>
      <c r="F197" s="136"/>
      <c r="G197" s="138"/>
      <c r="I197" s="83"/>
      <c r="J197" s="112" t="s">
        <v>122</v>
      </c>
      <c r="K197" s="103">
        <f>SUM(L179)</f>
        <v>2907.6099999999997</v>
      </c>
      <c r="L197" s="102"/>
      <c r="M197" s="116">
        <v>0</v>
      </c>
      <c r="N197" s="1"/>
      <c r="O197" s="84"/>
      <c r="Q197" s="79"/>
      <c r="R197" s="91" t="s">
        <v>764</v>
      </c>
      <c r="S197" s="140">
        <v>972</v>
      </c>
      <c r="T197" s="169"/>
      <c r="U197" s="140"/>
      <c r="V197" s="91"/>
      <c r="W197" s="138"/>
      <c r="Y197" s="79"/>
      <c r="Z197" s="91"/>
      <c r="AA197" s="140"/>
      <c r="AB197" s="169"/>
      <c r="AC197" s="140"/>
      <c r="AD197" s="91"/>
      <c r="AE197" s="138"/>
      <c r="AG197" s="79"/>
      <c r="AH197" s="91"/>
      <c r="AI197" s="140"/>
      <c r="AJ197" s="169"/>
      <c r="AK197" s="140"/>
      <c r="AL197" s="91"/>
      <c r="AM197" s="138"/>
    </row>
    <row r="198" spans="1:39">
      <c r="A198" s="150">
        <v>44934</v>
      </c>
      <c r="B198" s="164" t="s">
        <v>122</v>
      </c>
      <c r="C198" s="172"/>
      <c r="D198" s="188">
        <v>240</v>
      </c>
      <c r="E198" s="140"/>
      <c r="F198" s="136"/>
      <c r="G198" s="138"/>
      <c r="I198" s="101"/>
      <c r="J198" s="98" t="s">
        <v>158</v>
      </c>
      <c r="K198" s="24">
        <f>SUM(M200)</f>
        <v>300000</v>
      </c>
      <c r="L198" s="83"/>
      <c r="M198" s="84">
        <v>0</v>
      </c>
      <c r="N198" s="1"/>
      <c r="O198" s="16"/>
      <c r="Q198" s="90"/>
      <c r="R198" s="91" t="s">
        <v>765</v>
      </c>
      <c r="S198" s="140">
        <v>1166.4000000000001</v>
      </c>
      <c r="T198" s="169"/>
      <c r="U198" s="140"/>
      <c r="V198" s="91"/>
      <c r="W198" s="138"/>
      <c r="Y198" s="90"/>
      <c r="Z198" s="91"/>
      <c r="AA198" s="140"/>
      <c r="AB198" s="169"/>
      <c r="AC198" s="140"/>
      <c r="AD198" s="91"/>
      <c r="AE198" s="138"/>
      <c r="AG198" s="90"/>
      <c r="AH198" s="91"/>
      <c r="AI198" s="140"/>
      <c r="AJ198" s="169"/>
      <c r="AK198" s="140"/>
      <c r="AL198" s="91"/>
      <c r="AM198" s="138"/>
    </row>
    <row r="199" spans="1:39">
      <c r="A199" s="79"/>
      <c r="B199" s="91" t="s">
        <v>337</v>
      </c>
      <c r="C199" s="140">
        <v>600</v>
      </c>
      <c r="D199" s="169"/>
      <c r="E199" s="140"/>
      <c r="F199" s="136"/>
      <c r="G199" s="136"/>
      <c r="I199" s="83"/>
      <c r="J199" s="98" t="s">
        <v>131</v>
      </c>
      <c r="K199" s="103">
        <v>0</v>
      </c>
      <c r="L199" s="83"/>
      <c r="M199" s="118">
        <v>0</v>
      </c>
      <c r="N199" s="1"/>
      <c r="O199" s="95"/>
      <c r="Q199" s="79"/>
      <c r="R199" s="91" t="s">
        <v>766</v>
      </c>
      <c r="S199" s="140">
        <v>388.8</v>
      </c>
      <c r="T199" s="169"/>
      <c r="U199" s="140"/>
      <c r="V199" s="91"/>
      <c r="W199" s="136"/>
      <c r="Y199" s="79"/>
      <c r="Z199" s="91"/>
      <c r="AA199" s="140"/>
      <c r="AB199" s="169"/>
      <c r="AC199" s="140"/>
      <c r="AD199" s="91"/>
      <c r="AE199" s="136"/>
      <c r="AG199" s="79"/>
      <c r="AH199" s="91"/>
      <c r="AI199" s="140"/>
      <c r="AJ199" s="169"/>
      <c r="AK199" s="140"/>
      <c r="AL199" s="91"/>
      <c r="AM199" s="136"/>
    </row>
    <row r="200" spans="1:39">
      <c r="A200" s="79"/>
      <c r="B200" s="124" t="s">
        <v>338</v>
      </c>
      <c r="C200" s="140">
        <v>15.2</v>
      </c>
      <c r="D200" s="144"/>
      <c r="E200" s="140"/>
      <c r="F200" s="141"/>
      <c r="G200" s="142"/>
      <c r="I200" s="83"/>
      <c r="J200" s="83" t="s">
        <v>333</v>
      </c>
      <c r="K200" s="191">
        <f>SUM(M179)</f>
        <v>1553.46</v>
      </c>
      <c r="L200" s="129" t="s">
        <v>10</v>
      </c>
      <c r="M200" s="123">
        <f>SUM(M195:M199)</f>
        <v>300000</v>
      </c>
      <c r="N200" s="1"/>
      <c r="O200" s="1"/>
      <c r="Q200" s="79"/>
      <c r="R200" s="124" t="s">
        <v>767</v>
      </c>
      <c r="S200" s="140">
        <v>176</v>
      </c>
      <c r="T200" s="169"/>
      <c r="U200" s="140"/>
      <c r="V200" s="141"/>
      <c r="W200" s="142"/>
      <c r="Y200" s="79"/>
      <c r="Z200" s="124"/>
      <c r="AA200" s="140"/>
      <c r="AB200" s="169"/>
      <c r="AC200" s="140"/>
      <c r="AD200" s="141"/>
      <c r="AE200" s="142"/>
      <c r="AG200" s="79"/>
      <c r="AH200" s="124"/>
      <c r="AI200" s="140"/>
      <c r="AJ200" s="169"/>
      <c r="AK200" s="140"/>
      <c r="AL200" s="141"/>
      <c r="AM200" s="142"/>
    </row>
    <row r="201" spans="1:39">
      <c r="A201" s="79"/>
      <c r="B201" s="91" t="s">
        <v>339</v>
      </c>
      <c r="C201" s="140">
        <v>494.64</v>
      </c>
      <c r="D201" s="167"/>
      <c r="E201" s="143"/>
      <c r="F201" s="140"/>
      <c r="G201" s="140"/>
      <c r="I201" s="83"/>
      <c r="J201" s="101"/>
      <c r="K201" s="116"/>
      <c r="L201" s="105" t="s">
        <v>131</v>
      </c>
      <c r="M201" s="116"/>
      <c r="N201" s="127"/>
      <c r="O201" s="128"/>
      <c r="Q201" s="79"/>
      <c r="R201" s="91" t="s">
        <v>768</v>
      </c>
      <c r="S201" s="140">
        <v>518.4</v>
      </c>
      <c r="T201" s="140"/>
      <c r="U201" s="143"/>
      <c r="V201" s="140"/>
      <c r="W201" s="140"/>
      <c r="Y201" s="79"/>
      <c r="Z201" s="91"/>
      <c r="AA201" s="140"/>
      <c r="AB201" s="140"/>
      <c r="AC201" s="143"/>
      <c r="AD201" s="140"/>
      <c r="AE201" s="140"/>
      <c r="AG201" s="79"/>
      <c r="AH201" s="91"/>
      <c r="AI201" s="140"/>
      <c r="AJ201" s="140"/>
      <c r="AK201" s="143"/>
      <c r="AL201" s="140"/>
      <c r="AM201" s="140"/>
    </row>
    <row r="202" spans="1:39">
      <c r="A202" s="79"/>
      <c r="B202" s="91" t="s">
        <v>340</v>
      </c>
      <c r="C202" s="140">
        <v>36.75</v>
      </c>
      <c r="D202" s="144"/>
      <c r="E202" s="144"/>
      <c r="F202" s="140"/>
      <c r="G202" s="140"/>
      <c r="I202" s="83"/>
      <c r="J202" s="83"/>
      <c r="K202" s="116"/>
      <c r="L202" s="85"/>
      <c r="M202" s="206"/>
      <c r="N202" s="116"/>
      <c r="O202" s="116"/>
      <c r="Q202" s="79"/>
      <c r="R202" s="91" t="s">
        <v>769</v>
      </c>
      <c r="S202" s="140">
        <v>176</v>
      </c>
      <c r="T202" s="169"/>
      <c r="U202" s="169"/>
      <c r="V202" s="140"/>
      <c r="W202" s="140"/>
      <c r="Y202" s="79"/>
      <c r="Z202" s="91"/>
      <c r="AA202" s="140"/>
      <c r="AB202" s="169"/>
      <c r="AC202" s="169"/>
      <c r="AD202" s="140"/>
      <c r="AE202" s="140"/>
      <c r="AG202" s="79"/>
      <c r="AH202" s="91"/>
      <c r="AI202" s="140"/>
      <c r="AJ202" s="169"/>
      <c r="AK202" s="169"/>
      <c r="AL202" s="140"/>
      <c r="AM202" s="140"/>
    </row>
    <row r="203" spans="1:39">
      <c r="A203" s="79"/>
      <c r="B203" s="91" t="s">
        <v>8</v>
      </c>
      <c r="C203" s="140">
        <v>41.22</v>
      </c>
      <c r="D203" s="169"/>
      <c r="E203" s="140"/>
      <c r="F203" s="140"/>
      <c r="G203" s="140"/>
      <c r="I203" s="83"/>
      <c r="J203" s="94" t="s">
        <v>336</v>
      </c>
      <c r="K203" s="116"/>
      <c r="L203" s="97"/>
      <c r="M203" s="132"/>
      <c r="N203" s="116"/>
      <c r="O203" s="116"/>
      <c r="Q203" s="79"/>
      <c r="R203" s="91" t="s">
        <v>770</v>
      </c>
      <c r="S203" s="140">
        <v>259.2</v>
      </c>
      <c r="T203" s="169"/>
      <c r="U203" s="140"/>
      <c r="V203" s="140"/>
      <c r="W203" s="140"/>
      <c r="Y203" s="79"/>
      <c r="Z203" s="91"/>
      <c r="AA203" s="140"/>
      <c r="AB203" s="169"/>
      <c r="AC203" s="140"/>
      <c r="AD203" s="140"/>
      <c r="AE203" s="140"/>
      <c r="AG203" s="79"/>
      <c r="AH203" s="91"/>
      <c r="AI203" s="140"/>
      <c r="AJ203" s="169"/>
      <c r="AK203" s="140"/>
      <c r="AL203" s="140"/>
      <c r="AM203" s="140"/>
    </row>
    <row r="204" spans="1:39">
      <c r="A204" s="79"/>
      <c r="B204" s="91" t="s">
        <v>8</v>
      </c>
      <c r="C204" s="140">
        <v>123.66</v>
      </c>
      <c r="D204" s="169"/>
      <c r="E204" s="140"/>
      <c r="F204" s="140"/>
      <c r="G204" s="140"/>
      <c r="I204" s="83"/>
      <c r="J204" s="207" t="s">
        <v>358</v>
      </c>
      <c r="K204" s="116"/>
      <c r="L204" s="129" t="s">
        <v>10</v>
      </c>
      <c r="M204" s="123">
        <f>SUM(M202:M203)</f>
        <v>0</v>
      </c>
      <c r="N204" s="116"/>
      <c r="O204" s="116"/>
      <c r="Q204" s="87"/>
      <c r="R204" s="248" t="s">
        <v>6</v>
      </c>
      <c r="S204" s="249">
        <f>SUM(S3:S203)</f>
        <v>55577.079999999987</v>
      </c>
      <c r="T204" s="249">
        <f>SUM(T3:T203)</f>
        <v>3520.15</v>
      </c>
      <c r="U204" s="249">
        <f>SUM(U3:U203)</f>
        <v>445</v>
      </c>
      <c r="V204" s="249"/>
      <c r="W204" s="249"/>
      <c r="Y204" s="79"/>
      <c r="Z204" s="91"/>
      <c r="AA204" s="140"/>
      <c r="AB204" s="169"/>
      <c r="AC204" s="140"/>
      <c r="AD204" s="140"/>
      <c r="AE204" s="140"/>
      <c r="AG204" s="79"/>
      <c r="AH204" s="91"/>
      <c r="AI204" s="140"/>
      <c r="AJ204" s="169"/>
      <c r="AK204" s="140"/>
      <c r="AL204" s="140"/>
      <c r="AM204" s="140"/>
    </row>
    <row r="205" spans="1:39">
      <c r="A205" s="79"/>
      <c r="B205" s="79" t="s">
        <v>341</v>
      </c>
      <c r="C205" s="119">
        <v>150</v>
      </c>
      <c r="D205" s="171"/>
      <c r="E205" s="119"/>
      <c r="F205" s="119"/>
      <c r="G205" s="119"/>
      <c r="I205" s="83"/>
      <c r="J205" s="83"/>
      <c r="K205" s="116"/>
      <c r="L205" s="94"/>
      <c r="M205" s="123"/>
      <c r="N205" s="116"/>
      <c r="O205" s="116"/>
      <c r="Q205" s="83"/>
      <c r="R205" s="83"/>
      <c r="S205" s="116"/>
      <c r="T205" s="116"/>
      <c r="U205" s="116"/>
      <c r="V205" s="116"/>
      <c r="W205" s="116"/>
      <c r="Y205" s="79"/>
      <c r="Z205" s="79"/>
      <c r="AA205" s="119"/>
      <c r="AB205" s="119"/>
      <c r="AC205" s="119"/>
      <c r="AD205" s="119"/>
      <c r="AE205" s="119"/>
      <c r="AG205" s="79"/>
      <c r="AH205" s="79"/>
      <c r="AI205" s="119"/>
      <c r="AJ205" s="119"/>
      <c r="AK205" s="119"/>
      <c r="AL205" s="119"/>
      <c r="AM205" s="119"/>
    </row>
    <row r="206" spans="1:39">
      <c r="A206" s="79"/>
      <c r="B206" s="79" t="s">
        <v>8</v>
      </c>
      <c r="C206" s="119">
        <v>11376.72</v>
      </c>
      <c r="D206" s="145"/>
      <c r="E206" s="145"/>
      <c r="F206" s="119"/>
      <c r="G206" s="119"/>
      <c r="I206" s="83"/>
      <c r="J206" s="236" t="s">
        <v>561</v>
      </c>
      <c r="K206" s="116"/>
      <c r="L206" s="85"/>
      <c r="M206" s="116"/>
      <c r="N206" s="116"/>
      <c r="O206" s="116"/>
      <c r="Q206" s="83"/>
      <c r="R206" s="1"/>
      <c r="S206" s="42" t="s">
        <v>2</v>
      </c>
      <c r="T206" s="42" t="s">
        <v>12</v>
      </c>
      <c r="U206" s="42" t="s">
        <v>87</v>
      </c>
      <c r="V206" s="107" t="s">
        <v>138</v>
      </c>
      <c r="W206" s="108" t="s">
        <v>101</v>
      </c>
      <c r="Y206" s="79"/>
      <c r="Z206" s="79"/>
      <c r="AA206" s="119"/>
      <c r="AB206" s="203"/>
      <c r="AC206" s="203"/>
      <c r="AD206" s="119"/>
      <c r="AE206" s="119"/>
      <c r="AG206" s="79"/>
      <c r="AH206" s="79"/>
      <c r="AI206" s="119"/>
      <c r="AJ206" s="203"/>
      <c r="AK206" s="203"/>
      <c r="AL206" s="119"/>
      <c r="AM206" s="119"/>
    </row>
    <row r="207" spans="1:39">
      <c r="A207" s="87"/>
      <c r="B207" s="79" t="s">
        <v>342</v>
      </c>
      <c r="C207" s="200">
        <v>73</v>
      </c>
      <c r="D207" s="200"/>
      <c r="E207" s="146"/>
      <c r="F207" s="146"/>
      <c r="G207" s="146"/>
      <c r="H207" s="5"/>
      <c r="I207" s="94"/>
      <c r="J207" s="83"/>
      <c r="K207" s="116"/>
      <c r="L207" s="86"/>
      <c r="M207" s="126"/>
      <c r="N207" s="116"/>
      <c r="O207" s="116"/>
      <c r="Q207" s="94"/>
      <c r="R207" s="86" t="s">
        <v>124</v>
      </c>
      <c r="S207" s="85">
        <v>0</v>
      </c>
      <c r="T207" s="102"/>
      <c r="U207" s="84">
        <f t="shared" ref="U207:U208" si="1">SUM(S207*T207)</f>
        <v>0</v>
      </c>
      <c r="V207" s="84"/>
      <c r="W207" s="84"/>
      <c r="Y207" s="87"/>
      <c r="Z207" s="79"/>
      <c r="AA207" s="200"/>
      <c r="AB207" s="200"/>
      <c r="AC207" s="146"/>
      <c r="AD207" s="146"/>
      <c r="AE207" s="146"/>
      <c r="AG207" s="87"/>
      <c r="AH207" s="79"/>
      <c r="AI207" s="200"/>
      <c r="AJ207" s="200"/>
      <c r="AK207" s="146"/>
      <c r="AL207" s="146"/>
      <c r="AM207" s="146"/>
    </row>
    <row r="208" spans="1:39" s="1" customFormat="1">
      <c r="A208" s="197"/>
      <c r="B208" s="202" t="s">
        <v>343</v>
      </c>
      <c r="C208" s="202">
        <v>61.83</v>
      </c>
      <c r="D208" s="202"/>
      <c r="E208" s="202"/>
      <c r="F208" s="202"/>
      <c r="G208" s="197"/>
      <c r="H208" s="5"/>
      <c r="I208" s="234"/>
      <c r="J208" s="83"/>
      <c r="K208" s="84"/>
      <c r="L208" s="192"/>
      <c r="M208" s="84"/>
      <c r="N208" s="84"/>
      <c r="O208" s="95"/>
      <c r="Q208" s="234"/>
      <c r="R208" s="86" t="s">
        <v>123</v>
      </c>
      <c r="S208" s="85">
        <v>15556</v>
      </c>
      <c r="T208" s="102">
        <v>180</v>
      </c>
      <c r="U208" s="84">
        <f t="shared" si="1"/>
        <v>2800080</v>
      </c>
      <c r="V208" s="84"/>
      <c r="W208" s="84"/>
      <c r="Y208" s="218"/>
      <c r="Z208" s="79"/>
      <c r="AA208" s="79"/>
      <c r="AB208" s="79"/>
      <c r="AC208" s="79"/>
      <c r="AD208" s="79"/>
      <c r="AE208" s="197"/>
      <c r="AG208" s="218"/>
      <c r="AH208" s="79"/>
      <c r="AI208" s="79"/>
      <c r="AJ208" s="79"/>
      <c r="AK208" s="79"/>
      <c r="AL208" s="79"/>
      <c r="AM208" s="197"/>
    </row>
    <row r="209" spans="1:39" s="1" customFormat="1">
      <c r="A209" s="198"/>
      <c r="B209" s="202" t="s">
        <v>122</v>
      </c>
      <c r="C209" s="202"/>
      <c r="D209" s="202">
        <v>50</v>
      </c>
      <c r="E209" s="202"/>
      <c r="F209" s="202"/>
      <c r="G209" s="198"/>
      <c r="I209" s="196"/>
      <c r="J209" s="83"/>
      <c r="K209" s="84"/>
      <c r="L209" s="192"/>
      <c r="M209" s="84"/>
      <c r="N209" s="193"/>
      <c r="O209" s="83"/>
      <c r="Q209" s="196"/>
      <c r="R209" s="86" t="s">
        <v>125</v>
      </c>
      <c r="S209" s="85"/>
      <c r="T209" s="102"/>
      <c r="U209" s="84">
        <f>SUM(S209*T209)</f>
        <v>0</v>
      </c>
      <c r="V209" s="84"/>
      <c r="W209" s="84"/>
      <c r="Y209" s="199"/>
      <c r="Z209" s="79"/>
      <c r="AA209" s="79"/>
      <c r="AB209" s="79"/>
      <c r="AC209" s="79"/>
      <c r="AD209" s="79"/>
      <c r="AE209" s="198"/>
      <c r="AG209" s="199"/>
      <c r="AH209" s="79"/>
      <c r="AI209" s="79"/>
      <c r="AJ209" s="79"/>
      <c r="AK209" s="79"/>
      <c r="AL209" s="79"/>
      <c r="AM209" s="198"/>
    </row>
    <row r="210" spans="1:39" s="1" customFormat="1">
      <c r="A210" s="198"/>
      <c r="B210" s="79" t="s">
        <v>344</v>
      </c>
      <c r="C210" s="79">
        <v>123.66</v>
      </c>
      <c r="D210" s="79"/>
      <c r="E210" s="79"/>
      <c r="F210" s="79"/>
      <c r="G210" s="199"/>
      <c r="I210" s="196"/>
      <c r="J210" s="94"/>
      <c r="K210" s="95"/>
      <c r="L210" s="95"/>
      <c r="M210" s="95"/>
      <c r="N210" s="95"/>
      <c r="O210" s="95"/>
      <c r="Q210" s="196"/>
      <c r="R210" s="86" t="s">
        <v>129</v>
      </c>
      <c r="S210" s="85"/>
      <c r="T210" s="102"/>
      <c r="U210" s="84"/>
      <c r="V210" s="84"/>
      <c r="W210" s="84"/>
      <c r="Y210" s="199"/>
      <c r="Z210" s="79"/>
      <c r="AA210" s="79"/>
      <c r="AB210" s="79"/>
      <c r="AC210" s="79"/>
      <c r="AD210" s="79"/>
      <c r="AE210" s="199"/>
      <c r="AG210" s="199"/>
      <c r="AH210" s="79"/>
      <c r="AI210" s="79"/>
      <c r="AJ210" s="79"/>
      <c r="AK210" s="79"/>
      <c r="AL210" s="79"/>
      <c r="AM210" s="199"/>
    </row>
    <row r="211" spans="1:39" s="1" customFormat="1">
      <c r="A211" s="198"/>
      <c r="B211" s="79" t="s">
        <v>122</v>
      </c>
      <c r="C211" s="201"/>
      <c r="D211" s="203">
        <v>6</v>
      </c>
      <c r="E211" s="201"/>
      <c r="F211" s="201"/>
      <c r="G211" s="114"/>
      <c r="I211" s="196"/>
      <c r="J211" s="94"/>
      <c r="K211" s="95"/>
      <c r="L211" s="95"/>
      <c r="M211" s="95"/>
      <c r="N211" s="95"/>
      <c r="O211" s="95"/>
      <c r="Q211" s="196"/>
      <c r="R211" s="86" t="s">
        <v>128</v>
      </c>
      <c r="S211" s="85">
        <v>16606</v>
      </c>
      <c r="T211" s="102"/>
      <c r="U211" s="84"/>
      <c r="V211" s="84">
        <v>21.85</v>
      </c>
      <c r="W211" s="95">
        <f>SUM(S211/V211)</f>
        <v>760</v>
      </c>
      <c r="Y211" s="199"/>
      <c r="Z211" s="79"/>
      <c r="AA211" s="201"/>
      <c r="AB211" s="203"/>
      <c r="AC211" s="201"/>
      <c r="AD211" s="201"/>
      <c r="AE211" s="114"/>
      <c r="AG211" s="199"/>
      <c r="AH211" s="79"/>
      <c r="AI211" s="201"/>
      <c r="AJ211" s="203"/>
      <c r="AK211" s="201"/>
      <c r="AL211" s="201"/>
      <c r="AM211" s="114"/>
    </row>
    <row r="212" spans="1:39" s="1" customFormat="1">
      <c r="A212" s="198"/>
      <c r="B212" s="79" t="s">
        <v>345</v>
      </c>
      <c r="C212" s="81">
        <v>158</v>
      </c>
      <c r="D212" s="204"/>
      <c r="E212" s="81"/>
      <c r="F212" s="81"/>
      <c r="G212" s="81"/>
      <c r="I212" s="196"/>
      <c r="J212" s="83"/>
      <c r="K212" s="84"/>
      <c r="L212" s="235"/>
      <c r="M212" s="84"/>
      <c r="N212" s="84"/>
      <c r="O212" s="84"/>
      <c r="Q212" s="196"/>
      <c r="R212" s="86" t="s">
        <v>140</v>
      </c>
      <c r="S212" s="85">
        <v>22970.080000000002</v>
      </c>
      <c r="T212" s="102">
        <v>180</v>
      </c>
      <c r="U212" s="84">
        <f>SUM(S212*T212)</f>
        <v>4134614.4000000004</v>
      </c>
      <c r="V212" s="95"/>
      <c r="W212" s="95"/>
      <c r="Y212" s="199"/>
      <c r="Z212" s="79"/>
      <c r="AA212" s="81"/>
      <c r="AB212" s="204"/>
      <c r="AC212" s="81"/>
      <c r="AD212" s="81"/>
      <c r="AE212" s="81"/>
      <c r="AG212" s="199"/>
      <c r="AH212" s="79"/>
      <c r="AI212" s="81"/>
      <c r="AJ212" s="204"/>
      <c r="AK212" s="81"/>
      <c r="AL212" s="81"/>
      <c r="AM212" s="81"/>
    </row>
    <row r="213" spans="1:39" s="1" customFormat="1">
      <c r="A213" s="198"/>
      <c r="B213" s="79" t="s">
        <v>346</v>
      </c>
      <c r="C213" s="81">
        <v>1195.3800000000001</v>
      </c>
      <c r="D213" s="204"/>
      <c r="E213" s="81"/>
      <c r="F213" s="81"/>
      <c r="G213" s="81"/>
      <c r="I213" s="196"/>
      <c r="J213" s="83"/>
      <c r="K213" s="84"/>
      <c r="L213" s="235"/>
      <c r="M213" s="84"/>
      <c r="N213" s="84"/>
      <c r="O213" s="84"/>
      <c r="Q213" s="196"/>
      <c r="R213" s="86" t="s">
        <v>45</v>
      </c>
      <c r="S213" s="85">
        <v>0</v>
      </c>
      <c r="T213" s="102"/>
      <c r="U213" s="84"/>
      <c r="V213" s="85">
        <v>21.85</v>
      </c>
      <c r="W213" s="104">
        <f>SUM(S213/V213)</f>
        <v>0</v>
      </c>
      <c r="Y213" s="199"/>
      <c r="Z213" s="79"/>
      <c r="AA213" s="81"/>
      <c r="AB213" s="204"/>
      <c r="AC213" s="81"/>
      <c r="AD213" s="81"/>
      <c r="AE213" s="81"/>
      <c r="AG213" s="199"/>
      <c r="AH213" s="79"/>
      <c r="AI213" s="81"/>
      <c r="AJ213" s="204"/>
      <c r="AK213" s="81"/>
      <c r="AL213" s="81"/>
      <c r="AM213" s="81"/>
    </row>
    <row r="214" spans="1:39" s="1" customFormat="1">
      <c r="A214" s="198"/>
      <c r="B214" s="79" t="s">
        <v>347</v>
      </c>
      <c r="C214" s="81">
        <v>494.64</v>
      </c>
      <c r="D214" s="204"/>
      <c r="E214" s="81"/>
      <c r="F214" s="81"/>
      <c r="G214" s="81"/>
      <c r="I214" s="196"/>
      <c r="J214" s="83"/>
      <c r="K214" s="84"/>
      <c r="L214" s="235"/>
      <c r="M214" s="84"/>
      <c r="N214" s="84"/>
      <c r="O214" s="84"/>
      <c r="Q214" s="196"/>
      <c r="R214" s="86" t="s">
        <v>45</v>
      </c>
      <c r="S214" s="85">
        <v>0</v>
      </c>
      <c r="T214" s="102"/>
      <c r="U214" s="84">
        <f>SUM(S214*T214)</f>
        <v>0</v>
      </c>
      <c r="V214" s="85"/>
      <c r="W214" s="104"/>
      <c r="Y214" s="199"/>
      <c r="Z214" s="79"/>
      <c r="AA214" s="81"/>
      <c r="AB214" s="204"/>
      <c r="AC214" s="81"/>
      <c r="AD214" s="81"/>
      <c r="AE214" s="81"/>
      <c r="AG214" s="199"/>
      <c r="AH214" s="79"/>
      <c r="AI214" s="81"/>
      <c r="AJ214" s="204"/>
      <c r="AK214" s="81"/>
      <c r="AL214" s="81"/>
      <c r="AM214" s="81"/>
    </row>
    <row r="215" spans="1:39" s="1" customFormat="1">
      <c r="A215" s="198"/>
      <c r="B215" s="79" t="s">
        <v>348</v>
      </c>
      <c r="C215" s="81">
        <v>123.66</v>
      </c>
      <c r="D215" s="204"/>
      <c r="E215" s="81"/>
      <c r="F215" s="81"/>
      <c r="G215" s="81"/>
      <c r="I215" s="196"/>
      <c r="J215" s="83"/>
      <c r="K215" s="84"/>
      <c r="L215" s="235"/>
      <c r="M215" s="84"/>
      <c r="N215" s="84"/>
      <c r="O215" s="84"/>
      <c r="Q215" s="196"/>
      <c r="R215" s="86" t="s">
        <v>771</v>
      </c>
      <c r="S215" s="110">
        <f>SUM(U204)</f>
        <v>445</v>
      </c>
      <c r="T215" s="102"/>
      <c r="U215" s="110"/>
      <c r="V215" s="6"/>
      <c r="W215" s="125"/>
      <c r="Y215" s="199"/>
      <c r="Z215" s="79"/>
      <c r="AA215" s="81"/>
      <c r="AB215" s="204"/>
      <c r="AC215" s="81"/>
      <c r="AD215" s="81"/>
      <c r="AE215" s="81"/>
      <c r="AG215" s="199"/>
      <c r="AH215" s="79"/>
      <c r="AI215" s="81"/>
      <c r="AJ215" s="204"/>
      <c r="AK215" s="81"/>
      <c r="AL215" s="81"/>
      <c r="AM215" s="81"/>
    </row>
    <row r="216" spans="1:39" s="1" customFormat="1">
      <c r="A216" s="198"/>
      <c r="B216" s="79" t="s">
        <v>349</v>
      </c>
      <c r="C216" s="81">
        <v>36.75</v>
      </c>
      <c r="D216" s="204"/>
      <c r="E216" s="81"/>
      <c r="F216" s="81"/>
      <c r="G216" s="88"/>
      <c r="I216" s="196"/>
      <c r="J216" s="83"/>
      <c r="K216" s="84"/>
      <c r="L216" s="235"/>
      <c r="M216" s="84"/>
      <c r="N216" s="84"/>
      <c r="O216" s="95"/>
      <c r="Q216" s="196"/>
      <c r="R216" s="94" t="s">
        <v>6</v>
      </c>
      <c r="S216" s="95">
        <f>SUM(S207:S215)</f>
        <v>55577.08</v>
      </c>
      <c r="T216" s="95">
        <f>SUM(S208+S212)</f>
        <v>38526.080000000002</v>
      </c>
      <c r="U216" s="95">
        <f>SUM(U207:U215)</f>
        <v>6934694.4000000004</v>
      </c>
      <c r="V216" s="104">
        <f>SUM(S211)</f>
        <v>16606</v>
      </c>
      <c r="W216" s="104">
        <f>SUM(W207:W215)</f>
        <v>760</v>
      </c>
      <c r="Y216" s="199"/>
      <c r="Z216" s="79"/>
      <c r="AA216" s="81"/>
      <c r="AB216" s="204"/>
      <c r="AC216" s="81"/>
      <c r="AD216" s="81"/>
      <c r="AE216" s="88"/>
      <c r="AG216" s="199"/>
      <c r="AH216" s="79"/>
      <c r="AI216" s="81"/>
      <c r="AJ216" s="204"/>
      <c r="AK216" s="81"/>
      <c r="AL216" s="81"/>
      <c r="AM216" s="88"/>
    </row>
    <row r="217" spans="1:39" s="1" customFormat="1">
      <c r="A217" s="198"/>
      <c r="B217" s="79" t="s">
        <v>122</v>
      </c>
      <c r="C217" s="81"/>
      <c r="D217" s="204">
        <v>120</v>
      </c>
      <c r="E217" s="81"/>
      <c r="F217" s="81"/>
      <c r="G217" s="88"/>
      <c r="I217" s="196"/>
      <c r="J217" s="83"/>
      <c r="K217" s="84"/>
      <c r="L217" s="235"/>
      <c r="M217" s="84"/>
      <c r="N217" s="84"/>
      <c r="O217" s="95"/>
      <c r="Q217" s="196"/>
      <c r="R217" s="94"/>
      <c r="S217" s="95"/>
      <c r="T217" s="95"/>
      <c r="U217" s="95" t="s">
        <v>772</v>
      </c>
      <c r="V217" s="104"/>
      <c r="W217" s="117"/>
      <c r="Y217" s="199"/>
      <c r="Z217" s="79"/>
      <c r="AA217" s="81"/>
      <c r="AB217" s="204"/>
      <c r="AC217" s="81"/>
      <c r="AD217" s="81"/>
      <c r="AE217" s="88"/>
      <c r="AG217" s="199"/>
      <c r="AH217" s="79"/>
      <c r="AI217" s="81"/>
      <c r="AJ217" s="204"/>
      <c r="AK217" s="81"/>
      <c r="AL217" s="81"/>
      <c r="AM217" s="88"/>
    </row>
    <row r="218" spans="1:39">
      <c r="A218" s="198"/>
      <c r="B218" s="79" t="s">
        <v>350</v>
      </c>
      <c r="C218" s="81">
        <v>123.66</v>
      </c>
      <c r="D218" s="204"/>
      <c r="E218" s="81"/>
      <c r="F218" s="81"/>
      <c r="G218" s="88"/>
      <c r="I218" s="196"/>
      <c r="J218" s="83"/>
      <c r="K218" s="84"/>
      <c r="L218" s="235"/>
      <c r="M218" s="84"/>
      <c r="N218" s="84"/>
      <c r="O218" s="95"/>
      <c r="Q218" s="196"/>
      <c r="R218" s="83"/>
      <c r="S218" s="84"/>
      <c r="T218" s="83"/>
      <c r="U218" s="130" t="s">
        <v>774</v>
      </c>
      <c r="V218" s="104"/>
      <c r="W218" s="104">
        <f>SUM(W216:W217)</f>
        <v>760</v>
      </c>
      <c r="Y218" s="199"/>
      <c r="Z218" s="79"/>
      <c r="AA218" s="81"/>
      <c r="AB218" s="204"/>
      <c r="AC218" s="81"/>
      <c r="AD218" s="81"/>
      <c r="AE218" s="88"/>
      <c r="AG218" s="199"/>
      <c r="AH218" s="79"/>
      <c r="AI218" s="81"/>
      <c r="AJ218" s="204"/>
      <c r="AK218" s="81"/>
      <c r="AL218" s="81"/>
      <c r="AM218" s="88"/>
    </row>
    <row r="219" spans="1:39" s="1" customFormat="1">
      <c r="A219" s="198"/>
      <c r="B219" s="79" t="s">
        <v>351</v>
      </c>
      <c r="C219" s="81">
        <v>113.35</v>
      </c>
      <c r="D219" s="204"/>
      <c r="E219" s="81"/>
      <c r="F219" s="81"/>
      <c r="G219" s="88"/>
      <c r="I219" s="196"/>
      <c r="J219" s="83"/>
      <c r="K219" s="84"/>
      <c r="L219" s="235"/>
      <c r="M219" s="84"/>
      <c r="N219" s="84"/>
      <c r="O219" s="95"/>
      <c r="Q219" s="196"/>
      <c r="R219" s="106" t="s">
        <v>6</v>
      </c>
      <c r="S219" s="104"/>
      <c r="T219" s="105" t="s">
        <v>3</v>
      </c>
      <c r="U219" s="250" t="s">
        <v>775</v>
      </c>
      <c r="W219" s="117"/>
      <c r="Y219" s="199"/>
      <c r="Z219" s="79"/>
      <c r="AA219" s="81"/>
      <c r="AB219" s="204"/>
      <c r="AC219" s="81"/>
      <c r="AD219" s="81"/>
      <c r="AE219" s="88"/>
      <c r="AG219" s="199"/>
      <c r="AH219" s="79"/>
      <c r="AI219" s="81"/>
      <c r="AJ219" s="204"/>
      <c r="AK219" s="81"/>
      <c r="AL219" s="81"/>
      <c r="AM219" s="88"/>
    </row>
    <row r="220" spans="1:39" s="1" customFormat="1">
      <c r="A220" s="198"/>
      <c r="B220" s="79" t="s">
        <v>8</v>
      </c>
      <c r="C220" s="81">
        <v>158</v>
      </c>
      <c r="D220" s="204"/>
      <c r="E220" s="81"/>
      <c r="F220" s="81"/>
      <c r="G220" s="79"/>
      <c r="I220" s="196"/>
      <c r="J220" s="83"/>
      <c r="K220" s="84"/>
      <c r="L220" s="235"/>
      <c r="M220" s="84"/>
      <c r="N220" s="84"/>
      <c r="O220" s="83"/>
      <c r="Q220" s="196"/>
      <c r="R220" s="86" t="s">
        <v>87</v>
      </c>
      <c r="S220" s="103">
        <f>SUM(U216)</f>
        <v>6934694.4000000004</v>
      </c>
      <c r="T220" s="83" t="s">
        <v>776</v>
      </c>
      <c r="U220" s="116">
        <v>400000</v>
      </c>
      <c r="W220" s="95">
        <f>SUM(W218:W219)</f>
        <v>760</v>
      </c>
      <c r="Y220" s="199"/>
      <c r="Z220" s="79"/>
      <c r="AA220" s="81"/>
      <c r="AB220" s="204"/>
      <c r="AC220" s="81"/>
      <c r="AD220" s="81"/>
      <c r="AE220" s="79"/>
      <c r="AG220" s="199"/>
      <c r="AH220" s="79"/>
      <c r="AI220" s="81"/>
      <c r="AJ220" s="204"/>
      <c r="AK220" s="81"/>
      <c r="AL220" s="81"/>
      <c r="AM220" s="79"/>
    </row>
    <row r="221" spans="1:39" s="1" customFormat="1">
      <c r="A221" s="198"/>
      <c r="B221" s="87" t="s">
        <v>6</v>
      </c>
      <c r="C221" s="88">
        <f>SUM(C3:C220)</f>
        <v>71524.790000000023</v>
      </c>
      <c r="D221" s="109">
        <f>SUM(D3:D220)</f>
        <v>2756.3</v>
      </c>
      <c r="E221" s="88">
        <f>SUM(E3:E220)</f>
        <v>2199.46</v>
      </c>
      <c r="F221" s="81"/>
      <c r="G221" s="88"/>
      <c r="I221" s="205"/>
      <c r="J221" s="94"/>
      <c r="K221" s="95"/>
      <c r="L221" s="123"/>
      <c r="M221" s="95"/>
      <c r="N221" s="84"/>
      <c r="O221" s="95"/>
      <c r="Q221" s="205"/>
      <c r="R221" s="86" t="s">
        <v>101</v>
      </c>
      <c r="S221" s="103">
        <v>450</v>
      </c>
      <c r="T221" s="102" t="s">
        <v>751</v>
      </c>
      <c r="U221" s="116">
        <v>400000</v>
      </c>
      <c r="W221" s="84"/>
      <c r="Y221" s="198"/>
      <c r="Z221" s="87" t="s">
        <v>6</v>
      </c>
      <c r="AA221" s="88">
        <f>SUM(AA3:AA220)</f>
        <v>0</v>
      </c>
      <c r="AB221" s="109">
        <f>SUM(AB3:AB220)</f>
        <v>0</v>
      </c>
      <c r="AC221" s="88">
        <f>SUM(AC3:AC220)</f>
        <v>0</v>
      </c>
      <c r="AD221" s="81"/>
      <c r="AE221" s="88"/>
      <c r="AG221" s="198"/>
      <c r="AH221" s="87" t="s">
        <v>6</v>
      </c>
      <c r="AI221" s="88">
        <f>SUM(AI3:AI220)</f>
        <v>0</v>
      </c>
      <c r="AJ221" s="109">
        <f>SUM(AJ3:AJ220)</f>
        <v>0</v>
      </c>
      <c r="AK221" s="88">
        <f>SUM(AK3:AK220)</f>
        <v>0</v>
      </c>
      <c r="AL221" s="81"/>
      <c r="AM221" s="88"/>
    </row>
    <row r="222" spans="1:39" s="1" customFormat="1">
      <c r="A222" s="205"/>
      <c r="B222" s="94"/>
      <c r="C222" s="95"/>
      <c r="D222" s="95"/>
      <c r="E222" s="95"/>
      <c r="F222" s="95"/>
      <c r="G222" s="95"/>
      <c r="H222" s="205"/>
      <c r="I222" s="205"/>
      <c r="J222" s="94"/>
      <c r="K222" s="95"/>
      <c r="L222" s="95"/>
      <c r="M222" s="95"/>
      <c r="N222" s="95"/>
      <c r="O222" s="95"/>
      <c r="Q222" s="205"/>
      <c r="R222" s="112" t="s">
        <v>122</v>
      </c>
      <c r="S222" s="103">
        <f>SUM(T204)</f>
        <v>3520.15</v>
      </c>
      <c r="T222" s="102"/>
      <c r="U222" s="116"/>
      <c r="W222" s="84"/>
      <c r="Y222" s="205"/>
      <c r="Z222" s="94"/>
      <c r="AA222" s="95"/>
      <c r="AB222" s="95"/>
      <c r="AC222" s="95"/>
      <c r="AD222" s="95"/>
      <c r="AE222" s="95"/>
      <c r="AG222" s="205"/>
      <c r="AH222" s="94"/>
      <c r="AI222" s="95"/>
      <c r="AJ222" s="95"/>
      <c r="AK222" s="95"/>
      <c r="AL222" s="95"/>
      <c r="AM222" s="95"/>
    </row>
    <row r="223" spans="1:39" s="1" customFormat="1">
      <c r="C223" s="42" t="s">
        <v>2</v>
      </c>
      <c r="D223" s="42" t="s">
        <v>12</v>
      </c>
      <c r="E223" s="42" t="s">
        <v>87</v>
      </c>
      <c r="F223" s="107" t="s">
        <v>138</v>
      </c>
      <c r="G223" s="108" t="s">
        <v>101</v>
      </c>
      <c r="J223" s="196"/>
      <c r="K223" s="129"/>
      <c r="L223" s="129"/>
      <c r="M223" s="129"/>
      <c r="N223" s="127"/>
      <c r="O223" s="128"/>
      <c r="R223" s="98" t="s">
        <v>158</v>
      </c>
      <c r="S223" s="24">
        <f>SUM(U225)</f>
        <v>800000</v>
      </c>
      <c r="T223" s="83"/>
      <c r="U223" s="84">
        <v>0</v>
      </c>
      <c r="W223" s="16"/>
      <c r="AA223" s="42" t="s">
        <v>2</v>
      </c>
      <c r="AB223" s="42" t="s">
        <v>12</v>
      </c>
      <c r="AC223" s="42" t="s">
        <v>87</v>
      </c>
      <c r="AD223" s="107" t="s">
        <v>138</v>
      </c>
      <c r="AE223" s="108" t="s">
        <v>101</v>
      </c>
      <c r="AI223" s="42" t="s">
        <v>2</v>
      </c>
      <c r="AJ223" s="42" t="s">
        <v>12</v>
      </c>
      <c r="AK223" s="42" t="s">
        <v>87</v>
      </c>
      <c r="AL223" s="107" t="s">
        <v>138</v>
      </c>
      <c r="AM223" s="108" t="s">
        <v>101</v>
      </c>
    </row>
    <row r="224" spans="1:39">
      <c r="B224" s="86" t="s">
        <v>124</v>
      </c>
      <c r="C224" s="85">
        <v>0</v>
      </c>
      <c r="D224" s="102"/>
      <c r="E224" s="84">
        <f t="shared" ref="E224:E225" si="2">SUM(C224*D224)</f>
        <v>0</v>
      </c>
      <c r="F224" s="84"/>
      <c r="G224" s="84"/>
      <c r="I224" s="1"/>
      <c r="J224" s="83"/>
      <c r="K224" s="84"/>
      <c r="L224" s="192"/>
      <c r="M224" s="84"/>
      <c r="N224" s="84"/>
      <c r="O224" s="84"/>
      <c r="Q224" s="1"/>
      <c r="R224" s="98" t="s">
        <v>131</v>
      </c>
      <c r="S224" s="103">
        <f>SUM(U229)</f>
        <v>100</v>
      </c>
      <c r="T224" s="83"/>
      <c r="U224" s="118">
        <v>0</v>
      </c>
      <c r="V224" s="1"/>
      <c r="W224" s="95"/>
      <c r="Y224" s="1"/>
      <c r="Z224" s="86" t="s">
        <v>124</v>
      </c>
      <c r="AA224" s="85">
        <v>0</v>
      </c>
      <c r="AB224" s="102"/>
      <c r="AC224" s="84">
        <f t="shared" ref="AC224:AC225" si="3">SUM(AA224*AB224)</f>
        <v>0</v>
      </c>
      <c r="AD224" s="84"/>
      <c r="AE224" s="84"/>
      <c r="AG224" s="1"/>
      <c r="AH224" s="86" t="s">
        <v>124</v>
      </c>
      <c r="AI224" s="85">
        <v>0</v>
      </c>
      <c r="AJ224" s="102"/>
      <c r="AK224" s="84">
        <f t="shared" ref="AK224:AK225" si="4">SUM(AI224*AJ224)</f>
        <v>0</v>
      </c>
      <c r="AL224" s="84"/>
      <c r="AM224" s="84"/>
    </row>
    <row r="225" spans="2:39">
      <c r="B225" s="86" t="s">
        <v>123</v>
      </c>
      <c r="C225" s="85">
        <v>33514.410000000003</v>
      </c>
      <c r="D225" s="102">
        <v>200</v>
      </c>
      <c r="E225" s="84">
        <f t="shared" si="2"/>
        <v>6702882.0000000009</v>
      </c>
      <c r="F225" s="84"/>
      <c r="G225" s="84"/>
      <c r="I225" s="1"/>
      <c r="J225" s="83"/>
      <c r="K225" s="84"/>
      <c r="L225" s="192"/>
      <c r="M225" s="84"/>
      <c r="N225" s="84"/>
      <c r="O225" s="84"/>
      <c r="Q225" s="1"/>
      <c r="R225" s="83" t="s">
        <v>333</v>
      </c>
      <c r="S225" s="191">
        <f>SUM(U204)</f>
        <v>445</v>
      </c>
      <c r="T225" s="129" t="s">
        <v>10</v>
      </c>
      <c r="U225" s="123">
        <f>SUM(U220:U224)</f>
        <v>800000</v>
      </c>
      <c r="V225" s="1"/>
      <c r="W225" s="1"/>
      <c r="Y225" s="1"/>
      <c r="Z225" s="86" t="s">
        <v>123</v>
      </c>
      <c r="AA225" s="85">
        <v>33514.410000000003</v>
      </c>
      <c r="AB225" s="102">
        <v>200</v>
      </c>
      <c r="AC225" s="84">
        <f t="shared" si="3"/>
        <v>6702882.0000000009</v>
      </c>
      <c r="AD225" s="84"/>
      <c r="AE225" s="84"/>
      <c r="AG225" s="1"/>
      <c r="AH225" s="86" t="s">
        <v>123</v>
      </c>
      <c r="AI225" s="85">
        <v>33514.410000000003</v>
      </c>
      <c r="AJ225" s="102">
        <v>200</v>
      </c>
      <c r="AK225" s="84">
        <f t="shared" si="4"/>
        <v>6702882.0000000009</v>
      </c>
      <c r="AL225" s="84"/>
      <c r="AM225" s="84"/>
    </row>
    <row r="226" spans="2:39">
      <c r="B226" s="86" t="s">
        <v>125</v>
      </c>
      <c r="C226" s="85"/>
      <c r="D226" s="102"/>
      <c r="E226" s="84">
        <f>SUM(C226*D226)</f>
        <v>0</v>
      </c>
      <c r="F226" s="84"/>
      <c r="G226" s="84"/>
      <c r="I226" s="1"/>
      <c r="J226" s="83"/>
      <c r="K226" s="84"/>
      <c r="L226" s="192"/>
      <c r="M226" s="84"/>
      <c r="N226" s="84"/>
      <c r="O226" s="84"/>
      <c r="Q226" s="1"/>
      <c r="R226" s="101"/>
      <c r="S226" s="116"/>
      <c r="T226" s="105" t="s">
        <v>131</v>
      </c>
      <c r="U226" s="116"/>
      <c r="V226" s="127"/>
      <c r="W226" s="128"/>
      <c r="Y226" s="1"/>
      <c r="Z226" s="86" t="s">
        <v>125</v>
      </c>
      <c r="AA226" s="85"/>
      <c r="AB226" s="102"/>
      <c r="AC226" s="84">
        <f>SUM(AA226*AB226)</f>
        <v>0</v>
      </c>
      <c r="AD226" s="84"/>
      <c r="AE226" s="84"/>
      <c r="AG226" s="1"/>
      <c r="AH226" s="86" t="s">
        <v>125</v>
      </c>
      <c r="AI226" s="85"/>
      <c r="AJ226" s="102"/>
      <c r="AK226" s="84">
        <f>SUM(AI226*AJ226)</f>
        <v>0</v>
      </c>
      <c r="AL226" s="84"/>
      <c r="AM226" s="84"/>
    </row>
    <row r="227" spans="2:39">
      <c r="B227" s="86" t="s">
        <v>129</v>
      </c>
      <c r="C227" s="85"/>
      <c r="D227" s="102"/>
      <c r="E227" s="84"/>
      <c r="F227" s="84"/>
      <c r="G227" s="84"/>
      <c r="I227" s="1"/>
      <c r="J227" s="83"/>
      <c r="K227" s="84"/>
      <c r="L227" s="192"/>
      <c r="M227" s="84"/>
      <c r="N227" s="84"/>
      <c r="O227" s="84"/>
      <c r="Q227" s="1"/>
      <c r="R227" s="83" t="s">
        <v>773</v>
      </c>
      <c r="S227" s="116">
        <v>4600000</v>
      </c>
      <c r="T227" s="85" t="s">
        <v>750</v>
      </c>
      <c r="U227" s="206">
        <v>100</v>
      </c>
      <c r="V227" s="116"/>
      <c r="W227" s="116"/>
      <c r="Y227" s="1"/>
      <c r="Z227" s="86" t="s">
        <v>129</v>
      </c>
      <c r="AA227" s="85"/>
      <c r="AB227" s="102"/>
      <c r="AC227" s="84"/>
      <c r="AD227" s="84"/>
      <c r="AE227" s="84"/>
      <c r="AG227" s="1"/>
      <c r="AH227" s="86" t="s">
        <v>129</v>
      </c>
      <c r="AI227" s="85"/>
      <c r="AJ227" s="102"/>
      <c r="AK227" s="84"/>
      <c r="AL227" s="84"/>
      <c r="AM227" s="84"/>
    </row>
    <row r="228" spans="2:39">
      <c r="B228" s="86" t="s">
        <v>128</v>
      </c>
      <c r="C228" s="85">
        <v>10971</v>
      </c>
      <c r="D228" s="102"/>
      <c r="E228" s="84"/>
      <c r="F228" s="84">
        <v>20.7</v>
      </c>
      <c r="G228" s="95">
        <f>SUM(C228/F228)</f>
        <v>530</v>
      </c>
      <c r="I228" s="1"/>
      <c r="J228" s="83"/>
      <c r="K228" s="84"/>
      <c r="L228" s="192"/>
      <c r="M228" s="84"/>
      <c r="N228" s="84"/>
      <c r="O228" s="95"/>
      <c r="Q228" s="1"/>
      <c r="R228" s="94"/>
      <c r="S228" s="116"/>
      <c r="T228" s="97"/>
      <c r="U228" s="132"/>
      <c r="V228" s="116"/>
      <c r="W228" s="116"/>
      <c r="Y228" s="1"/>
      <c r="Z228" s="86" t="s">
        <v>128</v>
      </c>
      <c r="AA228" s="85">
        <v>10971</v>
      </c>
      <c r="AB228" s="102"/>
      <c r="AC228" s="84"/>
      <c r="AD228" s="84">
        <v>20.7</v>
      </c>
      <c r="AE228" s="95">
        <f>SUM(AA228/AD228)</f>
        <v>530</v>
      </c>
      <c r="AG228" s="1"/>
      <c r="AH228" s="86" t="s">
        <v>128</v>
      </c>
      <c r="AI228" s="85">
        <v>10971</v>
      </c>
      <c r="AJ228" s="102"/>
      <c r="AK228" s="84"/>
      <c r="AL228" s="84">
        <v>20.7</v>
      </c>
      <c r="AM228" s="95">
        <f>SUM(AI228/AL228)</f>
        <v>530</v>
      </c>
    </row>
    <row r="229" spans="2:39">
      <c r="B229" s="86" t="s">
        <v>140</v>
      </c>
      <c r="C229" s="85"/>
      <c r="D229" s="102">
        <v>200</v>
      </c>
      <c r="E229" s="84">
        <f>SUM(C229*D229)</f>
        <v>0</v>
      </c>
      <c r="F229" s="95"/>
      <c r="G229" s="95"/>
      <c r="I229" s="1"/>
      <c r="J229" s="83"/>
      <c r="K229" s="84"/>
      <c r="L229" s="192"/>
      <c r="M229" s="84"/>
      <c r="N229" s="95"/>
      <c r="O229" s="95"/>
      <c r="Q229" s="1"/>
      <c r="R229" s="207"/>
      <c r="S229" s="116"/>
      <c r="T229" s="129" t="s">
        <v>10</v>
      </c>
      <c r="U229" s="123">
        <f>SUM(U227:U228)</f>
        <v>100</v>
      </c>
      <c r="V229" s="116"/>
      <c r="W229" s="116"/>
      <c r="Y229" s="1"/>
      <c r="Z229" s="86" t="s">
        <v>140</v>
      </c>
      <c r="AA229" s="85"/>
      <c r="AB229" s="102">
        <v>200</v>
      </c>
      <c r="AC229" s="84">
        <f>SUM(AA229*AB229)</f>
        <v>0</v>
      </c>
      <c r="AD229" s="95"/>
      <c r="AE229" s="95"/>
      <c r="AG229" s="1"/>
      <c r="AH229" s="86" t="s">
        <v>140</v>
      </c>
      <c r="AI229" s="85"/>
      <c r="AJ229" s="102">
        <v>200</v>
      </c>
      <c r="AK229" s="84">
        <f>SUM(AI229*AJ229)</f>
        <v>0</v>
      </c>
      <c r="AL229" s="95"/>
      <c r="AM229" s="95"/>
    </row>
    <row r="230" spans="2:39">
      <c r="B230" s="86" t="s">
        <v>45</v>
      </c>
      <c r="C230" s="85">
        <v>24839.919999999998</v>
      </c>
      <c r="D230" s="102"/>
      <c r="E230" s="84"/>
      <c r="F230" s="85">
        <v>20.7</v>
      </c>
      <c r="G230" s="104">
        <f>SUM(C230/F230)</f>
        <v>1199.9961352657003</v>
      </c>
      <c r="I230" s="1"/>
      <c r="J230" s="83"/>
      <c r="K230" s="84"/>
      <c r="L230" s="192"/>
      <c r="M230" s="84"/>
      <c r="N230" s="84"/>
      <c r="O230" s="95"/>
      <c r="Q230" s="1"/>
      <c r="R230" s="83"/>
      <c r="S230" s="116"/>
      <c r="T230" s="94"/>
      <c r="U230" s="123"/>
      <c r="V230" s="116"/>
      <c r="W230" s="116"/>
      <c r="Y230" s="1"/>
      <c r="Z230" s="86" t="s">
        <v>45</v>
      </c>
      <c r="AA230" s="85">
        <v>24839.919999999998</v>
      </c>
      <c r="AB230" s="102"/>
      <c r="AC230" s="84"/>
      <c r="AD230" s="85">
        <v>20.7</v>
      </c>
      <c r="AE230" s="104">
        <f>SUM(AA230/AD230)</f>
        <v>1199.9961352657003</v>
      </c>
      <c r="AG230" s="1"/>
      <c r="AH230" s="86" t="s">
        <v>45</v>
      </c>
      <c r="AI230" s="85">
        <v>24839.919999999998</v>
      </c>
      <c r="AJ230" s="102"/>
      <c r="AK230" s="84"/>
      <c r="AL230" s="85">
        <v>20.7</v>
      </c>
      <c r="AM230" s="104">
        <f>SUM(AI230/AL230)</f>
        <v>1199.9961352657003</v>
      </c>
    </row>
    <row r="231" spans="2:39">
      <c r="B231" s="86" t="s">
        <v>45</v>
      </c>
      <c r="C231" s="85">
        <v>0</v>
      </c>
      <c r="D231" s="102">
        <v>200</v>
      </c>
      <c r="E231" s="84">
        <f>SUM(C231*D231)</f>
        <v>0</v>
      </c>
      <c r="F231" s="85"/>
      <c r="G231" s="104"/>
      <c r="I231" s="1"/>
      <c r="J231" s="83"/>
      <c r="K231" s="84"/>
      <c r="L231" s="192"/>
      <c r="M231" s="84"/>
      <c r="N231" s="84"/>
      <c r="O231" s="95"/>
      <c r="Q231" s="1"/>
      <c r="R231" s="83"/>
      <c r="S231" s="243"/>
      <c r="T231" s="85"/>
      <c r="U231" s="116"/>
      <c r="V231" s="116"/>
      <c r="W231" s="116"/>
      <c r="Y231" s="1"/>
      <c r="Z231" s="86" t="s">
        <v>45</v>
      </c>
      <c r="AA231" s="85">
        <v>0</v>
      </c>
      <c r="AB231" s="102">
        <v>200</v>
      </c>
      <c r="AC231" s="84">
        <f>SUM(AA231*AB231)</f>
        <v>0</v>
      </c>
      <c r="AD231" s="85"/>
      <c r="AE231" s="104"/>
      <c r="AG231" s="1"/>
      <c r="AH231" s="86" t="s">
        <v>45</v>
      </c>
      <c r="AI231" s="85">
        <v>0</v>
      </c>
      <c r="AJ231" s="102">
        <v>200</v>
      </c>
      <c r="AK231" s="84">
        <f>SUM(AI231*AJ231)</f>
        <v>0</v>
      </c>
      <c r="AL231" s="85"/>
      <c r="AM231" s="104"/>
    </row>
    <row r="232" spans="2:39">
      <c r="B232" s="86" t="s">
        <v>357</v>
      </c>
      <c r="C232" s="110">
        <f>SUM(E221)</f>
        <v>2199.46</v>
      </c>
      <c r="D232" s="102"/>
      <c r="E232" s="110"/>
      <c r="F232" s="6"/>
      <c r="G232" s="125"/>
      <c r="I232" s="1"/>
      <c r="J232" s="83"/>
      <c r="K232" s="84"/>
      <c r="L232" s="192"/>
      <c r="M232" s="84"/>
      <c r="N232" s="193"/>
      <c r="O232" s="83"/>
      <c r="Q232" s="1"/>
      <c r="R232" s="83" t="s">
        <v>336</v>
      </c>
      <c r="S232" s="243"/>
      <c r="T232" s="86"/>
      <c r="U232" s="126"/>
      <c r="V232" s="116"/>
      <c r="W232" s="116"/>
      <c r="Y232" s="1"/>
      <c r="Z232" s="86" t="s">
        <v>357</v>
      </c>
      <c r="AA232" s="110">
        <f>SUM(AC221)</f>
        <v>0</v>
      </c>
      <c r="AB232" s="102"/>
      <c r="AC232" s="110"/>
      <c r="AD232" s="6"/>
      <c r="AE232" s="125"/>
      <c r="AG232" s="1"/>
      <c r="AH232" s="86" t="s">
        <v>357</v>
      </c>
      <c r="AI232" s="110">
        <f>SUM(AK221)</f>
        <v>0</v>
      </c>
      <c r="AJ232" s="102"/>
      <c r="AK232" s="110"/>
      <c r="AL232" s="6"/>
      <c r="AM232" s="125"/>
    </row>
    <row r="233" spans="2:39">
      <c r="B233" s="94" t="s">
        <v>6</v>
      </c>
      <c r="C233" s="95">
        <f>SUM(C224:C232)</f>
        <v>71524.790000000008</v>
      </c>
      <c r="D233" s="95">
        <f>SUM(C225)</f>
        <v>33514.410000000003</v>
      </c>
      <c r="E233" s="95">
        <f>SUM(E224:E232)</f>
        <v>6702882.0000000009</v>
      </c>
      <c r="F233" s="104">
        <f>SUM(C228+C230)</f>
        <v>35810.92</v>
      </c>
      <c r="G233" s="104">
        <f>SUM(G224:G232)</f>
        <v>1729.9961352657003</v>
      </c>
      <c r="I233" s="1"/>
      <c r="J233" s="94"/>
      <c r="K233" s="95"/>
      <c r="L233" s="95"/>
      <c r="M233" s="95"/>
      <c r="N233" s="95"/>
      <c r="O233" s="95"/>
      <c r="Q233" s="1"/>
      <c r="R233" s="83"/>
      <c r="S233" s="84"/>
      <c r="T233" s="192"/>
      <c r="U233" s="84"/>
      <c r="V233" s="84"/>
      <c r="W233" s="95"/>
      <c r="Y233" s="1"/>
      <c r="Z233" s="94" t="s">
        <v>6</v>
      </c>
      <c r="AA233" s="95">
        <f>SUM(AA224:AA232)</f>
        <v>69325.33</v>
      </c>
      <c r="AB233" s="95">
        <f>SUM(AA225)</f>
        <v>33514.410000000003</v>
      </c>
      <c r="AC233" s="95">
        <f>SUM(AC224:AC232)</f>
        <v>6702882.0000000009</v>
      </c>
      <c r="AD233" s="104">
        <f>SUM(AA228+AA230)</f>
        <v>35810.92</v>
      </c>
      <c r="AE233" s="104">
        <f>SUM(AE224:AE232)</f>
        <v>1729.9961352657003</v>
      </c>
      <c r="AG233" s="1"/>
      <c r="AH233" s="94" t="s">
        <v>6</v>
      </c>
      <c r="AI233" s="95">
        <f>SUM(AI224:AI232)</f>
        <v>69325.33</v>
      </c>
      <c r="AJ233" s="95">
        <f>SUM(AI225)</f>
        <v>33514.410000000003</v>
      </c>
      <c r="AK233" s="95">
        <f>SUM(AK224:AK232)</f>
        <v>6702882.0000000009</v>
      </c>
      <c r="AL233" s="104">
        <f>SUM(AI228+AI230)</f>
        <v>35810.92</v>
      </c>
      <c r="AM233" s="104">
        <f>SUM(AM224:AM232)</f>
        <v>1729.9961352657003</v>
      </c>
    </row>
    <row r="234" spans="2:39">
      <c r="B234" s="94"/>
      <c r="C234" s="95"/>
      <c r="D234" s="95"/>
      <c r="E234" s="95"/>
      <c r="F234" s="104"/>
      <c r="G234" s="117"/>
      <c r="I234" s="1"/>
      <c r="J234" s="94"/>
      <c r="K234" s="95"/>
      <c r="L234" s="95"/>
      <c r="M234" s="95"/>
      <c r="N234" s="95"/>
      <c r="O234" s="95"/>
      <c r="Q234" s="1"/>
      <c r="R234" s="83" t="s">
        <v>777</v>
      </c>
      <c r="S234" s="84">
        <v>1400000</v>
      </c>
      <c r="T234" s="192">
        <v>24</v>
      </c>
      <c r="U234" s="84"/>
      <c r="V234" s="193"/>
      <c r="W234" s="83"/>
      <c r="Y234" s="1"/>
      <c r="Z234" s="94"/>
      <c r="AA234" s="95"/>
      <c r="AB234" s="95"/>
      <c r="AC234" s="95"/>
      <c r="AD234" s="104"/>
      <c r="AE234" s="117"/>
      <c r="AG234" s="1"/>
      <c r="AH234" s="94"/>
      <c r="AI234" s="95"/>
      <c r="AJ234" s="95"/>
      <c r="AK234" s="95"/>
      <c r="AL234" s="104"/>
      <c r="AM234" s="117"/>
    </row>
    <row r="235" spans="2:39">
      <c r="B235" s="83"/>
      <c r="C235" s="84"/>
      <c r="D235" s="83"/>
      <c r="E235" s="130"/>
      <c r="F235" s="104"/>
      <c r="G235" s="104">
        <f>SUM(G233:G234)</f>
        <v>1729.9961352657003</v>
      </c>
      <c r="I235" s="1"/>
      <c r="J235" s="83"/>
      <c r="K235" s="84"/>
      <c r="L235" s="83"/>
      <c r="M235" s="130"/>
      <c r="N235" s="95"/>
      <c r="O235" s="95"/>
      <c r="Q235" s="1"/>
      <c r="R235" s="94"/>
      <c r="S235" s="84"/>
      <c r="T235" s="84"/>
      <c r="U235" s="95"/>
      <c r="V235" s="95"/>
      <c r="W235" s="95"/>
      <c r="Y235" s="1"/>
      <c r="Z235" s="83"/>
      <c r="AA235" s="84"/>
      <c r="AB235" s="83"/>
      <c r="AC235" s="130"/>
      <c r="AD235" s="104"/>
      <c r="AE235" s="104">
        <f>SUM(AE233:AE234)</f>
        <v>1729.9961352657003</v>
      </c>
      <c r="AG235" s="1"/>
      <c r="AH235" s="83"/>
      <c r="AI235" s="84"/>
      <c r="AJ235" s="83"/>
      <c r="AK235" s="130"/>
      <c r="AL235" s="104"/>
      <c r="AM235" s="104">
        <f>SUM(AM233:AM234)</f>
        <v>1729.9961352657003</v>
      </c>
    </row>
    <row r="236" spans="2:39">
      <c r="B236" s="106" t="s">
        <v>6</v>
      </c>
      <c r="C236" s="104"/>
      <c r="D236" s="105" t="s">
        <v>3</v>
      </c>
      <c r="E236" s="104" t="s">
        <v>354</v>
      </c>
      <c r="F236" s="1"/>
      <c r="G236" s="117">
        <v>1120</v>
      </c>
      <c r="I236" s="1"/>
      <c r="J236" s="94"/>
      <c r="K236" s="95"/>
      <c r="L236" s="94"/>
      <c r="M236" s="95"/>
      <c r="N236" s="196"/>
      <c r="O236" s="95"/>
      <c r="Q236" s="1"/>
      <c r="R236" s="94"/>
      <c r="S236" s="95"/>
      <c r="T236" s="95"/>
      <c r="U236" s="95"/>
      <c r="V236" s="95"/>
      <c r="W236" s="95"/>
      <c r="Y236" s="1"/>
      <c r="Z236" s="106" t="s">
        <v>6</v>
      </c>
      <c r="AA236" s="104"/>
      <c r="AB236" s="105" t="s">
        <v>3</v>
      </c>
      <c r="AC236" s="104" t="s">
        <v>354</v>
      </c>
      <c r="AD236" s="1"/>
      <c r="AE236" s="117">
        <v>1120</v>
      </c>
      <c r="AG236" s="1"/>
      <c r="AH236" s="106" t="s">
        <v>6</v>
      </c>
      <c r="AI236" s="104"/>
      <c r="AJ236" s="105" t="s">
        <v>3</v>
      </c>
      <c r="AK236" s="104" t="s">
        <v>354</v>
      </c>
      <c r="AL236" s="1"/>
      <c r="AM236" s="117">
        <v>1120</v>
      </c>
    </row>
    <row r="237" spans="2:39">
      <c r="B237" s="86" t="s">
        <v>87</v>
      </c>
      <c r="C237" s="103">
        <v>900000</v>
      </c>
      <c r="D237" s="83" t="s">
        <v>353</v>
      </c>
      <c r="E237" s="116">
        <v>200000</v>
      </c>
      <c r="F237" s="1"/>
      <c r="G237" s="95">
        <f>SUM(G235:G236)</f>
        <v>2849.9961352657001</v>
      </c>
      <c r="I237" s="1"/>
      <c r="J237" s="83"/>
      <c r="K237" s="84"/>
      <c r="L237" s="83"/>
      <c r="M237" s="116"/>
      <c r="N237" s="196"/>
      <c r="O237" s="95"/>
      <c r="Q237" s="1"/>
      <c r="R237" s="83"/>
      <c r="S237" s="84"/>
      <c r="T237" s="83"/>
      <c r="U237" s="130"/>
      <c r="V237" s="95"/>
      <c r="W237" s="95"/>
      <c r="Y237" s="1"/>
      <c r="Z237" s="86" t="s">
        <v>87</v>
      </c>
      <c r="AA237" s="103">
        <v>900000</v>
      </c>
      <c r="AB237" s="83" t="s">
        <v>353</v>
      </c>
      <c r="AC237" s="116">
        <v>200000</v>
      </c>
      <c r="AD237" s="1"/>
      <c r="AE237" s="95">
        <f>SUM(AE235:AE236)</f>
        <v>2849.9961352657001</v>
      </c>
      <c r="AG237" s="1"/>
      <c r="AH237" s="86" t="s">
        <v>87</v>
      </c>
      <c r="AI237" s="103">
        <v>900000</v>
      </c>
      <c r="AJ237" s="83" t="s">
        <v>353</v>
      </c>
      <c r="AK237" s="116">
        <v>200000</v>
      </c>
      <c r="AL237" s="1"/>
      <c r="AM237" s="95">
        <f>SUM(AM235:AM236)</f>
        <v>2849.9961352657001</v>
      </c>
    </row>
    <row r="238" spans="2:39">
      <c r="B238" s="86" t="s">
        <v>101</v>
      </c>
      <c r="C238" s="103">
        <v>2750</v>
      </c>
      <c r="D238" s="102" t="s">
        <v>157</v>
      </c>
      <c r="E238" s="116">
        <v>70000</v>
      </c>
      <c r="F238" s="1"/>
      <c r="G238" s="84"/>
      <c r="I238" s="1"/>
      <c r="J238" s="83"/>
      <c r="K238" s="84"/>
      <c r="L238" s="192"/>
      <c r="M238" s="116"/>
      <c r="N238" s="196"/>
      <c r="O238" s="84"/>
      <c r="Q238" s="1"/>
      <c r="R238" s="1"/>
      <c r="S238" s="1"/>
      <c r="T238" s="1"/>
      <c r="U238" s="1"/>
      <c r="V238" s="1"/>
      <c r="W238" s="1"/>
      <c r="Y238" s="1"/>
      <c r="Z238" s="86" t="s">
        <v>101</v>
      </c>
      <c r="AA238" s="103">
        <v>2750</v>
      </c>
      <c r="AB238" s="102" t="s">
        <v>157</v>
      </c>
      <c r="AC238" s="116">
        <v>70000</v>
      </c>
      <c r="AD238" s="1"/>
      <c r="AE238" s="84"/>
      <c r="AG238" s="1"/>
      <c r="AH238" s="86" t="s">
        <v>101</v>
      </c>
      <c r="AI238" s="103">
        <v>2750</v>
      </c>
      <c r="AJ238" s="102" t="s">
        <v>157</v>
      </c>
      <c r="AK238" s="116">
        <v>70000</v>
      </c>
      <c r="AL238" s="1"/>
      <c r="AM238" s="84"/>
    </row>
    <row r="239" spans="2:39">
      <c r="B239" s="112" t="s">
        <v>122</v>
      </c>
      <c r="C239" s="103">
        <f>SUM(D221)</f>
        <v>2756.3</v>
      </c>
      <c r="D239" s="102" t="s">
        <v>335</v>
      </c>
      <c r="E239" s="116">
        <v>300000</v>
      </c>
      <c r="F239" s="1"/>
      <c r="G239" s="84"/>
      <c r="I239" s="1"/>
      <c r="J239" s="194"/>
      <c r="K239" s="84"/>
      <c r="L239" s="192"/>
      <c r="M239" s="116"/>
      <c r="N239" s="196"/>
      <c r="O239" s="84"/>
      <c r="Q239" s="1"/>
      <c r="R239" s="1"/>
      <c r="S239" s="1"/>
      <c r="T239" s="1"/>
      <c r="U239" s="1"/>
      <c r="V239" s="1"/>
      <c r="W239" s="1"/>
      <c r="Y239" s="1"/>
      <c r="Z239" s="112" t="s">
        <v>122</v>
      </c>
      <c r="AA239" s="103">
        <f>SUM(AB221)</f>
        <v>0</v>
      </c>
      <c r="AB239" s="102" t="s">
        <v>335</v>
      </c>
      <c r="AC239" s="116">
        <v>300000</v>
      </c>
      <c r="AD239" s="1"/>
      <c r="AE239" s="84"/>
      <c r="AG239" s="1"/>
      <c r="AH239" s="112" t="s">
        <v>122</v>
      </c>
      <c r="AI239" s="103">
        <f>SUM(AJ221)</f>
        <v>0</v>
      </c>
      <c r="AJ239" s="102" t="s">
        <v>335</v>
      </c>
      <c r="AK239" s="116">
        <v>300000</v>
      </c>
      <c r="AL239" s="1"/>
      <c r="AM239" s="84"/>
    </row>
    <row r="240" spans="2:39">
      <c r="B240" s="98" t="s">
        <v>158</v>
      </c>
      <c r="C240" s="24">
        <f>SUM(E242)</f>
        <v>570000</v>
      </c>
      <c r="D240" s="83"/>
      <c r="E240" s="84">
        <v>0</v>
      </c>
      <c r="F240" s="1"/>
      <c r="G240" s="16"/>
      <c r="I240" s="1"/>
      <c r="J240" s="83"/>
      <c r="K240" s="84"/>
      <c r="L240" s="83"/>
      <c r="M240" s="84"/>
      <c r="N240" s="196"/>
      <c r="O240" s="16"/>
      <c r="Q240" s="1"/>
      <c r="R240" s="1"/>
      <c r="S240" s="1"/>
      <c r="T240" s="1"/>
      <c r="U240" s="1"/>
      <c r="V240" s="1"/>
      <c r="W240" s="1"/>
      <c r="Y240" s="1"/>
      <c r="Z240" s="98" t="s">
        <v>158</v>
      </c>
      <c r="AA240" s="24">
        <f>SUM(AC242)</f>
        <v>570000</v>
      </c>
      <c r="AB240" s="83"/>
      <c r="AC240" s="84">
        <v>0</v>
      </c>
      <c r="AD240" s="1"/>
      <c r="AE240" s="16"/>
      <c r="AG240" s="1"/>
      <c r="AH240" s="98" t="s">
        <v>158</v>
      </c>
      <c r="AI240" s="24">
        <f>SUM(AK242)</f>
        <v>570000</v>
      </c>
      <c r="AJ240" s="83"/>
      <c r="AK240" s="84">
        <v>0</v>
      </c>
      <c r="AL240" s="1"/>
      <c r="AM240" s="16"/>
    </row>
    <row r="241" spans="2:39">
      <c r="B241" s="98" t="s">
        <v>131</v>
      </c>
      <c r="C241" s="103">
        <f>SUM(E246)</f>
        <v>100</v>
      </c>
      <c r="D241" s="83"/>
      <c r="E241" s="118">
        <v>0</v>
      </c>
      <c r="F241" s="1"/>
      <c r="G241" s="95"/>
      <c r="I241" s="1"/>
      <c r="J241" s="83"/>
      <c r="K241" s="84"/>
      <c r="L241" s="83"/>
      <c r="M241" s="116"/>
      <c r="N241" s="196"/>
      <c r="O241" s="95"/>
      <c r="Q241" s="1"/>
      <c r="R241" s="1"/>
      <c r="S241" s="1"/>
      <c r="T241" s="1"/>
      <c r="U241" s="1"/>
      <c r="V241" s="1"/>
      <c r="W241" s="1"/>
      <c r="Y241" s="1"/>
      <c r="Z241" s="98" t="s">
        <v>131</v>
      </c>
      <c r="AA241" s="103">
        <f>SUM(AC246)</f>
        <v>100</v>
      </c>
      <c r="AB241" s="83"/>
      <c r="AC241" s="118">
        <v>0</v>
      </c>
      <c r="AD241" s="1"/>
      <c r="AE241" s="95"/>
      <c r="AG241" s="1"/>
      <c r="AH241" s="98" t="s">
        <v>131</v>
      </c>
      <c r="AI241" s="103">
        <f>SUM(AK246)</f>
        <v>100</v>
      </c>
      <c r="AJ241" s="83"/>
      <c r="AK241" s="118">
        <v>0</v>
      </c>
      <c r="AL241" s="1"/>
      <c r="AM241" s="95"/>
    </row>
    <row r="242" spans="2:39">
      <c r="B242" s="83" t="s">
        <v>333</v>
      </c>
      <c r="C242" s="191">
        <f>SUM(E221)</f>
        <v>2199.46</v>
      </c>
      <c r="D242" s="129" t="s">
        <v>10</v>
      </c>
      <c r="E242" s="123">
        <f>SUM(E237:E241)</f>
        <v>570000</v>
      </c>
      <c r="F242" s="1"/>
      <c r="G242" s="1"/>
      <c r="I242" s="1"/>
      <c r="J242" s="83"/>
      <c r="K242" s="116"/>
      <c r="L242" s="129"/>
      <c r="M242" s="123"/>
      <c r="N242" s="196"/>
      <c r="O242" s="196"/>
      <c r="Q242" s="196"/>
      <c r="R242" s="83"/>
      <c r="S242" s="116"/>
      <c r="T242" s="129"/>
      <c r="U242" s="123"/>
      <c r="V242" s="196"/>
      <c r="W242" s="1"/>
      <c r="Y242" s="1"/>
      <c r="Z242" s="83" t="s">
        <v>333</v>
      </c>
      <c r="AA242" s="191">
        <f>SUM(AC221)</f>
        <v>0</v>
      </c>
      <c r="AB242" s="129" t="s">
        <v>10</v>
      </c>
      <c r="AC242" s="123">
        <f>SUM(AC237:AC241)</f>
        <v>570000</v>
      </c>
      <c r="AD242" s="1"/>
      <c r="AE242" s="1"/>
      <c r="AG242" s="1"/>
      <c r="AH242" s="83" t="s">
        <v>333</v>
      </c>
      <c r="AI242" s="191">
        <f>SUM(AK221)</f>
        <v>0</v>
      </c>
      <c r="AJ242" s="129" t="s">
        <v>10</v>
      </c>
      <c r="AK242" s="123">
        <f>SUM(AK237:AK241)</f>
        <v>570000</v>
      </c>
      <c r="AL242" s="1"/>
      <c r="AM242" s="1"/>
    </row>
    <row r="243" spans="2:39">
      <c r="B243" s="101" t="s">
        <v>159</v>
      </c>
      <c r="C243" s="116"/>
      <c r="D243" s="105" t="s">
        <v>131</v>
      </c>
      <c r="E243" s="116"/>
      <c r="F243" s="127"/>
      <c r="G243" s="128"/>
      <c r="I243" s="1"/>
      <c r="J243" s="101"/>
      <c r="K243" s="116"/>
      <c r="L243" s="94"/>
      <c r="M243" s="116"/>
      <c r="N243" s="127"/>
      <c r="O243" s="128"/>
      <c r="Q243" s="196"/>
      <c r="R243" s="101"/>
      <c r="S243" s="116"/>
      <c r="T243" s="94"/>
      <c r="U243" s="116"/>
      <c r="V243" s="127"/>
      <c r="W243" s="128"/>
      <c r="Y243" s="1"/>
      <c r="Z243" s="101" t="s">
        <v>159</v>
      </c>
      <c r="AA243" s="116"/>
      <c r="AB243" s="105" t="s">
        <v>131</v>
      </c>
      <c r="AC243" s="116"/>
      <c r="AD243" s="127"/>
      <c r="AE243" s="128"/>
      <c r="AG243" s="1"/>
      <c r="AH243" s="101" t="s">
        <v>159</v>
      </c>
      <c r="AI243" s="116"/>
      <c r="AJ243" s="105" t="s">
        <v>131</v>
      </c>
      <c r="AK243" s="116"/>
      <c r="AL243" s="127"/>
      <c r="AM243" s="128"/>
    </row>
    <row r="244" spans="2:39">
      <c r="B244" s="83"/>
      <c r="C244" s="116"/>
      <c r="D244" s="85" t="s">
        <v>334</v>
      </c>
      <c r="E244" s="206">
        <v>100</v>
      </c>
      <c r="F244" s="116"/>
      <c r="G244" s="116"/>
      <c r="I244" s="1"/>
      <c r="J244" s="83"/>
      <c r="K244" s="116"/>
      <c r="L244" s="84"/>
      <c r="M244" s="206"/>
      <c r="N244" s="116"/>
      <c r="O244" s="116"/>
      <c r="Q244" s="196"/>
      <c r="R244" s="83"/>
      <c r="S244" s="116"/>
      <c r="T244" s="84"/>
      <c r="U244" s="206"/>
      <c r="V244" s="116"/>
      <c r="W244" s="116"/>
      <c r="Y244" s="1"/>
      <c r="Z244" s="83"/>
      <c r="AA244" s="116"/>
      <c r="AB244" s="85" t="s">
        <v>334</v>
      </c>
      <c r="AC244" s="206">
        <v>100</v>
      </c>
      <c r="AD244" s="116"/>
      <c r="AE244" s="116"/>
      <c r="AG244" s="1"/>
      <c r="AH244" s="83"/>
      <c r="AI244" s="116"/>
      <c r="AJ244" s="85" t="s">
        <v>334</v>
      </c>
      <c r="AK244" s="206">
        <v>100</v>
      </c>
      <c r="AL244" s="116"/>
      <c r="AM244" s="116"/>
    </row>
    <row r="245" spans="2:39">
      <c r="B245" s="83"/>
      <c r="C245" s="116"/>
      <c r="D245" s="97"/>
      <c r="E245" s="132"/>
      <c r="F245" s="116"/>
      <c r="G245" s="116"/>
      <c r="I245" s="1"/>
      <c r="J245" s="94"/>
      <c r="K245" s="116"/>
      <c r="L245" s="83"/>
      <c r="M245" s="195"/>
      <c r="N245" s="116"/>
      <c r="O245" s="116"/>
      <c r="Q245" s="196"/>
      <c r="R245" s="83"/>
      <c r="S245" s="116"/>
      <c r="T245" s="83"/>
      <c r="U245" s="195"/>
      <c r="V245" s="116"/>
      <c r="W245" s="116"/>
      <c r="Y245" s="1"/>
      <c r="Z245" s="83"/>
      <c r="AA245" s="116"/>
      <c r="AB245" s="97"/>
      <c r="AC245" s="132"/>
      <c r="AD245" s="116"/>
      <c r="AE245" s="116"/>
      <c r="AG245" s="1"/>
      <c r="AH245" s="83"/>
      <c r="AI245" s="116"/>
      <c r="AJ245" s="97"/>
      <c r="AK245" s="132"/>
      <c r="AL245" s="116"/>
      <c r="AM245" s="116"/>
    </row>
    <row r="246" spans="2:39">
      <c r="B246" s="207" t="s">
        <v>358</v>
      </c>
      <c r="C246" s="116"/>
      <c r="D246" s="129" t="s">
        <v>10</v>
      </c>
      <c r="E246" s="123">
        <f>SUM(E244:E245)</f>
        <v>100</v>
      </c>
      <c r="F246" s="116"/>
      <c r="G246" s="116"/>
      <c r="I246" s="1"/>
      <c r="J246" s="83"/>
      <c r="K246" s="116"/>
      <c r="L246" s="129"/>
      <c r="M246" s="123"/>
      <c r="N246" s="116"/>
      <c r="O246" s="116"/>
      <c r="Q246" s="196"/>
      <c r="R246" s="83"/>
      <c r="S246" s="116"/>
      <c r="T246" s="129"/>
      <c r="U246" s="123"/>
      <c r="V246" s="116"/>
      <c r="W246" s="116"/>
      <c r="Y246" s="1"/>
      <c r="Z246" s="207" t="s">
        <v>358</v>
      </c>
      <c r="AA246" s="116"/>
      <c r="AB246" s="129" t="s">
        <v>10</v>
      </c>
      <c r="AC246" s="123">
        <f>SUM(AC244:AC245)</f>
        <v>100</v>
      </c>
      <c r="AD246" s="116"/>
      <c r="AE246" s="116"/>
      <c r="AG246" s="1"/>
      <c r="AH246" s="207" t="s">
        <v>358</v>
      </c>
      <c r="AI246" s="116"/>
      <c r="AJ246" s="129" t="s">
        <v>10</v>
      </c>
      <c r="AK246" s="123">
        <f>SUM(AK244:AK245)</f>
        <v>100</v>
      </c>
      <c r="AL246" s="116"/>
      <c r="AM246" s="116"/>
    </row>
    <row r="247" spans="2:39">
      <c r="B247" s="83"/>
      <c r="C247" s="116"/>
      <c r="D247" s="94"/>
      <c r="E247" s="123"/>
      <c r="F247" s="116"/>
      <c r="G247" s="116"/>
      <c r="I247" s="1"/>
      <c r="J247" s="83"/>
      <c r="K247" s="116"/>
      <c r="L247" s="94"/>
      <c r="M247" s="123"/>
      <c r="N247" s="116"/>
      <c r="O247" s="116"/>
      <c r="Q247" s="196"/>
      <c r="R247" s="83"/>
      <c r="S247" s="116"/>
      <c r="T247" s="94"/>
      <c r="U247" s="123"/>
      <c r="V247" s="116"/>
      <c r="W247" s="116"/>
      <c r="Y247" s="1"/>
      <c r="Z247" s="83"/>
      <c r="AA247" s="116"/>
      <c r="AB247" s="94"/>
      <c r="AC247" s="123"/>
      <c r="AD247" s="116"/>
      <c r="AE247" s="116"/>
      <c r="AG247" s="1"/>
      <c r="AH247" s="83"/>
      <c r="AI247" s="116"/>
      <c r="AJ247" s="94"/>
      <c r="AK247" s="123"/>
      <c r="AL247" s="116"/>
      <c r="AM247" s="116"/>
    </row>
    <row r="248" spans="2:39">
      <c r="B248" s="83"/>
      <c r="C248" s="116"/>
      <c r="D248" s="85"/>
      <c r="E248" s="116"/>
      <c r="F248" s="116"/>
      <c r="G248" s="116"/>
      <c r="I248" s="1"/>
      <c r="J248" s="83"/>
      <c r="K248" s="116"/>
      <c r="L248" s="84"/>
      <c r="M248" s="116"/>
      <c r="N248" s="116"/>
      <c r="O248" s="116"/>
      <c r="Q248" s="196"/>
      <c r="R248" s="83"/>
      <c r="S248" s="243"/>
      <c r="T248" s="84"/>
      <c r="U248" s="116"/>
      <c r="V248" s="116"/>
      <c r="W248" s="116"/>
      <c r="Y248" s="1"/>
      <c r="Z248" s="83"/>
      <c r="AA248" s="116"/>
      <c r="AB248" s="85"/>
      <c r="AC248" s="116"/>
      <c r="AD248" s="116"/>
      <c r="AE248" s="116"/>
      <c r="AG248" s="1"/>
      <c r="AH248" s="83"/>
      <c r="AI248" s="116"/>
      <c r="AJ248" s="85"/>
      <c r="AK248" s="116"/>
      <c r="AL248" s="116"/>
      <c r="AM248" s="116"/>
    </row>
    <row r="249" spans="2:39">
      <c r="B249" s="94" t="s">
        <v>451</v>
      </c>
      <c r="C249" s="116"/>
      <c r="D249" s="86"/>
      <c r="E249" s="126"/>
      <c r="F249" s="116"/>
      <c r="G249" s="116"/>
      <c r="I249" s="1"/>
      <c r="J249" s="83"/>
      <c r="K249" s="116"/>
      <c r="L249" s="83"/>
      <c r="M249" s="195"/>
      <c r="N249" s="116"/>
      <c r="O249" s="116"/>
      <c r="Q249" s="196"/>
      <c r="R249" s="83"/>
      <c r="S249" s="243"/>
      <c r="T249" s="83"/>
      <c r="U249" s="195"/>
      <c r="V249" s="116"/>
      <c r="W249" s="116"/>
      <c r="Y249" s="1"/>
      <c r="Z249" s="83" t="s">
        <v>336</v>
      </c>
      <c r="AA249" s="116"/>
      <c r="AB249" s="86"/>
      <c r="AC249" s="126"/>
      <c r="AD249" s="116"/>
      <c r="AE249" s="116"/>
      <c r="AG249" s="1"/>
      <c r="AH249" s="83" t="s">
        <v>336</v>
      </c>
      <c r="AI249" s="116"/>
      <c r="AJ249" s="86"/>
      <c r="AK249" s="126"/>
      <c r="AL249" s="116"/>
      <c r="AM249" s="116"/>
    </row>
    <row r="250" spans="2:39">
      <c r="B250" s="83" t="s">
        <v>355</v>
      </c>
      <c r="C250" s="84"/>
      <c r="D250" s="192"/>
      <c r="E250" s="84"/>
      <c r="F250" s="84"/>
      <c r="G250" s="95"/>
      <c r="H250" s="196"/>
      <c r="I250" s="1"/>
      <c r="J250" s="83"/>
      <c r="K250" s="84"/>
      <c r="L250" s="192"/>
      <c r="M250" s="84"/>
      <c r="N250" s="84"/>
      <c r="O250" s="95"/>
      <c r="Q250" s="196"/>
      <c r="R250" s="83"/>
      <c r="S250" s="84"/>
      <c r="T250" s="192"/>
      <c r="U250" s="84"/>
      <c r="V250" s="84"/>
      <c r="W250" s="95"/>
      <c r="Y250" s="1"/>
      <c r="Z250" s="83" t="s">
        <v>355</v>
      </c>
      <c r="AA250" s="84"/>
      <c r="AB250" s="192"/>
      <c r="AC250" s="84"/>
      <c r="AD250" s="84"/>
      <c r="AE250" s="95"/>
      <c r="AG250" s="1"/>
      <c r="AH250" s="83" t="s">
        <v>355</v>
      </c>
      <c r="AI250" s="84"/>
      <c r="AJ250" s="192"/>
      <c r="AK250" s="84"/>
      <c r="AL250" s="84"/>
      <c r="AM250" s="95"/>
    </row>
    <row r="251" spans="2:39">
      <c r="B251" s="83" t="s">
        <v>356</v>
      </c>
      <c r="C251" s="84"/>
      <c r="D251" s="192"/>
      <c r="E251" s="84"/>
      <c r="F251" s="193"/>
      <c r="G251" s="83"/>
      <c r="H251" s="196"/>
      <c r="I251" s="1"/>
      <c r="J251" s="83"/>
      <c r="K251" s="84"/>
      <c r="L251" s="192"/>
      <c r="M251" s="84"/>
      <c r="N251" s="193"/>
      <c r="O251" s="83"/>
      <c r="Q251" s="196"/>
      <c r="R251" s="83"/>
      <c r="S251" s="84"/>
      <c r="T251" s="192"/>
      <c r="U251" s="84"/>
      <c r="V251" s="193"/>
      <c r="W251" s="83"/>
      <c r="Y251" s="1"/>
      <c r="Z251" s="83" t="s">
        <v>356</v>
      </c>
      <c r="AA251" s="84"/>
      <c r="AB251" s="192"/>
      <c r="AC251" s="84"/>
      <c r="AD251" s="193"/>
      <c r="AE251" s="83"/>
      <c r="AG251" s="1"/>
      <c r="AH251" s="83" t="s">
        <v>356</v>
      </c>
      <c r="AI251" s="84"/>
      <c r="AJ251" s="192"/>
      <c r="AK251" s="84"/>
      <c r="AL251" s="193"/>
      <c r="AM251" s="83"/>
    </row>
    <row r="252" spans="2:39">
      <c r="B252" s="94"/>
      <c r="C252" s="95"/>
      <c r="D252" s="95"/>
      <c r="E252" s="95"/>
      <c r="F252" s="95"/>
      <c r="G252" s="95"/>
      <c r="H252" s="196"/>
      <c r="I252" s="1"/>
      <c r="J252" s="94"/>
      <c r="K252" s="95"/>
      <c r="L252" s="95"/>
      <c r="M252" s="95"/>
      <c r="N252" s="95"/>
      <c r="O252" s="95"/>
      <c r="Q252" s="196"/>
      <c r="R252" s="94"/>
      <c r="S252" s="84"/>
      <c r="T252" s="84"/>
      <c r="U252" s="95"/>
      <c r="V252" s="95"/>
      <c r="W252" s="95"/>
      <c r="Y252" s="1"/>
      <c r="Z252" s="94"/>
      <c r="AA252" s="95"/>
      <c r="AB252" s="95"/>
      <c r="AC252" s="95"/>
      <c r="AD252" s="95"/>
      <c r="AE252" s="95"/>
      <c r="AG252" s="1"/>
      <c r="AH252" s="94"/>
      <c r="AI252" s="95"/>
      <c r="AJ252" s="95"/>
      <c r="AK252" s="95"/>
      <c r="AL252" s="95"/>
      <c r="AM252" s="95"/>
    </row>
    <row r="253" spans="2:39">
      <c r="B253" s="94" t="s">
        <v>359</v>
      </c>
      <c r="C253" s="95"/>
      <c r="D253" s="95"/>
      <c r="E253" s="95"/>
      <c r="F253" s="95"/>
      <c r="G253" s="95"/>
      <c r="H253" s="196"/>
      <c r="I253" s="1"/>
      <c r="J253" s="94"/>
      <c r="K253" s="95"/>
      <c r="L253" s="95"/>
      <c r="M253" s="95"/>
      <c r="N253" s="95"/>
      <c r="O253" s="95"/>
      <c r="Q253" s="196"/>
      <c r="R253" s="94"/>
      <c r="S253" s="95"/>
      <c r="T253" s="95"/>
      <c r="U253" s="95"/>
      <c r="V253" s="95"/>
      <c r="W253" s="95"/>
      <c r="Y253" s="1"/>
      <c r="Z253" s="94" t="s">
        <v>359</v>
      </c>
      <c r="AA253" s="95"/>
      <c r="AB253" s="95"/>
      <c r="AC253" s="95"/>
      <c r="AD253" s="95"/>
      <c r="AE253" s="95"/>
      <c r="AG253" s="1"/>
      <c r="AH253" s="94" t="s">
        <v>359</v>
      </c>
      <c r="AI253" s="95"/>
      <c r="AJ253" s="95"/>
      <c r="AK253" s="95"/>
      <c r="AL253" s="95"/>
      <c r="AM253" s="95"/>
    </row>
    <row r="254" spans="2:39">
      <c r="B254" s="83"/>
      <c r="C254" s="84"/>
      <c r="D254" s="83"/>
      <c r="E254" s="130"/>
      <c r="F254" s="95"/>
      <c r="G254" s="95"/>
      <c r="H254" s="196"/>
      <c r="I254" s="1"/>
      <c r="J254" s="83"/>
      <c r="K254" s="84"/>
      <c r="L254" s="83"/>
      <c r="M254" s="130"/>
      <c r="N254" s="95"/>
      <c r="O254" s="95"/>
      <c r="Q254" s="1"/>
      <c r="R254" s="83"/>
      <c r="S254" s="84"/>
      <c r="T254" s="83"/>
      <c r="U254" s="130"/>
      <c r="V254" s="95"/>
      <c r="W254" s="95"/>
      <c r="Y254" s="1"/>
      <c r="Z254" s="83"/>
      <c r="AA254" s="84"/>
      <c r="AB254" s="83"/>
      <c r="AC254" s="130"/>
      <c r="AD254" s="95"/>
      <c r="AE254" s="95"/>
      <c r="AG254" s="1"/>
      <c r="AH254" s="83"/>
      <c r="AI254" s="84"/>
      <c r="AJ254" s="83"/>
      <c r="AK254" s="130"/>
      <c r="AL254" s="95"/>
      <c r="AM254" s="95"/>
    </row>
    <row r="255" spans="2:39">
      <c r="B255" s="94"/>
      <c r="C255" s="95"/>
      <c r="D255" s="94"/>
      <c r="E255" s="95"/>
      <c r="F255" s="196"/>
      <c r="G255" s="95"/>
      <c r="H255" s="196"/>
      <c r="J255" s="196"/>
      <c r="K255" s="196"/>
      <c r="L255" s="196"/>
      <c r="M255" s="196"/>
      <c r="N255" s="196"/>
      <c r="O255" s="196"/>
    </row>
    <row r="256" spans="2:39">
      <c r="B256" s="83"/>
      <c r="C256" s="84"/>
      <c r="D256" s="83"/>
      <c r="E256" s="116"/>
      <c r="F256" s="196"/>
      <c r="G256" s="95"/>
      <c r="H256" s="196"/>
      <c r="J256" s="196"/>
      <c r="K256" s="196"/>
      <c r="L256" s="196"/>
      <c r="M256" s="196"/>
      <c r="N256" s="196"/>
      <c r="O256" s="196"/>
    </row>
    <row r="257" spans="2:15">
      <c r="B257" s="83"/>
      <c r="C257" s="84"/>
      <c r="D257" s="192"/>
      <c r="E257" s="116"/>
      <c r="F257" s="196"/>
      <c r="G257" s="84"/>
      <c r="H257" s="196"/>
      <c r="J257" s="196"/>
      <c r="K257" s="196"/>
      <c r="L257" s="196"/>
      <c r="M257" s="196"/>
      <c r="N257" s="196"/>
      <c r="O257" s="196"/>
    </row>
    <row r="258" spans="2:15">
      <c r="B258" s="194"/>
      <c r="C258" s="84"/>
      <c r="D258" s="192"/>
      <c r="E258" s="116"/>
      <c r="F258" s="196"/>
      <c r="G258" s="84"/>
      <c r="H258" s="196"/>
      <c r="J258" s="196"/>
      <c r="K258" s="196"/>
      <c r="L258" s="196"/>
      <c r="M258" s="196"/>
      <c r="N258" s="196"/>
      <c r="O258" s="196"/>
    </row>
    <row r="259" spans="2:15">
      <c r="B259" s="83"/>
      <c r="C259" s="84"/>
      <c r="D259" s="83"/>
      <c r="E259" s="84"/>
      <c r="F259" s="196"/>
      <c r="G259" s="16"/>
      <c r="H259" s="196"/>
      <c r="J259" s="196"/>
      <c r="K259" s="196"/>
      <c r="L259" s="196"/>
      <c r="M259" s="196"/>
      <c r="N259" s="196"/>
      <c r="O259" s="196"/>
    </row>
    <row r="260" spans="2:15">
      <c r="B260" s="83"/>
      <c r="C260" s="84"/>
      <c r="D260" s="83"/>
      <c r="E260" s="116"/>
      <c r="F260" s="196"/>
      <c r="G260" s="95"/>
      <c r="H260" s="196"/>
      <c r="J260" s="196"/>
      <c r="K260" s="196"/>
      <c r="L260" s="196"/>
      <c r="M260" s="196"/>
      <c r="N260" s="196"/>
      <c r="O260" s="196"/>
    </row>
    <row r="261" spans="2:15">
      <c r="B261" s="83"/>
      <c r="C261" s="116"/>
      <c r="D261" s="129"/>
      <c r="E261" s="123"/>
      <c r="F261" s="196"/>
      <c r="G261" s="196"/>
      <c r="H261" s="196"/>
      <c r="J261" s="196"/>
      <c r="K261" s="196"/>
      <c r="L261" s="196"/>
      <c r="M261" s="196"/>
      <c r="N261" s="196"/>
      <c r="O261" s="196"/>
    </row>
    <row r="262" spans="2:15">
      <c r="B262" s="101"/>
      <c r="C262" s="116"/>
      <c r="D262" s="94"/>
      <c r="E262" s="116"/>
      <c r="F262" s="127"/>
      <c r="G262" s="128"/>
      <c r="H262" s="196"/>
    </row>
    <row r="263" spans="2:15">
      <c r="B263" s="83"/>
      <c r="C263" s="116"/>
      <c r="D263" s="84"/>
      <c r="E263" s="133"/>
      <c r="F263" s="116"/>
      <c r="G263" s="116"/>
      <c r="H263" s="196"/>
    </row>
    <row r="264" spans="2:15">
      <c r="B264" s="83"/>
      <c r="C264" s="116"/>
      <c r="D264" s="83"/>
      <c r="E264" s="195"/>
      <c r="F264" s="116"/>
      <c r="G264" s="116"/>
      <c r="H264" s="196"/>
    </row>
    <row r="265" spans="2:15">
      <c r="B265" s="83"/>
      <c r="C265" s="116"/>
      <c r="D265" s="129"/>
      <c r="E265" s="123"/>
      <c r="F265" s="116"/>
      <c r="G265" s="116"/>
      <c r="H265" s="196"/>
    </row>
    <row r="266" spans="2:15">
      <c r="B266" s="83"/>
      <c r="C266" s="116"/>
      <c r="D266" s="94"/>
      <c r="E266" s="123"/>
      <c r="F266" s="116"/>
      <c r="G266" s="116"/>
      <c r="H266" s="196"/>
    </row>
    <row r="267" spans="2:15">
      <c r="B267" s="83"/>
      <c r="C267" s="116"/>
      <c r="D267" s="84"/>
      <c r="E267" s="116"/>
      <c r="F267" s="116"/>
      <c r="G267" s="116"/>
      <c r="H267" s="196"/>
    </row>
    <row r="268" spans="2:15">
      <c r="B268" s="83"/>
      <c r="C268" s="116"/>
      <c r="D268" s="83"/>
      <c r="E268" s="195"/>
      <c r="F268" s="116"/>
      <c r="G268" s="116"/>
      <c r="H268" s="196"/>
    </row>
    <row r="269" spans="2:15">
      <c r="B269" s="83"/>
      <c r="C269" s="116"/>
      <c r="D269" s="129"/>
      <c r="E269" s="123"/>
      <c r="F269" s="116"/>
      <c r="G269" s="1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C273"/>
  <sheetViews>
    <sheetView topLeftCell="BY20" zoomScale="94" zoomScaleNormal="94" workbookViewId="0">
      <selection activeCell="BY5" sqref="BY5"/>
    </sheetView>
  </sheetViews>
  <sheetFormatPr baseColWidth="10" defaultRowHeight="15"/>
  <cols>
    <col min="1" max="1" width="10.5" customWidth="1"/>
    <col min="2" max="2" width="10.75" customWidth="1"/>
    <col min="3" max="3" width="10.375" customWidth="1"/>
    <col min="4" max="4" width="6.125" style="1" customWidth="1"/>
    <col min="5" max="5" width="11.25" style="1" customWidth="1"/>
    <col min="6" max="6" width="10" style="1" customWidth="1"/>
    <col min="7" max="7" width="9.25" customWidth="1"/>
    <col min="8" max="8" width="9.875" customWidth="1"/>
    <col min="11" max="11" width="11.5" customWidth="1"/>
    <col min="12" max="13" width="13.375" style="1" customWidth="1"/>
    <col min="14" max="14" width="9.125" style="1" customWidth="1"/>
    <col min="15" max="15" width="8.125" style="1" customWidth="1"/>
    <col min="16" max="16" width="9.75" style="1" customWidth="1"/>
    <col min="17" max="17" width="11.125" customWidth="1"/>
    <col min="18" max="18" width="9.75" customWidth="1"/>
    <col min="19" max="19" width="9.875" customWidth="1"/>
    <col min="20" max="20" width="11.375" customWidth="1"/>
    <col min="21" max="21" width="9.25" style="1" customWidth="1"/>
    <col min="22" max="22" width="8.375" customWidth="1"/>
    <col min="23" max="23" width="8.5" style="1" customWidth="1"/>
    <col min="24" max="24" width="14.375" style="1" customWidth="1"/>
    <col min="25" max="25" width="12" style="1" customWidth="1"/>
    <col min="26" max="26" width="7.25" style="1" customWidth="1"/>
    <col min="27" max="27" width="10.625" customWidth="1"/>
    <col min="28" max="28" width="8.75" customWidth="1"/>
    <col min="29" max="29" width="9.375" customWidth="1"/>
    <col min="30" max="30" width="10.625" customWidth="1"/>
    <col min="31" max="31" width="11.75" customWidth="1"/>
    <col min="33" max="33" width="10" customWidth="1"/>
    <col min="35" max="35" width="10.875" customWidth="1"/>
    <col min="37" max="37" width="12.75" customWidth="1"/>
    <col min="38" max="39" width="10.5" style="1" customWidth="1"/>
    <col min="46" max="47" width="11" style="1"/>
    <col min="48" max="48" width="13.375" style="1" customWidth="1"/>
    <col min="49" max="49" width="11.875" bestFit="1" customWidth="1"/>
    <col min="50" max="50" width="9.625" customWidth="1"/>
    <col min="53" max="53" width="7.625" customWidth="1"/>
    <col min="54" max="57" width="11" hidden="1" customWidth="1"/>
    <col min="58" max="58" width="2.5" hidden="1" customWidth="1"/>
    <col min="60" max="60" width="11" customWidth="1"/>
    <col min="61" max="61" width="12.875" style="1" customWidth="1"/>
    <col min="62" max="62" width="12.125" customWidth="1"/>
    <col min="63" max="63" width="8.125" style="1" customWidth="1"/>
    <col min="64" max="64" width="10" style="1" customWidth="1"/>
    <col min="65" max="65" width="10.75" style="1" customWidth="1"/>
    <col min="66" max="66" width="12.875" style="1" customWidth="1"/>
    <col min="67" max="67" width="10.125" customWidth="1"/>
    <col min="68" max="68" width="8.625" customWidth="1"/>
    <col min="69" max="69" width="6.875" customWidth="1"/>
    <col min="70" max="70" width="11" customWidth="1"/>
    <col min="71" max="71" width="12.875" customWidth="1"/>
    <col min="72" max="72" width="8.875" customWidth="1"/>
    <col min="73" max="73" width="7.625" customWidth="1"/>
    <col min="74" max="74" width="11.5" customWidth="1"/>
    <col min="75" max="75" width="8.25" customWidth="1"/>
    <col min="76" max="76" width="9" customWidth="1"/>
    <col min="77" max="77" width="9" style="1" customWidth="1"/>
    <col min="78" max="78" width="10.375" customWidth="1"/>
    <col min="79" max="79" width="11.375" customWidth="1"/>
    <col min="80" max="80" width="9.375" customWidth="1"/>
    <col min="85" max="85" width="10.875" customWidth="1"/>
    <col min="86" max="86" width="9.25" customWidth="1"/>
    <col min="87" max="87" width="10" customWidth="1"/>
    <col min="88" max="88" width="10.25" customWidth="1"/>
    <col min="89" max="89" width="9.5" customWidth="1"/>
    <col min="90" max="90" width="8.25" customWidth="1"/>
    <col min="91" max="91" width="9.25" customWidth="1"/>
    <col min="92" max="92" width="9.625" customWidth="1"/>
    <col min="95" max="95" width="11.375" customWidth="1"/>
    <col min="97" max="97" width="10.25" customWidth="1"/>
    <col min="98" max="98" width="9.375" customWidth="1"/>
    <col min="100" max="100" width="7.5" customWidth="1"/>
    <col min="106" max="106" width="11.375" customWidth="1"/>
    <col min="109" max="109" width="9.25" customWidth="1"/>
    <col min="110" max="110" width="8.75" customWidth="1"/>
    <col min="111" max="111" width="11.875" bestFit="1" customWidth="1"/>
    <col min="114" max="114" width="14.75" customWidth="1"/>
    <col min="115" max="115" width="6.875" customWidth="1"/>
    <col min="117" max="117" width="5.75" customWidth="1"/>
    <col min="118" max="118" width="7.625" customWidth="1"/>
    <col min="119" max="119" width="6.625" customWidth="1"/>
    <col min="120" max="120" width="12.875" customWidth="1"/>
    <col min="129" max="129" width="15.125" customWidth="1"/>
    <col min="148" max="148" width="14.875" customWidth="1"/>
    <col min="160" max="160" width="7" customWidth="1"/>
    <col min="165" max="166" width="11" style="1"/>
    <col min="174" max="174" width="13.5" customWidth="1"/>
    <col min="176" max="176" width="9.375" customWidth="1"/>
    <col min="178" max="179" width="12.375" customWidth="1"/>
    <col min="180" max="180" width="10" customWidth="1"/>
    <col min="183" max="183" width="12.625" customWidth="1"/>
    <col min="192" max="192" width="11.5" customWidth="1"/>
    <col min="201" max="201" width="9.375" customWidth="1"/>
    <col min="202" max="202" width="9.375" style="1" customWidth="1"/>
    <col min="203" max="203" width="12.375" customWidth="1"/>
    <col min="204" max="204" width="11" customWidth="1"/>
    <col min="205" max="205" width="9.625" customWidth="1"/>
    <col min="207" max="207" width="11.875" customWidth="1"/>
    <col min="215" max="215" width="11" style="1"/>
    <col min="224" max="224" width="13.25" customWidth="1"/>
    <col min="241" max="241" width="12.125" customWidth="1"/>
    <col min="243" max="243" width="9.5" customWidth="1"/>
    <col min="256" max="263" width="11" style="1"/>
    <col min="273" max="273" width="13.25" customWidth="1"/>
    <col min="275" max="275" width="10.125" customWidth="1"/>
    <col min="281" max="281" width="9.875" customWidth="1"/>
    <col min="282" max="282" width="12.125" customWidth="1"/>
    <col min="316" max="316" width="11.625" customWidth="1"/>
    <col min="317" max="317" width="8.75" customWidth="1"/>
    <col min="352" max="352" width="11.875" customWidth="1"/>
    <col min="353" max="353" width="9.25" customWidth="1"/>
  </cols>
  <sheetData>
    <row r="1" spans="1:229" ht="15.75" thickBot="1">
      <c r="O1" s="35"/>
      <c r="P1" s="35"/>
      <c r="R1" s="29"/>
      <c r="S1" s="30"/>
      <c r="T1" s="31"/>
      <c r="U1" s="31"/>
      <c r="V1" s="31"/>
      <c r="W1" s="59"/>
      <c r="X1" s="59"/>
    </row>
    <row r="2" spans="1:229" ht="15.75" thickBot="1">
      <c r="A2" s="44" t="s">
        <v>88</v>
      </c>
      <c r="B2" s="1"/>
      <c r="C2" s="1"/>
      <c r="G2" s="44" t="s">
        <v>90</v>
      </c>
      <c r="H2" s="1"/>
      <c r="I2" s="1"/>
      <c r="L2" s="44" t="s">
        <v>51</v>
      </c>
      <c r="R2" s="44" t="s">
        <v>51</v>
      </c>
      <c r="S2" s="1"/>
      <c r="T2" s="1"/>
      <c r="V2" s="31"/>
      <c r="W2" s="44" t="s">
        <v>118</v>
      </c>
      <c r="Z2" s="44" t="s">
        <v>62</v>
      </c>
      <c r="AA2" s="1"/>
      <c r="AB2" s="1"/>
      <c r="AD2" s="44" t="s">
        <v>62</v>
      </c>
      <c r="AE2" s="1"/>
      <c r="AF2" s="1"/>
      <c r="AH2" s="44" t="s">
        <v>62</v>
      </c>
      <c r="AI2" s="1"/>
      <c r="AJ2" s="1"/>
      <c r="AK2" s="1"/>
      <c r="AL2" s="44" t="s">
        <v>62</v>
      </c>
      <c r="AN2" s="1"/>
      <c r="AP2" s="44" t="s">
        <v>88</v>
      </c>
      <c r="AQ2" s="1"/>
      <c r="AR2" s="1"/>
      <c r="AT2" s="44" t="s">
        <v>51</v>
      </c>
      <c r="AW2" s="1"/>
      <c r="AX2" s="44" t="s">
        <v>51</v>
      </c>
      <c r="AY2" s="1"/>
      <c r="AZ2" s="1"/>
      <c r="BA2" s="92"/>
      <c r="BB2" s="35"/>
      <c r="BC2" s="35"/>
      <c r="BD2" s="35"/>
      <c r="BE2" s="35"/>
      <c r="BF2" s="35"/>
      <c r="BG2" s="44" t="s">
        <v>90</v>
      </c>
      <c r="BH2" s="1"/>
      <c r="BJ2" s="92"/>
      <c r="BK2" s="35"/>
      <c r="BL2" s="44" t="s">
        <v>95</v>
      </c>
      <c r="BO2" s="35"/>
      <c r="BP2" s="92"/>
      <c r="BQ2" s="44" t="s">
        <v>116</v>
      </c>
      <c r="BR2" s="1"/>
      <c r="BS2" s="1"/>
      <c r="BT2" s="35"/>
      <c r="BU2" s="44" t="s">
        <v>88</v>
      </c>
      <c r="BV2" s="1"/>
      <c r="BW2" s="1"/>
      <c r="BZ2" s="44" t="s">
        <v>51</v>
      </c>
      <c r="CA2" s="1"/>
      <c r="CB2" s="1"/>
      <c r="CD2" s="44" t="s">
        <v>51</v>
      </c>
      <c r="CE2" s="1"/>
      <c r="CF2" s="1"/>
      <c r="CH2" s="44" t="s">
        <v>62</v>
      </c>
      <c r="CI2" s="1"/>
      <c r="CJ2" s="1"/>
      <c r="CL2" s="44" t="s">
        <v>62</v>
      </c>
      <c r="CM2" s="1"/>
      <c r="CN2" s="1"/>
      <c r="CP2" s="44" t="s">
        <v>90</v>
      </c>
      <c r="CQ2" s="1"/>
      <c r="CR2" s="1"/>
      <c r="CV2" s="44" t="s">
        <v>51</v>
      </c>
      <c r="CW2" s="1"/>
      <c r="CX2" s="1"/>
      <c r="CZ2" s="44" t="s">
        <v>51</v>
      </c>
      <c r="DA2" s="1"/>
      <c r="DB2" s="1"/>
      <c r="DD2" s="44" t="s">
        <v>95</v>
      </c>
      <c r="DE2" s="1"/>
      <c r="DF2" s="1"/>
      <c r="DJ2" s="44" t="s">
        <v>62</v>
      </c>
      <c r="DK2" s="1"/>
      <c r="DL2" s="1"/>
      <c r="DM2" s="1"/>
      <c r="DN2" s="44" t="s">
        <v>62</v>
      </c>
      <c r="DO2" s="1"/>
      <c r="DP2" s="1"/>
      <c r="DR2" s="44" t="s">
        <v>88</v>
      </c>
      <c r="DS2" s="1"/>
      <c r="DT2" s="1"/>
      <c r="DV2" s="92"/>
      <c r="DW2" s="44" t="s">
        <v>90</v>
      </c>
      <c r="DX2" s="1"/>
      <c r="DY2" s="1"/>
      <c r="DZ2" s="92"/>
      <c r="EA2" s="35"/>
      <c r="EB2" s="35"/>
      <c r="EC2" s="44" t="s">
        <v>88</v>
      </c>
      <c r="ED2" s="1"/>
      <c r="EE2" s="1"/>
      <c r="EH2" s="44" t="s">
        <v>51</v>
      </c>
      <c r="EI2" s="1"/>
      <c r="EJ2" s="1"/>
      <c r="EK2" s="1"/>
      <c r="EL2" s="44" t="s">
        <v>51</v>
      </c>
      <c r="EM2" s="1"/>
      <c r="EN2" s="1"/>
      <c r="EP2" s="44" t="s">
        <v>90</v>
      </c>
      <c r="EQ2" s="1"/>
      <c r="ER2" s="1"/>
      <c r="ET2" s="44" t="s">
        <v>62</v>
      </c>
      <c r="EU2" s="1"/>
      <c r="EV2" s="1"/>
      <c r="EX2" s="44" t="s">
        <v>62</v>
      </c>
      <c r="EY2" s="1"/>
      <c r="EZ2" s="1"/>
      <c r="FB2" s="44" t="s">
        <v>95</v>
      </c>
      <c r="FC2" s="1"/>
      <c r="FD2" s="1"/>
      <c r="FF2" s="92"/>
      <c r="FG2" s="1"/>
      <c r="FH2" s="44" t="s">
        <v>116</v>
      </c>
      <c r="FI2" s="44"/>
      <c r="FJ2" s="44"/>
      <c r="FK2" s="1"/>
      <c r="FL2" s="44" t="s">
        <v>51</v>
      </c>
      <c r="FM2" s="44"/>
      <c r="FN2" s="44"/>
      <c r="FQ2" s="44" t="s">
        <v>62</v>
      </c>
      <c r="FR2" s="1"/>
      <c r="FS2" s="1"/>
      <c r="FU2" s="44" t="s">
        <v>62</v>
      </c>
      <c r="FV2" s="1"/>
      <c r="FW2" s="1"/>
      <c r="FY2" s="44" t="s">
        <v>90</v>
      </c>
      <c r="FZ2" s="1"/>
      <c r="GA2" s="1"/>
      <c r="GD2" s="44" t="s">
        <v>51</v>
      </c>
      <c r="GE2" s="1"/>
      <c r="GF2" s="1"/>
      <c r="GH2" s="44" t="s">
        <v>51</v>
      </c>
      <c r="GI2" s="1"/>
      <c r="GJ2" s="1"/>
      <c r="GL2" s="44" t="s">
        <v>88</v>
      </c>
      <c r="GM2" s="1"/>
      <c r="GN2" s="1"/>
      <c r="GQ2" s="44" t="s">
        <v>90</v>
      </c>
      <c r="GR2" s="1"/>
      <c r="GS2" s="1"/>
      <c r="GW2" s="44" t="s">
        <v>51</v>
      </c>
      <c r="GX2" s="1"/>
      <c r="GY2" s="1"/>
      <c r="HA2" s="44" t="s">
        <v>51</v>
      </c>
      <c r="HB2" s="1"/>
      <c r="HC2" s="1"/>
      <c r="HE2" s="44" t="s">
        <v>62</v>
      </c>
      <c r="HF2" s="1"/>
      <c r="HH2" s="1"/>
      <c r="HJ2" s="44" t="s">
        <v>62</v>
      </c>
      <c r="HK2" s="1"/>
      <c r="HL2" s="1"/>
      <c r="HN2" s="44" t="s">
        <v>95</v>
      </c>
      <c r="HO2" s="1"/>
      <c r="HP2" s="1"/>
      <c r="HS2" s="44" t="s">
        <v>116</v>
      </c>
      <c r="HT2" s="1"/>
      <c r="HU2" s="1"/>
    </row>
    <row r="3" spans="1:229" ht="15.75" thickBot="1">
      <c r="A3" s="5" t="s">
        <v>161</v>
      </c>
      <c r="B3" s="5"/>
      <c r="C3" s="5"/>
      <c r="G3" s="5" t="s">
        <v>161</v>
      </c>
      <c r="H3" s="5"/>
      <c r="I3" s="5"/>
      <c r="L3" s="5" t="s">
        <v>161</v>
      </c>
      <c r="M3" s="5"/>
      <c r="N3" s="5"/>
      <c r="R3" s="5" t="s">
        <v>161</v>
      </c>
      <c r="S3" s="5"/>
      <c r="T3" s="5"/>
      <c r="U3" s="5"/>
      <c r="V3" s="31"/>
      <c r="W3" s="5" t="s">
        <v>161</v>
      </c>
      <c r="X3" s="5"/>
      <c r="Y3" s="5"/>
      <c r="Z3" s="5" t="s">
        <v>161</v>
      </c>
      <c r="AA3" s="5"/>
      <c r="AB3" s="5"/>
      <c r="AD3" s="5" t="s">
        <v>161</v>
      </c>
      <c r="AE3" s="5"/>
      <c r="AF3" s="5"/>
      <c r="AH3" s="5" t="s">
        <v>452</v>
      </c>
      <c r="AI3" s="5"/>
      <c r="AJ3" s="5"/>
      <c r="AK3" s="1"/>
      <c r="AL3" s="5" t="s">
        <v>452</v>
      </c>
      <c r="AM3" s="5"/>
      <c r="AN3" s="5"/>
      <c r="AP3" s="5" t="s">
        <v>452</v>
      </c>
      <c r="AQ3" s="5"/>
      <c r="AR3" s="5"/>
      <c r="AT3" s="5" t="s">
        <v>452</v>
      </c>
      <c r="AU3" s="5"/>
      <c r="AV3" s="5"/>
      <c r="AW3" s="1"/>
      <c r="AX3" s="5" t="s">
        <v>452</v>
      </c>
      <c r="AY3" s="5"/>
      <c r="AZ3" s="5"/>
      <c r="BA3" s="92"/>
      <c r="BB3" s="92"/>
      <c r="BC3" s="92"/>
      <c r="BD3" s="92"/>
      <c r="BE3" s="35"/>
      <c r="BF3" s="35"/>
      <c r="BG3" s="5" t="s">
        <v>452</v>
      </c>
      <c r="BH3" s="5"/>
      <c r="BI3" s="5"/>
      <c r="BJ3" s="92"/>
      <c r="BK3" s="92"/>
      <c r="BL3" s="5" t="s">
        <v>452</v>
      </c>
      <c r="BM3" s="5"/>
      <c r="BN3" s="5"/>
      <c r="BO3" s="35"/>
      <c r="BP3" s="92"/>
      <c r="BQ3" s="5" t="s">
        <v>452</v>
      </c>
      <c r="BR3" s="5"/>
      <c r="BS3" s="5"/>
      <c r="BT3" s="92"/>
      <c r="BU3" s="5" t="s">
        <v>650</v>
      </c>
      <c r="BV3" s="5"/>
      <c r="BW3" s="5"/>
      <c r="BZ3" s="5" t="s">
        <v>650</v>
      </c>
      <c r="CA3" s="5"/>
      <c r="CB3" s="5"/>
      <c r="CC3" s="1"/>
      <c r="CD3" s="5" t="s">
        <v>650</v>
      </c>
      <c r="CE3" s="5"/>
      <c r="CF3" s="5"/>
      <c r="CG3" s="1"/>
      <c r="CH3" s="5" t="s">
        <v>650</v>
      </c>
      <c r="CI3" s="5"/>
      <c r="CJ3" s="5"/>
      <c r="CK3" s="1"/>
      <c r="CL3" s="5" t="s">
        <v>650</v>
      </c>
      <c r="CM3" s="5"/>
      <c r="CN3" s="5"/>
      <c r="CO3" s="1"/>
      <c r="CP3" s="5" t="s">
        <v>650</v>
      </c>
      <c r="CQ3" s="5"/>
      <c r="CR3" s="5"/>
      <c r="CS3" s="1"/>
      <c r="CV3" s="5" t="s">
        <v>109</v>
      </c>
      <c r="CW3" s="5"/>
      <c r="CX3" s="5"/>
      <c r="CZ3" s="5" t="s">
        <v>109</v>
      </c>
      <c r="DA3" s="5"/>
      <c r="DB3" s="5"/>
      <c r="DD3" s="5" t="s">
        <v>109</v>
      </c>
      <c r="DE3" s="5"/>
      <c r="DF3" s="5"/>
      <c r="DJ3" s="5" t="s">
        <v>109</v>
      </c>
      <c r="DK3" s="5"/>
      <c r="DL3" s="5"/>
      <c r="DM3" s="1"/>
      <c r="DN3" s="5" t="s">
        <v>109</v>
      </c>
      <c r="DO3" s="5"/>
      <c r="DP3" s="5"/>
      <c r="DR3" s="5" t="s">
        <v>109</v>
      </c>
      <c r="DS3" s="5"/>
      <c r="DT3" s="5"/>
      <c r="DV3" s="92"/>
      <c r="DW3" s="5" t="s">
        <v>109</v>
      </c>
      <c r="DX3" s="5"/>
      <c r="DY3" s="5"/>
      <c r="DZ3" s="92"/>
      <c r="EA3" s="92"/>
      <c r="EB3" s="92"/>
      <c r="EC3" s="5" t="s">
        <v>110</v>
      </c>
      <c r="ED3" s="5"/>
      <c r="EE3" s="5"/>
      <c r="EH3" s="5" t="s">
        <v>110</v>
      </c>
      <c r="EI3" s="5"/>
      <c r="EJ3" s="5"/>
      <c r="EK3" s="1"/>
      <c r="EL3" s="5" t="s">
        <v>110</v>
      </c>
      <c r="EM3" s="5"/>
      <c r="EN3" s="5"/>
      <c r="EP3" s="5" t="s">
        <v>110</v>
      </c>
      <c r="EQ3" s="5"/>
      <c r="ER3" s="5"/>
      <c r="ET3" s="5" t="s">
        <v>110</v>
      </c>
      <c r="EU3" s="5"/>
      <c r="EV3" s="5"/>
      <c r="EX3" s="5" t="s">
        <v>110</v>
      </c>
      <c r="EY3" s="5"/>
      <c r="EZ3" s="5"/>
      <c r="FB3" s="5" t="s">
        <v>110</v>
      </c>
      <c r="FC3" s="5"/>
      <c r="FD3" s="5"/>
      <c r="FF3" s="5"/>
      <c r="FG3" s="5"/>
      <c r="FH3" s="5" t="s">
        <v>110</v>
      </c>
      <c r="FI3" s="5"/>
      <c r="FJ3" s="5"/>
      <c r="FK3" s="5"/>
      <c r="FL3" s="5" t="s">
        <v>110</v>
      </c>
      <c r="FM3" s="5"/>
      <c r="FN3" s="5"/>
      <c r="FQ3" s="5" t="s">
        <v>117</v>
      </c>
      <c r="FR3" s="5"/>
      <c r="FS3" s="5"/>
      <c r="FU3" s="5" t="s">
        <v>117</v>
      </c>
      <c r="FV3" s="5"/>
      <c r="FW3" s="5"/>
      <c r="FY3" s="5" t="s">
        <v>117</v>
      </c>
      <c r="FZ3" s="5"/>
      <c r="GA3" s="5"/>
      <c r="GD3" s="5" t="s">
        <v>117</v>
      </c>
      <c r="GE3" s="5"/>
      <c r="GF3" s="5"/>
      <c r="GH3" s="5" t="s">
        <v>117</v>
      </c>
      <c r="GI3" s="5"/>
      <c r="GJ3" s="5"/>
      <c r="GL3" s="5" t="s">
        <v>120</v>
      </c>
      <c r="GM3" s="5"/>
      <c r="GN3" s="5"/>
      <c r="GQ3" s="5" t="s">
        <v>120</v>
      </c>
      <c r="GR3" s="5"/>
      <c r="GS3" s="5"/>
      <c r="GT3" s="5"/>
      <c r="GW3" s="5" t="s">
        <v>120</v>
      </c>
      <c r="GX3" s="5"/>
      <c r="GY3" s="5"/>
      <c r="HA3" s="5" t="s">
        <v>120</v>
      </c>
      <c r="HB3" s="5"/>
      <c r="HC3" s="5"/>
      <c r="HE3" s="5" t="s">
        <v>120</v>
      </c>
      <c r="HF3" s="5"/>
      <c r="HG3" s="5"/>
      <c r="HH3" s="5"/>
      <c r="HJ3" s="5" t="s">
        <v>120</v>
      </c>
      <c r="HK3" s="5"/>
      <c r="HL3" s="5"/>
      <c r="HN3" s="5" t="s">
        <v>120</v>
      </c>
      <c r="HO3" s="5"/>
      <c r="HP3" s="5"/>
      <c r="HS3" s="5" t="s">
        <v>120</v>
      </c>
      <c r="HT3" s="5"/>
      <c r="HU3" s="5"/>
    </row>
    <row r="4" spans="1:229" ht="15.75" thickBot="1">
      <c r="R4" s="29"/>
      <c r="S4" s="30"/>
      <c r="T4" s="31"/>
      <c r="U4" s="31"/>
      <c r="V4" s="31"/>
      <c r="W4" s="59"/>
      <c r="X4" s="59"/>
      <c r="CP4" s="1"/>
      <c r="CQ4" s="1"/>
      <c r="CR4" s="1"/>
    </row>
    <row r="5" spans="1:229" ht="84.75" customHeight="1" thickBot="1">
      <c r="A5" s="75">
        <v>2</v>
      </c>
      <c r="B5" s="75" t="s">
        <v>162</v>
      </c>
      <c r="C5" s="75" t="s">
        <v>22</v>
      </c>
      <c r="D5" s="76">
        <v>133</v>
      </c>
      <c r="E5" s="47" t="s">
        <v>166</v>
      </c>
      <c r="F5" s="47"/>
      <c r="G5" s="184">
        <v>44928</v>
      </c>
      <c r="H5" s="185" t="s">
        <v>24</v>
      </c>
      <c r="I5" s="185">
        <v>25533783603</v>
      </c>
      <c r="J5" s="185" t="s">
        <v>303</v>
      </c>
      <c r="K5" s="1"/>
      <c r="L5" s="180">
        <v>44930</v>
      </c>
      <c r="M5" s="181" t="s">
        <v>33</v>
      </c>
      <c r="N5" s="182">
        <v>793</v>
      </c>
      <c r="O5" s="77"/>
      <c r="R5" s="32">
        <v>44933</v>
      </c>
      <c r="S5" s="33" t="s">
        <v>298</v>
      </c>
      <c r="T5" s="34">
        <v>158</v>
      </c>
      <c r="U5" s="77"/>
      <c r="Z5" s="148">
        <v>44928</v>
      </c>
      <c r="AA5" s="149">
        <v>37206</v>
      </c>
      <c r="AB5" s="149">
        <v>556.5</v>
      </c>
      <c r="AC5" s="51"/>
      <c r="AD5" s="148">
        <v>44931</v>
      </c>
      <c r="AE5" s="149">
        <v>21327</v>
      </c>
      <c r="AF5" s="149">
        <v>843.79</v>
      </c>
      <c r="AH5" s="239">
        <v>44935</v>
      </c>
      <c r="AI5" s="185">
        <v>76947</v>
      </c>
      <c r="AJ5" s="185">
        <v>123.66</v>
      </c>
      <c r="AL5" s="239">
        <v>44939</v>
      </c>
      <c r="AM5" s="185">
        <v>85717</v>
      </c>
      <c r="AN5" s="185">
        <v>127.26</v>
      </c>
      <c r="AP5" s="35"/>
      <c r="AQ5" s="35"/>
      <c r="AR5" s="35"/>
      <c r="AS5" s="35"/>
      <c r="AT5" s="180">
        <v>44937</v>
      </c>
      <c r="AU5" s="181" t="s">
        <v>89</v>
      </c>
      <c r="AV5" s="182">
        <v>124.02</v>
      </c>
      <c r="AW5" s="77"/>
      <c r="AX5" s="180">
        <v>44940</v>
      </c>
      <c r="AY5" s="181" t="s">
        <v>111</v>
      </c>
      <c r="AZ5" s="182">
        <v>256.42</v>
      </c>
      <c r="BA5" s="34"/>
      <c r="BG5" s="28">
        <v>44936</v>
      </c>
      <c r="BH5" s="1" t="s">
        <v>26</v>
      </c>
      <c r="BI5" s="1">
        <v>84431463775</v>
      </c>
      <c r="BJ5" s="45" t="s">
        <v>461</v>
      </c>
      <c r="BL5" s="219"/>
      <c r="BM5" s="220"/>
      <c r="BN5" s="221"/>
      <c r="BO5" s="222"/>
      <c r="BP5" s="223"/>
      <c r="BQ5" s="17">
        <v>44928</v>
      </c>
      <c r="BR5" t="s">
        <v>737</v>
      </c>
      <c r="BS5">
        <v>0.5</v>
      </c>
      <c r="BU5" s="241">
        <v>18</v>
      </c>
      <c r="BV5" s="241" t="s">
        <v>680</v>
      </c>
      <c r="BW5" s="242" t="s">
        <v>684</v>
      </c>
      <c r="BZ5" s="180">
        <v>44942</v>
      </c>
      <c r="CA5" s="181" t="s">
        <v>111</v>
      </c>
      <c r="CB5" s="182">
        <v>125.88</v>
      </c>
      <c r="CC5" s="34"/>
      <c r="CD5" s="32">
        <v>44947</v>
      </c>
      <c r="CE5" s="33" t="s">
        <v>130</v>
      </c>
      <c r="CF5" s="34">
        <v>-790</v>
      </c>
      <c r="CG5" s="34"/>
      <c r="CH5" s="239">
        <v>44942</v>
      </c>
      <c r="CI5" s="185">
        <v>34378</v>
      </c>
      <c r="CJ5" s="185">
        <v>502.32</v>
      </c>
      <c r="CL5" s="17">
        <v>44945</v>
      </c>
      <c r="CM5">
        <v>95835</v>
      </c>
      <c r="CN5">
        <v>-1710</v>
      </c>
      <c r="CP5" s="28">
        <v>44942</v>
      </c>
      <c r="CQ5" s="1" t="s">
        <v>487</v>
      </c>
      <c r="CR5" s="1">
        <v>94310565541</v>
      </c>
      <c r="CS5" s="45" t="s">
        <v>488</v>
      </c>
      <c r="CT5" s="1"/>
    </row>
    <row r="6" spans="1:229" ht="36.75" thickBot="1">
      <c r="A6" s="46">
        <v>10</v>
      </c>
      <c r="B6" s="48" t="s">
        <v>163</v>
      </c>
      <c r="C6" s="46" t="s">
        <v>22</v>
      </c>
      <c r="D6" s="47">
        <v>150</v>
      </c>
      <c r="E6" s="47"/>
      <c r="F6" s="47"/>
      <c r="G6" s="184">
        <v>44928</v>
      </c>
      <c r="H6" s="185" t="s">
        <v>24</v>
      </c>
      <c r="I6" s="185">
        <v>25570217853</v>
      </c>
      <c r="J6" s="185" t="s">
        <v>304</v>
      </c>
      <c r="K6" s="1"/>
      <c r="L6" s="174">
        <v>44930</v>
      </c>
      <c r="M6" s="175" t="s">
        <v>119</v>
      </c>
      <c r="N6" s="179">
        <v>3924.36</v>
      </c>
      <c r="O6" s="49"/>
      <c r="R6" s="29">
        <v>44933</v>
      </c>
      <c r="S6" s="30" t="s">
        <v>136</v>
      </c>
      <c r="T6" s="49">
        <v>-2330</v>
      </c>
      <c r="U6" s="49"/>
      <c r="Z6" s="148">
        <v>44928</v>
      </c>
      <c r="AA6" s="149">
        <v>63157</v>
      </c>
      <c r="AB6" s="149">
        <v>102.7</v>
      </c>
      <c r="AC6" s="51"/>
      <c r="AD6" s="148">
        <v>44931</v>
      </c>
      <c r="AE6" s="149">
        <v>65213</v>
      </c>
      <c r="AF6" s="149">
        <v>150</v>
      </c>
      <c r="AH6" s="239">
        <v>44935</v>
      </c>
      <c r="AI6" s="185">
        <v>58176</v>
      </c>
      <c r="AJ6" s="185">
        <v>618.29999999999995</v>
      </c>
      <c r="AL6" s="239">
        <v>44939</v>
      </c>
      <c r="AM6" s="185">
        <v>30457</v>
      </c>
      <c r="AN6" s="185">
        <v>509.04</v>
      </c>
      <c r="AP6" s="46">
        <v>10</v>
      </c>
      <c r="AQ6" s="48" t="s">
        <v>163</v>
      </c>
      <c r="AR6" s="47">
        <v>150</v>
      </c>
      <c r="AS6" s="47"/>
      <c r="AT6" s="29">
        <v>44937</v>
      </c>
      <c r="AU6" s="30" t="s">
        <v>497</v>
      </c>
      <c r="AV6" s="31">
        <v>158</v>
      </c>
      <c r="AW6" s="49"/>
      <c r="AX6" s="174">
        <v>44940</v>
      </c>
      <c r="AY6" s="175" t="s">
        <v>524</v>
      </c>
      <c r="AZ6" s="176">
        <v>160</v>
      </c>
      <c r="BA6" s="31"/>
      <c r="BG6" s="28">
        <v>44936</v>
      </c>
      <c r="BH6" s="1" t="s">
        <v>25</v>
      </c>
      <c r="BI6" s="1">
        <v>84731463775</v>
      </c>
      <c r="BJ6" s="45" t="s">
        <v>462</v>
      </c>
      <c r="BL6" s="224"/>
      <c r="BM6" s="225"/>
      <c r="BN6" s="226"/>
      <c r="BO6" s="226"/>
      <c r="BP6" s="227"/>
      <c r="BQ6" s="239">
        <v>44936</v>
      </c>
      <c r="BR6" s="185" t="s">
        <v>738</v>
      </c>
      <c r="BS6" s="185">
        <v>161</v>
      </c>
      <c r="BU6" s="46">
        <v>23</v>
      </c>
      <c r="BV6" s="46" t="s">
        <v>681</v>
      </c>
      <c r="BW6" s="47" t="s">
        <v>682</v>
      </c>
      <c r="BZ6" s="174">
        <v>44942</v>
      </c>
      <c r="CA6" s="175" t="s">
        <v>691</v>
      </c>
      <c r="CB6" s="176">
        <v>86</v>
      </c>
      <c r="CC6" s="31"/>
      <c r="CD6" s="29">
        <v>44947</v>
      </c>
      <c r="CE6" s="30" t="s">
        <v>512</v>
      </c>
      <c r="CF6" s="31">
        <v>530</v>
      </c>
      <c r="CG6" s="31"/>
      <c r="CH6" s="239">
        <v>44942</v>
      </c>
      <c r="CI6" s="185">
        <v>22738</v>
      </c>
      <c r="CJ6" s="185">
        <v>1130.22</v>
      </c>
      <c r="CL6" s="239">
        <v>44945</v>
      </c>
      <c r="CM6" s="185">
        <v>68129</v>
      </c>
      <c r="CN6" s="185">
        <v>140</v>
      </c>
      <c r="CP6" s="28">
        <v>44942</v>
      </c>
      <c r="CQ6" s="1" t="s">
        <v>24</v>
      </c>
      <c r="CR6" s="1">
        <v>25574094135</v>
      </c>
      <c r="CS6" s="45">
        <v>1000</v>
      </c>
      <c r="CT6" s="1"/>
    </row>
    <row r="7" spans="1:229" ht="84.75" customHeight="1" thickBot="1">
      <c r="A7" s="46">
        <v>10</v>
      </c>
      <c r="B7" s="46" t="s">
        <v>164</v>
      </c>
      <c r="C7" s="46" t="s">
        <v>23</v>
      </c>
      <c r="D7" s="47" t="s">
        <v>165</v>
      </c>
      <c r="E7" s="47"/>
      <c r="F7" s="47"/>
      <c r="G7" s="28">
        <v>44928</v>
      </c>
      <c r="H7" s="1" t="s">
        <v>26</v>
      </c>
      <c r="I7" s="1">
        <v>84438691469</v>
      </c>
      <c r="J7" s="1" t="s">
        <v>305</v>
      </c>
      <c r="K7" s="1"/>
      <c r="L7" s="174">
        <v>44930</v>
      </c>
      <c r="M7" s="175" t="s">
        <v>28</v>
      </c>
      <c r="N7" s="179">
        <v>1585</v>
      </c>
      <c r="O7" s="49"/>
      <c r="R7" s="29">
        <v>44933</v>
      </c>
      <c r="S7" s="30" t="s">
        <v>36</v>
      </c>
      <c r="T7" s="31">
        <v>-0.45</v>
      </c>
      <c r="U7" s="49"/>
      <c r="Z7" s="148">
        <v>44928</v>
      </c>
      <c r="AA7" s="149">
        <v>55843</v>
      </c>
      <c r="AB7" s="149">
        <v>410.72</v>
      </c>
      <c r="AC7" s="51"/>
      <c r="AD7" s="147">
        <v>44931</v>
      </c>
      <c r="AE7" s="51">
        <v>18838</v>
      </c>
      <c r="AF7" s="51">
        <v>-1291.8599999999999</v>
      </c>
      <c r="AH7" s="17">
        <v>44935</v>
      </c>
      <c r="AI7">
        <v>90633</v>
      </c>
      <c r="AJ7">
        <v>-5470</v>
      </c>
      <c r="AL7" s="239">
        <v>44939</v>
      </c>
      <c r="AM7" s="185">
        <v>32727</v>
      </c>
      <c r="AN7" s="185">
        <v>127.74</v>
      </c>
      <c r="AP7" s="46">
        <v>10</v>
      </c>
      <c r="AQ7" s="46" t="s">
        <v>164</v>
      </c>
      <c r="AR7" s="47">
        <v>-277</v>
      </c>
      <c r="AS7" s="47"/>
      <c r="AT7" s="29">
        <v>44937</v>
      </c>
      <c r="AU7" s="30" t="s">
        <v>36</v>
      </c>
      <c r="AV7" s="31">
        <v>-3.39</v>
      </c>
      <c r="AW7" s="49"/>
      <c r="AX7" s="174">
        <v>44940</v>
      </c>
      <c r="AY7" s="175" t="s">
        <v>525</v>
      </c>
      <c r="AZ7" s="176">
        <v>77</v>
      </c>
      <c r="BA7" s="31"/>
      <c r="BG7" s="184">
        <v>44936</v>
      </c>
      <c r="BH7" s="185" t="s">
        <v>24</v>
      </c>
      <c r="BI7" s="185">
        <v>25577682931</v>
      </c>
      <c r="BJ7" s="229">
        <v>61.3</v>
      </c>
      <c r="BU7" s="46">
        <v>23</v>
      </c>
      <c r="BV7" s="46" t="s">
        <v>679</v>
      </c>
      <c r="BW7" s="47" t="s">
        <v>683</v>
      </c>
      <c r="BZ7" s="174">
        <v>44942</v>
      </c>
      <c r="CA7" s="175" t="s">
        <v>692</v>
      </c>
      <c r="CB7" s="176">
        <v>85</v>
      </c>
      <c r="CC7" s="31"/>
      <c r="CD7" s="174">
        <v>44947</v>
      </c>
      <c r="CE7" s="175" t="s">
        <v>41</v>
      </c>
      <c r="CF7" s="176">
        <v>259.2</v>
      </c>
      <c r="CG7" s="31"/>
      <c r="CH7" s="239">
        <v>44942</v>
      </c>
      <c r="CI7" s="185">
        <v>10019</v>
      </c>
      <c r="CJ7" s="185">
        <v>161</v>
      </c>
      <c r="CL7" s="17">
        <v>44945</v>
      </c>
      <c r="CM7">
        <v>25004</v>
      </c>
      <c r="CN7">
        <v>2400</v>
      </c>
      <c r="CP7" s="28">
        <v>44942</v>
      </c>
      <c r="CQ7" s="1" t="s">
        <v>60</v>
      </c>
      <c r="CR7" s="1">
        <v>58815524365</v>
      </c>
      <c r="CS7" s="45" t="s">
        <v>493</v>
      </c>
      <c r="CT7" s="1"/>
    </row>
    <row r="8" spans="1:229" ht="84.75" customHeight="1" thickBot="1">
      <c r="G8" s="28">
        <v>44928</v>
      </c>
      <c r="H8" s="1" t="s">
        <v>25</v>
      </c>
      <c r="I8" s="1">
        <v>84738691469</v>
      </c>
      <c r="J8" s="1" t="s">
        <v>306</v>
      </c>
      <c r="K8" s="1"/>
      <c r="L8" s="29">
        <v>44930</v>
      </c>
      <c r="M8" s="30" t="s">
        <v>130</v>
      </c>
      <c r="N8" s="49">
        <v>-5540</v>
      </c>
      <c r="O8" s="31"/>
      <c r="R8" s="29">
        <v>44933</v>
      </c>
      <c r="S8" s="30" t="s">
        <v>52</v>
      </c>
      <c r="T8" s="31">
        <v>-150</v>
      </c>
      <c r="U8" s="49"/>
      <c r="Z8" s="147">
        <v>44928</v>
      </c>
      <c r="AA8" s="51">
        <v>73723</v>
      </c>
      <c r="AB8" s="51">
        <v>-120</v>
      </c>
      <c r="AC8" s="51"/>
      <c r="AD8" s="147">
        <v>44931</v>
      </c>
      <c r="AE8" s="51">
        <v>79760</v>
      </c>
      <c r="AF8" s="51">
        <v>530</v>
      </c>
      <c r="AH8" s="239">
        <v>44935</v>
      </c>
      <c r="AI8" s="185">
        <v>29790</v>
      </c>
      <c r="AJ8" s="185">
        <v>222</v>
      </c>
      <c r="AL8" s="17">
        <v>44939</v>
      </c>
      <c r="AM8" s="1">
        <v>12202</v>
      </c>
      <c r="AN8">
        <v>-695.49</v>
      </c>
      <c r="AP8" s="46">
        <v>10</v>
      </c>
      <c r="AQ8" s="46" t="s">
        <v>453</v>
      </c>
      <c r="AR8" s="47">
        <v>400.48</v>
      </c>
      <c r="AS8" s="47"/>
      <c r="AT8" s="29">
        <v>44937</v>
      </c>
      <c r="AU8" s="30" t="s">
        <v>498</v>
      </c>
      <c r="AV8" s="49">
        <v>-1130</v>
      </c>
      <c r="AW8" s="49"/>
      <c r="AX8" s="29">
        <v>44940</v>
      </c>
      <c r="AY8" s="30" t="s">
        <v>130</v>
      </c>
      <c r="AZ8" s="49">
        <v>-1500</v>
      </c>
      <c r="BA8" s="31"/>
      <c r="BG8" s="28">
        <v>44936</v>
      </c>
      <c r="BH8" s="1" t="s">
        <v>26</v>
      </c>
      <c r="BI8" s="1">
        <v>84431144912</v>
      </c>
      <c r="BJ8" s="45" t="s">
        <v>463</v>
      </c>
      <c r="BZ8" s="29">
        <v>44942</v>
      </c>
      <c r="CA8" s="30" t="s">
        <v>130</v>
      </c>
      <c r="CB8" s="49">
        <v>-1500</v>
      </c>
      <c r="CC8" s="31"/>
      <c r="CD8" s="29">
        <v>44947</v>
      </c>
      <c r="CE8" s="30" t="s">
        <v>130</v>
      </c>
      <c r="CF8" s="31">
        <v>-910</v>
      </c>
      <c r="CG8" s="31"/>
      <c r="CH8" s="17">
        <v>44942</v>
      </c>
      <c r="CI8">
        <v>87518</v>
      </c>
      <c r="CJ8">
        <v>-1860</v>
      </c>
      <c r="CL8" s="17">
        <v>44945</v>
      </c>
      <c r="CM8">
        <v>43089</v>
      </c>
      <c r="CN8">
        <v>-2000</v>
      </c>
      <c r="CP8" s="28">
        <v>44942</v>
      </c>
      <c r="CQ8" s="1" t="s">
        <v>59</v>
      </c>
      <c r="CR8" s="1">
        <v>48315524365</v>
      </c>
      <c r="CS8" s="45" t="s">
        <v>494</v>
      </c>
      <c r="CT8" s="1"/>
    </row>
    <row r="9" spans="1:229" ht="84.75" customHeight="1" thickBot="1">
      <c r="G9" s="184">
        <v>44928</v>
      </c>
      <c r="H9" s="185" t="s">
        <v>24</v>
      </c>
      <c r="I9" s="185">
        <v>25525357616</v>
      </c>
      <c r="J9" s="185" t="s">
        <v>307</v>
      </c>
      <c r="K9" s="1"/>
      <c r="L9" s="174">
        <v>44930</v>
      </c>
      <c r="M9" s="175" t="s">
        <v>291</v>
      </c>
      <c r="N9" s="176">
        <v>60</v>
      </c>
      <c r="O9" s="49"/>
      <c r="R9" s="174">
        <v>44932</v>
      </c>
      <c r="S9" s="175" t="s">
        <v>33</v>
      </c>
      <c r="T9" s="176">
        <v>123.66</v>
      </c>
      <c r="U9" s="49"/>
      <c r="Z9" s="148">
        <v>44928</v>
      </c>
      <c r="AA9" s="149">
        <v>77171</v>
      </c>
      <c r="AB9" s="149">
        <v>30</v>
      </c>
      <c r="AC9" s="51"/>
      <c r="AD9" s="147">
        <v>44931</v>
      </c>
      <c r="AE9" s="51">
        <v>93100</v>
      </c>
      <c r="AF9" s="51">
        <v>-529.58000000000004</v>
      </c>
      <c r="AH9" s="239">
        <v>44935</v>
      </c>
      <c r="AI9" s="185">
        <v>237757</v>
      </c>
      <c r="AJ9" s="185">
        <v>114</v>
      </c>
      <c r="AL9" s="17">
        <v>44939</v>
      </c>
      <c r="AM9" s="1">
        <v>44105</v>
      </c>
      <c r="AN9">
        <f>-820</f>
        <v>-820</v>
      </c>
      <c r="AP9" s="46">
        <v>10</v>
      </c>
      <c r="AQ9" s="46" t="s">
        <v>454</v>
      </c>
      <c r="AR9" s="47">
        <v>160</v>
      </c>
      <c r="AS9" s="47"/>
      <c r="AT9" s="174">
        <v>44937</v>
      </c>
      <c r="AU9" s="175" t="s">
        <v>111</v>
      </c>
      <c r="AV9" s="176">
        <v>123.36</v>
      </c>
      <c r="AW9" s="49"/>
      <c r="AX9" s="29">
        <v>44940</v>
      </c>
      <c r="AY9" s="30" t="s">
        <v>526</v>
      </c>
      <c r="AZ9" s="31">
        <v>-120</v>
      </c>
      <c r="BA9" s="49"/>
      <c r="BG9" s="28">
        <v>44936</v>
      </c>
      <c r="BH9" s="1" t="s">
        <v>25</v>
      </c>
      <c r="BI9" s="1">
        <v>84731144912</v>
      </c>
      <c r="BJ9" s="45" t="s">
        <v>464</v>
      </c>
      <c r="BZ9" s="29">
        <v>44942</v>
      </c>
      <c r="CA9" s="30" t="s">
        <v>693</v>
      </c>
      <c r="CB9" s="31">
        <v>146</v>
      </c>
      <c r="CC9" s="49"/>
      <c r="CD9" s="174">
        <v>44947</v>
      </c>
      <c r="CE9" s="175" t="s">
        <v>28</v>
      </c>
      <c r="CF9" s="176">
        <v>648</v>
      </c>
      <c r="CG9" s="31"/>
      <c r="CH9" s="239">
        <v>44942</v>
      </c>
      <c r="CI9" s="185">
        <v>93645</v>
      </c>
      <c r="CJ9" s="185">
        <v>53</v>
      </c>
      <c r="CL9" s="17">
        <v>44945</v>
      </c>
      <c r="CM9">
        <v>45951</v>
      </c>
      <c r="CN9">
        <v>2000</v>
      </c>
      <c r="CP9" s="28">
        <v>44942</v>
      </c>
      <c r="CQ9" s="1" t="s">
        <v>24</v>
      </c>
      <c r="CR9" s="1">
        <v>25528370559</v>
      </c>
      <c r="CS9" s="45" t="s">
        <v>651</v>
      </c>
      <c r="CT9" s="1"/>
    </row>
    <row r="10" spans="1:229" ht="84.75" customHeight="1" thickBot="1">
      <c r="G10" s="184">
        <v>44928</v>
      </c>
      <c r="H10" s="185" t="s">
        <v>24</v>
      </c>
      <c r="I10" s="185">
        <v>25599749770</v>
      </c>
      <c r="J10" s="185" t="s">
        <v>150</v>
      </c>
      <c r="K10" s="1"/>
      <c r="L10" s="174">
        <v>44930</v>
      </c>
      <c r="M10" s="175" t="s">
        <v>146</v>
      </c>
      <c r="N10" s="176">
        <v>277.48</v>
      </c>
      <c r="O10" s="49"/>
      <c r="R10" s="174">
        <v>44932</v>
      </c>
      <c r="S10" s="175" t="s">
        <v>152</v>
      </c>
      <c r="T10" s="176">
        <v>123.66</v>
      </c>
      <c r="U10" s="49"/>
      <c r="Z10" s="148">
        <v>44928</v>
      </c>
      <c r="AA10" s="149">
        <v>47405</v>
      </c>
      <c r="AB10" s="149">
        <v>140</v>
      </c>
      <c r="AC10" s="51"/>
      <c r="AD10" s="148">
        <v>44931</v>
      </c>
      <c r="AE10" s="149">
        <v>58225</v>
      </c>
      <c r="AF10" s="149">
        <v>150</v>
      </c>
      <c r="AH10" s="239">
        <v>44935</v>
      </c>
      <c r="AI10" s="185">
        <v>94998</v>
      </c>
      <c r="AJ10" s="185">
        <v>158</v>
      </c>
      <c r="AL10" s="239">
        <v>44939</v>
      </c>
      <c r="AM10" s="185">
        <v>53120</v>
      </c>
      <c r="AN10" s="185">
        <v>161</v>
      </c>
      <c r="AP10" s="46">
        <v>10</v>
      </c>
      <c r="AQ10" s="46" t="s">
        <v>455</v>
      </c>
      <c r="AR10" s="47" t="s">
        <v>456</v>
      </c>
      <c r="AS10" s="47"/>
      <c r="AT10" s="174">
        <v>44937</v>
      </c>
      <c r="AU10" s="175" t="s">
        <v>499</v>
      </c>
      <c r="AV10" s="176">
        <v>158</v>
      </c>
      <c r="AW10" s="49"/>
      <c r="AX10" s="29">
        <v>44940</v>
      </c>
      <c r="AY10" s="30" t="s">
        <v>527</v>
      </c>
      <c r="AZ10" s="31">
        <v>-42.06</v>
      </c>
      <c r="BA10" s="49"/>
      <c r="BG10" s="184">
        <v>44936</v>
      </c>
      <c r="BH10" s="185" t="s">
        <v>24</v>
      </c>
      <c r="BI10" s="185">
        <v>25585278709</v>
      </c>
      <c r="BJ10" s="229" t="s">
        <v>465</v>
      </c>
      <c r="BZ10" s="174">
        <v>44942</v>
      </c>
      <c r="CA10" s="175" t="s">
        <v>119</v>
      </c>
      <c r="CB10" s="179">
        <v>1386</v>
      </c>
      <c r="CC10" s="49"/>
      <c r="CD10" s="174">
        <v>44946</v>
      </c>
      <c r="CE10" s="175" t="s">
        <v>50</v>
      </c>
      <c r="CF10" s="176">
        <v>90</v>
      </c>
      <c r="CG10" s="31"/>
      <c r="CH10" s="239">
        <v>44942</v>
      </c>
      <c r="CI10" s="185">
        <v>95093</v>
      </c>
      <c r="CJ10" s="185">
        <v>158</v>
      </c>
      <c r="CL10" s="17">
        <v>44945</v>
      </c>
      <c r="CM10">
        <v>95822</v>
      </c>
      <c r="CN10">
        <v>-2540</v>
      </c>
      <c r="CP10" s="28">
        <v>44942</v>
      </c>
      <c r="CQ10" s="1" t="s">
        <v>24</v>
      </c>
      <c r="CR10" s="1">
        <v>25510781628</v>
      </c>
      <c r="CS10" s="45" t="s">
        <v>651</v>
      </c>
      <c r="CT10" s="1"/>
    </row>
    <row r="11" spans="1:229" ht="84.75" customHeight="1" thickBot="1">
      <c r="G11" s="184">
        <v>44928</v>
      </c>
      <c r="H11" s="185" t="s">
        <v>24</v>
      </c>
      <c r="I11" s="185">
        <v>25536680587</v>
      </c>
      <c r="J11" s="185" t="s">
        <v>113</v>
      </c>
      <c r="K11" s="1"/>
      <c r="L11" s="174">
        <v>44930</v>
      </c>
      <c r="M11" s="175" t="s">
        <v>49</v>
      </c>
      <c r="N11" s="176">
        <v>120</v>
      </c>
      <c r="O11" s="49"/>
      <c r="R11" s="174">
        <v>44932</v>
      </c>
      <c r="S11" s="175" t="s">
        <v>35</v>
      </c>
      <c r="T11" s="176">
        <v>123.66</v>
      </c>
      <c r="U11" s="49"/>
      <c r="Z11" s="148">
        <v>44928</v>
      </c>
      <c r="AA11" s="149">
        <v>58743</v>
      </c>
      <c r="AB11" s="149">
        <v>56</v>
      </c>
      <c r="AC11" s="51"/>
      <c r="AD11" s="147">
        <v>44931</v>
      </c>
      <c r="AE11" s="51">
        <v>97296</v>
      </c>
      <c r="AF11" s="51">
        <v>-145.43</v>
      </c>
      <c r="AH11" s="17">
        <v>44935</v>
      </c>
      <c r="AI11">
        <v>93953</v>
      </c>
      <c r="AJ11">
        <v>-491.47</v>
      </c>
      <c r="AL11" s="17">
        <v>44939</v>
      </c>
      <c r="AM11" s="1">
        <v>16145</v>
      </c>
      <c r="AN11">
        <v>-930</v>
      </c>
      <c r="AP11" s="46">
        <v>10</v>
      </c>
      <c r="AQ11" s="46" t="s">
        <v>455</v>
      </c>
      <c r="AR11" s="47">
        <v>-200.6</v>
      </c>
      <c r="AS11" s="47"/>
      <c r="AT11" s="174">
        <v>44937</v>
      </c>
      <c r="AU11" s="175" t="s">
        <v>41</v>
      </c>
      <c r="AV11" s="179">
        <v>1322.88</v>
      </c>
      <c r="AW11" s="49"/>
      <c r="AX11" s="29">
        <v>44940</v>
      </c>
      <c r="AY11" s="30" t="s">
        <v>36</v>
      </c>
      <c r="AZ11" s="31">
        <v>-12.55</v>
      </c>
      <c r="BA11" s="49"/>
      <c r="BG11" s="184">
        <v>44936</v>
      </c>
      <c r="BH11" s="185" t="s">
        <v>24</v>
      </c>
      <c r="BI11" s="185">
        <v>25503877976</v>
      </c>
      <c r="BJ11" s="229" t="s">
        <v>466</v>
      </c>
      <c r="BZ11" s="29">
        <v>44942</v>
      </c>
      <c r="CA11" s="30" t="s">
        <v>130</v>
      </c>
      <c r="CB11" s="31">
        <v>-360</v>
      </c>
      <c r="CC11" s="31"/>
      <c r="CD11" s="174">
        <v>44946</v>
      </c>
      <c r="CE11" s="175" t="s">
        <v>717</v>
      </c>
      <c r="CF11" s="176">
        <v>170</v>
      </c>
      <c r="CG11" s="31"/>
      <c r="CH11" s="17">
        <v>44942</v>
      </c>
      <c r="CI11">
        <v>24917</v>
      </c>
      <c r="CJ11">
        <v>1000</v>
      </c>
      <c r="CL11" s="239">
        <v>44945</v>
      </c>
      <c r="CM11" s="185">
        <v>94849</v>
      </c>
      <c r="CN11" s="185">
        <v>170</v>
      </c>
      <c r="CP11" s="28">
        <v>44942</v>
      </c>
      <c r="CQ11" s="1" t="s">
        <v>60</v>
      </c>
      <c r="CR11" s="1">
        <v>58815453671</v>
      </c>
      <c r="CS11" s="45" t="s">
        <v>652</v>
      </c>
      <c r="CT11" s="1"/>
    </row>
    <row r="12" spans="1:229" ht="84.75" customHeight="1" thickBot="1">
      <c r="G12" s="186">
        <v>44928</v>
      </c>
      <c r="H12" s="35" t="s">
        <v>24</v>
      </c>
      <c r="I12" s="35">
        <v>25581425053</v>
      </c>
      <c r="J12" s="35" t="s">
        <v>308</v>
      </c>
      <c r="K12" s="1"/>
      <c r="L12" s="174">
        <v>44930</v>
      </c>
      <c r="M12" s="175" t="s">
        <v>103</v>
      </c>
      <c r="N12" s="176">
        <v>100</v>
      </c>
      <c r="O12" s="49"/>
      <c r="R12" s="29">
        <v>44932</v>
      </c>
      <c r="S12" s="30" t="s">
        <v>30</v>
      </c>
      <c r="T12" s="31">
        <v>380</v>
      </c>
      <c r="U12" s="49"/>
      <c r="Z12" s="148">
        <v>44928</v>
      </c>
      <c r="AA12" s="149">
        <v>97573</v>
      </c>
      <c r="AB12" s="149">
        <v>113</v>
      </c>
      <c r="AC12" s="51"/>
      <c r="AD12" s="148">
        <v>44931</v>
      </c>
      <c r="AE12" s="149">
        <v>20547</v>
      </c>
      <c r="AF12" s="149">
        <v>150</v>
      </c>
      <c r="AH12" s="17">
        <v>44935</v>
      </c>
      <c r="AI12">
        <v>87310</v>
      </c>
      <c r="AJ12">
        <v>1388.45</v>
      </c>
      <c r="AL12" s="239">
        <v>44939</v>
      </c>
      <c r="AM12" s="185">
        <v>41095</v>
      </c>
      <c r="AN12" s="185">
        <v>61</v>
      </c>
      <c r="AP12" s="46">
        <v>10</v>
      </c>
      <c r="AQ12" s="46" t="s">
        <v>455</v>
      </c>
      <c r="AR12" s="47" t="s">
        <v>457</v>
      </c>
      <c r="AS12" s="47"/>
      <c r="AT12" s="174">
        <v>44937</v>
      </c>
      <c r="AU12" s="175" t="s">
        <v>146</v>
      </c>
      <c r="AV12" s="176">
        <v>413.4</v>
      </c>
      <c r="AW12" s="49"/>
      <c r="AX12" s="29">
        <v>44940</v>
      </c>
      <c r="AY12" s="30" t="s">
        <v>528</v>
      </c>
      <c r="AZ12" s="49">
        <v>-4186</v>
      </c>
      <c r="BA12" s="49"/>
      <c r="BG12" s="28">
        <v>44936</v>
      </c>
      <c r="BH12" s="1" t="s">
        <v>26</v>
      </c>
      <c r="BI12" s="1">
        <v>84431081824</v>
      </c>
      <c r="BJ12" s="45" t="s">
        <v>467</v>
      </c>
      <c r="BZ12" s="29">
        <v>44942</v>
      </c>
      <c r="CA12" s="30" t="s">
        <v>510</v>
      </c>
      <c r="CB12" s="31">
        <v>-553.59</v>
      </c>
      <c r="CC12" s="31"/>
      <c r="CD12" s="29">
        <v>44946</v>
      </c>
      <c r="CE12" s="30" t="s">
        <v>130</v>
      </c>
      <c r="CF12" s="49">
        <v>-4000</v>
      </c>
      <c r="CG12" s="31"/>
      <c r="CH12" s="17">
        <v>44942</v>
      </c>
      <c r="CI12">
        <v>12716</v>
      </c>
      <c r="CJ12">
        <v>-880</v>
      </c>
      <c r="CL12" s="239">
        <v>44945</v>
      </c>
      <c r="CM12" s="185">
        <v>59166</v>
      </c>
      <c r="CN12" s="185">
        <v>403.56</v>
      </c>
      <c r="CP12" s="28">
        <v>44942</v>
      </c>
      <c r="CQ12" s="1" t="s">
        <v>59</v>
      </c>
      <c r="CR12" s="1">
        <v>48315453671</v>
      </c>
      <c r="CS12" s="45" t="s">
        <v>653</v>
      </c>
      <c r="CT12" s="1"/>
    </row>
    <row r="13" spans="1:229" ht="84.75" customHeight="1" thickBot="1">
      <c r="G13" s="28">
        <v>44928</v>
      </c>
      <c r="H13" s="1" t="s">
        <v>24</v>
      </c>
      <c r="I13" s="1">
        <v>25502724041</v>
      </c>
      <c r="J13" s="1" t="s">
        <v>309</v>
      </c>
      <c r="K13" s="1"/>
      <c r="L13" s="174">
        <v>44930</v>
      </c>
      <c r="M13" s="175" t="s">
        <v>111</v>
      </c>
      <c r="N13" s="176">
        <v>118.5</v>
      </c>
      <c r="O13" s="49"/>
      <c r="R13" s="174">
        <v>44932</v>
      </c>
      <c r="S13" s="175" t="s">
        <v>100</v>
      </c>
      <c r="T13" s="176">
        <v>158</v>
      </c>
      <c r="U13" s="49"/>
      <c r="Z13" s="148">
        <v>44928</v>
      </c>
      <c r="AA13" s="149">
        <v>79022</v>
      </c>
      <c r="AB13" s="149">
        <v>140</v>
      </c>
      <c r="AC13" s="51"/>
      <c r="AD13" s="148">
        <v>44931</v>
      </c>
      <c r="AE13" s="149">
        <v>29344</v>
      </c>
      <c r="AF13" s="149">
        <v>141.96</v>
      </c>
      <c r="AH13" s="17">
        <v>44935</v>
      </c>
      <c r="AI13">
        <v>39580</v>
      </c>
      <c r="AJ13">
        <v>-1384.14</v>
      </c>
      <c r="AL13" s="239">
        <v>44939</v>
      </c>
      <c r="AM13" s="185">
        <v>96498</v>
      </c>
      <c r="AN13" s="185">
        <v>161</v>
      </c>
      <c r="AP13" s="46">
        <v>10</v>
      </c>
      <c r="AQ13" s="46" t="s">
        <v>458</v>
      </c>
      <c r="AR13" s="47" t="s">
        <v>459</v>
      </c>
      <c r="AS13" s="47"/>
      <c r="AT13" s="174">
        <v>44937</v>
      </c>
      <c r="AU13" s="175" t="s">
        <v>500</v>
      </c>
      <c r="AV13" s="176">
        <v>84</v>
      </c>
      <c r="AW13" s="49"/>
      <c r="AX13" s="174">
        <v>44940</v>
      </c>
      <c r="AY13" s="175" t="s">
        <v>529</v>
      </c>
      <c r="AZ13" s="176">
        <v>310</v>
      </c>
      <c r="BA13" s="49"/>
      <c r="BG13" s="28">
        <v>44936</v>
      </c>
      <c r="BH13" s="1" t="s">
        <v>25</v>
      </c>
      <c r="BI13" s="1">
        <v>84731081824</v>
      </c>
      <c r="BJ13" s="45" t="s">
        <v>468</v>
      </c>
      <c r="BZ13" s="174">
        <v>44942</v>
      </c>
      <c r="CA13" s="175" t="s">
        <v>146</v>
      </c>
      <c r="CB13" s="176">
        <v>629.4</v>
      </c>
      <c r="CC13" s="31"/>
      <c r="CD13" s="174">
        <v>44946</v>
      </c>
      <c r="CE13" s="175" t="s">
        <v>718</v>
      </c>
      <c r="CF13" s="176">
        <v>176</v>
      </c>
      <c r="CG13" s="49"/>
      <c r="CH13" s="17">
        <v>44942</v>
      </c>
      <c r="CI13">
        <v>17238</v>
      </c>
      <c r="CJ13">
        <v>-197.79</v>
      </c>
      <c r="CL13" s="239">
        <v>44946</v>
      </c>
      <c r="CM13" s="185">
        <v>78120</v>
      </c>
      <c r="CN13" s="185">
        <v>403.56</v>
      </c>
      <c r="CP13" s="28">
        <v>44942</v>
      </c>
      <c r="CQ13" s="1" t="s">
        <v>482</v>
      </c>
      <c r="CR13" s="1">
        <v>20405860382</v>
      </c>
      <c r="CS13" s="45" t="s">
        <v>654</v>
      </c>
      <c r="CT13" s="1"/>
    </row>
    <row r="14" spans="1:229" ht="84.75" customHeight="1" thickBot="1">
      <c r="G14" s="28">
        <v>44928</v>
      </c>
      <c r="H14" s="1" t="s">
        <v>148</v>
      </c>
      <c r="I14" s="1">
        <v>0</v>
      </c>
      <c r="J14" s="1" t="s">
        <v>310</v>
      </c>
      <c r="K14" s="1"/>
      <c r="L14" s="174">
        <v>44930</v>
      </c>
      <c r="M14" s="175" t="s">
        <v>28</v>
      </c>
      <c r="N14" s="179">
        <v>1188</v>
      </c>
      <c r="O14" s="49"/>
      <c r="R14" s="174">
        <v>44932</v>
      </c>
      <c r="S14" s="175" t="s">
        <v>119</v>
      </c>
      <c r="T14" s="179">
        <v>1360.26</v>
      </c>
      <c r="U14" s="49"/>
      <c r="Z14" s="148">
        <v>44928</v>
      </c>
      <c r="AA14" s="149">
        <v>35850</v>
      </c>
      <c r="AB14" s="149">
        <v>678</v>
      </c>
      <c r="AC14" s="51"/>
      <c r="AD14" s="148">
        <v>44931</v>
      </c>
      <c r="AE14" s="149">
        <v>68048</v>
      </c>
      <c r="AF14" s="149">
        <v>1581.84</v>
      </c>
      <c r="AH14" s="239">
        <v>44935</v>
      </c>
      <c r="AI14" s="185">
        <v>805638</v>
      </c>
      <c r="AJ14" s="185">
        <v>843.78</v>
      </c>
      <c r="AL14" s="17">
        <v>44939</v>
      </c>
      <c r="AM14" s="1">
        <v>27081</v>
      </c>
      <c r="AN14">
        <v>4258</v>
      </c>
      <c r="AP14" s="46">
        <v>10</v>
      </c>
      <c r="AQ14" s="48" t="s">
        <v>460</v>
      </c>
      <c r="AR14" s="47">
        <v>200</v>
      </c>
      <c r="AS14" s="47"/>
      <c r="AT14" s="174">
        <v>44937</v>
      </c>
      <c r="AU14" s="175" t="s">
        <v>501</v>
      </c>
      <c r="AV14" s="176">
        <v>150</v>
      </c>
      <c r="AW14" s="49"/>
      <c r="AX14" s="174">
        <v>44940</v>
      </c>
      <c r="AY14" s="175" t="s">
        <v>55</v>
      </c>
      <c r="AZ14" s="176">
        <v>101</v>
      </c>
      <c r="BA14" s="49"/>
      <c r="BG14" s="184">
        <v>44936</v>
      </c>
      <c r="BH14" s="185" t="s">
        <v>24</v>
      </c>
      <c r="BI14" s="185">
        <v>25593349991</v>
      </c>
      <c r="BJ14" s="229">
        <v>180</v>
      </c>
      <c r="BZ14" s="174">
        <v>44942</v>
      </c>
      <c r="CA14" s="175" t="s">
        <v>694</v>
      </c>
      <c r="CB14" s="176">
        <v>86</v>
      </c>
      <c r="CC14" s="31"/>
      <c r="CD14" s="174">
        <v>44946</v>
      </c>
      <c r="CE14" s="175" t="s">
        <v>41</v>
      </c>
      <c r="CF14" s="176">
        <v>259.2</v>
      </c>
      <c r="CG14" s="49"/>
      <c r="CH14" s="239">
        <v>44942</v>
      </c>
      <c r="CI14" s="185">
        <v>99050</v>
      </c>
      <c r="CJ14" s="185">
        <v>140</v>
      </c>
      <c r="CL14" s="17">
        <v>44946</v>
      </c>
      <c r="CM14">
        <v>86854</v>
      </c>
      <c r="CN14">
        <v>-980</v>
      </c>
      <c r="CP14" s="28">
        <v>44942</v>
      </c>
      <c r="CQ14" s="1" t="s">
        <v>482</v>
      </c>
      <c r="CR14" s="1">
        <v>20485631961</v>
      </c>
      <c r="CS14" s="45" t="s">
        <v>655</v>
      </c>
      <c r="CT14" s="1"/>
    </row>
    <row r="15" spans="1:229" ht="84.75" customHeight="1" thickBot="1">
      <c r="G15" s="28">
        <v>44929</v>
      </c>
      <c r="H15" s="1" t="s">
        <v>26</v>
      </c>
      <c r="I15" s="1">
        <v>84438788061</v>
      </c>
      <c r="J15" s="1" t="s">
        <v>114</v>
      </c>
      <c r="K15" s="1"/>
      <c r="L15" s="174">
        <v>44930</v>
      </c>
      <c r="M15" s="175" t="s">
        <v>31</v>
      </c>
      <c r="N15" s="176">
        <v>237.84</v>
      </c>
      <c r="O15" s="49"/>
      <c r="R15" s="174">
        <v>44932</v>
      </c>
      <c r="S15" s="175" t="s">
        <v>56</v>
      </c>
      <c r="T15" s="176">
        <v>206</v>
      </c>
      <c r="U15" s="49"/>
      <c r="Z15" s="148">
        <v>44929</v>
      </c>
      <c r="AA15" s="149">
        <v>70175</v>
      </c>
      <c r="AB15" s="149">
        <v>102.7</v>
      </c>
      <c r="AC15" s="51"/>
      <c r="AD15" s="148">
        <v>44932</v>
      </c>
      <c r="AE15" s="149">
        <v>24078</v>
      </c>
      <c r="AF15" s="149">
        <v>100</v>
      </c>
      <c r="AH15" s="239">
        <v>44935</v>
      </c>
      <c r="AI15" s="185">
        <v>233978</v>
      </c>
      <c r="AJ15" s="185">
        <v>361.62</v>
      </c>
      <c r="AL15" s="17">
        <v>44939</v>
      </c>
      <c r="AM15" s="1">
        <v>446222</v>
      </c>
      <c r="AN15">
        <v>-4198.55</v>
      </c>
      <c r="AT15" s="174">
        <v>44937</v>
      </c>
      <c r="AU15" s="175" t="s">
        <v>40</v>
      </c>
      <c r="AV15" s="176">
        <v>82.68</v>
      </c>
      <c r="AW15" s="49"/>
      <c r="AX15" s="29">
        <v>44940</v>
      </c>
      <c r="AY15" s="30" t="s">
        <v>30</v>
      </c>
      <c r="AZ15" s="31">
        <v>115</v>
      </c>
      <c r="BA15" s="49"/>
      <c r="BG15" s="28">
        <v>44936</v>
      </c>
      <c r="BH15" s="1" t="s">
        <v>60</v>
      </c>
      <c r="BI15" s="1">
        <v>58815074312</v>
      </c>
      <c r="BJ15" s="45" t="s">
        <v>469</v>
      </c>
      <c r="BZ15" s="174">
        <v>44942</v>
      </c>
      <c r="CA15" s="175" t="s">
        <v>695</v>
      </c>
      <c r="CB15" s="176">
        <v>36.75</v>
      </c>
      <c r="CC15" s="31"/>
      <c r="CD15" s="174">
        <v>44946</v>
      </c>
      <c r="CE15" s="175" t="s">
        <v>33</v>
      </c>
      <c r="CF15" s="176">
        <v>508</v>
      </c>
      <c r="CG15" s="49"/>
      <c r="CH15" s="17">
        <v>44942</v>
      </c>
      <c r="CI15">
        <v>31911</v>
      </c>
      <c r="CJ15">
        <v>315</v>
      </c>
      <c r="CL15" s="239">
        <v>44946</v>
      </c>
      <c r="CM15" s="185">
        <v>58329</v>
      </c>
      <c r="CN15" s="185">
        <v>170</v>
      </c>
      <c r="CP15" s="28">
        <v>44942</v>
      </c>
      <c r="CQ15" s="1" t="s">
        <v>26</v>
      </c>
      <c r="CR15" s="1">
        <v>84432872145</v>
      </c>
      <c r="CS15" s="45" t="s">
        <v>92</v>
      </c>
      <c r="CT15" s="1"/>
    </row>
    <row r="16" spans="1:229" ht="84.75" customHeight="1" thickBot="1">
      <c r="G16" s="28">
        <v>44929</v>
      </c>
      <c r="H16" s="1" t="s">
        <v>25</v>
      </c>
      <c r="I16" s="1">
        <v>84738788061</v>
      </c>
      <c r="J16" s="1" t="s">
        <v>115</v>
      </c>
      <c r="K16" s="1"/>
      <c r="L16" s="174">
        <v>44930</v>
      </c>
      <c r="M16" s="175" t="s">
        <v>127</v>
      </c>
      <c r="N16" s="176">
        <v>129</v>
      </c>
      <c r="O16" s="49"/>
      <c r="R16" s="174">
        <v>44932</v>
      </c>
      <c r="S16" s="175" t="s">
        <v>154</v>
      </c>
      <c r="T16" s="176">
        <v>124.2</v>
      </c>
      <c r="U16" s="49"/>
      <c r="Z16" s="148">
        <v>44929</v>
      </c>
      <c r="AA16" s="149">
        <v>6796</v>
      </c>
      <c r="AB16" s="149">
        <v>140</v>
      </c>
      <c r="AC16" s="51"/>
      <c r="AD16" s="147">
        <v>44932</v>
      </c>
      <c r="AE16" s="51">
        <v>18406</v>
      </c>
      <c r="AF16" s="51">
        <v>-1975.91</v>
      </c>
      <c r="AH16" s="239">
        <v>44936</v>
      </c>
      <c r="AI16" s="185">
        <v>24761</v>
      </c>
      <c r="AJ16" s="185">
        <v>361.62</v>
      </c>
      <c r="AL16" s="239">
        <v>44939</v>
      </c>
      <c r="AM16" s="185">
        <v>17296</v>
      </c>
      <c r="AN16" s="185">
        <v>115.11</v>
      </c>
      <c r="AT16" s="174">
        <v>44937</v>
      </c>
      <c r="AU16" s="175" t="s">
        <v>40</v>
      </c>
      <c r="AV16" s="176">
        <v>248.04</v>
      </c>
      <c r="AW16" s="31"/>
      <c r="AX16" s="174">
        <v>44940</v>
      </c>
      <c r="AY16" s="175" t="s">
        <v>55</v>
      </c>
      <c r="AZ16" s="176">
        <v>49</v>
      </c>
      <c r="BA16" s="49"/>
      <c r="BG16" s="28">
        <v>44936</v>
      </c>
      <c r="BH16" s="1" t="s">
        <v>59</v>
      </c>
      <c r="BI16" s="1">
        <v>48315074312</v>
      </c>
      <c r="BJ16" s="45" t="s">
        <v>470</v>
      </c>
      <c r="BZ16" s="29">
        <v>44942</v>
      </c>
      <c r="CA16" s="30" t="s">
        <v>36</v>
      </c>
      <c r="CB16" s="31">
        <v>-3</v>
      </c>
      <c r="CC16" s="31"/>
      <c r="CD16" s="174">
        <v>44946</v>
      </c>
      <c r="CE16" s="175" t="s">
        <v>530</v>
      </c>
      <c r="CF16" s="176">
        <v>216</v>
      </c>
      <c r="CG16" s="49"/>
      <c r="CH16" s="239">
        <v>44942</v>
      </c>
      <c r="CI16" s="185">
        <v>91118</v>
      </c>
      <c r="CJ16" s="185">
        <v>115.39</v>
      </c>
      <c r="CL16" s="239">
        <v>44946</v>
      </c>
      <c r="CM16" s="185">
        <v>42207</v>
      </c>
      <c r="CN16" s="185">
        <v>140</v>
      </c>
      <c r="CP16" s="28">
        <v>44942</v>
      </c>
      <c r="CQ16" s="1" t="s">
        <v>25</v>
      </c>
      <c r="CR16" s="1">
        <v>84732872145</v>
      </c>
      <c r="CS16" s="45" t="s">
        <v>91</v>
      </c>
      <c r="CT16" s="1"/>
    </row>
    <row r="17" spans="7:98" ht="72.75" customHeight="1" thickBot="1">
      <c r="G17" s="184">
        <v>44929</v>
      </c>
      <c r="H17" s="185" t="s">
        <v>24</v>
      </c>
      <c r="I17" s="185">
        <v>25556584725</v>
      </c>
      <c r="J17" s="185" t="s">
        <v>311</v>
      </c>
      <c r="K17" s="1"/>
      <c r="L17" s="29">
        <v>44930</v>
      </c>
      <c r="M17" s="30" t="s">
        <v>36</v>
      </c>
      <c r="N17" s="31">
        <v>-1.18</v>
      </c>
      <c r="O17" s="49"/>
      <c r="R17" s="29">
        <v>44932</v>
      </c>
      <c r="S17" s="30" t="s">
        <v>146</v>
      </c>
      <c r="T17" s="31">
        <v>413</v>
      </c>
      <c r="U17" s="49"/>
      <c r="Z17" s="148">
        <v>44929</v>
      </c>
      <c r="AA17" s="149">
        <v>23806</v>
      </c>
      <c r="AB17" s="149">
        <v>140</v>
      </c>
      <c r="AC17" s="51"/>
      <c r="AD17" s="148">
        <v>44932</v>
      </c>
      <c r="AE17" s="149">
        <v>73999</v>
      </c>
      <c r="AF17" s="149">
        <v>113.85</v>
      </c>
      <c r="AH17" s="17">
        <v>44936</v>
      </c>
      <c r="AI17">
        <v>31883</v>
      </c>
      <c r="AJ17">
        <v>-1574.71</v>
      </c>
      <c r="AL17" s="17">
        <v>44939</v>
      </c>
      <c r="AM17" s="1">
        <v>600238</v>
      </c>
      <c r="AN17">
        <v>190</v>
      </c>
      <c r="AT17" s="174">
        <v>44937</v>
      </c>
      <c r="AU17" s="175" t="s">
        <v>502</v>
      </c>
      <c r="AV17" s="176">
        <v>158</v>
      </c>
      <c r="AW17" s="31"/>
      <c r="AX17" s="174">
        <v>44940</v>
      </c>
      <c r="AY17" s="175" t="s">
        <v>530</v>
      </c>
      <c r="AZ17" s="176">
        <v>62.79</v>
      </c>
      <c r="BA17" s="49"/>
      <c r="BG17" s="28">
        <v>44936</v>
      </c>
      <c r="BH17" s="1" t="s">
        <v>24</v>
      </c>
      <c r="BI17" s="1">
        <v>25502632099</v>
      </c>
      <c r="BJ17" s="45" t="s">
        <v>471</v>
      </c>
      <c r="BZ17" s="29">
        <v>44942</v>
      </c>
      <c r="CA17" s="30" t="s">
        <v>505</v>
      </c>
      <c r="CB17" s="49">
        <v>-1000</v>
      </c>
      <c r="CC17" s="31"/>
      <c r="CD17" s="174">
        <v>44946</v>
      </c>
      <c r="CE17" s="175" t="s">
        <v>719</v>
      </c>
      <c r="CF17" s="176">
        <v>176</v>
      </c>
      <c r="CG17" s="49"/>
      <c r="CH17" s="17">
        <v>44942</v>
      </c>
      <c r="CI17">
        <v>89699</v>
      </c>
      <c r="CJ17">
        <v>-313.41000000000003</v>
      </c>
      <c r="CL17" s="17">
        <v>44946</v>
      </c>
      <c r="CM17">
        <v>15823</v>
      </c>
      <c r="CN17">
        <v>-310</v>
      </c>
      <c r="CP17" s="28">
        <v>44942</v>
      </c>
      <c r="CQ17" s="1" t="s">
        <v>24</v>
      </c>
      <c r="CR17" s="1">
        <v>25507084101</v>
      </c>
      <c r="CS17" s="45" t="s">
        <v>656</v>
      </c>
      <c r="CT17" s="1"/>
    </row>
    <row r="18" spans="7:98" ht="96.75" customHeight="1" thickBot="1">
      <c r="G18" s="28">
        <v>44929</v>
      </c>
      <c r="H18" s="1" t="s">
        <v>26</v>
      </c>
      <c r="I18" s="1">
        <v>84438881265</v>
      </c>
      <c r="J18" s="1" t="s">
        <v>92</v>
      </c>
      <c r="K18" s="1"/>
      <c r="L18" s="29">
        <v>44930</v>
      </c>
      <c r="M18" s="30" t="s">
        <v>292</v>
      </c>
      <c r="N18" s="31">
        <v>-396.4</v>
      </c>
      <c r="O18" s="49"/>
      <c r="R18" s="174">
        <v>44932</v>
      </c>
      <c r="S18" s="175" t="s">
        <v>38</v>
      </c>
      <c r="T18" s="176">
        <v>350</v>
      </c>
      <c r="U18" s="49"/>
      <c r="Z18" s="147">
        <v>44929</v>
      </c>
      <c r="AA18" s="51">
        <v>33063</v>
      </c>
      <c r="AB18" s="51">
        <v>724</v>
      </c>
      <c r="AC18" s="51"/>
      <c r="AD18" s="148">
        <v>44932</v>
      </c>
      <c r="AE18" s="149">
        <v>46345</v>
      </c>
      <c r="AF18" s="149">
        <v>36.75</v>
      </c>
      <c r="AH18" s="239">
        <v>44936</v>
      </c>
      <c r="AI18" s="185">
        <v>11406</v>
      </c>
      <c r="AJ18" s="185">
        <v>316</v>
      </c>
      <c r="AL18" s="239">
        <v>44940</v>
      </c>
      <c r="AM18" s="185">
        <v>29701</v>
      </c>
      <c r="AN18" s="185">
        <v>753.48</v>
      </c>
      <c r="AT18" s="174">
        <v>44937</v>
      </c>
      <c r="AU18" s="175" t="s">
        <v>39</v>
      </c>
      <c r="AV18" s="176">
        <v>102.8</v>
      </c>
      <c r="AW18" s="31"/>
      <c r="AX18" s="174">
        <v>44940</v>
      </c>
      <c r="AY18" s="175" t="s">
        <v>119</v>
      </c>
      <c r="AZ18" s="179">
        <v>3767.4</v>
      </c>
      <c r="BA18" s="49"/>
      <c r="BG18" s="28">
        <v>44936</v>
      </c>
      <c r="BH18" s="1" t="s">
        <v>24</v>
      </c>
      <c r="BI18" s="1">
        <v>25554033064</v>
      </c>
      <c r="BJ18" s="45" t="s">
        <v>472</v>
      </c>
      <c r="BZ18" s="29">
        <v>44942</v>
      </c>
      <c r="CA18" s="30" t="s">
        <v>36</v>
      </c>
      <c r="CB18" s="31">
        <v>-3</v>
      </c>
      <c r="CC18" s="49"/>
      <c r="CD18" s="174">
        <v>44946</v>
      </c>
      <c r="CE18" s="175" t="s">
        <v>39</v>
      </c>
      <c r="CF18" s="176">
        <v>51.8</v>
      </c>
      <c r="CG18" s="49"/>
      <c r="CH18" s="239">
        <v>44942</v>
      </c>
      <c r="CI18" s="185">
        <v>16982</v>
      </c>
      <c r="CJ18" s="185">
        <v>161</v>
      </c>
      <c r="CL18" s="239">
        <v>44946</v>
      </c>
      <c r="CM18" s="185">
        <v>39772</v>
      </c>
      <c r="CN18" s="185">
        <v>185</v>
      </c>
      <c r="CP18" s="184">
        <v>44942</v>
      </c>
      <c r="CQ18" s="185" t="s">
        <v>24</v>
      </c>
      <c r="CR18" s="185">
        <v>25513412273</v>
      </c>
      <c r="CS18" s="229" t="s">
        <v>657</v>
      </c>
      <c r="CT18" s="1"/>
    </row>
    <row r="19" spans="7:98" ht="72.75" customHeight="1" thickBot="1">
      <c r="G19" s="28">
        <v>44929</v>
      </c>
      <c r="H19" s="1" t="s">
        <v>25</v>
      </c>
      <c r="I19" s="1">
        <v>84738881265</v>
      </c>
      <c r="J19" s="1" t="s">
        <v>91</v>
      </c>
      <c r="K19" s="1"/>
      <c r="L19" s="174">
        <v>44930</v>
      </c>
      <c r="M19" s="175" t="s">
        <v>156</v>
      </c>
      <c r="N19" s="176">
        <v>200</v>
      </c>
      <c r="O19" s="49"/>
      <c r="R19" s="29">
        <v>44932</v>
      </c>
      <c r="S19" s="30" t="s">
        <v>49</v>
      </c>
      <c r="T19" s="31">
        <v>125</v>
      </c>
      <c r="U19" s="49"/>
      <c r="Z19" s="147">
        <v>44929</v>
      </c>
      <c r="AA19" s="51">
        <v>60806</v>
      </c>
      <c r="AB19" s="51">
        <v>-260.77999999999997</v>
      </c>
      <c r="AC19" s="51"/>
      <c r="AD19" s="148">
        <v>44932</v>
      </c>
      <c r="AE19" s="149">
        <v>76603</v>
      </c>
      <c r="AF19" s="149">
        <v>154</v>
      </c>
      <c r="AH19" s="239">
        <v>44936</v>
      </c>
      <c r="AI19" s="185">
        <v>74380</v>
      </c>
      <c r="AJ19" s="185">
        <v>60.6</v>
      </c>
      <c r="AL19" s="17">
        <v>44940</v>
      </c>
      <c r="AM19" s="1">
        <v>62899</v>
      </c>
      <c r="AN19">
        <v>-1340</v>
      </c>
      <c r="AT19" s="174">
        <v>44937</v>
      </c>
      <c r="AU19" s="175" t="s">
        <v>503</v>
      </c>
      <c r="AV19" s="176">
        <v>158</v>
      </c>
      <c r="AW19" s="31"/>
      <c r="AX19" s="174">
        <v>44939</v>
      </c>
      <c r="AY19" s="175" t="s">
        <v>531</v>
      </c>
      <c r="AZ19" s="176">
        <v>160</v>
      </c>
      <c r="BA19" s="49"/>
      <c r="BG19" s="28">
        <v>44936</v>
      </c>
      <c r="BH19" s="1" t="s">
        <v>24</v>
      </c>
      <c r="BI19" s="1">
        <v>25511238693</v>
      </c>
      <c r="BJ19" s="45" t="s">
        <v>473</v>
      </c>
      <c r="BZ19" s="29">
        <v>44942</v>
      </c>
      <c r="CA19" s="30" t="s">
        <v>696</v>
      </c>
      <c r="CB19" s="49">
        <v>-1000</v>
      </c>
      <c r="CC19" s="49"/>
      <c r="CD19" s="174">
        <v>44946</v>
      </c>
      <c r="CE19" s="175" t="s">
        <v>720</v>
      </c>
      <c r="CF19" s="176">
        <v>150</v>
      </c>
      <c r="CG19" s="49"/>
      <c r="CH19" s="239">
        <v>44942</v>
      </c>
      <c r="CI19" s="185">
        <v>69643</v>
      </c>
      <c r="CJ19" s="185">
        <v>160</v>
      </c>
      <c r="CL19" s="239">
        <v>44946</v>
      </c>
      <c r="CM19" s="185">
        <v>41323</v>
      </c>
      <c r="CN19" s="185">
        <v>129.6</v>
      </c>
      <c r="CP19" s="28">
        <v>44942</v>
      </c>
      <c r="CQ19" s="1" t="s">
        <v>60</v>
      </c>
      <c r="CR19" s="1">
        <v>58815569738</v>
      </c>
      <c r="CS19" s="45" t="s">
        <v>658</v>
      </c>
      <c r="CT19" s="1"/>
    </row>
    <row r="20" spans="7:98" ht="84.75" customHeight="1" thickBot="1">
      <c r="G20" s="184">
        <v>44929</v>
      </c>
      <c r="H20" s="185" t="s">
        <v>24</v>
      </c>
      <c r="I20" s="185">
        <v>25575201748</v>
      </c>
      <c r="J20" s="185" t="s">
        <v>312</v>
      </c>
      <c r="K20" s="1"/>
      <c r="L20" s="174">
        <v>44930</v>
      </c>
      <c r="M20" s="175" t="s">
        <v>50</v>
      </c>
      <c r="N20" s="176">
        <v>100</v>
      </c>
      <c r="O20" s="49"/>
      <c r="R20" s="174">
        <v>44932</v>
      </c>
      <c r="S20" s="175" t="s">
        <v>41</v>
      </c>
      <c r="T20" s="176">
        <v>370.98</v>
      </c>
      <c r="U20" s="49"/>
      <c r="Z20" s="147">
        <v>44929</v>
      </c>
      <c r="AA20" s="51">
        <v>99191</v>
      </c>
      <c r="AB20" s="51">
        <v>-4000</v>
      </c>
      <c r="AC20" s="51"/>
      <c r="AD20" s="148">
        <v>44932</v>
      </c>
      <c r="AE20" s="149">
        <v>39141</v>
      </c>
      <c r="AF20" s="149">
        <v>103.18</v>
      </c>
      <c r="AH20" s="17">
        <v>44936</v>
      </c>
      <c r="AI20">
        <v>91760</v>
      </c>
      <c r="AJ20">
        <v>3191.6</v>
      </c>
      <c r="AL20" s="239">
        <v>44940</v>
      </c>
      <c r="AM20" s="185">
        <v>13450</v>
      </c>
      <c r="AN20" s="185">
        <v>48</v>
      </c>
      <c r="AT20" s="174">
        <v>44936</v>
      </c>
      <c r="AU20" s="175" t="s">
        <v>31</v>
      </c>
      <c r="AV20" s="176">
        <v>121.38</v>
      </c>
      <c r="AW20" s="31"/>
      <c r="AX20" s="174">
        <v>44939</v>
      </c>
      <c r="AY20" s="175" t="s">
        <v>532</v>
      </c>
      <c r="AZ20" s="176">
        <v>244</v>
      </c>
      <c r="BA20" s="49"/>
      <c r="BG20" s="28">
        <v>44936</v>
      </c>
      <c r="BH20" s="1" t="s">
        <v>24</v>
      </c>
      <c r="BI20" s="1">
        <v>25562403227</v>
      </c>
      <c r="BJ20" s="45" t="s">
        <v>474</v>
      </c>
      <c r="BZ20" s="174">
        <v>44942</v>
      </c>
      <c r="CA20" s="175" t="s">
        <v>697</v>
      </c>
      <c r="CB20" s="176">
        <v>36.75</v>
      </c>
      <c r="CC20" s="49"/>
      <c r="CD20" s="174">
        <v>44946</v>
      </c>
      <c r="CE20" s="175" t="s">
        <v>721</v>
      </c>
      <c r="CF20" s="176">
        <v>160</v>
      </c>
      <c r="CG20" s="49"/>
      <c r="CH20" s="17">
        <v>44942</v>
      </c>
      <c r="CI20">
        <v>25701</v>
      </c>
      <c r="CJ20">
        <v>-710</v>
      </c>
      <c r="CL20" s="239">
        <v>44947</v>
      </c>
      <c r="CM20" s="185">
        <v>43483</v>
      </c>
      <c r="CN20" s="185">
        <v>907.2</v>
      </c>
      <c r="CP20" s="28">
        <v>44942</v>
      </c>
      <c r="CQ20" s="1" t="s">
        <v>59</v>
      </c>
      <c r="CR20" s="1">
        <v>48315569738</v>
      </c>
      <c r="CS20" s="45" t="s">
        <v>659</v>
      </c>
      <c r="CT20" s="1"/>
    </row>
    <row r="21" spans="7:98" ht="72.75" customHeight="1" thickBot="1">
      <c r="G21" s="28">
        <v>44930</v>
      </c>
      <c r="H21" s="1" t="s">
        <v>59</v>
      </c>
      <c r="I21" s="1">
        <v>48314853549</v>
      </c>
      <c r="J21" s="1" t="s">
        <v>313</v>
      </c>
      <c r="K21" s="1"/>
      <c r="L21" s="29">
        <v>44930</v>
      </c>
      <c r="M21" s="30" t="s">
        <v>36</v>
      </c>
      <c r="N21" s="31">
        <v>-11.89</v>
      </c>
      <c r="O21" s="49"/>
      <c r="R21" s="174">
        <v>44932</v>
      </c>
      <c r="S21" s="175" t="s">
        <v>104</v>
      </c>
      <c r="T21" s="176">
        <v>72</v>
      </c>
      <c r="U21" s="49"/>
      <c r="Z21" s="148">
        <v>44929</v>
      </c>
      <c r="AA21" s="149">
        <v>96675</v>
      </c>
      <c r="AB21" s="149">
        <v>135</v>
      </c>
      <c r="AC21" s="51"/>
      <c r="AD21" s="148">
        <v>44933</v>
      </c>
      <c r="AE21" s="149">
        <v>84150</v>
      </c>
      <c r="AF21" s="149">
        <v>865.62</v>
      </c>
      <c r="AH21" s="17">
        <v>44936</v>
      </c>
      <c r="AI21">
        <v>86681</v>
      </c>
      <c r="AJ21">
        <v>-3570.68</v>
      </c>
      <c r="AL21" s="239">
        <v>44940</v>
      </c>
      <c r="AM21" s="185">
        <v>15043</v>
      </c>
      <c r="AN21" s="185">
        <v>160</v>
      </c>
      <c r="AT21" s="174">
        <v>44936</v>
      </c>
      <c r="AU21" s="175" t="s">
        <v>504</v>
      </c>
      <c r="AV21" s="176">
        <v>158</v>
      </c>
      <c r="AW21" s="31"/>
      <c r="AX21" s="174">
        <v>44939</v>
      </c>
      <c r="AY21" s="175" t="s">
        <v>31</v>
      </c>
      <c r="AZ21" s="176">
        <v>125.58</v>
      </c>
      <c r="BA21" s="49"/>
      <c r="BG21" s="28">
        <v>44936</v>
      </c>
      <c r="BH21" s="1" t="s">
        <v>26</v>
      </c>
      <c r="BI21" s="1">
        <v>84430574449</v>
      </c>
      <c r="BJ21" s="45" t="s">
        <v>475</v>
      </c>
      <c r="BZ21" s="174">
        <v>44942</v>
      </c>
      <c r="CA21" s="175" t="s">
        <v>698</v>
      </c>
      <c r="CB21" s="176">
        <v>160</v>
      </c>
      <c r="CC21" s="49"/>
      <c r="CD21" s="174">
        <v>44946</v>
      </c>
      <c r="CE21" s="175" t="s">
        <v>302</v>
      </c>
      <c r="CF21" s="179">
        <v>1901</v>
      </c>
      <c r="CG21" s="49"/>
      <c r="CH21" s="17">
        <v>44942</v>
      </c>
      <c r="CI21">
        <v>98447</v>
      </c>
      <c r="CJ21">
        <v>178.2</v>
      </c>
      <c r="CL21" s="239">
        <v>44947</v>
      </c>
      <c r="CM21" s="185">
        <v>12774</v>
      </c>
      <c r="CN21" s="185">
        <v>180</v>
      </c>
      <c r="CP21" s="28">
        <v>44942</v>
      </c>
      <c r="CQ21" s="1" t="s">
        <v>487</v>
      </c>
      <c r="CR21" s="1">
        <v>94310565583</v>
      </c>
      <c r="CS21" s="45" t="s">
        <v>488</v>
      </c>
      <c r="CT21" s="1"/>
    </row>
    <row r="22" spans="7:98" ht="96.75" customHeight="1" thickBot="1">
      <c r="G22" s="184">
        <v>44930</v>
      </c>
      <c r="H22" s="185" t="s">
        <v>24</v>
      </c>
      <c r="I22" s="185">
        <v>25584599583</v>
      </c>
      <c r="J22" s="185" t="s">
        <v>314</v>
      </c>
      <c r="K22" s="1"/>
      <c r="L22" s="29">
        <v>44930</v>
      </c>
      <c r="M22" s="30" t="s">
        <v>292</v>
      </c>
      <c r="N22" s="49">
        <v>-3964</v>
      </c>
      <c r="O22" s="49"/>
      <c r="R22" s="174">
        <v>44932</v>
      </c>
      <c r="S22" s="175" t="s">
        <v>53</v>
      </c>
      <c r="T22" s="176">
        <v>158</v>
      </c>
      <c r="U22" s="49"/>
      <c r="Z22" s="148">
        <v>44929</v>
      </c>
      <c r="AA22" s="149">
        <v>61487</v>
      </c>
      <c r="AB22" s="149">
        <v>148.69</v>
      </c>
      <c r="AC22" s="51"/>
      <c r="AD22" s="148">
        <v>44933</v>
      </c>
      <c r="AE22" s="149">
        <v>92871</v>
      </c>
      <c r="AF22" s="149">
        <v>158</v>
      </c>
      <c r="AH22" s="239">
        <v>44936</v>
      </c>
      <c r="AI22" s="185">
        <v>57224</v>
      </c>
      <c r="AJ22" s="185">
        <v>73</v>
      </c>
      <c r="AL22" s="17">
        <v>44940</v>
      </c>
      <c r="AM22" s="1">
        <v>404121</v>
      </c>
      <c r="AN22">
        <v>340</v>
      </c>
      <c r="AT22" s="29">
        <v>44936</v>
      </c>
      <c r="AU22" s="30" t="s">
        <v>130</v>
      </c>
      <c r="AV22" s="49">
        <v>-3500</v>
      </c>
      <c r="AW22" s="31"/>
      <c r="AX22" s="174">
        <v>44939</v>
      </c>
      <c r="AY22" s="175" t="s">
        <v>533</v>
      </c>
      <c r="AZ22" s="176">
        <v>126</v>
      </c>
      <c r="BA22" s="31"/>
      <c r="BG22" s="28">
        <v>44936</v>
      </c>
      <c r="BH22" s="1" t="s">
        <v>25</v>
      </c>
      <c r="BI22" s="1">
        <v>84730574449</v>
      </c>
      <c r="BJ22" s="45" t="s">
        <v>476</v>
      </c>
      <c r="BZ22" s="174">
        <v>44942</v>
      </c>
      <c r="CA22" s="175" t="s">
        <v>699</v>
      </c>
      <c r="CB22" s="176">
        <v>161</v>
      </c>
      <c r="CC22" s="49"/>
      <c r="CD22" s="174">
        <v>44946</v>
      </c>
      <c r="CE22" s="175" t="s">
        <v>48</v>
      </c>
      <c r="CF22" s="176">
        <v>95</v>
      </c>
      <c r="CG22" s="31"/>
      <c r="CH22" s="239">
        <v>44942</v>
      </c>
      <c r="CI22" s="185">
        <v>91420</v>
      </c>
      <c r="CJ22" s="185">
        <v>36.75</v>
      </c>
      <c r="CL22" s="17">
        <v>44947</v>
      </c>
      <c r="CM22">
        <v>17991</v>
      </c>
      <c r="CN22">
        <v>-1400</v>
      </c>
      <c r="CP22" s="28">
        <v>44942</v>
      </c>
      <c r="CQ22" s="1" t="s">
        <v>487</v>
      </c>
      <c r="CR22" s="1">
        <v>94310565580</v>
      </c>
      <c r="CS22" s="45" t="s">
        <v>488</v>
      </c>
      <c r="CT22" s="1"/>
    </row>
    <row r="23" spans="7:98" ht="84.75" customHeight="1" thickBot="1">
      <c r="G23" s="184">
        <v>44930</v>
      </c>
      <c r="H23" s="185" t="s">
        <v>24</v>
      </c>
      <c r="I23" s="185">
        <v>25591912194</v>
      </c>
      <c r="J23" s="185" t="s">
        <v>108</v>
      </c>
      <c r="K23" s="1"/>
      <c r="L23" s="29">
        <v>44930</v>
      </c>
      <c r="M23" s="30" t="s">
        <v>31</v>
      </c>
      <c r="N23" s="31">
        <v>-435</v>
      </c>
      <c r="O23" s="49"/>
      <c r="R23" s="174">
        <v>44932</v>
      </c>
      <c r="S23" s="175" t="s">
        <v>49</v>
      </c>
      <c r="T23" s="176">
        <v>9</v>
      </c>
      <c r="U23" s="49"/>
      <c r="Z23" s="148">
        <v>44929</v>
      </c>
      <c r="AA23" s="149">
        <v>25232</v>
      </c>
      <c r="AB23" s="149">
        <v>107</v>
      </c>
      <c r="AC23" s="51"/>
      <c r="AD23" s="51"/>
      <c r="AE23" s="51"/>
      <c r="AF23" s="51"/>
      <c r="AH23" s="17">
        <v>44936</v>
      </c>
      <c r="AI23">
        <v>24798</v>
      </c>
      <c r="AJ23">
        <v>450</v>
      </c>
      <c r="AL23" s="239">
        <v>44941</v>
      </c>
      <c r="AM23" s="185">
        <v>96555</v>
      </c>
      <c r="AN23" s="185">
        <v>251.16</v>
      </c>
      <c r="AT23" s="29">
        <v>44936</v>
      </c>
      <c r="AU23" s="30" t="s">
        <v>30</v>
      </c>
      <c r="AV23" s="31">
        <v>65</v>
      </c>
      <c r="AW23" s="49"/>
      <c r="AX23" s="174">
        <v>44939</v>
      </c>
      <c r="AY23" s="175" t="s">
        <v>534</v>
      </c>
      <c r="AZ23" s="176">
        <v>161</v>
      </c>
      <c r="BA23" s="31"/>
      <c r="BG23" s="28">
        <v>44936</v>
      </c>
      <c r="BH23" s="1" t="s">
        <v>24</v>
      </c>
      <c r="BI23" s="1">
        <v>25503164255</v>
      </c>
      <c r="BJ23" s="45" t="s">
        <v>477</v>
      </c>
      <c r="BZ23" s="174">
        <v>44942</v>
      </c>
      <c r="CA23" s="175" t="s">
        <v>700</v>
      </c>
      <c r="CB23" s="176">
        <v>160</v>
      </c>
      <c r="CC23" s="49"/>
      <c r="CD23" s="174">
        <v>44946</v>
      </c>
      <c r="CE23" s="175" t="s">
        <v>39</v>
      </c>
      <c r="CF23" s="176">
        <v>225</v>
      </c>
      <c r="CG23" s="31"/>
      <c r="CH23" s="239">
        <v>44942</v>
      </c>
      <c r="CI23" s="185">
        <v>40137</v>
      </c>
      <c r="CJ23" s="185">
        <v>165.74</v>
      </c>
      <c r="CL23" s="239">
        <v>44947</v>
      </c>
      <c r="CM23" s="185">
        <v>46491</v>
      </c>
      <c r="CN23" s="185">
        <v>170</v>
      </c>
      <c r="CP23" s="28">
        <v>44942</v>
      </c>
      <c r="CQ23" s="1" t="s">
        <v>487</v>
      </c>
      <c r="CR23" s="1">
        <v>94310565572</v>
      </c>
      <c r="CS23" s="45" t="s">
        <v>488</v>
      </c>
      <c r="CT23" s="1"/>
    </row>
    <row r="24" spans="7:98" ht="84.75" customHeight="1" thickBot="1">
      <c r="G24" s="28">
        <v>44930</v>
      </c>
      <c r="H24" s="1" t="s">
        <v>24</v>
      </c>
      <c r="I24" s="1">
        <v>25530020551</v>
      </c>
      <c r="J24" s="1" t="s">
        <v>99</v>
      </c>
      <c r="K24" s="1"/>
      <c r="L24" s="174">
        <v>44929</v>
      </c>
      <c r="M24" s="175" t="s">
        <v>154</v>
      </c>
      <c r="N24" s="176">
        <v>117</v>
      </c>
      <c r="O24" s="49"/>
      <c r="R24" s="29">
        <v>44932</v>
      </c>
      <c r="S24" s="30" t="s">
        <v>36</v>
      </c>
      <c r="T24" s="31">
        <v>-1.23</v>
      </c>
      <c r="U24" s="49"/>
      <c r="Z24" s="148">
        <v>44929</v>
      </c>
      <c r="AA24" s="149">
        <v>69125</v>
      </c>
      <c r="AB24" s="149">
        <v>116.64</v>
      </c>
      <c r="AC24" s="51"/>
      <c r="AD24" s="51"/>
      <c r="AE24" s="51"/>
      <c r="AF24" s="51"/>
      <c r="AH24" s="17">
        <v>44936</v>
      </c>
      <c r="AI24">
        <v>44153</v>
      </c>
      <c r="AJ24">
        <v>-450</v>
      </c>
      <c r="AL24" s="239">
        <v>44941</v>
      </c>
      <c r="AM24" s="185">
        <v>96333</v>
      </c>
      <c r="AN24" s="185">
        <v>627.9</v>
      </c>
      <c r="AT24" s="174">
        <v>44936</v>
      </c>
      <c r="AU24" s="175" t="s">
        <v>119</v>
      </c>
      <c r="AV24" s="179">
        <v>2913.12</v>
      </c>
      <c r="AW24" s="49"/>
      <c r="AX24" s="29">
        <v>44939</v>
      </c>
      <c r="AY24" s="30" t="s">
        <v>130</v>
      </c>
      <c r="AZ24" s="49">
        <v>-1000</v>
      </c>
      <c r="BA24" s="31"/>
      <c r="BG24" s="28">
        <v>44936</v>
      </c>
      <c r="BH24" s="1" t="s">
        <v>24</v>
      </c>
      <c r="BI24" s="1">
        <v>25594021306</v>
      </c>
      <c r="BJ24" s="45" t="s">
        <v>478</v>
      </c>
      <c r="BZ24" s="29">
        <v>44942</v>
      </c>
      <c r="CA24" s="30" t="s">
        <v>36</v>
      </c>
      <c r="CB24" s="31">
        <v>-12.55</v>
      </c>
      <c r="CC24" s="49"/>
      <c r="CD24" s="29">
        <v>44945</v>
      </c>
      <c r="CE24" s="30" t="s">
        <v>722</v>
      </c>
      <c r="CF24" s="31">
        <v>-512.79999999999995</v>
      </c>
      <c r="CG24" s="31"/>
      <c r="CH24" s="17">
        <v>44942</v>
      </c>
      <c r="CI24">
        <v>10385</v>
      </c>
      <c r="CJ24">
        <v>757.93</v>
      </c>
      <c r="CL24" s="17">
        <v>44947</v>
      </c>
      <c r="CP24" s="28">
        <v>44942</v>
      </c>
      <c r="CQ24" s="1" t="s">
        <v>487</v>
      </c>
      <c r="CR24" s="1">
        <v>94310565569</v>
      </c>
      <c r="CS24" s="45" t="s">
        <v>488</v>
      </c>
      <c r="CT24" s="1"/>
    </row>
    <row r="25" spans="7:98" ht="84.75" customHeight="1" thickBot="1">
      <c r="G25" s="184">
        <v>44930</v>
      </c>
      <c r="H25" s="185" t="s">
        <v>24</v>
      </c>
      <c r="I25" s="185">
        <v>25513815691</v>
      </c>
      <c r="J25" s="185" t="s">
        <v>132</v>
      </c>
      <c r="K25" s="1"/>
      <c r="L25" s="174">
        <v>44929</v>
      </c>
      <c r="M25" s="175" t="s">
        <v>146</v>
      </c>
      <c r="N25" s="176">
        <v>233.28</v>
      </c>
      <c r="O25" s="49"/>
      <c r="R25" s="29">
        <v>44932</v>
      </c>
      <c r="S25" s="30" t="s">
        <v>112</v>
      </c>
      <c r="T25" s="31">
        <v>-412.2</v>
      </c>
      <c r="U25" s="49"/>
      <c r="Z25" s="148">
        <v>44930</v>
      </c>
      <c r="AA25" s="149">
        <v>28189</v>
      </c>
      <c r="AB25" s="149">
        <v>140</v>
      </c>
      <c r="AC25" s="51"/>
      <c r="AD25" s="51"/>
      <c r="AE25" s="51"/>
      <c r="AF25" s="51"/>
      <c r="AH25" s="239">
        <v>44937</v>
      </c>
      <c r="AI25" s="185">
        <v>23205</v>
      </c>
      <c r="AJ25" s="185">
        <v>175</v>
      </c>
      <c r="AL25" s="17">
        <v>44941</v>
      </c>
      <c r="AM25" s="1">
        <v>502587</v>
      </c>
      <c r="AN25">
        <v>-160</v>
      </c>
      <c r="AT25" s="29">
        <v>44936</v>
      </c>
      <c r="AU25" s="30" t="s">
        <v>36</v>
      </c>
      <c r="AV25" s="31">
        <v>-1.35</v>
      </c>
      <c r="AW25" s="31"/>
      <c r="AX25" s="29">
        <v>44939</v>
      </c>
      <c r="AY25" s="30" t="s">
        <v>535</v>
      </c>
      <c r="AZ25" s="31">
        <v>-80.540000000000006</v>
      </c>
      <c r="BA25" s="49"/>
      <c r="BG25" s="28">
        <v>44937</v>
      </c>
      <c r="BH25" s="1" t="s">
        <v>26</v>
      </c>
      <c r="BI25" s="1">
        <v>84431823756</v>
      </c>
      <c r="BJ25" s="45" t="s">
        <v>479</v>
      </c>
      <c r="BZ25" s="29">
        <v>44942</v>
      </c>
      <c r="CA25" s="30" t="s">
        <v>701</v>
      </c>
      <c r="CB25" s="49">
        <v>-4186</v>
      </c>
      <c r="CC25" s="49"/>
      <c r="CD25" s="174">
        <v>44945</v>
      </c>
      <c r="CE25" s="175" t="s">
        <v>723</v>
      </c>
      <c r="CF25" s="176">
        <v>430</v>
      </c>
      <c r="CG25" s="31"/>
      <c r="CH25" s="239">
        <v>44942</v>
      </c>
      <c r="CI25" s="185">
        <v>76709</v>
      </c>
      <c r="CJ25" s="185">
        <v>755.28</v>
      </c>
      <c r="CP25" s="28">
        <v>44942</v>
      </c>
      <c r="CQ25" s="1" t="s">
        <v>487</v>
      </c>
      <c r="CR25" s="1">
        <v>94310565563</v>
      </c>
      <c r="CS25" s="45" t="s">
        <v>488</v>
      </c>
      <c r="CT25" s="1"/>
    </row>
    <row r="26" spans="7:98" ht="84.75" customHeight="1" thickBot="1">
      <c r="G26" s="28">
        <v>44930</v>
      </c>
      <c r="H26" s="1" t="s">
        <v>24</v>
      </c>
      <c r="I26" s="1">
        <v>25559787056</v>
      </c>
      <c r="J26" s="1" t="s">
        <v>315</v>
      </c>
      <c r="K26" s="1"/>
      <c r="L26" s="174">
        <v>44929</v>
      </c>
      <c r="M26" s="175" t="s">
        <v>121</v>
      </c>
      <c r="N26" s="176">
        <v>140</v>
      </c>
      <c r="O26" s="49"/>
      <c r="R26" s="174">
        <v>44932</v>
      </c>
      <c r="S26" s="175" t="s">
        <v>299</v>
      </c>
      <c r="T26" s="176">
        <v>84</v>
      </c>
      <c r="U26" s="49"/>
      <c r="Z26" s="148">
        <v>44930</v>
      </c>
      <c r="AA26" s="149">
        <v>65521</v>
      </c>
      <c r="AB26" s="149">
        <v>933.12</v>
      </c>
      <c r="AC26" s="51"/>
      <c r="AD26" s="51"/>
      <c r="AE26" s="51"/>
      <c r="AF26" s="51"/>
      <c r="AH26" s="239">
        <v>44937</v>
      </c>
      <c r="AI26" s="185">
        <v>11486</v>
      </c>
      <c r="AJ26" s="185">
        <v>485.52</v>
      </c>
      <c r="AL26" s="17">
        <v>44941</v>
      </c>
      <c r="AM26" s="1">
        <v>17357</v>
      </c>
      <c r="AN26">
        <v>-1260</v>
      </c>
      <c r="AT26" s="29">
        <v>44936</v>
      </c>
      <c r="AU26" s="30" t="s">
        <v>505</v>
      </c>
      <c r="AV26" s="31">
        <v>-450</v>
      </c>
      <c r="AW26" s="31"/>
      <c r="AX26" s="174">
        <v>44939</v>
      </c>
      <c r="AY26" s="175" t="s">
        <v>40</v>
      </c>
      <c r="AZ26" s="176">
        <v>85.16</v>
      </c>
      <c r="BA26" s="49"/>
      <c r="BG26" s="28">
        <v>44937</v>
      </c>
      <c r="BH26" s="1" t="s">
        <v>25</v>
      </c>
      <c r="BI26" s="1">
        <v>84731823756</v>
      </c>
      <c r="BJ26" s="45" t="s">
        <v>480</v>
      </c>
      <c r="BZ26" s="174">
        <v>44942</v>
      </c>
      <c r="CA26" s="175" t="s">
        <v>40</v>
      </c>
      <c r="CB26" s="176">
        <v>125.58</v>
      </c>
      <c r="CC26" s="49"/>
      <c r="CD26" s="174">
        <v>44945</v>
      </c>
      <c r="CE26" s="175" t="s">
        <v>724</v>
      </c>
      <c r="CF26" s="176">
        <v>170</v>
      </c>
      <c r="CG26" s="31"/>
      <c r="CH26" s="17">
        <v>44943</v>
      </c>
      <c r="CI26">
        <v>69509</v>
      </c>
      <c r="CJ26">
        <v>-1900</v>
      </c>
      <c r="CP26" s="28">
        <v>44942</v>
      </c>
      <c r="CQ26" s="1" t="s">
        <v>487</v>
      </c>
      <c r="CR26" s="1">
        <v>94310565552</v>
      </c>
      <c r="CS26" s="45" t="s">
        <v>488</v>
      </c>
      <c r="CT26" s="1"/>
    </row>
    <row r="27" spans="7:98" ht="84.75" customHeight="1" thickBot="1">
      <c r="G27" s="28">
        <v>44930</v>
      </c>
      <c r="H27" s="1" t="s">
        <v>60</v>
      </c>
      <c r="I27" s="1">
        <v>58814853549</v>
      </c>
      <c r="J27" s="1" t="s">
        <v>316</v>
      </c>
      <c r="K27" s="1"/>
      <c r="L27" s="174">
        <v>44929</v>
      </c>
      <c r="M27" s="175" t="s">
        <v>31</v>
      </c>
      <c r="N27" s="176">
        <v>116.75</v>
      </c>
      <c r="O27" s="49"/>
      <c r="R27" s="174">
        <v>44932</v>
      </c>
      <c r="S27" s="175" t="s">
        <v>135</v>
      </c>
      <c r="T27" s="176">
        <v>140</v>
      </c>
      <c r="U27" s="49"/>
      <c r="Z27" s="148">
        <v>44930</v>
      </c>
      <c r="AA27" s="149">
        <v>34682</v>
      </c>
      <c r="AB27" s="149">
        <v>78</v>
      </c>
      <c r="AC27" s="51"/>
      <c r="AD27" s="51"/>
      <c r="AE27" s="51"/>
      <c r="AF27" s="51"/>
      <c r="AH27" s="239">
        <v>44937</v>
      </c>
      <c r="AI27" s="185">
        <v>86541</v>
      </c>
      <c r="AJ27" s="185">
        <v>158</v>
      </c>
      <c r="AL27" s="17">
        <v>44941</v>
      </c>
      <c r="AM27" s="1">
        <v>24894</v>
      </c>
      <c r="AN27">
        <v>270</v>
      </c>
      <c r="AT27" s="174">
        <v>44936</v>
      </c>
      <c r="AU27" s="175" t="s">
        <v>506</v>
      </c>
      <c r="AV27" s="176">
        <v>158</v>
      </c>
      <c r="AW27" s="49"/>
      <c r="AX27" s="174">
        <v>44939</v>
      </c>
      <c r="AY27" s="175" t="s">
        <v>40</v>
      </c>
      <c r="AZ27" s="176">
        <v>170.32</v>
      </c>
      <c r="BA27" s="49"/>
      <c r="BG27" s="184">
        <v>44937</v>
      </c>
      <c r="BH27" s="185" t="s">
        <v>24</v>
      </c>
      <c r="BI27" s="185">
        <v>25532413463</v>
      </c>
      <c r="BJ27" s="229" t="s">
        <v>325</v>
      </c>
      <c r="BZ27" s="174">
        <v>44942</v>
      </c>
      <c r="CA27" s="175" t="s">
        <v>702</v>
      </c>
      <c r="CB27" s="176">
        <v>160.01</v>
      </c>
      <c r="CC27" s="49"/>
      <c r="CD27" s="29">
        <v>44945</v>
      </c>
      <c r="CE27" s="30" t="s">
        <v>130</v>
      </c>
      <c r="CF27" s="31">
        <v>-570</v>
      </c>
      <c r="CG27" s="31"/>
      <c r="CH27" s="239">
        <v>44943</v>
      </c>
      <c r="CI27" s="185">
        <v>72055</v>
      </c>
      <c r="CJ27" s="185">
        <v>126</v>
      </c>
      <c r="CP27" s="28">
        <v>44942</v>
      </c>
      <c r="CQ27" s="1" t="s">
        <v>487</v>
      </c>
      <c r="CR27" s="1">
        <v>94310565549</v>
      </c>
      <c r="CS27" s="45" t="s">
        <v>488</v>
      </c>
      <c r="CT27" s="1"/>
    </row>
    <row r="28" spans="7:98" ht="60.75" customHeight="1" thickBot="1">
      <c r="G28" s="184">
        <v>44931</v>
      </c>
      <c r="H28" s="185" t="s">
        <v>24</v>
      </c>
      <c r="I28" s="185">
        <v>25580593452</v>
      </c>
      <c r="J28" s="185" t="s">
        <v>126</v>
      </c>
      <c r="K28" s="1"/>
      <c r="L28" s="174">
        <v>44929</v>
      </c>
      <c r="M28" s="175" t="s">
        <v>105</v>
      </c>
      <c r="N28" s="176">
        <v>26</v>
      </c>
      <c r="O28" s="49"/>
      <c r="R28" s="174">
        <v>44932</v>
      </c>
      <c r="S28" s="175" t="s">
        <v>49</v>
      </c>
      <c r="T28" s="176">
        <v>453</v>
      </c>
      <c r="U28" s="49"/>
      <c r="Z28" s="148">
        <v>44930</v>
      </c>
      <c r="AA28" s="149">
        <v>15564</v>
      </c>
      <c r="AB28" s="149">
        <v>7</v>
      </c>
      <c r="AC28" s="51"/>
      <c r="AD28" s="51"/>
      <c r="AE28" s="51"/>
      <c r="AF28" s="51"/>
      <c r="AH28" s="239">
        <v>44937</v>
      </c>
      <c r="AI28" s="185">
        <v>85162</v>
      </c>
      <c r="AJ28" s="185">
        <v>193.26</v>
      </c>
      <c r="AL28" s="17">
        <v>44941</v>
      </c>
      <c r="AM28" s="1">
        <v>66684</v>
      </c>
      <c r="AN28">
        <v>-265</v>
      </c>
      <c r="AT28" s="174">
        <v>44936</v>
      </c>
      <c r="AU28" s="175" t="s">
        <v>507</v>
      </c>
      <c r="AV28" s="176">
        <v>134</v>
      </c>
      <c r="AW28" s="31"/>
      <c r="AX28" s="29">
        <v>44939</v>
      </c>
      <c r="AY28" s="30" t="s">
        <v>36</v>
      </c>
      <c r="AZ28" s="31">
        <v>-12.77</v>
      </c>
      <c r="BA28" s="49"/>
      <c r="BG28" s="184">
        <v>44937</v>
      </c>
      <c r="BH28" s="185" t="s">
        <v>24</v>
      </c>
      <c r="BI28" s="185">
        <v>25585286105</v>
      </c>
      <c r="BJ28" s="229" t="s">
        <v>481</v>
      </c>
      <c r="BZ28" s="174">
        <v>44942</v>
      </c>
      <c r="CA28" s="175" t="s">
        <v>302</v>
      </c>
      <c r="CB28" s="176">
        <v>627.9</v>
      </c>
      <c r="CC28" s="49"/>
      <c r="CD28" s="174">
        <v>44945</v>
      </c>
      <c r="CE28" s="175" t="s">
        <v>507</v>
      </c>
      <c r="CF28" s="176">
        <v>237</v>
      </c>
      <c r="CG28" s="31"/>
      <c r="CH28" s="17">
        <v>44943</v>
      </c>
      <c r="CI28">
        <v>42743</v>
      </c>
      <c r="CJ28">
        <v>-120.36</v>
      </c>
      <c r="CP28" s="28">
        <v>44942</v>
      </c>
      <c r="CQ28" s="1" t="s">
        <v>487</v>
      </c>
      <c r="CR28" s="1">
        <v>94310565545</v>
      </c>
      <c r="CS28" s="45" t="s">
        <v>488</v>
      </c>
      <c r="CT28" s="1"/>
    </row>
    <row r="29" spans="7:98" ht="84.75" customHeight="1" thickBot="1">
      <c r="G29" s="28">
        <v>44931</v>
      </c>
      <c r="H29" s="1" t="s">
        <v>24</v>
      </c>
      <c r="I29" s="1">
        <v>25562934556</v>
      </c>
      <c r="J29" s="1" t="s">
        <v>317</v>
      </c>
      <c r="K29" s="1"/>
      <c r="L29" s="174">
        <v>44929</v>
      </c>
      <c r="M29" s="175" t="s">
        <v>119</v>
      </c>
      <c r="N29" s="179">
        <v>4665.6000000000004</v>
      </c>
      <c r="O29" s="49"/>
      <c r="R29" s="174">
        <v>44932</v>
      </c>
      <c r="S29" s="175" t="s">
        <v>48</v>
      </c>
      <c r="T29" s="176">
        <v>160</v>
      </c>
      <c r="U29" s="31"/>
      <c r="Z29" s="148">
        <v>44930</v>
      </c>
      <c r="AA29" s="149">
        <v>14536</v>
      </c>
      <c r="AB29" s="149">
        <v>280</v>
      </c>
      <c r="AC29" s="51"/>
      <c r="AD29" s="51"/>
      <c r="AE29" s="51"/>
      <c r="AF29" s="51"/>
      <c r="AH29" s="17">
        <v>44937</v>
      </c>
      <c r="AI29">
        <v>23756</v>
      </c>
      <c r="AJ29">
        <v>150</v>
      </c>
      <c r="AL29" s="17">
        <v>44941</v>
      </c>
      <c r="AM29" s="1">
        <v>26948</v>
      </c>
      <c r="AN29">
        <v>115.12</v>
      </c>
      <c r="AT29" s="174">
        <v>44936</v>
      </c>
      <c r="AU29" s="175" t="s">
        <v>41</v>
      </c>
      <c r="AV29" s="176">
        <v>404.6</v>
      </c>
      <c r="AW29" s="31"/>
      <c r="AX29" s="29">
        <v>44939</v>
      </c>
      <c r="AY29" s="30" t="s">
        <v>153</v>
      </c>
      <c r="AZ29" s="49">
        <v>-4258</v>
      </c>
      <c r="BA29" s="49"/>
      <c r="BG29" s="28">
        <v>44937</v>
      </c>
      <c r="BH29" s="1" t="s">
        <v>482</v>
      </c>
      <c r="BI29" s="1">
        <v>20496141761</v>
      </c>
      <c r="BJ29" s="45" t="s">
        <v>483</v>
      </c>
      <c r="BZ29" s="174">
        <v>44942</v>
      </c>
      <c r="CA29" s="175" t="s">
        <v>28</v>
      </c>
      <c r="CB29" s="176">
        <v>523.25</v>
      </c>
      <c r="CC29" s="49"/>
      <c r="CD29" s="174">
        <v>44945</v>
      </c>
      <c r="CE29" s="175" t="s">
        <v>38</v>
      </c>
      <c r="CF29" s="176">
        <v>240</v>
      </c>
      <c r="CG29" s="31"/>
      <c r="CH29" s="239">
        <v>44943</v>
      </c>
      <c r="CI29" s="185">
        <v>32360</v>
      </c>
      <c r="CJ29" s="185">
        <v>165</v>
      </c>
      <c r="CP29" s="28">
        <v>44943</v>
      </c>
      <c r="CQ29" s="1" t="s">
        <v>25</v>
      </c>
      <c r="CR29" s="1">
        <v>84734298924</v>
      </c>
      <c r="CS29" s="45" t="s">
        <v>660</v>
      </c>
      <c r="CT29" s="1"/>
    </row>
    <row r="30" spans="7:98" ht="84.75" customHeight="1" thickBot="1">
      <c r="G30" s="28">
        <v>44931</v>
      </c>
      <c r="H30" s="1" t="s">
        <v>26</v>
      </c>
      <c r="I30" s="1">
        <v>84439748352</v>
      </c>
      <c r="J30" s="1" t="s">
        <v>318</v>
      </c>
      <c r="K30" s="1"/>
      <c r="L30" s="174">
        <v>44929</v>
      </c>
      <c r="M30" s="175" t="s">
        <v>28</v>
      </c>
      <c r="N30" s="176">
        <v>446.2</v>
      </c>
      <c r="O30" s="49"/>
      <c r="R30" s="174">
        <v>44932</v>
      </c>
      <c r="S30" s="175" t="s">
        <v>43</v>
      </c>
      <c r="T30" s="176">
        <v>17</v>
      </c>
      <c r="U30" s="31"/>
      <c r="Z30" s="148">
        <v>44930</v>
      </c>
      <c r="AA30" s="149">
        <v>3041</v>
      </c>
      <c r="AB30" s="149">
        <v>109.01</v>
      </c>
      <c r="AC30" s="51"/>
      <c r="AD30" s="51"/>
      <c r="AE30" s="51"/>
      <c r="AF30" s="51"/>
      <c r="AH30" s="239">
        <v>44937</v>
      </c>
      <c r="AI30" s="185">
        <v>72611</v>
      </c>
      <c r="AJ30" s="185">
        <v>744.12</v>
      </c>
      <c r="AL30" s="239">
        <v>44941</v>
      </c>
      <c r="AM30" s="185">
        <v>87415</v>
      </c>
      <c r="AN30" s="185">
        <v>115.11</v>
      </c>
      <c r="AT30" s="174">
        <v>44936</v>
      </c>
      <c r="AU30" s="175" t="s">
        <v>508</v>
      </c>
      <c r="AV30" s="176">
        <v>152</v>
      </c>
      <c r="AW30" s="31"/>
      <c r="AX30" s="29">
        <v>44939</v>
      </c>
      <c r="AY30" s="30" t="s">
        <v>535</v>
      </c>
      <c r="AZ30" s="31">
        <v>-400.11</v>
      </c>
      <c r="BA30" s="49"/>
      <c r="BG30" s="28">
        <v>44937</v>
      </c>
      <c r="BH30" s="1" t="s">
        <v>484</v>
      </c>
      <c r="BI30" s="1">
        <v>25550223658</v>
      </c>
      <c r="BJ30" s="45" t="s">
        <v>485</v>
      </c>
      <c r="BZ30" s="180">
        <v>44944</v>
      </c>
      <c r="CA30" s="181" t="s">
        <v>703</v>
      </c>
      <c r="CB30" s="182">
        <v>169</v>
      </c>
      <c r="CC30" s="34"/>
      <c r="CD30" s="29">
        <v>44945</v>
      </c>
      <c r="CE30" s="30" t="s">
        <v>36</v>
      </c>
      <c r="CF30" s="31">
        <v>-7.2</v>
      </c>
      <c r="CG30" s="31"/>
      <c r="CH30" s="17">
        <v>44943</v>
      </c>
      <c r="CI30">
        <v>40615</v>
      </c>
      <c r="CJ30">
        <v>-170.51</v>
      </c>
      <c r="CP30" s="184">
        <v>44943</v>
      </c>
      <c r="CQ30" s="185" t="s">
        <v>24</v>
      </c>
      <c r="CR30" s="185">
        <v>25598878024</v>
      </c>
      <c r="CS30" s="229" t="s">
        <v>661</v>
      </c>
      <c r="CT30" s="1"/>
    </row>
    <row r="31" spans="7:98" ht="60.75" customHeight="1" thickBot="1">
      <c r="G31" s="28">
        <v>44931</v>
      </c>
      <c r="H31" s="1" t="s">
        <v>25</v>
      </c>
      <c r="I31" s="1">
        <v>84739748352</v>
      </c>
      <c r="J31" s="1" t="s">
        <v>319</v>
      </c>
      <c r="K31" s="1"/>
      <c r="L31" s="174">
        <v>44929</v>
      </c>
      <c r="M31" s="175" t="s">
        <v>27</v>
      </c>
      <c r="N31" s="176">
        <v>911.8</v>
      </c>
      <c r="O31" s="49"/>
      <c r="R31" s="174">
        <v>44932</v>
      </c>
      <c r="S31" s="175" t="s">
        <v>61</v>
      </c>
      <c r="T31" s="176">
        <v>42</v>
      </c>
      <c r="U31" s="31"/>
      <c r="Z31" s="148">
        <v>44930</v>
      </c>
      <c r="AA31" s="149">
        <v>10637</v>
      </c>
      <c r="AB31" s="149">
        <v>76</v>
      </c>
      <c r="AC31" s="51"/>
      <c r="AD31" s="51"/>
      <c r="AE31" s="51"/>
      <c r="AF31" s="51"/>
      <c r="AH31" s="239">
        <v>44938</v>
      </c>
      <c r="AI31" s="185">
        <v>60991</v>
      </c>
      <c r="AJ31" s="185">
        <v>125</v>
      </c>
      <c r="AL31" s="239">
        <v>44941</v>
      </c>
      <c r="AM31" s="185">
        <v>518273</v>
      </c>
      <c r="AN31" s="185">
        <v>941.85</v>
      </c>
      <c r="AT31" s="174">
        <v>44936</v>
      </c>
      <c r="AU31" s="175" t="s">
        <v>509</v>
      </c>
      <c r="AV31" s="176">
        <v>158</v>
      </c>
      <c r="AW31" s="31"/>
      <c r="AX31" s="174">
        <v>44939</v>
      </c>
      <c r="AY31" s="175" t="s">
        <v>536</v>
      </c>
      <c r="AZ31" s="176">
        <v>60</v>
      </c>
      <c r="BA31" s="49"/>
      <c r="BG31" s="28">
        <v>44937</v>
      </c>
      <c r="BH31" s="1" t="s">
        <v>486</v>
      </c>
      <c r="BI31" s="1">
        <v>84733024816</v>
      </c>
      <c r="BJ31" s="45">
        <v>1130</v>
      </c>
      <c r="BZ31" s="174">
        <v>44944</v>
      </c>
      <c r="CA31" s="175" t="s">
        <v>523</v>
      </c>
      <c r="CB31" s="176">
        <v>90</v>
      </c>
      <c r="CC31" s="31"/>
      <c r="CD31" s="29">
        <v>44945</v>
      </c>
      <c r="CE31" s="30" t="s">
        <v>505</v>
      </c>
      <c r="CF31" s="49">
        <v>-2400</v>
      </c>
      <c r="CG31" s="31"/>
      <c r="CH31" s="239">
        <v>44943</v>
      </c>
      <c r="CI31" s="185">
        <v>36322</v>
      </c>
      <c r="CJ31" s="185">
        <v>165</v>
      </c>
      <c r="CP31" s="184">
        <v>44943</v>
      </c>
      <c r="CQ31" s="185" t="s">
        <v>24</v>
      </c>
      <c r="CR31" s="185">
        <v>25586242759</v>
      </c>
      <c r="CS31" s="229" t="s">
        <v>661</v>
      </c>
      <c r="CT31" s="1"/>
    </row>
    <row r="32" spans="7:98" ht="84.75" customHeight="1" thickBot="1">
      <c r="G32" s="184">
        <v>44931</v>
      </c>
      <c r="H32" s="185" t="s">
        <v>24</v>
      </c>
      <c r="I32" s="185">
        <v>25537551051</v>
      </c>
      <c r="J32" s="185" t="s">
        <v>320</v>
      </c>
      <c r="K32" s="1"/>
      <c r="L32" s="29">
        <v>44929</v>
      </c>
      <c r="M32" s="30" t="s">
        <v>136</v>
      </c>
      <c r="N32" s="49">
        <v>-3888</v>
      </c>
      <c r="O32" s="49"/>
      <c r="R32" s="174">
        <v>44932</v>
      </c>
      <c r="S32" s="175" t="s">
        <v>54</v>
      </c>
      <c r="T32" s="176">
        <v>158</v>
      </c>
      <c r="U32" s="31"/>
      <c r="Z32" s="147">
        <v>44930</v>
      </c>
      <c r="AA32" s="51">
        <v>9875</v>
      </c>
      <c r="AB32" s="51">
        <v>-2130</v>
      </c>
      <c r="AC32" s="51"/>
      <c r="AD32" s="51"/>
      <c r="AE32" s="51"/>
      <c r="AF32" s="51"/>
      <c r="AH32" s="17">
        <v>44938</v>
      </c>
      <c r="AI32">
        <v>70483</v>
      </c>
      <c r="AJ32">
        <v>-3209.6</v>
      </c>
      <c r="AL32" s="17">
        <v>44941</v>
      </c>
      <c r="AM32" s="1">
        <v>80369</v>
      </c>
      <c r="AN32">
        <v>-1185</v>
      </c>
      <c r="AT32" s="29">
        <v>44936</v>
      </c>
      <c r="AU32" s="30" t="s">
        <v>510</v>
      </c>
      <c r="AV32" s="49">
        <v>-1122.21</v>
      </c>
      <c r="AW32" s="31"/>
      <c r="AX32" s="29">
        <v>44939</v>
      </c>
      <c r="AY32" s="30" t="s">
        <v>535</v>
      </c>
      <c r="AZ32" s="31">
        <v>-599.14</v>
      </c>
      <c r="BA32" s="49"/>
      <c r="BG32" s="28">
        <v>44938</v>
      </c>
      <c r="BH32" s="1" t="s">
        <v>487</v>
      </c>
      <c r="BI32" s="1">
        <v>94310288870</v>
      </c>
      <c r="BJ32" s="45" t="s">
        <v>488</v>
      </c>
      <c r="BZ32" s="174">
        <v>44944</v>
      </c>
      <c r="CA32" s="175" t="s">
        <v>40</v>
      </c>
      <c r="CB32" s="176">
        <v>88.8</v>
      </c>
      <c r="CC32" s="31"/>
      <c r="CD32" s="174">
        <v>44945</v>
      </c>
      <c r="CE32" s="175" t="s">
        <v>41</v>
      </c>
      <c r="CF32" s="179">
        <v>2331.6799999999998</v>
      </c>
      <c r="CG32" s="49"/>
      <c r="CH32" s="17">
        <v>44943</v>
      </c>
      <c r="CI32">
        <v>400673</v>
      </c>
      <c r="CJ32">
        <v>-160.47999999999999</v>
      </c>
      <c r="CP32" s="28">
        <v>44943</v>
      </c>
      <c r="CQ32" s="1" t="s">
        <v>60</v>
      </c>
      <c r="CR32" s="1">
        <v>58815591397</v>
      </c>
      <c r="CS32" s="45" t="s">
        <v>662</v>
      </c>
      <c r="CT32" s="1"/>
    </row>
    <row r="33" spans="7:98" ht="84.75" customHeight="1" thickBot="1">
      <c r="G33" s="28">
        <v>44931</v>
      </c>
      <c r="H33" s="1" t="s">
        <v>26</v>
      </c>
      <c r="I33" s="1">
        <v>84439635095</v>
      </c>
      <c r="J33" s="1" t="s">
        <v>93</v>
      </c>
      <c r="K33" s="1"/>
      <c r="L33" s="29">
        <v>44929</v>
      </c>
      <c r="M33" s="30" t="s">
        <v>30</v>
      </c>
      <c r="N33" s="31">
        <v>115</v>
      </c>
      <c r="O33" s="49"/>
      <c r="R33" s="174">
        <v>44932</v>
      </c>
      <c r="S33" s="175" t="s">
        <v>145</v>
      </c>
      <c r="T33" s="176">
        <v>124</v>
      </c>
      <c r="U33" s="31"/>
      <c r="Z33" s="148">
        <v>44930</v>
      </c>
      <c r="AA33" s="149">
        <v>89178</v>
      </c>
      <c r="AB33" s="149">
        <v>80</v>
      </c>
      <c r="AC33" s="51"/>
      <c r="AD33" s="51"/>
      <c r="AE33" s="51"/>
      <c r="AF33" s="51"/>
      <c r="AH33" s="17">
        <v>44938</v>
      </c>
      <c r="AI33">
        <v>24828</v>
      </c>
      <c r="AJ33">
        <v>300</v>
      </c>
      <c r="AL33" s="239">
        <v>44941</v>
      </c>
      <c r="AM33" s="185">
        <v>908270</v>
      </c>
      <c r="AN33" s="185">
        <v>73.5</v>
      </c>
      <c r="AT33" s="174">
        <v>44936</v>
      </c>
      <c r="AU33" s="175" t="s">
        <v>511</v>
      </c>
      <c r="AV33" s="176">
        <v>70.81</v>
      </c>
      <c r="AW33" s="49"/>
      <c r="AX33" s="29">
        <v>44939</v>
      </c>
      <c r="AY33" s="30" t="s">
        <v>535</v>
      </c>
      <c r="AZ33" s="31">
        <v>-153.44</v>
      </c>
      <c r="BA33" s="49"/>
      <c r="BG33" s="28">
        <v>44938</v>
      </c>
      <c r="BH33" s="1" t="s">
        <v>487</v>
      </c>
      <c r="BI33" s="1">
        <v>94310288867</v>
      </c>
      <c r="BJ33" s="45" t="s">
        <v>488</v>
      </c>
      <c r="BZ33" s="174">
        <v>44944</v>
      </c>
      <c r="CA33" s="175" t="s">
        <v>513</v>
      </c>
      <c r="CB33" s="176">
        <v>450</v>
      </c>
      <c r="CC33" s="31"/>
      <c r="CD33" s="174">
        <v>44945</v>
      </c>
      <c r="CE33" s="175" t="s">
        <v>725</v>
      </c>
      <c r="CF33" s="176">
        <v>170</v>
      </c>
      <c r="CG33" s="31"/>
      <c r="CH33" s="239">
        <v>44943</v>
      </c>
      <c r="CI33" s="185">
        <v>72843</v>
      </c>
      <c r="CJ33" s="185">
        <v>165</v>
      </c>
      <c r="CP33" s="28">
        <v>44943</v>
      </c>
      <c r="CQ33" s="1" t="s">
        <v>59</v>
      </c>
      <c r="CR33" s="1">
        <v>48315591397</v>
      </c>
      <c r="CS33" s="45" t="s">
        <v>663</v>
      </c>
      <c r="CT33" s="1"/>
    </row>
    <row r="34" spans="7:98" ht="72.75" customHeight="1" thickBot="1">
      <c r="G34" s="28">
        <v>44931</v>
      </c>
      <c r="H34" s="1" t="s">
        <v>25</v>
      </c>
      <c r="I34" s="1">
        <v>84739635095</v>
      </c>
      <c r="J34" s="1" t="s">
        <v>94</v>
      </c>
      <c r="K34" s="1"/>
      <c r="L34" s="29">
        <v>44929</v>
      </c>
      <c r="M34" s="30" t="s">
        <v>36</v>
      </c>
      <c r="N34" s="31">
        <v>-28.96</v>
      </c>
      <c r="O34" s="49"/>
      <c r="R34" s="174">
        <v>44932</v>
      </c>
      <c r="S34" s="175" t="s">
        <v>43</v>
      </c>
      <c r="T34" s="176">
        <v>141</v>
      </c>
      <c r="U34" s="31"/>
      <c r="Z34" s="147">
        <v>44930</v>
      </c>
      <c r="AA34" s="51">
        <v>88585</v>
      </c>
      <c r="AB34" s="51">
        <v>178</v>
      </c>
      <c r="AC34" s="51"/>
      <c r="AD34" s="51"/>
      <c r="AE34" s="51"/>
      <c r="AF34" s="51"/>
      <c r="AH34" s="239">
        <v>44938</v>
      </c>
      <c r="AI34" s="185">
        <v>22173</v>
      </c>
      <c r="AJ34" s="185">
        <v>158</v>
      </c>
      <c r="AT34" s="29">
        <v>44936</v>
      </c>
      <c r="AU34" s="30" t="s">
        <v>512</v>
      </c>
      <c r="AV34" s="31">
        <v>200</v>
      </c>
      <c r="AW34" s="49"/>
      <c r="AX34" s="29">
        <v>44939</v>
      </c>
      <c r="AY34" s="30" t="s">
        <v>535</v>
      </c>
      <c r="AZ34" s="31">
        <v>-423.14</v>
      </c>
      <c r="BA34" s="49"/>
      <c r="BG34" s="184">
        <v>44938</v>
      </c>
      <c r="BH34" s="185" t="s">
        <v>24</v>
      </c>
      <c r="BI34" s="185">
        <v>25567726440</v>
      </c>
      <c r="BJ34" s="229">
        <v>318.14999999999998</v>
      </c>
      <c r="BZ34" s="29">
        <v>44944</v>
      </c>
      <c r="CA34" s="30" t="s">
        <v>36</v>
      </c>
      <c r="CB34" s="31">
        <v>-3.75</v>
      </c>
      <c r="CC34" s="31"/>
      <c r="CD34" s="29">
        <v>44945</v>
      </c>
      <c r="CE34" s="30" t="s">
        <v>130</v>
      </c>
      <c r="CF34" s="31">
        <v>-450</v>
      </c>
      <c r="CG34" s="31"/>
      <c r="CH34" s="239">
        <v>44943</v>
      </c>
      <c r="CI34" s="185">
        <v>95883</v>
      </c>
      <c r="CJ34" s="185">
        <v>119.73</v>
      </c>
      <c r="CP34" s="184">
        <v>44943</v>
      </c>
      <c r="CQ34" s="185" t="s">
        <v>24</v>
      </c>
      <c r="CR34" s="185">
        <v>25563083568</v>
      </c>
      <c r="CS34" s="229" t="s">
        <v>664</v>
      </c>
      <c r="CT34" s="1"/>
    </row>
    <row r="35" spans="7:98" ht="96.75" customHeight="1" thickBot="1">
      <c r="G35" s="184">
        <v>44931</v>
      </c>
      <c r="H35" s="185" t="s">
        <v>24</v>
      </c>
      <c r="I35" s="185">
        <v>25510293257</v>
      </c>
      <c r="J35" s="185" t="s">
        <v>107</v>
      </c>
      <c r="K35" s="1"/>
      <c r="L35" s="29">
        <v>44929</v>
      </c>
      <c r="M35" s="30" t="s">
        <v>292</v>
      </c>
      <c r="N35" s="49">
        <v>-9655</v>
      </c>
      <c r="O35" s="49"/>
      <c r="R35" s="174">
        <v>44932</v>
      </c>
      <c r="S35" s="175" t="s">
        <v>139</v>
      </c>
      <c r="T35" s="176">
        <v>158</v>
      </c>
      <c r="U35" s="31"/>
      <c r="Z35" s="148">
        <v>44930</v>
      </c>
      <c r="AA35" s="149">
        <v>80746</v>
      </c>
      <c r="AB35" s="149">
        <v>50.5</v>
      </c>
      <c r="AC35" s="51"/>
      <c r="AD35" s="51"/>
      <c r="AE35" s="51"/>
      <c r="AF35" s="51"/>
      <c r="AH35" s="17">
        <v>44938</v>
      </c>
      <c r="AI35">
        <v>27318</v>
      </c>
      <c r="AJ35">
        <v>-471.41</v>
      </c>
      <c r="AT35" s="174">
        <v>44936</v>
      </c>
      <c r="AU35" s="175" t="s">
        <v>513</v>
      </c>
      <c r="AV35" s="176">
        <v>445</v>
      </c>
      <c r="AW35" s="31"/>
      <c r="AX35" s="29">
        <v>44939</v>
      </c>
      <c r="AY35" s="30" t="s">
        <v>535</v>
      </c>
      <c r="AZ35" s="31">
        <v>-261.79000000000002</v>
      </c>
      <c r="BA35" s="49"/>
      <c r="BG35" s="28">
        <v>44938</v>
      </c>
      <c r="BH35" s="1" t="s">
        <v>26</v>
      </c>
      <c r="BI35" s="1">
        <v>84431913063</v>
      </c>
      <c r="BJ35" s="45" t="s">
        <v>489</v>
      </c>
      <c r="BZ35" s="29">
        <v>44944</v>
      </c>
      <c r="CA35" s="30" t="s">
        <v>505</v>
      </c>
      <c r="CB35" s="49">
        <v>-1250</v>
      </c>
      <c r="CC35" s="31"/>
      <c r="CD35" s="174">
        <v>44945</v>
      </c>
      <c r="CE35" s="175" t="s">
        <v>726</v>
      </c>
      <c r="CF35" s="176">
        <v>180</v>
      </c>
      <c r="CG35" s="31"/>
      <c r="CH35" s="239">
        <v>44943</v>
      </c>
      <c r="CI35" s="185">
        <v>70634</v>
      </c>
      <c r="CJ35" s="185">
        <v>653.1</v>
      </c>
      <c r="CP35" s="184">
        <v>44943</v>
      </c>
      <c r="CQ35" s="185" t="s">
        <v>24</v>
      </c>
      <c r="CR35" s="185">
        <v>25581440830</v>
      </c>
      <c r="CS35" s="229" t="s">
        <v>665</v>
      </c>
      <c r="CT35" s="1"/>
    </row>
    <row r="36" spans="7:98" ht="60.75" customHeight="1" thickBot="1">
      <c r="G36" s="28">
        <v>44931</v>
      </c>
      <c r="H36" s="1" t="s">
        <v>60</v>
      </c>
      <c r="I36" s="1">
        <v>58814862527</v>
      </c>
      <c r="J36" s="1" t="s">
        <v>321</v>
      </c>
      <c r="K36" s="1"/>
      <c r="L36" s="29">
        <v>44929</v>
      </c>
      <c r="M36" s="30" t="s">
        <v>293</v>
      </c>
      <c r="N36" s="31">
        <v>-0.13</v>
      </c>
      <c r="O36" s="49"/>
      <c r="R36" s="29">
        <v>44932</v>
      </c>
      <c r="S36" s="30" t="s">
        <v>36</v>
      </c>
      <c r="T36" s="31">
        <v>-26.4</v>
      </c>
      <c r="U36" s="31"/>
      <c r="Z36" s="148">
        <v>44931</v>
      </c>
      <c r="AA36" s="149">
        <v>55246</v>
      </c>
      <c r="AB36" s="149">
        <v>30</v>
      </c>
      <c r="AC36" s="51"/>
      <c r="AD36" s="51"/>
      <c r="AE36" s="51"/>
      <c r="AF36" s="51"/>
      <c r="AH36" s="17">
        <v>44938</v>
      </c>
      <c r="AI36">
        <v>93727</v>
      </c>
      <c r="AJ36">
        <v>85</v>
      </c>
      <c r="AT36" s="29">
        <v>44936</v>
      </c>
      <c r="AU36" s="30" t="s">
        <v>510</v>
      </c>
      <c r="AV36" s="31">
        <v>-133.12</v>
      </c>
      <c r="AW36" s="31"/>
      <c r="AX36" s="29">
        <v>44939</v>
      </c>
      <c r="AY36" s="30" t="s">
        <v>535</v>
      </c>
      <c r="AZ36" s="31">
        <v>-186.6</v>
      </c>
      <c r="BA36" s="49"/>
      <c r="BG36" s="28">
        <v>44938</v>
      </c>
      <c r="BH36" s="1" t="s">
        <v>25</v>
      </c>
      <c r="BI36" s="1">
        <v>84731913063</v>
      </c>
      <c r="BJ36" s="45" t="s">
        <v>490</v>
      </c>
      <c r="BZ36" s="174">
        <v>44944</v>
      </c>
      <c r="CA36" s="175" t="s">
        <v>119</v>
      </c>
      <c r="CB36" s="176">
        <v>799.2</v>
      </c>
      <c r="CC36" s="49"/>
      <c r="CD36" s="174">
        <v>44945</v>
      </c>
      <c r="CE36" s="175" t="s">
        <v>727</v>
      </c>
      <c r="CF36" s="176">
        <v>256</v>
      </c>
      <c r="CG36" s="31"/>
      <c r="CH36" s="239">
        <v>44944</v>
      </c>
      <c r="CI36" s="185">
        <v>48022</v>
      </c>
      <c r="CJ36" s="185">
        <v>165</v>
      </c>
      <c r="CP36" s="28">
        <v>44943</v>
      </c>
      <c r="CQ36" s="1" t="s">
        <v>26</v>
      </c>
      <c r="CR36" s="1">
        <v>84434298924</v>
      </c>
      <c r="CS36" s="45" t="s">
        <v>666</v>
      </c>
      <c r="CT36" s="1"/>
    </row>
    <row r="37" spans="7:98" ht="60.75" customHeight="1" thickBot="1">
      <c r="G37" s="28">
        <v>44931</v>
      </c>
      <c r="H37" s="1" t="s">
        <v>59</v>
      </c>
      <c r="I37" s="1">
        <v>48314862527</v>
      </c>
      <c r="J37" s="1" t="s">
        <v>322</v>
      </c>
      <c r="K37" s="1"/>
      <c r="L37" s="29">
        <v>44929</v>
      </c>
      <c r="M37" s="30" t="s">
        <v>294</v>
      </c>
      <c r="N37" s="31">
        <v>28.96</v>
      </c>
      <c r="O37" s="49"/>
      <c r="R37" s="29">
        <v>44932</v>
      </c>
      <c r="S37" s="30" t="s">
        <v>153</v>
      </c>
      <c r="T37" s="49">
        <v>-8800</v>
      </c>
      <c r="U37" s="31"/>
      <c r="Z37" s="148">
        <v>44931</v>
      </c>
      <c r="AA37" s="149">
        <v>79609</v>
      </c>
      <c r="AB37" s="149">
        <v>832.44</v>
      </c>
      <c r="AC37" s="51"/>
      <c r="AD37" s="51"/>
      <c r="AE37" s="51"/>
      <c r="AF37" s="51"/>
      <c r="AH37" s="17">
        <v>44938</v>
      </c>
      <c r="AI37">
        <v>65110</v>
      </c>
      <c r="AJ37">
        <v>926.82</v>
      </c>
      <c r="AT37" s="29">
        <v>44936</v>
      </c>
      <c r="AU37" s="30" t="s">
        <v>510</v>
      </c>
      <c r="AV37" s="31">
        <v>-133.12</v>
      </c>
      <c r="AW37" s="31"/>
      <c r="AX37" s="29">
        <v>44939</v>
      </c>
      <c r="AY37" s="30" t="s">
        <v>535</v>
      </c>
      <c r="AZ37" s="31">
        <v>-400.48</v>
      </c>
      <c r="BA37" s="49"/>
      <c r="BG37" s="184">
        <v>44938</v>
      </c>
      <c r="BH37" s="185" t="s">
        <v>24</v>
      </c>
      <c r="BI37" s="185">
        <v>25563490213</v>
      </c>
      <c r="BJ37" s="229">
        <v>890.82</v>
      </c>
      <c r="BZ37" s="29">
        <v>44944</v>
      </c>
      <c r="CA37" s="30" t="s">
        <v>36</v>
      </c>
      <c r="CB37" s="31">
        <v>-9.09</v>
      </c>
      <c r="CC37" s="31"/>
      <c r="CD37" s="29">
        <v>44945</v>
      </c>
      <c r="CE37" s="30" t="s">
        <v>130</v>
      </c>
      <c r="CF37" s="49">
        <v>-4700</v>
      </c>
      <c r="CG37" s="31"/>
      <c r="CH37" s="17">
        <v>44944</v>
      </c>
      <c r="CI37">
        <v>59566</v>
      </c>
      <c r="CJ37">
        <v>475</v>
      </c>
      <c r="CP37" s="28">
        <v>44944</v>
      </c>
      <c r="CQ37" s="1" t="s">
        <v>25</v>
      </c>
      <c r="CR37" s="1">
        <v>84734616917</v>
      </c>
      <c r="CS37" s="45" t="s">
        <v>667</v>
      </c>
      <c r="CT37" s="1"/>
    </row>
    <row r="38" spans="7:98" ht="60.75" customHeight="1" thickBot="1">
      <c r="G38" s="184">
        <v>44931</v>
      </c>
      <c r="H38" s="185" t="s">
        <v>24</v>
      </c>
      <c r="I38" s="185">
        <v>25508012606</v>
      </c>
      <c r="J38" s="185" t="s">
        <v>323</v>
      </c>
      <c r="K38" s="1"/>
      <c r="L38" s="29">
        <v>44929</v>
      </c>
      <c r="M38" s="30" t="s">
        <v>294</v>
      </c>
      <c r="N38" s="49">
        <v>9655</v>
      </c>
      <c r="O38" s="49"/>
      <c r="R38" s="29">
        <v>44932</v>
      </c>
      <c r="S38" s="30" t="s">
        <v>29</v>
      </c>
      <c r="T38" s="49">
        <v>1970</v>
      </c>
      <c r="U38" s="49"/>
      <c r="Z38" s="148">
        <v>44931</v>
      </c>
      <c r="AA38" s="149">
        <v>11437</v>
      </c>
      <c r="AB38" s="149">
        <v>23</v>
      </c>
      <c r="AC38" s="51"/>
      <c r="AD38" s="51"/>
      <c r="AE38" s="51"/>
      <c r="AF38" s="51"/>
      <c r="AH38" s="239">
        <v>44938</v>
      </c>
      <c r="AI38" s="185">
        <v>94403</v>
      </c>
      <c r="AJ38" s="185">
        <v>138</v>
      </c>
      <c r="AT38" s="174">
        <v>44936</v>
      </c>
      <c r="AU38" s="175" t="s">
        <v>514</v>
      </c>
      <c r="AV38" s="176">
        <v>158</v>
      </c>
      <c r="AW38" s="31"/>
      <c r="AX38" s="29">
        <v>44939</v>
      </c>
      <c r="AY38" s="30" t="s">
        <v>535</v>
      </c>
      <c r="AZ38" s="31">
        <v>-120</v>
      </c>
      <c r="BA38" s="49"/>
      <c r="BG38" s="28">
        <v>44938</v>
      </c>
      <c r="BH38" s="1" t="s">
        <v>60</v>
      </c>
      <c r="BI38" s="1">
        <v>58815289637</v>
      </c>
      <c r="BJ38" s="45" t="s">
        <v>491</v>
      </c>
      <c r="BZ38" s="29">
        <v>44944</v>
      </c>
      <c r="CA38" s="30" t="s">
        <v>704</v>
      </c>
      <c r="CB38" s="49">
        <v>-3030</v>
      </c>
      <c r="CC38" s="31"/>
      <c r="CD38" s="174">
        <v>44945</v>
      </c>
      <c r="CE38" s="175" t="s">
        <v>728</v>
      </c>
      <c r="CF38" s="176">
        <v>160</v>
      </c>
      <c r="CG38" s="49"/>
      <c r="CH38" s="239">
        <v>44944</v>
      </c>
      <c r="CI38" s="185">
        <v>57385</v>
      </c>
      <c r="CJ38" s="185">
        <v>165</v>
      </c>
      <c r="CP38" s="184">
        <v>44944</v>
      </c>
      <c r="CQ38" s="185" t="s">
        <v>24</v>
      </c>
      <c r="CR38" s="185">
        <v>25596869058</v>
      </c>
      <c r="CS38" s="229">
        <v>666.9</v>
      </c>
      <c r="CT38" s="1"/>
    </row>
    <row r="39" spans="7:98" ht="72.75" customHeight="1" thickBot="1">
      <c r="G39" s="28">
        <v>44932</v>
      </c>
      <c r="H39" s="1" t="s">
        <v>26</v>
      </c>
      <c r="I39" s="1">
        <v>84439797128</v>
      </c>
      <c r="J39" s="1" t="s">
        <v>133</v>
      </c>
      <c r="K39" s="1"/>
      <c r="L39" s="29">
        <v>44929</v>
      </c>
      <c r="M39" s="30" t="s">
        <v>36</v>
      </c>
      <c r="N39" s="31">
        <v>-28.96</v>
      </c>
      <c r="O39" s="49"/>
      <c r="R39" s="29">
        <v>44932</v>
      </c>
      <c r="S39" s="30" t="s">
        <v>30</v>
      </c>
      <c r="T39" s="31">
        <v>620</v>
      </c>
      <c r="U39" s="49"/>
      <c r="Z39" s="147">
        <v>44931</v>
      </c>
      <c r="AA39" s="51">
        <v>44128</v>
      </c>
      <c r="AB39" s="51">
        <v>-0.26</v>
      </c>
      <c r="AC39" s="51"/>
      <c r="AD39" s="51"/>
      <c r="AE39" s="51"/>
      <c r="AF39" s="51"/>
      <c r="AH39" s="239">
        <v>44938</v>
      </c>
      <c r="AI39" s="185">
        <v>32865</v>
      </c>
      <c r="AJ39" s="185">
        <v>100</v>
      </c>
      <c r="AT39" s="174">
        <v>44936</v>
      </c>
      <c r="AU39" s="175" t="s">
        <v>515</v>
      </c>
      <c r="AV39" s="176">
        <v>158</v>
      </c>
      <c r="AW39" s="31"/>
      <c r="AX39" s="174">
        <v>44939</v>
      </c>
      <c r="AY39" s="175" t="s">
        <v>507</v>
      </c>
      <c r="AZ39" s="176">
        <v>138</v>
      </c>
      <c r="BA39" s="49"/>
      <c r="BG39" s="28">
        <v>44938</v>
      </c>
      <c r="BH39" s="1" t="s">
        <v>59</v>
      </c>
      <c r="BI39" s="1">
        <v>48315289637</v>
      </c>
      <c r="BJ39" s="45" t="s">
        <v>492</v>
      </c>
      <c r="BZ39" s="29">
        <v>44944</v>
      </c>
      <c r="CA39" s="30" t="s">
        <v>293</v>
      </c>
      <c r="CB39" s="31">
        <v>-0.13</v>
      </c>
      <c r="CC39" s="49"/>
      <c r="CD39" s="174">
        <v>44945</v>
      </c>
      <c r="CE39" s="175" t="s">
        <v>729</v>
      </c>
      <c r="CF39" s="176">
        <v>170</v>
      </c>
      <c r="CG39" s="49"/>
      <c r="CH39" s="17">
        <v>44944</v>
      </c>
      <c r="CI39">
        <v>20875</v>
      </c>
      <c r="CJ39">
        <v>90</v>
      </c>
      <c r="CP39" s="28">
        <v>44944</v>
      </c>
      <c r="CQ39" s="1" t="s">
        <v>60</v>
      </c>
      <c r="CR39" s="1">
        <v>58815665236</v>
      </c>
      <c r="CS39" s="45" t="s">
        <v>668</v>
      </c>
      <c r="CT39" s="1"/>
    </row>
    <row r="40" spans="7:98" ht="96.75" customHeight="1" thickBot="1">
      <c r="G40" s="28">
        <v>44932</v>
      </c>
      <c r="H40" s="1" t="s">
        <v>25</v>
      </c>
      <c r="I40" s="1">
        <v>84739797128</v>
      </c>
      <c r="J40" s="1" t="s">
        <v>134</v>
      </c>
      <c r="K40" s="1"/>
      <c r="L40" s="29">
        <v>44929</v>
      </c>
      <c r="M40" s="30" t="s">
        <v>295</v>
      </c>
      <c r="N40" s="49">
        <v>-9655</v>
      </c>
      <c r="O40" s="49"/>
      <c r="R40" s="174">
        <v>44932</v>
      </c>
      <c r="S40" s="175" t="s">
        <v>57</v>
      </c>
      <c r="T40" s="176">
        <v>150</v>
      </c>
      <c r="U40" s="49"/>
      <c r="Z40" s="147">
        <v>44931</v>
      </c>
      <c r="AA40" s="51">
        <v>67869</v>
      </c>
      <c r="AB40" s="51">
        <v>-1183.54</v>
      </c>
      <c r="AC40" s="51"/>
      <c r="AD40" s="51"/>
      <c r="AE40" s="51"/>
      <c r="AF40" s="51"/>
      <c r="AH40" s="17">
        <v>44938</v>
      </c>
      <c r="AI40">
        <v>28777</v>
      </c>
      <c r="AJ40">
        <v>151</v>
      </c>
      <c r="AT40" s="174">
        <v>44936</v>
      </c>
      <c r="AU40" s="175" t="s">
        <v>516</v>
      </c>
      <c r="AV40" s="176">
        <v>125</v>
      </c>
      <c r="AW40" s="31"/>
      <c r="AX40" s="29">
        <v>44939</v>
      </c>
      <c r="AY40" s="30" t="s">
        <v>537</v>
      </c>
      <c r="AZ40" s="31">
        <v>287</v>
      </c>
      <c r="BA40" s="49"/>
      <c r="BG40" s="28">
        <v>44938</v>
      </c>
      <c r="BH40" s="1" t="s">
        <v>487</v>
      </c>
      <c r="BI40" s="1">
        <v>94310288877</v>
      </c>
      <c r="BJ40" s="45" t="s">
        <v>488</v>
      </c>
      <c r="BZ40" s="29">
        <v>44944</v>
      </c>
      <c r="CA40" s="30" t="s">
        <v>294</v>
      </c>
      <c r="CB40" s="31">
        <v>9.09</v>
      </c>
      <c r="CC40" s="49"/>
      <c r="CD40" s="174">
        <v>44945</v>
      </c>
      <c r="CE40" s="175" t="s">
        <v>119</v>
      </c>
      <c r="CF40" s="179">
        <v>4044.6</v>
      </c>
      <c r="CG40" s="49"/>
      <c r="CH40" s="17">
        <v>44944</v>
      </c>
      <c r="CI40">
        <v>49750</v>
      </c>
      <c r="CJ40">
        <v>-487.3</v>
      </c>
      <c r="CP40" s="28">
        <v>44944</v>
      </c>
      <c r="CQ40" s="1" t="s">
        <v>59</v>
      </c>
      <c r="CR40" s="1">
        <v>48315665236</v>
      </c>
      <c r="CS40" s="45" t="s">
        <v>669</v>
      </c>
      <c r="CT40" s="1"/>
    </row>
    <row r="41" spans="7:98" ht="84.75" customHeight="1" thickBot="1">
      <c r="G41" s="28">
        <v>44932</v>
      </c>
      <c r="H41" s="1" t="s">
        <v>26</v>
      </c>
      <c r="I41" s="1">
        <v>84430155967</v>
      </c>
      <c r="J41" s="1" t="s">
        <v>143</v>
      </c>
      <c r="K41" s="1"/>
      <c r="L41" s="174">
        <v>44929</v>
      </c>
      <c r="M41" s="175" t="s">
        <v>28</v>
      </c>
      <c r="N41" s="176">
        <v>579</v>
      </c>
      <c r="O41" s="49"/>
      <c r="R41" s="174">
        <v>44932</v>
      </c>
      <c r="S41" s="175" t="s">
        <v>44</v>
      </c>
      <c r="T41" s="176">
        <v>80</v>
      </c>
      <c r="U41" s="49"/>
      <c r="Z41" s="148">
        <v>44931</v>
      </c>
      <c r="AA41" s="149">
        <v>68080</v>
      </c>
      <c r="AB41" s="149">
        <v>170.76</v>
      </c>
      <c r="AC41" s="51"/>
      <c r="AD41" s="51"/>
      <c r="AE41" s="51"/>
      <c r="AF41" s="51"/>
      <c r="AH41" s="17">
        <v>44938</v>
      </c>
      <c r="AI41">
        <v>68204</v>
      </c>
      <c r="AJ41">
        <v>120</v>
      </c>
      <c r="AT41" s="174">
        <v>44936</v>
      </c>
      <c r="AU41" s="175" t="s">
        <v>517</v>
      </c>
      <c r="AV41" s="176">
        <v>158</v>
      </c>
      <c r="AW41" s="31"/>
      <c r="AX41" s="174">
        <v>44939</v>
      </c>
      <c r="AY41" s="175" t="s">
        <v>538</v>
      </c>
      <c r="AZ41" s="176">
        <v>86</v>
      </c>
      <c r="BA41" s="49"/>
      <c r="BG41" s="184">
        <v>44939</v>
      </c>
      <c r="BH41" s="185" t="s">
        <v>24</v>
      </c>
      <c r="BI41" s="185">
        <v>25548318924</v>
      </c>
      <c r="BJ41" s="229">
        <v>86</v>
      </c>
      <c r="BZ41" s="29">
        <v>44944</v>
      </c>
      <c r="CA41" s="30" t="s">
        <v>294</v>
      </c>
      <c r="CB41" s="49">
        <v>3030</v>
      </c>
      <c r="CC41" s="49"/>
      <c r="CD41" s="174">
        <v>44945</v>
      </c>
      <c r="CE41" s="175" t="s">
        <v>730</v>
      </c>
      <c r="CF41" s="176">
        <v>170</v>
      </c>
      <c r="CG41" s="31"/>
      <c r="CH41" s="17">
        <v>44944</v>
      </c>
      <c r="CI41">
        <v>38351</v>
      </c>
      <c r="CJ41">
        <v>-487.3</v>
      </c>
      <c r="CP41" s="184">
        <v>44944</v>
      </c>
      <c r="CQ41" s="185" t="s">
        <v>24</v>
      </c>
      <c r="CR41" s="185">
        <v>25539426788</v>
      </c>
      <c r="CS41" s="229" t="s">
        <v>670</v>
      </c>
      <c r="CT41" s="1"/>
    </row>
    <row r="42" spans="7:98" ht="84.75" customHeight="1" thickBot="1">
      <c r="G42" s="28">
        <v>44932</v>
      </c>
      <c r="H42" s="1" t="s">
        <v>25</v>
      </c>
      <c r="I42" s="1">
        <v>84730155967</v>
      </c>
      <c r="J42" s="1" t="s">
        <v>142</v>
      </c>
      <c r="K42" s="1"/>
      <c r="L42" s="29">
        <v>44929</v>
      </c>
      <c r="M42" s="30" t="s">
        <v>30</v>
      </c>
      <c r="N42" s="31">
        <v>360</v>
      </c>
      <c r="O42" s="49"/>
      <c r="R42" s="174">
        <v>44932</v>
      </c>
      <c r="S42" s="175" t="s">
        <v>28</v>
      </c>
      <c r="T42" s="179">
        <v>1926.6</v>
      </c>
      <c r="U42" s="49"/>
      <c r="Z42" s="148">
        <v>44931</v>
      </c>
      <c r="AA42" s="149">
        <v>50112</v>
      </c>
      <c r="AB42" s="149">
        <v>110.49</v>
      </c>
      <c r="AC42" s="51"/>
      <c r="AD42" s="51"/>
      <c r="AE42" s="51"/>
      <c r="AF42" s="51"/>
      <c r="AH42" s="239">
        <v>44938</v>
      </c>
      <c r="AI42" s="185">
        <v>61691</v>
      </c>
      <c r="AJ42" s="185">
        <v>372.06</v>
      </c>
      <c r="AT42" s="29">
        <v>44936</v>
      </c>
      <c r="AU42" s="30" t="s">
        <v>36</v>
      </c>
      <c r="AV42" s="31">
        <v>-8.6999999999999993</v>
      </c>
      <c r="AW42" s="31"/>
      <c r="AX42" s="174">
        <v>44938</v>
      </c>
      <c r="AY42" s="175" t="s">
        <v>520</v>
      </c>
      <c r="AZ42" s="176">
        <v>3</v>
      </c>
      <c r="BA42" s="49"/>
      <c r="BG42" s="28">
        <v>44939</v>
      </c>
      <c r="BH42" s="1" t="s">
        <v>60</v>
      </c>
      <c r="BI42" s="1">
        <v>58815387513</v>
      </c>
      <c r="BJ42" s="45" t="s">
        <v>493</v>
      </c>
      <c r="BZ42" s="29">
        <v>44944</v>
      </c>
      <c r="CA42" s="30" t="s">
        <v>36</v>
      </c>
      <c r="CB42" s="31">
        <v>-9.09</v>
      </c>
      <c r="CC42" s="31"/>
      <c r="CD42" s="29">
        <v>44945</v>
      </c>
      <c r="CE42" s="30" t="s">
        <v>36</v>
      </c>
      <c r="CF42" s="31">
        <v>-0.3</v>
      </c>
      <c r="CG42" s="31"/>
      <c r="CH42" s="17">
        <v>44944</v>
      </c>
      <c r="CI42">
        <v>24855</v>
      </c>
      <c r="CJ42">
        <v>-144.49</v>
      </c>
      <c r="CP42" s="184">
        <v>44944</v>
      </c>
      <c r="CQ42" s="185" t="s">
        <v>24</v>
      </c>
      <c r="CR42" s="185">
        <v>25558143261</v>
      </c>
      <c r="CS42" s="229" t="s">
        <v>671</v>
      </c>
      <c r="CT42" s="1"/>
    </row>
    <row r="43" spans="7:98" ht="84.75" customHeight="1" thickBot="1">
      <c r="G43" s="184">
        <v>44932</v>
      </c>
      <c r="H43" s="185" t="s">
        <v>24</v>
      </c>
      <c r="I43" s="185">
        <v>25572497866</v>
      </c>
      <c r="J43" s="185" t="s">
        <v>324</v>
      </c>
      <c r="K43" s="1"/>
      <c r="L43" s="29">
        <v>44929</v>
      </c>
      <c r="M43" s="30" t="s">
        <v>149</v>
      </c>
      <c r="N43" s="49">
        <v>-6508</v>
      </c>
      <c r="O43" s="49"/>
      <c r="R43" s="174">
        <v>44931</v>
      </c>
      <c r="S43" s="175" t="s">
        <v>119</v>
      </c>
      <c r="T43" s="179">
        <v>3042</v>
      </c>
      <c r="U43" s="49"/>
      <c r="Z43" s="51"/>
      <c r="AA43" s="51"/>
      <c r="AB43" s="51"/>
      <c r="AC43" s="51"/>
      <c r="AD43" s="51"/>
      <c r="AE43" s="51"/>
      <c r="AF43" s="51"/>
      <c r="AH43" s="239">
        <v>44938</v>
      </c>
      <c r="AI43" s="185">
        <v>72611</v>
      </c>
      <c r="AJ43" s="185">
        <v>744.12</v>
      </c>
      <c r="AT43" s="29">
        <v>44936</v>
      </c>
      <c r="AU43" s="30" t="s">
        <v>518</v>
      </c>
      <c r="AV43" s="49">
        <v>-2900</v>
      </c>
      <c r="AW43" s="31"/>
      <c r="AX43" s="174">
        <v>44938</v>
      </c>
      <c r="AY43" s="175" t="s">
        <v>520</v>
      </c>
      <c r="AZ43" s="176">
        <v>40</v>
      </c>
      <c r="BA43" s="49"/>
      <c r="BG43" s="28">
        <v>44939</v>
      </c>
      <c r="BH43" s="1" t="s">
        <v>59</v>
      </c>
      <c r="BI43" s="1">
        <v>48315387513</v>
      </c>
      <c r="BJ43" s="45" t="s">
        <v>494</v>
      </c>
      <c r="BZ43" s="29">
        <v>44944</v>
      </c>
      <c r="CA43" s="30" t="s">
        <v>705</v>
      </c>
      <c r="CB43" s="49">
        <v>-3030</v>
      </c>
      <c r="CC43" s="31"/>
      <c r="CD43" s="29">
        <v>44945</v>
      </c>
      <c r="CE43" s="30" t="s">
        <v>731</v>
      </c>
      <c r="CF43" s="31">
        <v>-100</v>
      </c>
      <c r="CG43" s="31"/>
      <c r="CH43" s="17">
        <v>44944</v>
      </c>
      <c r="CI43">
        <v>55602</v>
      </c>
      <c r="CJ43">
        <v>-363.44</v>
      </c>
      <c r="CP43" s="28">
        <v>44944</v>
      </c>
      <c r="CQ43" s="1" t="s">
        <v>26</v>
      </c>
      <c r="CR43" s="1">
        <v>84434616917</v>
      </c>
      <c r="CS43" s="45" t="s">
        <v>672</v>
      </c>
      <c r="CT43" s="1"/>
    </row>
    <row r="44" spans="7:98" ht="84.75" customHeight="1" thickBot="1">
      <c r="G44" s="184">
        <v>44932</v>
      </c>
      <c r="H44" s="185" t="s">
        <v>24</v>
      </c>
      <c r="I44" s="185">
        <v>25529175222</v>
      </c>
      <c r="J44" s="185" t="s">
        <v>325</v>
      </c>
      <c r="K44" s="1"/>
      <c r="L44" s="174">
        <v>44929</v>
      </c>
      <c r="M44" s="175" t="s">
        <v>28</v>
      </c>
      <c r="N44" s="176">
        <v>965</v>
      </c>
      <c r="O44" s="49"/>
      <c r="R44" s="29">
        <v>44931</v>
      </c>
      <c r="S44" s="30" t="s">
        <v>29</v>
      </c>
      <c r="T44" s="31">
        <v>145</v>
      </c>
      <c r="U44" s="49"/>
      <c r="Z44" s="51"/>
      <c r="AA44" s="51"/>
      <c r="AB44" s="51"/>
      <c r="AC44" s="51"/>
      <c r="AD44" s="51"/>
      <c r="AE44" s="51"/>
      <c r="AF44" s="51"/>
      <c r="AT44" s="29">
        <v>44936</v>
      </c>
      <c r="AU44" s="30" t="s">
        <v>29</v>
      </c>
      <c r="AV44" s="49">
        <v>1570</v>
      </c>
      <c r="AW44" s="49"/>
      <c r="AX44" s="29">
        <v>44938</v>
      </c>
      <c r="AY44" s="30" t="s">
        <v>539</v>
      </c>
      <c r="AZ44" s="31">
        <v>161</v>
      </c>
      <c r="BA44" s="49"/>
      <c r="BG44" s="184">
        <v>44939</v>
      </c>
      <c r="BH44" s="185" t="s">
        <v>24</v>
      </c>
      <c r="BI44" s="185">
        <v>25590141024</v>
      </c>
      <c r="BJ44" s="229">
        <v>251.16</v>
      </c>
      <c r="BZ44" s="29">
        <v>44944</v>
      </c>
      <c r="CA44" s="30" t="s">
        <v>293</v>
      </c>
      <c r="CB44" s="31">
        <v>-0.13</v>
      </c>
      <c r="CC44" s="49"/>
      <c r="CD44" s="174">
        <v>44945</v>
      </c>
      <c r="CE44" s="175" t="s">
        <v>712</v>
      </c>
      <c r="CF44" s="176">
        <v>100</v>
      </c>
      <c r="CG44" s="31"/>
      <c r="CH44" s="239">
        <v>44944</v>
      </c>
      <c r="CI44" s="185">
        <v>95334</v>
      </c>
      <c r="CJ44" s="185">
        <v>166</v>
      </c>
      <c r="CP44" s="28">
        <v>44945</v>
      </c>
      <c r="CQ44" s="1" t="s">
        <v>60</v>
      </c>
      <c r="CR44" s="1">
        <v>58815730166</v>
      </c>
      <c r="CS44" s="45" t="s">
        <v>673</v>
      </c>
      <c r="CT44" s="1"/>
    </row>
    <row r="45" spans="7:98" ht="84.75" customHeight="1" thickBot="1">
      <c r="L45" s="174">
        <v>44929</v>
      </c>
      <c r="M45" s="175" t="s">
        <v>28</v>
      </c>
      <c r="N45" s="176">
        <v>432</v>
      </c>
      <c r="O45" s="49"/>
      <c r="R45" s="29">
        <v>44931</v>
      </c>
      <c r="S45" s="30" t="s">
        <v>30</v>
      </c>
      <c r="T45" s="31">
        <v>730</v>
      </c>
      <c r="U45" s="31"/>
      <c r="Z45" s="51"/>
      <c r="AA45" s="51"/>
      <c r="AB45" s="51"/>
      <c r="AC45" s="51"/>
      <c r="AD45" s="51"/>
      <c r="AE45" s="51"/>
      <c r="AF45" s="51"/>
      <c r="AT45" s="29">
        <v>44936</v>
      </c>
      <c r="AU45" s="30" t="s">
        <v>30</v>
      </c>
      <c r="AV45" s="31">
        <v>710</v>
      </c>
      <c r="AW45" s="49"/>
      <c r="AX45" s="174">
        <v>44938</v>
      </c>
      <c r="AY45" s="175" t="s">
        <v>119</v>
      </c>
      <c r="AZ45" s="179">
        <v>7381.08</v>
      </c>
      <c r="BA45" s="49"/>
      <c r="BG45" s="28">
        <v>44939</v>
      </c>
      <c r="BH45" s="1" t="s">
        <v>60</v>
      </c>
      <c r="BI45" s="1">
        <v>58815354831</v>
      </c>
      <c r="BJ45" s="45" t="s">
        <v>495</v>
      </c>
      <c r="BZ45" s="29">
        <v>44944</v>
      </c>
      <c r="CA45" s="30" t="s">
        <v>294</v>
      </c>
      <c r="CB45" s="31">
        <v>9.09</v>
      </c>
      <c r="CC45" s="49"/>
      <c r="CD45" s="174">
        <v>44945</v>
      </c>
      <c r="CE45" s="175" t="s">
        <v>732</v>
      </c>
      <c r="CF45" s="176">
        <v>169</v>
      </c>
      <c r="CG45" s="31"/>
      <c r="CH45" s="17">
        <v>44944</v>
      </c>
      <c r="CI45">
        <v>47899</v>
      </c>
      <c r="CJ45">
        <v>14</v>
      </c>
      <c r="CP45" s="28">
        <v>44945</v>
      </c>
      <c r="CQ45" s="1" t="s">
        <v>59</v>
      </c>
      <c r="CR45" s="1">
        <v>48315730166</v>
      </c>
      <c r="CS45" s="45" t="s">
        <v>674</v>
      </c>
      <c r="CT45" s="1"/>
    </row>
    <row r="46" spans="7:98" ht="60.75" customHeight="1" thickBot="1">
      <c r="L46" s="174">
        <v>44929</v>
      </c>
      <c r="M46" s="175" t="s">
        <v>27</v>
      </c>
      <c r="N46" s="176">
        <v>320</v>
      </c>
      <c r="O46" s="49"/>
      <c r="R46" s="174">
        <v>44931</v>
      </c>
      <c r="S46" s="175" t="s">
        <v>137</v>
      </c>
      <c r="T46" s="176">
        <v>122</v>
      </c>
      <c r="U46" s="31"/>
      <c r="Z46" s="51"/>
      <c r="AA46" s="51"/>
      <c r="AB46" s="51"/>
      <c r="AC46" s="51"/>
      <c r="AD46" s="51"/>
      <c r="AE46" s="51"/>
      <c r="AF46" s="51"/>
      <c r="AT46" s="174">
        <v>44935</v>
      </c>
      <c r="AU46" s="175" t="s">
        <v>146</v>
      </c>
      <c r="AV46" s="176">
        <v>482.16</v>
      </c>
      <c r="AW46" s="31"/>
      <c r="AX46" s="174">
        <v>44938</v>
      </c>
      <c r="AY46" s="175" t="s">
        <v>540</v>
      </c>
      <c r="AZ46" s="176">
        <v>161</v>
      </c>
      <c r="BA46" s="31"/>
      <c r="BG46" s="28">
        <v>44939</v>
      </c>
      <c r="BH46" s="1" t="s">
        <v>59</v>
      </c>
      <c r="BI46" s="1">
        <v>48315354831</v>
      </c>
      <c r="BJ46" s="45" t="s">
        <v>496</v>
      </c>
      <c r="BZ46" s="29">
        <v>44944</v>
      </c>
      <c r="CA46" s="30" t="s">
        <v>294</v>
      </c>
      <c r="CB46" s="49">
        <v>3030</v>
      </c>
      <c r="CC46" s="49"/>
      <c r="CD46" s="29">
        <v>44945</v>
      </c>
      <c r="CE46" s="30" t="s">
        <v>130</v>
      </c>
      <c r="CF46" s="31">
        <v>-850</v>
      </c>
      <c r="CG46" s="31"/>
      <c r="CH46" s="17">
        <v>44944</v>
      </c>
      <c r="CI46">
        <v>16917</v>
      </c>
      <c r="CJ46">
        <v>660</v>
      </c>
      <c r="CP46" s="184">
        <v>44946</v>
      </c>
      <c r="CQ46" s="185" t="s">
        <v>24</v>
      </c>
      <c r="CR46" s="185">
        <v>25509653119</v>
      </c>
      <c r="CS46" s="229">
        <v>170</v>
      </c>
      <c r="CT46" s="1"/>
    </row>
    <row r="47" spans="7:98" ht="60.75" customHeight="1" thickBot="1">
      <c r="L47" s="174">
        <v>44928</v>
      </c>
      <c r="M47" s="175" t="s">
        <v>27</v>
      </c>
      <c r="N47" s="176">
        <v>940</v>
      </c>
      <c r="O47" s="49"/>
      <c r="R47" s="29">
        <v>44931</v>
      </c>
      <c r="S47" s="30" t="s">
        <v>36</v>
      </c>
      <c r="T47" s="31">
        <v>-3.9</v>
      </c>
      <c r="U47" s="31"/>
      <c r="Z47" s="51"/>
      <c r="AA47" s="51"/>
      <c r="AB47" s="51"/>
      <c r="AC47" s="51"/>
      <c r="AD47" s="51"/>
      <c r="AE47" s="51"/>
      <c r="AF47" s="51"/>
      <c r="AT47" s="174">
        <v>44935</v>
      </c>
      <c r="AU47" s="175" t="s">
        <v>519</v>
      </c>
      <c r="AV47" s="176">
        <v>158</v>
      </c>
      <c r="AW47" s="31"/>
      <c r="AX47" s="29">
        <v>44938</v>
      </c>
      <c r="AY47" s="30" t="s">
        <v>130</v>
      </c>
      <c r="AZ47" s="49">
        <v>-1590</v>
      </c>
      <c r="BA47" s="31"/>
      <c r="BG47" s="184">
        <v>44939</v>
      </c>
      <c r="BH47" s="185" t="s">
        <v>24</v>
      </c>
      <c r="BI47" s="185">
        <v>25579968564</v>
      </c>
      <c r="BJ47" s="229">
        <v>161</v>
      </c>
      <c r="BZ47" s="29">
        <v>44944</v>
      </c>
      <c r="CA47" s="30" t="s">
        <v>36</v>
      </c>
      <c r="CB47" s="31">
        <v>-9.09</v>
      </c>
      <c r="CC47" s="31"/>
      <c r="CD47" s="29">
        <v>44945</v>
      </c>
      <c r="CE47" s="30" t="s">
        <v>733</v>
      </c>
      <c r="CF47" s="31">
        <v>-4.92</v>
      </c>
      <c r="CG47" s="31"/>
      <c r="CH47" s="239">
        <v>44944</v>
      </c>
      <c r="CI47" s="185">
        <v>34920</v>
      </c>
      <c r="CJ47" s="185">
        <v>169</v>
      </c>
      <c r="CP47" s="28">
        <v>44946</v>
      </c>
      <c r="CQ47" s="1" t="s">
        <v>60</v>
      </c>
      <c r="CR47" s="1">
        <v>58815866538</v>
      </c>
      <c r="CS47" s="45" t="s">
        <v>676</v>
      </c>
      <c r="CT47" s="1"/>
    </row>
    <row r="48" spans="7:98" ht="84.75" customHeight="1" thickBot="1">
      <c r="L48" s="174">
        <v>44928</v>
      </c>
      <c r="M48" s="175" t="s">
        <v>97</v>
      </c>
      <c r="N48" s="176">
        <v>140</v>
      </c>
      <c r="O48" s="49"/>
      <c r="R48" s="29">
        <v>44931</v>
      </c>
      <c r="S48" s="30" t="s">
        <v>153</v>
      </c>
      <c r="T48" s="49">
        <v>-1300</v>
      </c>
      <c r="U48" s="31"/>
      <c r="Z48" s="51"/>
      <c r="AA48" s="51"/>
      <c r="AB48" s="51"/>
      <c r="AC48" s="51"/>
      <c r="AD48" s="51"/>
      <c r="AE48" s="51"/>
      <c r="AF48" s="51"/>
      <c r="AT48" s="29">
        <v>44935</v>
      </c>
      <c r="AU48" s="30" t="s">
        <v>36</v>
      </c>
      <c r="AV48" s="31">
        <v>-6</v>
      </c>
      <c r="AW48" s="31"/>
      <c r="AX48" s="174">
        <v>44938</v>
      </c>
      <c r="AY48" s="175" t="s">
        <v>43</v>
      </c>
      <c r="AZ48" s="176">
        <v>255.56</v>
      </c>
      <c r="BA48" s="49"/>
      <c r="BG48" s="28">
        <v>44942</v>
      </c>
      <c r="BH48" s="1" t="s">
        <v>25</v>
      </c>
      <c r="BI48" s="1">
        <v>84732872145</v>
      </c>
      <c r="BJ48" s="45" t="s">
        <v>91</v>
      </c>
      <c r="BZ48" s="29">
        <v>44944</v>
      </c>
      <c r="CA48" s="30" t="s">
        <v>705</v>
      </c>
      <c r="CB48" s="49">
        <v>-3030</v>
      </c>
      <c r="CC48" s="31"/>
      <c r="CD48" s="29">
        <v>44945</v>
      </c>
      <c r="CE48" s="30" t="s">
        <v>734</v>
      </c>
      <c r="CF48" s="31">
        <v>-59.85</v>
      </c>
      <c r="CG48" s="31"/>
      <c r="CH48" s="239">
        <v>44944</v>
      </c>
      <c r="CI48" s="185">
        <v>11742</v>
      </c>
      <c r="CJ48" s="185">
        <v>5</v>
      </c>
      <c r="CP48" s="28">
        <v>44946</v>
      </c>
      <c r="CQ48" s="1" t="s">
        <v>59</v>
      </c>
      <c r="CR48" s="1">
        <v>48315866538</v>
      </c>
      <c r="CS48" s="45" t="s">
        <v>677</v>
      </c>
      <c r="CT48" s="1"/>
    </row>
    <row r="49" spans="12:98" ht="84.75" customHeight="1" thickBot="1">
      <c r="L49" s="174">
        <v>44928</v>
      </c>
      <c r="M49" s="175" t="s">
        <v>40</v>
      </c>
      <c r="N49" s="176">
        <v>225.96</v>
      </c>
      <c r="O49" s="49"/>
      <c r="R49" s="29">
        <v>44931</v>
      </c>
      <c r="S49" s="30" t="s">
        <v>29</v>
      </c>
      <c r="T49" s="31">
        <v>528</v>
      </c>
      <c r="U49" s="49"/>
      <c r="Z49" s="51"/>
      <c r="AA49" s="51"/>
      <c r="AB49" s="51"/>
      <c r="AC49" s="51"/>
      <c r="AD49" s="51"/>
      <c r="AE49" s="51"/>
      <c r="AF49" s="51"/>
      <c r="AT49" s="29">
        <v>44935</v>
      </c>
      <c r="AU49" s="30" t="s">
        <v>518</v>
      </c>
      <c r="AV49" s="49">
        <v>-2000</v>
      </c>
      <c r="AW49" s="31"/>
      <c r="AX49" s="29">
        <v>44938</v>
      </c>
      <c r="AY49" s="30" t="s">
        <v>111</v>
      </c>
      <c r="AZ49" s="31">
        <v>122</v>
      </c>
      <c r="BA49" s="49"/>
      <c r="BG49" s="184">
        <v>44942</v>
      </c>
      <c r="BH49" s="185" t="s">
        <v>24</v>
      </c>
      <c r="BI49" s="185">
        <v>25507084101</v>
      </c>
      <c r="BJ49" s="229">
        <v>115.12</v>
      </c>
      <c r="BZ49" s="174">
        <v>44944</v>
      </c>
      <c r="CA49" s="175" t="s">
        <v>706</v>
      </c>
      <c r="CB49" s="176">
        <v>91</v>
      </c>
      <c r="CC49" s="49"/>
      <c r="CD49" s="174">
        <v>44945</v>
      </c>
      <c r="CE49" s="175" t="s">
        <v>715</v>
      </c>
      <c r="CF49" s="176">
        <v>98</v>
      </c>
      <c r="CG49" s="40"/>
      <c r="CH49" s="239">
        <v>44944</v>
      </c>
      <c r="CI49" s="185">
        <v>79864</v>
      </c>
      <c r="CJ49" s="185">
        <v>90</v>
      </c>
      <c r="CP49" s="184">
        <v>44946</v>
      </c>
      <c r="CQ49" s="185" t="s">
        <v>24</v>
      </c>
      <c r="CR49" s="185">
        <v>25542689576</v>
      </c>
      <c r="CS49" s="229" t="s">
        <v>678</v>
      </c>
      <c r="CT49" s="1"/>
    </row>
    <row r="50" spans="12:98" ht="84.75" customHeight="1" thickBot="1">
      <c r="L50" s="174">
        <v>44928</v>
      </c>
      <c r="M50" s="175" t="s">
        <v>28</v>
      </c>
      <c r="N50" s="176">
        <v>394</v>
      </c>
      <c r="O50" s="49"/>
      <c r="R50" s="174">
        <v>44931</v>
      </c>
      <c r="S50" s="175" t="s">
        <v>55</v>
      </c>
      <c r="T50" s="176">
        <v>270</v>
      </c>
      <c r="U50" s="31"/>
      <c r="Z50" s="51"/>
      <c r="AA50" s="51"/>
      <c r="AB50" s="51"/>
      <c r="AC50" s="51"/>
      <c r="AD50" s="51"/>
      <c r="AE50" s="51"/>
      <c r="AF50" s="51"/>
      <c r="AT50" s="29">
        <v>44935</v>
      </c>
      <c r="AU50" s="30" t="s">
        <v>29</v>
      </c>
      <c r="AV50" s="49">
        <v>1380</v>
      </c>
      <c r="AW50" s="49"/>
      <c r="AX50" s="174">
        <v>44938</v>
      </c>
      <c r="AY50" s="175" t="s">
        <v>41</v>
      </c>
      <c r="AZ50" s="176">
        <v>360.57</v>
      </c>
      <c r="BA50" s="49"/>
      <c r="BG50" s="28">
        <v>44942</v>
      </c>
      <c r="BH50" s="1" t="s">
        <v>26</v>
      </c>
      <c r="BI50" s="1">
        <v>84432872145</v>
      </c>
      <c r="BJ50" s="45" t="s">
        <v>92</v>
      </c>
      <c r="BZ50" s="174">
        <v>44944</v>
      </c>
      <c r="CA50" s="175" t="s">
        <v>516</v>
      </c>
      <c r="CB50" s="176">
        <v>128</v>
      </c>
      <c r="CC50" s="49"/>
      <c r="CD50" s="239">
        <v>44943</v>
      </c>
      <c r="CE50" s="185">
        <v>4144190242</v>
      </c>
      <c r="CF50" s="240">
        <v>314.7</v>
      </c>
      <c r="CH50" s="17">
        <v>44944</v>
      </c>
      <c r="CI50">
        <v>69932</v>
      </c>
      <c r="CJ50">
        <v>-190.57</v>
      </c>
      <c r="CP50" s="184">
        <v>44946</v>
      </c>
      <c r="CQ50" s="185" t="s">
        <v>24</v>
      </c>
      <c r="CR50" s="185">
        <v>25507866862</v>
      </c>
      <c r="CS50" s="229" t="s">
        <v>675</v>
      </c>
      <c r="CT50" s="1"/>
    </row>
    <row r="51" spans="12:98" ht="84.75" customHeight="1" thickBot="1">
      <c r="L51" s="174">
        <v>44928</v>
      </c>
      <c r="M51" s="175" t="s">
        <v>296</v>
      </c>
      <c r="N51" s="176">
        <v>140</v>
      </c>
      <c r="O51" s="49"/>
      <c r="R51" s="29">
        <v>44931</v>
      </c>
      <c r="S51" s="30" t="s">
        <v>30</v>
      </c>
      <c r="T51" s="31">
        <v>80</v>
      </c>
      <c r="U51" s="31"/>
      <c r="Z51" s="51"/>
      <c r="AA51" s="51"/>
      <c r="AB51" s="51"/>
      <c r="AC51" s="51"/>
      <c r="AD51" s="51"/>
      <c r="AE51" s="51"/>
      <c r="AF51" s="51"/>
      <c r="AT51" s="174">
        <v>44935</v>
      </c>
      <c r="AU51" s="175" t="s">
        <v>520</v>
      </c>
      <c r="AV51" s="176">
        <v>85</v>
      </c>
      <c r="AW51" s="31"/>
      <c r="AX51" s="174">
        <v>44938</v>
      </c>
      <c r="AY51" s="175" t="s">
        <v>516</v>
      </c>
      <c r="AZ51" s="176">
        <v>125</v>
      </c>
      <c r="BA51" s="31"/>
      <c r="BG51" s="184">
        <v>44942</v>
      </c>
      <c r="BH51" s="185" t="s">
        <v>482</v>
      </c>
      <c r="BI51" s="185">
        <v>20485631961</v>
      </c>
      <c r="BJ51" s="229">
        <v>161</v>
      </c>
      <c r="BZ51" s="174">
        <v>44944</v>
      </c>
      <c r="CA51" s="175" t="s">
        <v>530</v>
      </c>
      <c r="CB51" s="176">
        <v>132.78</v>
      </c>
      <c r="CC51" s="49"/>
      <c r="CH51" s="239">
        <v>44944</v>
      </c>
      <c r="CI51" s="185">
        <v>5645</v>
      </c>
      <c r="CJ51" s="185">
        <v>487.3</v>
      </c>
      <c r="CS51" s="45"/>
    </row>
    <row r="52" spans="12:98" ht="84.75" customHeight="1" thickBot="1">
      <c r="L52" s="174">
        <v>44928</v>
      </c>
      <c r="M52" s="175" t="s">
        <v>47</v>
      </c>
      <c r="N52" s="176">
        <v>140</v>
      </c>
      <c r="O52" s="49"/>
      <c r="R52" s="174">
        <v>44931</v>
      </c>
      <c r="S52" s="175" t="s">
        <v>300</v>
      </c>
      <c r="T52" s="176">
        <v>150</v>
      </c>
      <c r="U52" s="31"/>
      <c r="Z52" s="51"/>
      <c r="AA52" s="51"/>
      <c r="AB52" s="51"/>
      <c r="AC52" s="51"/>
      <c r="AD52" s="51"/>
      <c r="AE52" s="51"/>
      <c r="AF52" s="51"/>
      <c r="AT52" s="174">
        <v>44935</v>
      </c>
      <c r="AU52" s="175" t="s">
        <v>521</v>
      </c>
      <c r="AV52" s="176">
        <v>125</v>
      </c>
      <c r="AW52" s="31"/>
      <c r="AX52" s="174">
        <v>44938</v>
      </c>
      <c r="AY52" s="175" t="s">
        <v>42</v>
      </c>
      <c r="AZ52" s="176">
        <v>127.26</v>
      </c>
      <c r="BA52" s="31"/>
      <c r="BG52" s="28">
        <v>44942</v>
      </c>
      <c r="BH52" s="1" t="s">
        <v>487</v>
      </c>
      <c r="BI52" s="1">
        <v>94310565541</v>
      </c>
      <c r="BJ52" s="45" t="s">
        <v>488</v>
      </c>
      <c r="BZ52" s="174">
        <v>44944</v>
      </c>
      <c r="CA52" s="175" t="s">
        <v>707</v>
      </c>
      <c r="CB52" s="176">
        <v>162</v>
      </c>
      <c r="CC52" s="49"/>
      <c r="CH52" s="17">
        <v>44944</v>
      </c>
      <c r="CI52">
        <v>24980</v>
      </c>
      <c r="CJ52">
        <v>1250</v>
      </c>
      <c r="CS52" s="45"/>
    </row>
    <row r="53" spans="12:98" ht="84.75" customHeight="1" thickBot="1">
      <c r="L53" s="174">
        <v>44928</v>
      </c>
      <c r="M53" s="175" t="s">
        <v>58</v>
      </c>
      <c r="N53" s="176">
        <v>28</v>
      </c>
      <c r="O53" s="49"/>
      <c r="R53" s="174">
        <v>44931</v>
      </c>
      <c r="S53" s="175" t="s">
        <v>55</v>
      </c>
      <c r="T53" s="176">
        <v>44</v>
      </c>
      <c r="U53" s="176"/>
      <c r="Z53" s="51"/>
      <c r="AA53" s="51"/>
      <c r="AB53" s="51"/>
      <c r="AC53" s="51"/>
      <c r="AD53" s="51"/>
      <c r="AE53" s="51"/>
      <c r="AF53" s="51"/>
      <c r="AT53" s="29">
        <v>44935</v>
      </c>
      <c r="AU53" s="30" t="s">
        <v>30</v>
      </c>
      <c r="AV53" s="31">
        <v>180</v>
      </c>
      <c r="AW53" s="31"/>
      <c r="AX53" s="174">
        <v>44938</v>
      </c>
      <c r="AY53" s="175" t="s">
        <v>35</v>
      </c>
      <c r="AZ53" s="176">
        <v>126.9</v>
      </c>
      <c r="BA53" s="31"/>
      <c r="BG53" s="28">
        <v>44942</v>
      </c>
      <c r="BH53" s="1" t="s">
        <v>24</v>
      </c>
      <c r="BI53" s="1">
        <v>25574094135</v>
      </c>
      <c r="BJ53" s="45">
        <v>1000</v>
      </c>
      <c r="BZ53" s="174">
        <v>44944</v>
      </c>
      <c r="CA53" s="175" t="s">
        <v>40</v>
      </c>
      <c r="CB53" s="176">
        <v>130.62</v>
      </c>
      <c r="CC53" s="49"/>
      <c r="CH53" s="17">
        <v>44944</v>
      </c>
      <c r="CI53">
        <v>57300</v>
      </c>
      <c r="CJ53">
        <v>-1905.45</v>
      </c>
    </row>
    <row r="54" spans="12:98" ht="84.75" customHeight="1" thickBot="1">
      <c r="L54" s="29">
        <v>44928</v>
      </c>
      <c r="M54" s="30" t="s">
        <v>30</v>
      </c>
      <c r="N54" s="49">
        <v>1150</v>
      </c>
      <c r="O54" s="49"/>
      <c r="R54" s="29">
        <v>44931</v>
      </c>
      <c r="S54" s="30" t="s">
        <v>36</v>
      </c>
      <c r="T54" s="31">
        <v>-6</v>
      </c>
      <c r="U54" s="31"/>
      <c r="Z54" s="51"/>
      <c r="AA54" s="51"/>
      <c r="AB54" s="51"/>
      <c r="AC54" s="51"/>
      <c r="AD54" s="51"/>
      <c r="AE54" s="51"/>
      <c r="AF54" s="51"/>
      <c r="AT54" s="174">
        <v>44935</v>
      </c>
      <c r="AU54" s="175" t="s">
        <v>41</v>
      </c>
      <c r="AV54" s="176">
        <v>301.35000000000002</v>
      </c>
      <c r="AW54" s="31"/>
      <c r="AX54" s="174">
        <v>44938</v>
      </c>
      <c r="AY54" s="175" t="s">
        <v>541</v>
      </c>
      <c r="AZ54" s="176">
        <v>160</v>
      </c>
      <c r="BA54" s="31"/>
      <c r="BG54" s="28">
        <v>44942</v>
      </c>
      <c r="BH54" s="1" t="s">
        <v>60</v>
      </c>
      <c r="BI54" s="1">
        <v>58815524365</v>
      </c>
      <c r="BJ54" s="45" t="s">
        <v>493</v>
      </c>
      <c r="BZ54" s="174">
        <v>44943</v>
      </c>
      <c r="CA54" s="175" t="s">
        <v>708</v>
      </c>
      <c r="CB54" s="176">
        <v>162</v>
      </c>
      <c r="CC54" s="49"/>
      <c r="CH54" s="17">
        <v>44944</v>
      </c>
      <c r="CI54">
        <v>26964</v>
      </c>
      <c r="CJ54">
        <v>-1100</v>
      </c>
    </row>
    <row r="55" spans="12:98" ht="84.75" customHeight="1" thickBot="1">
      <c r="L55" s="174">
        <v>44928</v>
      </c>
      <c r="M55" s="175" t="s">
        <v>39</v>
      </c>
      <c r="N55" s="176">
        <v>105</v>
      </c>
      <c r="O55" s="49"/>
      <c r="R55" s="29">
        <v>44931</v>
      </c>
      <c r="S55" s="30" t="s">
        <v>153</v>
      </c>
      <c r="T55" s="49">
        <v>-2000</v>
      </c>
      <c r="U55" s="31"/>
      <c r="Z55" s="51"/>
      <c r="AA55" s="51"/>
      <c r="AB55" s="51"/>
      <c r="AC55" s="51"/>
      <c r="AD55" s="51"/>
      <c r="AE55" s="51"/>
      <c r="AF55" s="51"/>
      <c r="AT55" s="29">
        <v>44935</v>
      </c>
      <c r="AU55" s="30" t="s">
        <v>36</v>
      </c>
      <c r="AV55" s="31">
        <v>-2.61</v>
      </c>
      <c r="AW55" s="31"/>
      <c r="AX55" s="29">
        <v>44938</v>
      </c>
      <c r="AY55" s="30" t="s">
        <v>535</v>
      </c>
      <c r="AZ55" s="31">
        <v>-145.96</v>
      </c>
      <c r="BA55" s="31"/>
      <c r="BG55" s="28">
        <v>44942</v>
      </c>
      <c r="BH55" s="1" t="s">
        <v>59</v>
      </c>
      <c r="BI55" s="1">
        <v>48315524365</v>
      </c>
      <c r="BJ55" s="45" t="s">
        <v>494</v>
      </c>
      <c r="BZ55" s="174">
        <v>44943</v>
      </c>
      <c r="CA55" s="175" t="s">
        <v>709</v>
      </c>
      <c r="CB55" s="179">
        <v>2612</v>
      </c>
      <c r="CC55" s="49"/>
      <c r="CH55" s="239">
        <v>44945</v>
      </c>
      <c r="CI55" s="185">
        <v>34256</v>
      </c>
      <c r="CJ55" s="185">
        <v>1198.8</v>
      </c>
    </row>
    <row r="56" spans="12:98" ht="84.75" customHeight="1" thickBot="1">
      <c r="L56" s="174">
        <v>44928</v>
      </c>
      <c r="M56" s="175" t="s">
        <v>119</v>
      </c>
      <c r="N56" s="179">
        <v>2811.5</v>
      </c>
      <c r="O56" s="49"/>
      <c r="R56" s="29">
        <v>44931</v>
      </c>
      <c r="S56" s="30" t="s">
        <v>155</v>
      </c>
      <c r="T56" s="49">
        <v>2000</v>
      </c>
      <c r="U56" s="49"/>
      <c r="Z56" s="51"/>
      <c r="AA56" s="51"/>
      <c r="AB56" s="51"/>
      <c r="AC56" s="51"/>
      <c r="AD56" s="51"/>
      <c r="AE56" s="51"/>
      <c r="AF56" s="51"/>
      <c r="AT56" s="29">
        <v>44935</v>
      </c>
      <c r="AU56" s="30" t="s">
        <v>518</v>
      </c>
      <c r="AV56" s="31">
        <v>-870</v>
      </c>
      <c r="AW56" s="31"/>
      <c r="AX56" s="29">
        <v>44938</v>
      </c>
      <c r="AY56" s="30" t="s">
        <v>535</v>
      </c>
      <c r="AZ56" s="31">
        <v>-145.81</v>
      </c>
      <c r="BA56" s="31"/>
      <c r="BG56" s="184">
        <v>44942</v>
      </c>
      <c r="BH56" s="185" t="s">
        <v>24</v>
      </c>
      <c r="BI56" s="185">
        <v>25528370559</v>
      </c>
      <c r="BJ56" s="229" t="s">
        <v>651</v>
      </c>
      <c r="BZ56" s="29">
        <v>44943</v>
      </c>
      <c r="CA56" s="30" t="s">
        <v>36</v>
      </c>
      <c r="CB56" s="31">
        <v>-6</v>
      </c>
      <c r="CC56" s="31"/>
      <c r="CH56" s="17">
        <v>44945</v>
      </c>
      <c r="CI56">
        <v>64674</v>
      </c>
      <c r="CJ56">
        <v>-239.47</v>
      </c>
    </row>
    <row r="57" spans="12:98" ht="84.75" customHeight="1" thickBot="1">
      <c r="L57" s="174">
        <v>44928</v>
      </c>
      <c r="M57" s="175" t="s">
        <v>297</v>
      </c>
      <c r="N57" s="176">
        <v>140</v>
      </c>
      <c r="O57" s="49"/>
      <c r="R57" s="174">
        <v>44931</v>
      </c>
      <c r="S57" s="175" t="s">
        <v>111</v>
      </c>
      <c r="T57" s="176">
        <v>121.68</v>
      </c>
      <c r="U57" s="31"/>
      <c r="Z57" s="51"/>
      <c r="AA57" s="51"/>
      <c r="AB57" s="51"/>
      <c r="AC57" s="51"/>
      <c r="AD57" s="51"/>
      <c r="AE57" s="51"/>
      <c r="AF57" s="51"/>
      <c r="AT57" s="29">
        <v>44935</v>
      </c>
      <c r="AU57" s="30" t="s">
        <v>29</v>
      </c>
      <c r="AV57" s="31">
        <v>490</v>
      </c>
      <c r="AW57" s="31"/>
      <c r="AX57" s="29">
        <v>44938</v>
      </c>
      <c r="AY57" s="30" t="s">
        <v>535</v>
      </c>
      <c r="AZ57" s="31">
        <v>-1.54</v>
      </c>
      <c r="BA57" s="31"/>
      <c r="BG57" s="184">
        <v>44942</v>
      </c>
      <c r="BH57" s="185" t="s">
        <v>24</v>
      </c>
      <c r="BI57" s="185">
        <v>25510781628</v>
      </c>
      <c r="BJ57" s="229" t="s">
        <v>651</v>
      </c>
      <c r="BZ57" s="29">
        <v>44943</v>
      </c>
      <c r="CA57" s="30" t="s">
        <v>301</v>
      </c>
      <c r="CB57" s="49">
        <v>-2000</v>
      </c>
      <c r="CC57" s="31"/>
      <c r="CH57" s="17">
        <v>44945</v>
      </c>
      <c r="CI57">
        <v>74229</v>
      </c>
      <c r="CJ57">
        <v>-628.65</v>
      </c>
    </row>
    <row r="58" spans="12:98" ht="72.75" customHeight="1" thickBot="1">
      <c r="L58" s="174">
        <v>44928</v>
      </c>
      <c r="M58" s="175" t="s">
        <v>147</v>
      </c>
      <c r="N58" s="176">
        <v>140</v>
      </c>
      <c r="O58" s="49"/>
      <c r="R58" s="174">
        <v>44931</v>
      </c>
      <c r="S58" s="175" t="s">
        <v>46</v>
      </c>
      <c r="T58" s="176">
        <v>140</v>
      </c>
      <c r="U58" s="31"/>
      <c r="Z58" s="51"/>
      <c r="AA58" s="51"/>
      <c r="AB58" s="51"/>
      <c r="AC58" s="51"/>
      <c r="AD58" s="51"/>
      <c r="AE58" s="51"/>
      <c r="AF58" s="51"/>
      <c r="AT58" s="174">
        <v>44935</v>
      </c>
      <c r="AU58" s="175" t="s">
        <v>111</v>
      </c>
      <c r="AV58" s="176">
        <v>120.54</v>
      </c>
      <c r="AW58" s="31"/>
      <c r="AX58" s="29">
        <v>44938</v>
      </c>
      <c r="AY58" s="30" t="s">
        <v>29</v>
      </c>
      <c r="AZ58" s="31">
        <v>470</v>
      </c>
      <c r="BA58" s="31"/>
      <c r="BG58" s="28">
        <v>44942</v>
      </c>
      <c r="BH58" s="1" t="s">
        <v>60</v>
      </c>
      <c r="BI58" s="1">
        <v>58815453671</v>
      </c>
      <c r="BJ58" s="45" t="s">
        <v>652</v>
      </c>
      <c r="BZ58" s="174">
        <v>44943</v>
      </c>
      <c r="CA58" s="175" t="s">
        <v>710</v>
      </c>
      <c r="CB58" s="176">
        <v>130.62</v>
      </c>
      <c r="CC58" s="49"/>
      <c r="CH58" s="17">
        <v>44945</v>
      </c>
      <c r="CI58">
        <v>46257</v>
      </c>
      <c r="CJ58">
        <v>-330</v>
      </c>
    </row>
    <row r="59" spans="12:98" ht="72.75" customHeight="1" thickBot="1">
      <c r="L59" s="29">
        <v>44928</v>
      </c>
      <c r="M59" s="30" t="s">
        <v>147</v>
      </c>
      <c r="N59" s="31">
        <v>0.13</v>
      </c>
      <c r="O59" s="49"/>
      <c r="R59" s="29">
        <v>44931</v>
      </c>
      <c r="S59" s="30" t="s">
        <v>36</v>
      </c>
      <c r="T59" s="31">
        <v>-7.2</v>
      </c>
      <c r="U59" s="31"/>
      <c r="Z59" s="51"/>
      <c r="AA59" s="51"/>
      <c r="AB59" s="51"/>
      <c r="AC59" s="51"/>
      <c r="AD59" s="51"/>
      <c r="AE59" s="51"/>
      <c r="AF59" s="51"/>
      <c r="AT59" s="174">
        <v>44935</v>
      </c>
      <c r="AU59" s="175" t="s">
        <v>40</v>
      </c>
      <c r="AV59" s="176">
        <v>241.08</v>
      </c>
      <c r="AW59" s="31"/>
      <c r="AX59" s="29">
        <v>44938</v>
      </c>
      <c r="AY59" s="30" t="s">
        <v>535</v>
      </c>
      <c r="AZ59" s="31">
        <v>-150.66</v>
      </c>
      <c r="BA59" s="31"/>
      <c r="BG59" s="28">
        <v>44942</v>
      </c>
      <c r="BH59" s="1" t="s">
        <v>59</v>
      </c>
      <c r="BI59" s="1">
        <v>48315453671</v>
      </c>
      <c r="BJ59" s="45" t="s">
        <v>653</v>
      </c>
      <c r="BZ59" s="29">
        <v>44943</v>
      </c>
      <c r="CA59" s="30" t="s">
        <v>711</v>
      </c>
      <c r="CB59" s="49">
        <v>1903.21</v>
      </c>
      <c r="CC59" s="49"/>
      <c r="CH59" s="17">
        <v>44945</v>
      </c>
      <c r="CI59">
        <v>702907</v>
      </c>
      <c r="CJ59">
        <v>1422.42</v>
      </c>
    </row>
    <row r="60" spans="12:98" ht="72.75" customHeight="1" thickBot="1">
      <c r="L60" s="174">
        <v>44928</v>
      </c>
      <c r="M60" s="175" t="s">
        <v>147</v>
      </c>
      <c r="N60" s="176">
        <v>371.87</v>
      </c>
      <c r="O60" s="49"/>
      <c r="R60" s="29">
        <v>44931</v>
      </c>
      <c r="S60" s="30" t="s">
        <v>301</v>
      </c>
      <c r="T60" s="49">
        <v>-2400</v>
      </c>
      <c r="U60" s="31"/>
      <c r="Z60" s="51"/>
      <c r="AA60" s="51"/>
      <c r="AB60" s="51"/>
      <c r="AC60" s="51"/>
      <c r="AD60" s="51"/>
      <c r="AE60" s="51"/>
      <c r="AF60" s="51"/>
      <c r="AT60" s="29">
        <v>44935</v>
      </c>
      <c r="AU60" s="30" t="s">
        <v>36</v>
      </c>
      <c r="AV60" s="31">
        <v>-0.6</v>
      </c>
      <c r="AW60" s="31"/>
      <c r="AX60" s="29">
        <v>44938</v>
      </c>
      <c r="AY60" s="30" t="s">
        <v>535</v>
      </c>
      <c r="AZ60" s="31">
        <v>-119.29</v>
      </c>
      <c r="BA60" s="31"/>
      <c r="BG60" s="184">
        <v>44942</v>
      </c>
      <c r="BH60" s="185" t="s">
        <v>482</v>
      </c>
      <c r="BI60" s="185">
        <v>20405860382</v>
      </c>
      <c r="BJ60" s="229" t="s">
        <v>654</v>
      </c>
      <c r="BZ60" s="29">
        <v>44943</v>
      </c>
      <c r="CA60" s="30" t="s">
        <v>510</v>
      </c>
      <c r="CB60" s="31">
        <v>-283.87</v>
      </c>
      <c r="CC60" s="31"/>
      <c r="CH60" s="239">
        <v>44945</v>
      </c>
      <c r="CI60" s="185">
        <v>73834</v>
      </c>
      <c r="CJ60" s="185">
        <v>170</v>
      </c>
    </row>
    <row r="61" spans="12:98" ht="84.75" customHeight="1" thickBot="1">
      <c r="L61" s="174">
        <v>44928</v>
      </c>
      <c r="M61" s="175" t="s">
        <v>89</v>
      </c>
      <c r="N61" s="176">
        <v>222.6</v>
      </c>
      <c r="O61" s="49"/>
      <c r="R61" s="29">
        <v>44931</v>
      </c>
      <c r="S61" s="30" t="s">
        <v>29</v>
      </c>
      <c r="T61" s="49">
        <v>1288</v>
      </c>
      <c r="U61" s="49"/>
      <c r="Z61" s="51"/>
      <c r="AA61" s="51"/>
      <c r="AB61" s="51"/>
      <c r="AC61" s="51"/>
      <c r="AD61" s="51"/>
      <c r="AE61" s="51"/>
      <c r="AF61" s="51"/>
      <c r="AT61" s="29">
        <v>44935</v>
      </c>
      <c r="AU61" s="30" t="s">
        <v>52</v>
      </c>
      <c r="AV61" s="31">
        <v>-200</v>
      </c>
      <c r="AW61" s="31"/>
      <c r="AX61" s="29">
        <v>44938</v>
      </c>
      <c r="AY61" s="30" t="s">
        <v>535</v>
      </c>
      <c r="AZ61" s="31">
        <v>-150.06</v>
      </c>
      <c r="BA61" s="31"/>
      <c r="BG61" s="28">
        <v>44942</v>
      </c>
      <c r="BH61" s="1" t="s">
        <v>482</v>
      </c>
      <c r="BI61" s="1">
        <v>20485631961</v>
      </c>
      <c r="BJ61" s="45">
        <v>161</v>
      </c>
      <c r="BZ61" s="29">
        <v>44943</v>
      </c>
      <c r="CA61" s="30" t="s">
        <v>29</v>
      </c>
      <c r="CB61" s="31">
        <v>160</v>
      </c>
      <c r="CC61" s="31"/>
      <c r="CH61" s="239">
        <v>44945</v>
      </c>
      <c r="CI61" s="185">
        <v>900006</v>
      </c>
      <c r="CJ61" s="185">
        <v>123.58</v>
      </c>
    </row>
    <row r="62" spans="12:98" ht="84.75" customHeight="1" thickBot="1">
      <c r="L62" s="29">
        <v>44928</v>
      </c>
      <c r="M62" s="30" t="s">
        <v>37</v>
      </c>
      <c r="N62" s="31">
        <v>1</v>
      </c>
      <c r="O62" s="49"/>
      <c r="R62" s="174">
        <v>44931</v>
      </c>
      <c r="S62" s="175" t="s">
        <v>42</v>
      </c>
      <c r="T62" s="176">
        <v>602.70000000000005</v>
      </c>
      <c r="U62" s="49"/>
      <c r="Z62" s="51"/>
      <c r="AA62" s="51"/>
      <c r="AB62" s="51"/>
      <c r="AC62" s="51"/>
      <c r="AD62" s="51"/>
      <c r="AE62" s="51"/>
      <c r="AF62" s="51"/>
      <c r="AT62" s="29">
        <v>44935</v>
      </c>
      <c r="AU62" s="30" t="s">
        <v>130</v>
      </c>
      <c r="AV62" s="49">
        <v>-1200</v>
      </c>
      <c r="AW62" s="31"/>
      <c r="AX62" s="29">
        <v>44938</v>
      </c>
      <c r="AY62" s="30" t="s">
        <v>535</v>
      </c>
      <c r="AZ62" s="31">
        <v>-119.73</v>
      </c>
      <c r="BA62" s="31"/>
      <c r="BG62" s="28">
        <v>44942</v>
      </c>
      <c r="BH62" s="1" t="s">
        <v>26</v>
      </c>
      <c r="BI62" s="1">
        <v>84432872145</v>
      </c>
      <c r="BJ62" s="45" t="s">
        <v>92</v>
      </c>
      <c r="BZ62" s="174">
        <v>44943</v>
      </c>
      <c r="CA62" s="175" t="s">
        <v>712</v>
      </c>
      <c r="CB62" s="176">
        <v>160</v>
      </c>
      <c r="CC62" s="31"/>
      <c r="CH62" s="17"/>
    </row>
    <row r="63" spans="12:98" ht="84.75" customHeight="1" thickBot="1">
      <c r="L63" s="174">
        <v>44928</v>
      </c>
      <c r="M63" s="175" t="s">
        <v>40</v>
      </c>
      <c r="N63" s="176">
        <v>56.49</v>
      </c>
      <c r="O63" s="49"/>
      <c r="R63" s="174">
        <v>44931</v>
      </c>
      <c r="S63" s="175" t="s">
        <v>40</v>
      </c>
      <c r="T63" s="176">
        <v>220.99</v>
      </c>
      <c r="U63" s="31"/>
      <c r="Z63" s="51"/>
      <c r="AA63" s="51"/>
      <c r="AB63" s="51"/>
      <c r="AC63" s="51"/>
      <c r="AD63" s="51"/>
      <c r="AE63" s="51"/>
      <c r="AF63" s="51"/>
      <c r="AT63" s="174">
        <v>44935</v>
      </c>
      <c r="AU63" s="175" t="s">
        <v>119</v>
      </c>
      <c r="AV63" s="179">
        <v>1205.4000000000001</v>
      </c>
      <c r="AW63" s="49"/>
      <c r="AX63" s="29">
        <v>44938</v>
      </c>
      <c r="AY63" s="30" t="s">
        <v>36</v>
      </c>
      <c r="AZ63" s="31">
        <v>-0.9</v>
      </c>
      <c r="BA63" s="31"/>
      <c r="BG63" s="28">
        <v>44942</v>
      </c>
      <c r="BH63" s="1" t="s">
        <v>25</v>
      </c>
      <c r="BI63" s="1">
        <v>84732872145</v>
      </c>
      <c r="BJ63" s="45" t="s">
        <v>91</v>
      </c>
      <c r="BZ63" s="29">
        <v>44943</v>
      </c>
      <c r="CA63" s="30" t="s">
        <v>36</v>
      </c>
      <c r="CB63" s="31">
        <v>-1.8</v>
      </c>
      <c r="CC63" s="31"/>
      <c r="CH63" s="17"/>
    </row>
    <row r="64" spans="12:98" ht="84.75" customHeight="1" thickBot="1">
      <c r="L64" s="38">
        <v>44928</v>
      </c>
      <c r="M64" s="39" t="s">
        <v>151</v>
      </c>
      <c r="N64" s="40">
        <v>112.98</v>
      </c>
      <c r="O64" s="49"/>
      <c r="R64" s="174">
        <v>44931</v>
      </c>
      <c r="S64" s="175" t="s">
        <v>146</v>
      </c>
      <c r="T64" s="176">
        <v>200.9</v>
      </c>
      <c r="U64" s="31"/>
      <c r="Z64" s="51"/>
      <c r="AA64" s="51"/>
      <c r="AB64" s="51"/>
      <c r="AC64" s="51"/>
      <c r="AD64" s="51"/>
      <c r="AE64" s="51"/>
      <c r="AF64" s="51"/>
      <c r="AT64" s="174">
        <v>44935</v>
      </c>
      <c r="AU64" s="175" t="s">
        <v>127</v>
      </c>
      <c r="AV64" s="176">
        <v>131</v>
      </c>
      <c r="AW64" s="31"/>
      <c r="AX64" s="29">
        <v>44938</v>
      </c>
      <c r="AY64" s="30" t="s">
        <v>505</v>
      </c>
      <c r="AZ64" s="31">
        <v>-300</v>
      </c>
      <c r="BA64" s="31"/>
      <c r="BG64" s="28">
        <v>44942</v>
      </c>
      <c r="BH64" s="1" t="s">
        <v>24</v>
      </c>
      <c r="BI64" s="1">
        <v>25507084101</v>
      </c>
      <c r="BJ64" s="45">
        <v>115.12</v>
      </c>
      <c r="BZ64" s="29">
        <v>44943</v>
      </c>
      <c r="CA64" s="30" t="s">
        <v>301</v>
      </c>
      <c r="CB64" s="31">
        <v>-600</v>
      </c>
      <c r="CC64" s="31"/>
    </row>
    <row r="65" spans="12:81" ht="84.75" customHeight="1" thickBot="1">
      <c r="L65" s="174">
        <v>44928</v>
      </c>
      <c r="M65" s="175" t="s">
        <v>41</v>
      </c>
      <c r="N65" s="176">
        <v>746.8</v>
      </c>
      <c r="O65" s="49"/>
      <c r="R65" s="174">
        <v>44931</v>
      </c>
      <c r="S65" s="175" t="s">
        <v>96</v>
      </c>
      <c r="T65" s="176">
        <v>123</v>
      </c>
      <c r="U65" s="31"/>
      <c r="Z65" s="51"/>
      <c r="AA65" s="51"/>
      <c r="AB65" s="51"/>
      <c r="AC65" s="51"/>
      <c r="AD65" s="51"/>
      <c r="AE65" s="51"/>
      <c r="AF65" s="51"/>
      <c r="AT65" s="29">
        <v>44935</v>
      </c>
      <c r="AU65" s="30" t="s">
        <v>130</v>
      </c>
      <c r="AV65" s="49">
        <v>-7300</v>
      </c>
      <c r="AW65" s="31"/>
      <c r="AX65" s="29">
        <v>44938</v>
      </c>
      <c r="AY65" s="30" t="s">
        <v>535</v>
      </c>
      <c r="AZ65" s="31">
        <v>-87.33</v>
      </c>
      <c r="BA65" s="31"/>
      <c r="BG65" s="28">
        <v>44942</v>
      </c>
      <c r="BH65" s="1" t="s">
        <v>24</v>
      </c>
      <c r="BI65" s="1">
        <v>25513412273</v>
      </c>
      <c r="BJ65" s="45">
        <v>199</v>
      </c>
      <c r="BZ65" s="29">
        <v>44943</v>
      </c>
      <c r="CA65" s="30" t="s">
        <v>29</v>
      </c>
      <c r="CB65" s="31">
        <v>170</v>
      </c>
      <c r="CC65" s="31"/>
    </row>
    <row r="66" spans="12:81" ht="84.75" customHeight="1" thickBot="1">
      <c r="L66" s="174">
        <v>44928</v>
      </c>
      <c r="M66" s="175" t="s">
        <v>98</v>
      </c>
      <c r="N66" s="176">
        <v>140</v>
      </c>
      <c r="O66" s="49"/>
      <c r="R66" s="29">
        <v>44931</v>
      </c>
      <c r="S66" s="30" t="s">
        <v>130</v>
      </c>
      <c r="T66" s="49">
        <v>-8440</v>
      </c>
      <c r="U66" s="31"/>
      <c r="Z66" s="51"/>
      <c r="AA66" s="51"/>
      <c r="AB66" s="51"/>
      <c r="AC66" s="51"/>
      <c r="AD66" s="51"/>
      <c r="AE66" s="51"/>
      <c r="AF66" s="51"/>
      <c r="AT66" s="29">
        <v>44935</v>
      </c>
      <c r="AU66" s="30" t="s">
        <v>130</v>
      </c>
      <c r="AV66" s="49">
        <v>-8500</v>
      </c>
      <c r="AW66" s="49"/>
      <c r="AX66" s="29">
        <v>44938</v>
      </c>
      <c r="AY66" s="30" t="s">
        <v>535</v>
      </c>
      <c r="AZ66" s="31">
        <v>-66.88</v>
      </c>
      <c r="BA66" s="49"/>
      <c r="BG66" s="28">
        <v>44942</v>
      </c>
      <c r="BH66" s="1" t="s">
        <v>60</v>
      </c>
      <c r="BI66" s="1">
        <v>58815569738</v>
      </c>
      <c r="BJ66" s="45" t="s">
        <v>658</v>
      </c>
      <c r="BZ66" s="29">
        <v>44943</v>
      </c>
      <c r="CA66" s="30" t="s">
        <v>30</v>
      </c>
      <c r="CB66" s="31">
        <v>170</v>
      </c>
      <c r="CC66" s="31"/>
    </row>
    <row r="67" spans="12:81" ht="84.75" customHeight="1" thickBot="1">
      <c r="L67" s="174">
        <v>44928</v>
      </c>
      <c r="M67" s="175" t="s">
        <v>146</v>
      </c>
      <c r="N67" s="176">
        <v>224.04</v>
      </c>
      <c r="O67" s="49"/>
      <c r="R67" s="29">
        <v>44931</v>
      </c>
      <c r="S67" s="30" t="s">
        <v>29</v>
      </c>
      <c r="T67" s="49">
        <v>1180</v>
      </c>
      <c r="U67" s="49"/>
      <c r="Z67" s="51"/>
      <c r="AA67" s="51"/>
      <c r="AB67" s="51"/>
      <c r="AC67" s="51"/>
      <c r="AD67" s="51"/>
      <c r="AE67" s="51"/>
      <c r="AF67" s="51"/>
      <c r="AT67" s="174">
        <v>44935</v>
      </c>
      <c r="AU67" s="175" t="s">
        <v>522</v>
      </c>
      <c r="AV67" s="176">
        <v>84</v>
      </c>
      <c r="AW67" s="49"/>
      <c r="AX67" s="29">
        <v>44938</v>
      </c>
      <c r="AY67" s="30" t="s">
        <v>535</v>
      </c>
      <c r="AZ67" s="31">
        <v>-70.290000000000006</v>
      </c>
      <c r="BA67" s="49"/>
      <c r="BG67" s="28">
        <v>44942</v>
      </c>
      <c r="BH67" s="1" t="s">
        <v>59</v>
      </c>
      <c r="BI67" s="1">
        <v>48315569738</v>
      </c>
      <c r="BJ67" s="45" t="s">
        <v>659</v>
      </c>
      <c r="BZ67" s="174">
        <v>44943</v>
      </c>
      <c r="CA67" s="175" t="s">
        <v>713</v>
      </c>
      <c r="CB67" s="176">
        <v>36.75</v>
      </c>
      <c r="CC67" s="31"/>
    </row>
    <row r="68" spans="12:81" ht="84.75" customHeight="1" thickBot="1">
      <c r="L68" s="174">
        <v>44928</v>
      </c>
      <c r="M68" s="175" t="s">
        <v>34</v>
      </c>
      <c r="N68" s="176">
        <v>140</v>
      </c>
      <c r="O68" s="49"/>
      <c r="R68" s="174">
        <v>44931</v>
      </c>
      <c r="S68" s="175" t="s">
        <v>302</v>
      </c>
      <c r="T68" s="176">
        <v>951.36</v>
      </c>
      <c r="U68" s="78"/>
      <c r="Z68" s="51"/>
      <c r="AA68" s="51"/>
      <c r="AB68" s="51"/>
      <c r="AC68" s="51"/>
      <c r="AD68" s="51"/>
      <c r="AE68" s="51"/>
      <c r="AF68" s="51"/>
      <c r="AT68" s="174">
        <v>44934</v>
      </c>
      <c r="AU68" s="175" t="s">
        <v>523</v>
      </c>
      <c r="AV68" s="176">
        <v>158</v>
      </c>
      <c r="AW68" s="49"/>
      <c r="AX68" s="29">
        <v>44938</v>
      </c>
      <c r="AY68" s="30" t="s">
        <v>535</v>
      </c>
      <c r="AZ68" s="31">
        <v>-142.12</v>
      </c>
      <c r="BA68" s="49"/>
      <c r="BG68" s="28">
        <v>44942</v>
      </c>
      <c r="BH68" s="1" t="s">
        <v>487</v>
      </c>
      <c r="BI68" s="1">
        <v>94310565583</v>
      </c>
      <c r="BJ68" s="45" t="s">
        <v>488</v>
      </c>
      <c r="BZ68" s="174">
        <v>44943</v>
      </c>
      <c r="CA68" s="175" t="s">
        <v>111</v>
      </c>
      <c r="CB68" s="176">
        <v>174.16</v>
      </c>
      <c r="CC68" s="31"/>
    </row>
    <row r="69" spans="12:81" ht="36.75" thickBot="1">
      <c r="L69" s="174">
        <v>44928</v>
      </c>
      <c r="M69" s="175" t="s">
        <v>32</v>
      </c>
      <c r="N69" s="176">
        <v>140</v>
      </c>
      <c r="O69" s="49"/>
      <c r="Z69" s="51"/>
      <c r="AA69" s="51"/>
      <c r="AB69" s="51"/>
      <c r="AC69" s="51"/>
      <c r="AD69" s="51"/>
      <c r="AE69" s="51"/>
      <c r="AF69" s="51"/>
      <c r="AX69" s="29">
        <v>44938</v>
      </c>
      <c r="AY69" s="30" t="s">
        <v>36</v>
      </c>
      <c r="AZ69" s="31">
        <v>-5.62</v>
      </c>
      <c r="BA69" s="49"/>
      <c r="BG69" s="28">
        <v>44942</v>
      </c>
      <c r="BH69" s="1" t="s">
        <v>487</v>
      </c>
      <c r="BI69" s="1">
        <v>94310565580</v>
      </c>
      <c r="BJ69" s="45" t="s">
        <v>488</v>
      </c>
      <c r="BZ69" s="174">
        <v>44943</v>
      </c>
      <c r="CA69" s="175" t="s">
        <v>714</v>
      </c>
      <c r="CB69" s="176">
        <v>74</v>
      </c>
      <c r="CC69" s="31"/>
    </row>
    <row r="70" spans="12:81" ht="36.75" thickBot="1">
      <c r="Z70" s="51"/>
      <c r="AA70" s="51"/>
      <c r="AB70" s="51"/>
      <c r="AC70" s="51"/>
      <c r="AD70" s="51"/>
      <c r="AE70" s="51"/>
      <c r="AF70" s="51"/>
      <c r="AX70" s="29">
        <v>44938</v>
      </c>
      <c r="AY70" s="30" t="s">
        <v>153</v>
      </c>
      <c r="AZ70" s="49">
        <v>-1876</v>
      </c>
      <c r="BA70" s="49"/>
      <c r="BG70" s="28">
        <v>44942</v>
      </c>
      <c r="BH70" s="1" t="s">
        <v>487</v>
      </c>
      <c r="BI70" s="1">
        <v>94310565572</v>
      </c>
      <c r="BJ70" s="45" t="s">
        <v>488</v>
      </c>
      <c r="BZ70" s="29">
        <v>44943</v>
      </c>
      <c r="CA70" s="30" t="s">
        <v>36</v>
      </c>
      <c r="CB70" s="31">
        <v>-3</v>
      </c>
      <c r="CC70" s="31"/>
    </row>
    <row r="71" spans="12:81" ht="36.75" thickBot="1">
      <c r="Z71" s="51"/>
      <c r="AA71" s="51"/>
      <c r="AB71" s="51"/>
      <c r="AC71" s="51"/>
      <c r="AD71" s="51"/>
      <c r="AE71" s="51"/>
      <c r="AF71" s="51"/>
      <c r="AX71" s="29">
        <v>44938</v>
      </c>
      <c r="AY71" s="30" t="s">
        <v>30</v>
      </c>
      <c r="AZ71" s="31">
        <v>648</v>
      </c>
      <c r="BA71" s="49"/>
      <c r="BG71" s="28">
        <v>44942</v>
      </c>
      <c r="BH71" s="1" t="s">
        <v>487</v>
      </c>
      <c r="BI71" s="1">
        <v>94310565569</v>
      </c>
      <c r="BJ71" s="45" t="s">
        <v>488</v>
      </c>
      <c r="BZ71" s="29">
        <v>44943</v>
      </c>
      <c r="CA71" s="30" t="s">
        <v>518</v>
      </c>
      <c r="CB71" s="49">
        <v>-1000</v>
      </c>
      <c r="CC71" s="31"/>
    </row>
    <row r="72" spans="12:81" ht="36.75" thickBot="1">
      <c r="Z72" s="51"/>
      <c r="AA72" s="51"/>
      <c r="AB72" s="51"/>
      <c r="AC72" s="51"/>
      <c r="AD72" s="51"/>
      <c r="AE72" s="51"/>
      <c r="AF72" s="51"/>
      <c r="AX72" s="174">
        <v>44937</v>
      </c>
      <c r="AY72" s="175" t="s">
        <v>156</v>
      </c>
      <c r="AZ72" s="176">
        <v>104</v>
      </c>
      <c r="BA72" s="228"/>
      <c r="BG72" s="28">
        <v>44942</v>
      </c>
      <c r="BH72" s="1" t="s">
        <v>487</v>
      </c>
      <c r="BI72" s="1">
        <v>94310565563</v>
      </c>
      <c r="BJ72" s="45" t="s">
        <v>488</v>
      </c>
      <c r="BZ72" s="29">
        <v>44943</v>
      </c>
      <c r="CA72" s="30" t="s">
        <v>29</v>
      </c>
      <c r="CB72" s="31">
        <v>120</v>
      </c>
      <c r="CC72" s="49"/>
    </row>
    <row r="73" spans="12:81" ht="36.75" thickBot="1">
      <c r="Z73" s="51"/>
      <c r="AA73" s="51"/>
      <c r="AB73" s="51"/>
      <c r="AC73" s="51"/>
      <c r="AD73" s="51"/>
      <c r="AE73" s="51"/>
      <c r="AF73" s="51"/>
      <c r="AX73" s="180">
        <v>44941</v>
      </c>
      <c r="AY73" s="181" t="s">
        <v>41</v>
      </c>
      <c r="AZ73" s="182">
        <v>188.37</v>
      </c>
      <c r="BA73" s="77"/>
      <c r="BG73" s="28">
        <v>44942</v>
      </c>
      <c r="BH73" s="1" t="s">
        <v>487</v>
      </c>
      <c r="BI73" s="1">
        <v>94310565552</v>
      </c>
      <c r="BJ73" s="45" t="s">
        <v>488</v>
      </c>
      <c r="BZ73" s="174">
        <v>44943</v>
      </c>
      <c r="CA73" s="175" t="s">
        <v>715</v>
      </c>
      <c r="CB73" s="176">
        <v>710</v>
      </c>
      <c r="CC73" s="31"/>
    </row>
    <row r="74" spans="12:81" ht="36.75" thickBot="1">
      <c r="Z74" s="51"/>
      <c r="AA74" s="51"/>
      <c r="AB74" s="51"/>
      <c r="AC74" s="51"/>
      <c r="AD74" s="51"/>
      <c r="AE74" s="51"/>
      <c r="AF74" s="51"/>
      <c r="AX74" s="174">
        <v>44941</v>
      </c>
      <c r="AY74" s="175" t="s">
        <v>119</v>
      </c>
      <c r="AZ74" s="179">
        <v>3641.82</v>
      </c>
      <c r="BA74" s="49"/>
      <c r="BG74" s="28">
        <v>44942</v>
      </c>
      <c r="BH74" s="1" t="s">
        <v>487</v>
      </c>
      <c r="BI74" s="1">
        <v>94310565549</v>
      </c>
      <c r="BJ74" s="45" t="s">
        <v>488</v>
      </c>
      <c r="BZ74" s="174">
        <v>44943</v>
      </c>
      <c r="CA74" s="175" t="s">
        <v>38</v>
      </c>
      <c r="CB74" s="176">
        <v>180</v>
      </c>
      <c r="CC74" s="31"/>
    </row>
    <row r="75" spans="12:81" ht="36.75" thickBot="1">
      <c r="Z75" s="51"/>
      <c r="AA75" s="51"/>
      <c r="AB75" s="51"/>
      <c r="AC75" s="51"/>
      <c r="AD75" s="51"/>
      <c r="AE75" s="51"/>
      <c r="AF75" s="51"/>
      <c r="AX75" s="174">
        <v>44941</v>
      </c>
      <c r="AY75" s="175" t="s">
        <v>685</v>
      </c>
      <c r="AZ75" s="176">
        <v>418.6</v>
      </c>
      <c r="BA75" s="31"/>
      <c r="BG75" s="28">
        <v>44942</v>
      </c>
      <c r="BH75" s="1" t="s">
        <v>487</v>
      </c>
      <c r="BI75" s="1">
        <v>94310565545</v>
      </c>
      <c r="BJ75" s="45" t="s">
        <v>488</v>
      </c>
      <c r="BZ75" s="29">
        <v>44943</v>
      </c>
      <c r="CA75" s="30" t="s">
        <v>36</v>
      </c>
      <c r="CB75" s="31">
        <v>-8.1</v>
      </c>
      <c r="CC75" s="31"/>
    </row>
    <row r="76" spans="12:81" ht="36.75" thickBot="1">
      <c r="Z76" s="51"/>
      <c r="AA76" s="51"/>
      <c r="AB76" s="51"/>
      <c r="AC76" s="51"/>
      <c r="AD76" s="51"/>
      <c r="AE76" s="51"/>
      <c r="AF76" s="51"/>
      <c r="AX76" s="174">
        <v>44941</v>
      </c>
      <c r="AY76" s="175" t="s">
        <v>686</v>
      </c>
      <c r="AZ76" s="176">
        <v>161</v>
      </c>
      <c r="BA76" s="31"/>
      <c r="BZ76" s="29">
        <v>44943</v>
      </c>
      <c r="CA76" s="30" t="s">
        <v>518</v>
      </c>
      <c r="CB76" s="49">
        <v>-2700</v>
      </c>
      <c r="CC76" s="31"/>
    </row>
    <row r="77" spans="12:81" ht="36.75" thickBot="1">
      <c r="Z77" s="51"/>
      <c r="AA77" s="51"/>
      <c r="AB77" s="51"/>
      <c r="AC77" s="51"/>
      <c r="AD77" s="51"/>
      <c r="AE77" s="51"/>
      <c r="AF77" s="51"/>
      <c r="AX77" s="29">
        <v>44941</v>
      </c>
      <c r="AY77" s="30" t="s">
        <v>130</v>
      </c>
      <c r="AZ77" s="31">
        <v>-540</v>
      </c>
      <c r="BA77" s="31"/>
      <c r="BZ77" s="174">
        <v>44943</v>
      </c>
      <c r="CA77" s="175" t="s">
        <v>716</v>
      </c>
      <c r="CB77" s="176">
        <v>158</v>
      </c>
      <c r="CC77" s="49"/>
    </row>
    <row r="78" spans="12:81" ht="36.75" thickBot="1">
      <c r="Z78" s="51"/>
      <c r="AA78" s="51"/>
      <c r="AB78" s="51"/>
      <c r="AC78" s="51"/>
      <c r="AD78" s="51"/>
      <c r="AE78" s="51"/>
      <c r="AF78" s="51"/>
      <c r="AX78" s="174">
        <v>44941</v>
      </c>
      <c r="AY78" s="175" t="s">
        <v>49</v>
      </c>
      <c r="AZ78" s="176">
        <v>210</v>
      </c>
      <c r="BA78" s="31"/>
      <c r="BZ78" s="174">
        <v>44943</v>
      </c>
      <c r="CA78" s="175" t="s">
        <v>687</v>
      </c>
      <c r="CB78" s="176">
        <v>140</v>
      </c>
      <c r="CC78" s="49"/>
    </row>
    <row r="79" spans="12:81" ht="36.75" thickBot="1">
      <c r="Z79" s="51"/>
      <c r="AA79" s="51"/>
      <c r="AB79" s="51"/>
      <c r="AC79" s="51"/>
      <c r="AD79" s="51"/>
      <c r="AE79" s="51"/>
      <c r="AF79" s="51"/>
      <c r="AX79" s="174">
        <v>44941</v>
      </c>
      <c r="AY79" s="175" t="s">
        <v>121</v>
      </c>
      <c r="AZ79" s="176">
        <v>86</v>
      </c>
      <c r="BA79" s="31"/>
      <c r="BZ79" s="174">
        <v>44943</v>
      </c>
      <c r="CA79" s="175" t="s">
        <v>119</v>
      </c>
      <c r="CB79" s="179">
        <v>2314.44</v>
      </c>
      <c r="CC79" s="49"/>
    </row>
    <row r="80" spans="12:81" ht="36.75" thickBot="1">
      <c r="Z80" s="51"/>
      <c r="AA80" s="51"/>
      <c r="AB80" s="51"/>
      <c r="AC80" s="51"/>
      <c r="AD80" s="51"/>
      <c r="AE80" s="51"/>
      <c r="AF80" s="51"/>
      <c r="AX80" s="174">
        <v>44941</v>
      </c>
      <c r="AY80" s="175" t="s">
        <v>40</v>
      </c>
      <c r="AZ80" s="176">
        <v>167.44</v>
      </c>
      <c r="BA80" s="31"/>
      <c r="BZ80" s="174">
        <v>44943</v>
      </c>
      <c r="CA80" s="175" t="s">
        <v>103</v>
      </c>
      <c r="CB80" s="176">
        <v>90</v>
      </c>
      <c r="CC80" s="31"/>
    </row>
    <row r="81" spans="26:81" ht="36.75" thickBot="1">
      <c r="Z81" s="51"/>
      <c r="AA81" s="51"/>
      <c r="AB81" s="51"/>
      <c r="AC81" s="51"/>
      <c r="AD81" s="51"/>
      <c r="AE81" s="51"/>
      <c r="AF81" s="51"/>
      <c r="AX81" s="29">
        <v>44941</v>
      </c>
      <c r="AY81" s="30" t="s">
        <v>130</v>
      </c>
      <c r="AZ81" s="49">
        <v>-6100</v>
      </c>
      <c r="BA81" s="31"/>
      <c r="BZ81" s="29">
        <v>44943</v>
      </c>
      <c r="CA81" s="30" t="s">
        <v>130</v>
      </c>
      <c r="CB81" s="49">
        <v>-1020</v>
      </c>
      <c r="CC81" s="31"/>
    </row>
    <row r="82" spans="26:81" ht="36.75" thickBot="1">
      <c r="Z82" s="51"/>
      <c r="AA82" s="51"/>
      <c r="AB82" s="51"/>
      <c r="AC82" s="51"/>
      <c r="AD82" s="51"/>
      <c r="AE82" s="51"/>
      <c r="AF82" s="51"/>
      <c r="AX82" s="29">
        <v>44941</v>
      </c>
      <c r="AY82" s="30" t="s">
        <v>36</v>
      </c>
      <c r="AZ82" s="31">
        <v>-0.81</v>
      </c>
      <c r="BA82" s="49"/>
      <c r="BZ82" s="174">
        <v>44943</v>
      </c>
      <c r="CA82" s="175" t="s">
        <v>507</v>
      </c>
      <c r="CB82" s="176">
        <v>136</v>
      </c>
      <c r="CC82" s="49"/>
    </row>
    <row r="83" spans="26:81" ht="36.75" thickBot="1">
      <c r="Z83" s="51"/>
      <c r="AA83" s="51"/>
      <c r="AB83" s="51"/>
      <c r="AC83" s="51"/>
      <c r="AD83" s="51"/>
      <c r="AE83" s="51"/>
      <c r="AF83" s="51"/>
      <c r="AX83" s="29">
        <v>44941</v>
      </c>
      <c r="AY83" s="30" t="s">
        <v>505</v>
      </c>
      <c r="AZ83" s="31">
        <v>-270</v>
      </c>
      <c r="BA83" s="49"/>
      <c r="BZ83" s="174">
        <v>44943</v>
      </c>
      <c r="CA83" s="175" t="s">
        <v>50</v>
      </c>
      <c r="CB83" s="176">
        <v>86</v>
      </c>
      <c r="CC83" s="31"/>
    </row>
    <row r="84" spans="26:81" ht="36.75" thickBot="1">
      <c r="Z84" s="51"/>
      <c r="AA84" s="51"/>
      <c r="AB84" s="51"/>
      <c r="AC84" s="51"/>
      <c r="AD84" s="51"/>
      <c r="AE84" s="51"/>
      <c r="AF84" s="51"/>
      <c r="AX84" s="174">
        <v>44941</v>
      </c>
      <c r="AY84" s="175" t="s">
        <v>41</v>
      </c>
      <c r="AZ84" s="176">
        <v>397.67</v>
      </c>
      <c r="BA84" s="49"/>
    </row>
    <row r="85" spans="26:81" ht="36.75" thickBot="1">
      <c r="Z85" s="51"/>
      <c r="AA85" s="51"/>
      <c r="AB85" s="51"/>
      <c r="AC85" s="51"/>
      <c r="AD85" s="51"/>
      <c r="AE85" s="51"/>
      <c r="AF85" s="51"/>
      <c r="AX85" s="174">
        <v>44941</v>
      </c>
      <c r="AY85" s="175" t="s">
        <v>687</v>
      </c>
      <c r="AZ85" s="176">
        <v>136</v>
      </c>
      <c r="BA85" s="49"/>
    </row>
    <row r="86" spans="26:81" ht="36.75" thickBot="1">
      <c r="Z86" s="51"/>
      <c r="AA86" s="51"/>
      <c r="AB86" s="51"/>
      <c r="AC86" s="51"/>
      <c r="AD86" s="51"/>
      <c r="AE86" s="51"/>
      <c r="AF86" s="51"/>
      <c r="AX86" s="174">
        <v>44940</v>
      </c>
      <c r="AY86" s="175" t="s">
        <v>119</v>
      </c>
      <c r="AZ86" s="179">
        <v>5148.78</v>
      </c>
      <c r="BA86" s="49"/>
    </row>
    <row r="87" spans="26:81" ht="24.75" thickBot="1">
      <c r="Z87" s="51"/>
      <c r="AA87" s="51"/>
      <c r="AB87" s="51"/>
      <c r="AC87" s="51"/>
      <c r="AD87" s="51"/>
      <c r="AE87" s="51"/>
      <c r="AF87" s="51"/>
      <c r="AX87" s="174">
        <v>44940</v>
      </c>
      <c r="AY87" s="175" t="s">
        <v>688</v>
      </c>
      <c r="AZ87" s="176">
        <v>161</v>
      </c>
      <c r="BA87" s="31"/>
    </row>
    <row r="88" spans="26:81" ht="24.75" thickBot="1">
      <c r="Z88" s="51"/>
      <c r="AA88" s="51"/>
      <c r="AB88" s="51"/>
      <c r="AC88" s="51"/>
      <c r="AD88" s="51"/>
      <c r="AE88" s="51"/>
      <c r="AF88" s="51"/>
      <c r="AX88" s="29">
        <v>44940</v>
      </c>
      <c r="AY88" s="30" t="s">
        <v>689</v>
      </c>
      <c r="AZ88" s="31">
        <v>-90</v>
      </c>
      <c r="BA88" s="31"/>
    </row>
    <row r="89" spans="26:81" ht="36.75" thickBot="1">
      <c r="Z89" s="51"/>
      <c r="AA89" s="51"/>
      <c r="AB89" s="51"/>
      <c r="AC89" s="51"/>
      <c r="AD89" s="51"/>
      <c r="AE89" s="51"/>
      <c r="AF89" s="51"/>
      <c r="AX89" s="174">
        <v>44940</v>
      </c>
      <c r="AY89" s="175" t="s">
        <v>690</v>
      </c>
      <c r="AZ89" s="176">
        <v>160</v>
      </c>
      <c r="BA89" s="31"/>
    </row>
    <row r="90" spans="26:81">
      <c r="Z90" s="51"/>
      <c r="AA90" s="51"/>
      <c r="AB90" s="51"/>
      <c r="AC90" s="51"/>
      <c r="AD90" s="51"/>
      <c r="AE90" s="51"/>
      <c r="AF90" s="51"/>
    </row>
    <row r="91" spans="26:81">
      <c r="Z91" s="51"/>
      <c r="AA91" s="51"/>
      <c r="AB91" s="51"/>
      <c r="AC91" s="51"/>
      <c r="AD91" s="51"/>
      <c r="AE91" s="51"/>
      <c r="AF91" s="51"/>
    </row>
    <row r="92" spans="26:81">
      <c r="Z92" s="51"/>
      <c r="AA92" s="51"/>
      <c r="AB92" s="51"/>
      <c r="AC92" s="51"/>
      <c r="AD92" s="51"/>
      <c r="AE92" s="51"/>
      <c r="AF92" s="51"/>
    </row>
    <row r="93" spans="26:81">
      <c r="Z93" s="51"/>
      <c r="AA93" s="51"/>
      <c r="AB93" s="51"/>
      <c r="AC93" s="51"/>
      <c r="AD93" s="51"/>
      <c r="AE93" s="51"/>
      <c r="AF93" s="51"/>
    </row>
    <row r="94" spans="26:81">
      <c r="Z94" s="51"/>
      <c r="AA94" s="51"/>
      <c r="AB94" s="51"/>
      <c r="AC94" s="51"/>
      <c r="AD94" s="51"/>
      <c r="AE94" s="51"/>
      <c r="AF94" s="51"/>
    </row>
    <row r="95" spans="26:81">
      <c r="Z95" s="51"/>
      <c r="AA95" s="51"/>
      <c r="AB95" s="51"/>
      <c r="AC95" s="51"/>
      <c r="AD95" s="51"/>
      <c r="AE95" s="51"/>
      <c r="AF95" s="51"/>
    </row>
    <row r="96" spans="26:81">
      <c r="Z96" s="51"/>
      <c r="AA96" s="51"/>
      <c r="AB96" s="51"/>
      <c r="AC96" s="51"/>
      <c r="AD96" s="51"/>
      <c r="AE96" s="51"/>
      <c r="AF96" s="51"/>
    </row>
    <row r="97" spans="26:32">
      <c r="Z97" s="51"/>
      <c r="AA97" s="51"/>
      <c r="AB97" s="51"/>
      <c r="AC97" s="51"/>
      <c r="AD97" s="51"/>
      <c r="AE97" s="51"/>
      <c r="AF97" s="51"/>
    </row>
    <row r="98" spans="26:32">
      <c r="Z98" s="51"/>
      <c r="AA98" s="51"/>
      <c r="AB98" s="51"/>
      <c r="AC98" s="51"/>
      <c r="AD98" s="51"/>
      <c r="AE98" s="51"/>
      <c r="AF98" s="51"/>
    </row>
    <row r="99" spans="26:32">
      <c r="Z99" s="51"/>
      <c r="AA99" s="51"/>
      <c r="AB99" s="51"/>
      <c r="AC99" s="51"/>
      <c r="AD99" s="51"/>
      <c r="AE99" s="51"/>
      <c r="AF99" s="51"/>
    </row>
    <row r="100" spans="26:32">
      <c r="Z100" s="51"/>
      <c r="AA100" s="51"/>
      <c r="AB100" s="51"/>
      <c r="AC100" s="51"/>
      <c r="AD100" s="51"/>
      <c r="AE100" s="51"/>
      <c r="AF100" s="51"/>
    </row>
    <row r="101" spans="26:32">
      <c r="Z101" s="51"/>
      <c r="AA101" s="51"/>
      <c r="AB101" s="51"/>
      <c r="AC101" s="51"/>
      <c r="AD101" s="51"/>
      <c r="AE101" s="51"/>
      <c r="AF101" s="51"/>
    </row>
    <row r="102" spans="26:32">
      <c r="Z102" s="51"/>
      <c r="AA102" s="51"/>
      <c r="AB102" s="51"/>
      <c r="AC102" s="51"/>
      <c r="AD102" s="51"/>
      <c r="AE102" s="51"/>
      <c r="AF102" s="51"/>
    </row>
    <row r="103" spans="26:32">
      <c r="Z103" s="51"/>
      <c r="AA103" s="51"/>
      <c r="AB103" s="51"/>
      <c r="AC103" s="51"/>
      <c r="AD103" s="51"/>
      <c r="AE103" s="51"/>
      <c r="AF103" s="51"/>
    </row>
    <row r="104" spans="26:32">
      <c r="Z104" s="51"/>
      <c r="AA104" s="51"/>
      <c r="AB104" s="51"/>
      <c r="AC104" s="51"/>
      <c r="AD104" s="51"/>
      <c r="AE104" s="51"/>
      <c r="AF104" s="51"/>
    </row>
    <row r="105" spans="26:32">
      <c r="Z105" s="51"/>
      <c r="AA105" s="51"/>
      <c r="AB105" s="51"/>
      <c r="AC105" s="51"/>
      <c r="AD105" s="51"/>
      <c r="AE105" s="51"/>
      <c r="AF105" s="51"/>
    </row>
    <row r="106" spans="26:32">
      <c r="Z106" s="51"/>
      <c r="AA106" s="51"/>
      <c r="AB106" s="51"/>
      <c r="AC106" s="51"/>
      <c r="AD106" s="51"/>
      <c r="AE106" s="51"/>
      <c r="AF106" s="51"/>
    </row>
    <row r="107" spans="26:32">
      <c r="Z107" s="51"/>
      <c r="AA107" s="51"/>
      <c r="AB107" s="51"/>
      <c r="AC107" s="51"/>
      <c r="AD107" s="51"/>
      <c r="AE107" s="51"/>
      <c r="AF107" s="51"/>
    </row>
    <row r="108" spans="26:32">
      <c r="Z108" s="51"/>
      <c r="AA108" s="51"/>
      <c r="AB108" s="51"/>
      <c r="AC108" s="51"/>
      <c r="AD108" s="51"/>
      <c r="AE108" s="51"/>
      <c r="AF108" s="51"/>
    </row>
    <row r="109" spans="26:32">
      <c r="Z109" s="51"/>
      <c r="AA109" s="51"/>
      <c r="AB109" s="51"/>
      <c r="AC109" s="51"/>
      <c r="AD109" s="51"/>
      <c r="AE109" s="51"/>
      <c r="AF109" s="51"/>
    </row>
    <row r="110" spans="26:32">
      <c r="Z110" s="51"/>
      <c r="AA110" s="51"/>
      <c r="AB110" s="51"/>
      <c r="AC110" s="51"/>
      <c r="AD110" s="51"/>
      <c r="AE110" s="51"/>
      <c r="AF110" s="51"/>
    </row>
    <row r="111" spans="26:32">
      <c r="Z111" s="51"/>
      <c r="AA111" s="51"/>
      <c r="AB111" s="51"/>
      <c r="AC111" s="51"/>
      <c r="AD111" s="51"/>
      <c r="AE111" s="51"/>
      <c r="AF111" s="51"/>
    </row>
    <row r="112" spans="26:32">
      <c r="Z112" s="51"/>
      <c r="AA112" s="51"/>
      <c r="AB112" s="51"/>
      <c r="AC112" s="51"/>
      <c r="AD112" s="51"/>
      <c r="AE112" s="51"/>
      <c r="AF112" s="51"/>
    </row>
    <row r="113" spans="26:32">
      <c r="Z113" s="51"/>
      <c r="AA113" s="51"/>
      <c r="AB113" s="51"/>
      <c r="AC113" s="51"/>
      <c r="AD113" s="51"/>
      <c r="AE113" s="51"/>
      <c r="AF113" s="51"/>
    </row>
    <row r="114" spans="26:32">
      <c r="Z114" s="51"/>
      <c r="AA114" s="51"/>
      <c r="AB114" s="51"/>
      <c r="AC114" s="51"/>
      <c r="AD114" s="51"/>
      <c r="AE114" s="51"/>
      <c r="AF114" s="51"/>
    </row>
    <row r="115" spans="26:32">
      <c r="Z115" s="51"/>
      <c r="AA115" s="51"/>
      <c r="AB115" s="51"/>
      <c r="AC115" s="51"/>
      <c r="AD115" s="51"/>
      <c r="AE115" s="51"/>
      <c r="AF115" s="51"/>
    </row>
    <row r="116" spans="26:32">
      <c r="Z116" s="51"/>
      <c r="AA116" s="51"/>
      <c r="AB116" s="51"/>
      <c r="AC116" s="51"/>
      <c r="AD116" s="51"/>
      <c r="AE116" s="51"/>
      <c r="AF116" s="51"/>
    </row>
    <row r="117" spans="26:32">
      <c r="Z117" s="51"/>
      <c r="AA117" s="51"/>
      <c r="AB117" s="51"/>
      <c r="AC117" s="51"/>
      <c r="AD117" s="51"/>
      <c r="AE117" s="51"/>
      <c r="AF117" s="51"/>
    </row>
    <row r="118" spans="26:32">
      <c r="Z118" s="51"/>
      <c r="AA118" s="51"/>
      <c r="AB118" s="51"/>
      <c r="AC118" s="51"/>
      <c r="AD118" s="51"/>
      <c r="AE118" s="51"/>
      <c r="AF118" s="51"/>
    </row>
    <row r="119" spans="26:32">
      <c r="Z119" s="51"/>
      <c r="AA119" s="51"/>
      <c r="AB119" s="51"/>
      <c r="AC119" s="51"/>
      <c r="AD119" s="51"/>
      <c r="AE119" s="51"/>
      <c r="AF119" s="51"/>
    </row>
    <row r="120" spans="26:32">
      <c r="Z120" s="51"/>
      <c r="AA120" s="51"/>
      <c r="AB120" s="51"/>
      <c r="AC120" s="51"/>
      <c r="AD120" s="51"/>
      <c r="AE120" s="51"/>
      <c r="AF120" s="51"/>
    </row>
    <row r="121" spans="26:32">
      <c r="Z121" s="51"/>
      <c r="AA121" s="51"/>
      <c r="AB121" s="51"/>
      <c r="AC121" s="51"/>
      <c r="AD121" s="51"/>
      <c r="AE121" s="51"/>
      <c r="AF121" s="51"/>
    </row>
    <row r="122" spans="26:32">
      <c r="Z122" s="51"/>
      <c r="AA122" s="51"/>
      <c r="AB122" s="51"/>
      <c r="AC122" s="51"/>
      <c r="AD122" s="51"/>
      <c r="AE122" s="51"/>
      <c r="AF122" s="51"/>
    </row>
    <row r="123" spans="26:32">
      <c r="Z123" s="51"/>
      <c r="AA123" s="51"/>
      <c r="AB123" s="51"/>
      <c r="AC123" s="51"/>
      <c r="AD123" s="51"/>
      <c r="AE123" s="51"/>
      <c r="AF123" s="51"/>
    </row>
    <row r="124" spans="26:32">
      <c r="Z124" s="51"/>
      <c r="AA124" s="51"/>
      <c r="AB124" s="51"/>
      <c r="AC124" s="51"/>
      <c r="AD124" s="51"/>
      <c r="AE124" s="51"/>
      <c r="AF124" s="51"/>
    </row>
    <row r="125" spans="26:32">
      <c r="Z125" s="51"/>
      <c r="AA125" s="51"/>
      <c r="AB125" s="51"/>
      <c r="AC125" s="51"/>
      <c r="AD125" s="51"/>
      <c r="AE125" s="51"/>
      <c r="AF125" s="51"/>
    </row>
    <row r="126" spans="26:32">
      <c r="Z126" s="51"/>
      <c r="AA126" s="51"/>
      <c r="AB126" s="51"/>
      <c r="AC126" s="51"/>
      <c r="AD126" s="51"/>
      <c r="AE126" s="51"/>
      <c r="AF126" s="51"/>
    </row>
    <row r="127" spans="26:32">
      <c r="Z127" s="51"/>
      <c r="AA127" s="51"/>
      <c r="AB127" s="51"/>
      <c r="AC127" s="51"/>
      <c r="AD127" s="51"/>
      <c r="AE127" s="51"/>
      <c r="AF127" s="51"/>
    </row>
    <row r="128" spans="26:32">
      <c r="Z128" s="51"/>
      <c r="AA128" s="51"/>
      <c r="AB128" s="51"/>
      <c r="AC128" s="51"/>
      <c r="AD128" s="51"/>
      <c r="AE128" s="51"/>
      <c r="AF128" s="51"/>
    </row>
    <row r="129" spans="26:32">
      <c r="Z129" s="51"/>
      <c r="AA129" s="51"/>
      <c r="AB129" s="51"/>
      <c r="AC129" s="51"/>
      <c r="AD129" s="51"/>
      <c r="AE129" s="51"/>
      <c r="AF129" s="51"/>
    </row>
    <row r="130" spans="26:32">
      <c r="Z130" s="51"/>
      <c r="AA130" s="51"/>
      <c r="AB130" s="51"/>
      <c r="AC130" s="51"/>
      <c r="AD130" s="51"/>
      <c r="AE130" s="51"/>
      <c r="AF130" s="51"/>
    </row>
    <row r="131" spans="26:32">
      <c r="Z131" s="51"/>
      <c r="AA131" s="51"/>
      <c r="AB131" s="51"/>
      <c r="AC131" s="51"/>
      <c r="AD131" s="51"/>
      <c r="AE131" s="51"/>
      <c r="AF131" s="51"/>
    </row>
    <row r="132" spans="26:32">
      <c r="Z132" s="51"/>
      <c r="AA132" s="51"/>
      <c r="AB132" s="51"/>
      <c r="AC132" s="51"/>
      <c r="AD132" s="51"/>
      <c r="AE132" s="51"/>
      <c r="AF132" s="51"/>
    </row>
    <row r="133" spans="26:32">
      <c r="Z133" s="51"/>
      <c r="AA133" s="51"/>
      <c r="AB133" s="51"/>
      <c r="AC133" s="51"/>
      <c r="AD133" s="51"/>
      <c r="AE133" s="51"/>
      <c r="AF133" s="51"/>
    </row>
    <row r="134" spans="26:32">
      <c r="Z134" s="51"/>
      <c r="AA134" s="51"/>
      <c r="AB134" s="51"/>
      <c r="AC134" s="51"/>
      <c r="AD134" s="51"/>
      <c r="AE134" s="51"/>
      <c r="AF134" s="51"/>
    </row>
    <row r="135" spans="26:32">
      <c r="Z135" s="51"/>
      <c r="AA135" s="51"/>
      <c r="AB135" s="51"/>
      <c r="AC135" s="51"/>
      <c r="AD135" s="51"/>
      <c r="AE135" s="51"/>
      <c r="AF135" s="51"/>
    </row>
    <row r="136" spans="26:32">
      <c r="Z136" s="51"/>
      <c r="AA136" s="51"/>
      <c r="AB136" s="51"/>
      <c r="AC136" s="51"/>
      <c r="AD136" s="51"/>
      <c r="AE136" s="51"/>
      <c r="AF136" s="51"/>
    </row>
    <row r="137" spans="26:32">
      <c r="Z137" s="51"/>
      <c r="AA137" s="51"/>
      <c r="AB137" s="51"/>
      <c r="AC137" s="51"/>
      <c r="AD137" s="51"/>
      <c r="AE137" s="51"/>
      <c r="AF137" s="51"/>
    </row>
    <row r="138" spans="26:32">
      <c r="Z138" s="51"/>
      <c r="AA138" s="51"/>
      <c r="AB138" s="51"/>
      <c r="AC138" s="51"/>
      <c r="AD138" s="51"/>
      <c r="AE138" s="51"/>
      <c r="AF138" s="51"/>
    </row>
    <row r="139" spans="26:32">
      <c r="Z139" s="51"/>
      <c r="AA139" s="51"/>
      <c r="AB139" s="51"/>
      <c r="AC139" s="51"/>
      <c r="AD139" s="51"/>
      <c r="AE139" s="51"/>
      <c r="AF139" s="51"/>
    </row>
    <row r="140" spans="26:32">
      <c r="Z140" s="51"/>
      <c r="AA140" s="51"/>
      <c r="AB140" s="51"/>
      <c r="AC140" s="51"/>
      <c r="AD140" s="51"/>
      <c r="AE140" s="51"/>
      <c r="AF140" s="51"/>
    </row>
    <row r="141" spans="26:32">
      <c r="Z141" s="51"/>
      <c r="AA141" s="51"/>
      <c r="AB141" s="51"/>
      <c r="AC141" s="51"/>
      <c r="AD141" s="51"/>
      <c r="AE141" s="51"/>
      <c r="AF141" s="51"/>
    </row>
    <row r="142" spans="26:32">
      <c r="Z142" s="51"/>
      <c r="AA142" s="51"/>
      <c r="AB142" s="51"/>
      <c r="AC142" s="51"/>
      <c r="AD142" s="51"/>
      <c r="AE142" s="51"/>
      <c r="AF142" s="51"/>
    </row>
    <row r="143" spans="26:32">
      <c r="Z143" s="51"/>
      <c r="AA143" s="51"/>
      <c r="AB143" s="51"/>
      <c r="AC143" s="51"/>
      <c r="AD143" s="51"/>
      <c r="AE143" s="51"/>
      <c r="AF143" s="51"/>
    </row>
    <row r="144" spans="26:32">
      <c r="Z144" s="51"/>
      <c r="AA144" s="51"/>
      <c r="AB144" s="51"/>
      <c r="AC144" s="51"/>
      <c r="AD144" s="51"/>
      <c r="AE144" s="51"/>
      <c r="AF144" s="51"/>
    </row>
    <row r="145" spans="26:32">
      <c r="Z145" s="51"/>
      <c r="AA145" s="51"/>
      <c r="AB145" s="51"/>
      <c r="AC145" s="51"/>
      <c r="AD145" s="51"/>
      <c r="AE145" s="51"/>
      <c r="AF145" s="51"/>
    </row>
    <row r="146" spans="26:32">
      <c r="Z146" s="51"/>
      <c r="AA146" s="51"/>
      <c r="AB146" s="51"/>
      <c r="AC146" s="51"/>
      <c r="AD146" s="51"/>
      <c r="AE146" s="51"/>
      <c r="AF146" s="51"/>
    </row>
    <row r="147" spans="26:32">
      <c r="Z147" s="51"/>
      <c r="AA147" s="51"/>
      <c r="AB147" s="51"/>
      <c r="AC147" s="51"/>
      <c r="AD147" s="51"/>
      <c r="AE147" s="51"/>
      <c r="AF147" s="51"/>
    </row>
    <row r="148" spans="26:32">
      <c r="Z148" s="51"/>
      <c r="AA148" s="51"/>
      <c r="AB148" s="51"/>
      <c r="AC148" s="51"/>
      <c r="AD148" s="51"/>
      <c r="AE148" s="51"/>
      <c r="AF148" s="51"/>
    </row>
    <row r="149" spans="26:32">
      <c r="Z149" s="51"/>
      <c r="AA149" s="51"/>
      <c r="AB149" s="51"/>
      <c r="AC149" s="51"/>
      <c r="AD149" s="51"/>
      <c r="AE149" s="51"/>
      <c r="AF149" s="51"/>
    </row>
    <row r="150" spans="26:32">
      <c r="Z150" s="51"/>
      <c r="AA150" s="51"/>
      <c r="AB150" s="51"/>
      <c r="AC150" s="51"/>
      <c r="AD150" s="51"/>
      <c r="AE150" s="51"/>
      <c r="AF150" s="51"/>
    </row>
    <row r="151" spans="26:32">
      <c r="Z151" s="51"/>
      <c r="AA151" s="51"/>
      <c r="AB151" s="51"/>
      <c r="AC151" s="51"/>
      <c r="AD151" s="51"/>
      <c r="AE151" s="51"/>
      <c r="AF151" s="51"/>
    </row>
    <row r="152" spans="26:32">
      <c r="Z152" s="51"/>
      <c r="AA152" s="51"/>
      <c r="AB152" s="51"/>
      <c r="AC152" s="51"/>
      <c r="AD152" s="51"/>
      <c r="AE152" s="51"/>
      <c r="AF152" s="51"/>
    </row>
    <row r="153" spans="26:32">
      <c r="Z153" s="51"/>
      <c r="AA153" s="51"/>
      <c r="AB153" s="51"/>
      <c r="AC153" s="51"/>
      <c r="AD153" s="51"/>
      <c r="AE153" s="51"/>
      <c r="AF153" s="51"/>
    </row>
    <row r="154" spans="26:32">
      <c r="Z154" s="51"/>
      <c r="AA154" s="51"/>
      <c r="AB154" s="51"/>
      <c r="AC154" s="51"/>
      <c r="AD154" s="51"/>
      <c r="AE154" s="51"/>
      <c r="AF154" s="51"/>
    </row>
    <row r="155" spans="26:32">
      <c r="Z155" s="51"/>
      <c r="AA155" s="51"/>
      <c r="AB155" s="51"/>
      <c r="AC155" s="51"/>
      <c r="AD155" s="51"/>
      <c r="AE155" s="51"/>
      <c r="AF155" s="51"/>
    </row>
    <row r="156" spans="26:32">
      <c r="Z156" s="51"/>
      <c r="AA156" s="51"/>
      <c r="AB156" s="51"/>
      <c r="AC156" s="51"/>
      <c r="AD156" s="51"/>
      <c r="AE156" s="51"/>
      <c r="AF156" s="51"/>
    </row>
    <row r="157" spans="26:32">
      <c r="Z157" s="51"/>
      <c r="AA157" s="51"/>
      <c r="AB157" s="51"/>
      <c r="AC157" s="51"/>
      <c r="AD157" s="51"/>
      <c r="AE157" s="51"/>
      <c r="AF157" s="51"/>
    </row>
    <row r="158" spans="26:32">
      <c r="Z158" s="51"/>
      <c r="AA158" s="51"/>
      <c r="AB158" s="51"/>
      <c r="AC158" s="51"/>
      <c r="AD158" s="51"/>
      <c r="AE158" s="51"/>
      <c r="AF158" s="51"/>
    </row>
    <row r="159" spans="26:32">
      <c r="Z159" s="51"/>
      <c r="AA159" s="51"/>
      <c r="AB159" s="51"/>
      <c r="AC159" s="51"/>
      <c r="AD159" s="51"/>
      <c r="AE159" s="51"/>
      <c r="AF159" s="51"/>
    </row>
    <row r="160" spans="26:32">
      <c r="Z160" s="51"/>
      <c r="AA160" s="51"/>
      <c r="AB160" s="51"/>
      <c r="AC160" s="51"/>
      <c r="AD160" s="51"/>
      <c r="AE160" s="51"/>
      <c r="AF160" s="51"/>
    </row>
    <row r="161" spans="26:32">
      <c r="Z161" s="51"/>
      <c r="AA161" s="51"/>
      <c r="AB161" s="51"/>
      <c r="AC161" s="51"/>
      <c r="AD161" s="51"/>
      <c r="AE161" s="51"/>
      <c r="AF161" s="51"/>
    </row>
    <row r="162" spans="26:32">
      <c r="Z162" s="51"/>
      <c r="AA162" s="51"/>
      <c r="AB162" s="51"/>
      <c r="AC162" s="51"/>
      <c r="AD162" s="51"/>
      <c r="AE162" s="51"/>
      <c r="AF162" s="51"/>
    </row>
    <row r="163" spans="26:32">
      <c r="Z163" s="51"/>
      <c r="AA163" s="51"/>
      <c r="AB163" s="51"/>
      <c r="AC163" s="51"/>
      <c r="AD163" s="51"/>
      <c r="AE163" s="51"/>
      <c r="AF163" s="51"/>
    </row>
    <row r="164" spans="26:32">
      <c r="Z164" s="51"/>
      <c r="AA164" s="51"/>
      <c r="AB164" s="51"/>
      <c r="AC164" s="51"/>
      <c r="AD164" s="51"/>
      <c r="AE164" s="51"/>
      <c r="AF164" s="51"/>
    </row>
    <row r="165" spans="26:32">
      <c r="Z165" s="51"/>
      <c r="AA165" s="51"/>
      <c r="AB165" s="51"/>
      <c r="AC165" s="51"/>
      <c r="AD165" s="51"/>
      <c r="AE165" s="51"/>
      <c r="AF165" s="51"/>
    </row>
    <row r="166" spans="26:32">
      <c r="Z166" s="51"/>
      <c r="AA166" s="51"/>
      <c r="AB166" s="51"/>
      <c r="AC166" s="51"/>
      <c r="AD166" s="51"/>
      <c r="AE166" s="51"/>
      <c r="AF166" s="51"/>
    </row>
    <row r="167" spans="26:32">
      <c r="Z167" s="51"/>
      <c r="AA167" s="51"/>
      <c r="AB167" s="51"/>
      <c r="AC167" s="51"/>
      <c r="AD167" s="51"/>
      <c r="AE167" s="51"/>
      <c r="AF167" s="51"/>
    </row>
    <row r="168" spans="26:32">
      <c r="Z168" s="51"/>
      <c r="AA168" s="51"/>
      <c r="AB168" s="51"/>
      <c r="AC168" s="51"/>
      <c r="AD168" s="51"/>
      <c r="AE168" s="51"/>
      <c r="AF168" s="51"/>
    </row>
    <row r="169" spans="26:32">
      <c r="Z169" s="51"/>
      <c r="AA169" s="51"/>
      <c r="AB169" s="51"/>
      <c r="AC169" s="51"/>
      <c r="AD169" s="51"/>
      <c r="AE169" s="51"/>
      <c r="AF169" s="51"/>
    </row>
    <row r="170" spans="26:32">
      <c r="Z170" s="51"/>
      <c r="AA170" s="51"/>
      <c r="AB170" s="51"/>
      <c r="AC170" s="51"/>
      <c r="AD170" s="51"/>
      <c r="AE170" s="51"/>
      <c r="AF170" s="51"/>
    </row>
    <row r="171" spans="26:32">
      <c r="Z171" s="51"/>
      <c r="AA171" s="51"/>
      <c r="AB171" s="51"/>
      <c r="AC171" s="51"/>
      <c r="AD171" s="51"/>
      <c r="AE171" s="51"/>
      <c r="AF171" s="51"/>
    </row>
    <row r="172" spans="26:32">
      <c r="Z172" s="51"/>
      <c r="AA172" s="51"/>
      <c r="AB172" s="51"/>
      <c r="AC172" s="51"/>
      <c r="AD172" s="51"/>
      <c r="AE172" s="51"/>
      <c r="AF172" s="51"/>
    </row>
    <row r="173" spans="26:32">
      <c r="Z173" s="51"/>
      <c r="AA173" s="51"/>
      <c r="AB173" s="51"/>
      <c r="AC173" s="51"/>
      <c r="AD173" s="51"/>
      <c r="AE173" s="51"/>
      <c r="AF173" s="51"/>
    </row>
    <row r="174" spans="26:32">
      <c r="Z174" s="51"/>
      <c r="AA174" s="51"/>
      <c r="AB174" s="51"/>
      <c r="AC174" s="51"/>
      <c r="AD174" s="51"/>
      <c r="AE174" s="51"/>
      <c r="AF174" s="51"/>
    </row>
    <row r="175" spans="26:32">
      <c r="Z175" s="51"/>
      <c r="AA175" s="51"/>
      <c r="AB175" s="51"/>
      <c r="AC175" s="51"/>
      <c r="AD175" s="51"/>
      <c r="AE175" s="51"/>
      <c r="AF175" s="51"/>
    </row>
    <row r="176" spans="26:32">
      <c r="Z176" s="51"/>
      <c r="AA176" s="51"/>
      <c r="AB176" s="51"/>
      <c r="AC176" s="51"/>
      <c r="AD176" s="51"/>
      <c r="AE176" s="51"/>
      <c r="AF176" s="51"/>
    </row>
    <row r="177" spans="26:32">
      <c r="Z177" s="51"/>
      <c r="AA177" s="51"/>
      <c r="AB177" s="51"/>
      <c r="AC177" s="51"/>
      <c r="AD177" s="51"/>
      <c r="AE177" s="51"/>
      <c r="AF177" s="51"/>
    </row>
    <row r="178" spans="26:32">
      <c r="Z178" s="51"/>
      <c r="AA178" s="51"/>
      <c r="AB178" s="51"/>
      <c r="AC178" s="51"/>
      <c r="AD178" s="51"/>
      <c r="AE178" s="51"/>
      <c r="AF178" s="51"/>
    </row>
    <row r="179" spans="26:32">
      <c r="Z179" s="51"/>
      <c r="AA179" s="51"/>
      <c r="AB179" s="51"/>
      <c r="AC179" s="51"/>
      <c r="AD179" s="51"/>
      <c r="AE179" s="51"/>
      <c r="AF179" s="51"/>
    </row>
    <row r="180" spans="26:32">
      <c r="Z180" s="51"/>
      <c r="AA180" s="51"/>
      <c r="AB180" s="51"/>
      <c r="AC180" s="51"/>
      <c r="AD180" s="51"/>
      <c r="AE180" s="51"/>
      <c r="AF180" s="51"/>
    </row>
    <row r="181" spans="26:32">
      <c r="Z181" s="51"/>
      <c r="AA181" s="51"/>
      <c r="AB181" s="51"/>
      <c r="AC181" s="51"/>
      <c r="AD181" s="51"/>
      <c r="AE181" s="51"/>
      <c r="AF181" s="51"/>
    </row>
    <row r="182" spans="26:32">
      <c r="Z182" s="51"/>
      <c r="AA182" s="51"/>
      <c r="AB182" s="51"/>
      <c r="AC182" s="51"/>
      <c r="AD182" s="51"/>
      <c r="AE182" s="51"/>
      <c r="AF182" s="51"/>
    </row>
    <row r="183" spans="26:32">
      <c r="Z183" s="51"/>
      <c r="AA183" s="51"/>
      <c r="AB183" s="51"/>
      <c r="AC183" s="51"/>
      <c r="AD183" s="51"/>
      <c r="AE183" s="51"/>
      <c r="AF183" s="51"/>
    </row>
    <row r="184" spans="26:32">
      <c r="Z184" s="51"/>
      <c r="AA184" s="51"/>
      <c r="AB184" s="51"/>
      <c r="AC184" s="51"/>
      <c r="AD184" s="51"/>
      <c r="AE184" s="51"/>
      <c r="AF184" s="51"/>
    </row>
    <row r="185" spans="26:32">
      <c r="Z185" s="51"/>
      <c r="AA185" s="51"/>
      <c r="AB185" s="51"/>
      <c r="AC185" s="51"/>
      <c r="AD185" s="51"/>
      <c r="AE185" s="51"/>
      <c r="AF185" s="51"/>
    </row>
    <row r="186" spans="26:32">
      <c r="Z186" s="51"/>
      <c r="AA186" s="51"/>
      <c r="AB186" s="51"/>
      <c r="AC186" s="51"/>
      <c r="AD186" s="51"/>
      <c r="AE186" s="51"/>
      <c r="AF186" s="51"/>
    </row>
    <row r="187" spans="26:32">
      <c r="Z187" s="51"/>
      <c r="AA187" s="51"/>
      <c r="AB187" s="51"/>
      <c r="AC187" s="51"/>
      <c r="AD187" s="51"/>
      <c r="AE187" s="51"/>
      <c r="AF187" s="51"/>
    </row>
    <row r="188" spans="26:32">
      <c r="Z188" s="51"/>
      <c r="AA188" s="51"/>
      <c r="AB188" s="51"/>
      <c r="AC188" s="51"/>
      <c r="AD188" s="51"/>
      <c r="AE188" s="51"/>
      <c r="AF188" s="51"/>
    </row>
    <row r="189" spans="26:32">
      <c r="Z189" s="51"/>
      <c r="AA189" s="51"/>
      <c r="AB189" s="51"/>
      <c r="AC189" s="51"/>
      <c r="AD189" s="51"/>
      <c r="AE189" s="51"/>
      <c r="AF189" s="51"/>
    </row>
    <row r="190" spans="26:32">
      <c r="Z190" s="51"/>
      <c r="AA190" s="51"/>
      <c r="AB190" s="51"/>
      <c r="AC190" s="51"/>
      <c r="AD190" s="51"/>
      <c r="AE190" s="51"/>
      <c r="AF190" s="51"/>
    </row>
    <row r="191" spans="26:32">
      <c r="Z191" s="51"/>
      <c r="AA191" s="51"/>
      <c r="AB191" s="51"/>
      <c r="AC191" s="51"/>
      <c r="AD191" s="51"/>
      <c r="AE191" s="51"/>
      <c r="AF191" s="51"/>
    </row>
    <row r="192" spans="26:32">
      <c r="Z192" s="51"/>
      <c r="AA192" s="51"/>
      <c r="AB192" s="51"/>
      <c r="AC192" s="51"/>
      <c r="AD192" s="51"/>
      <c r="AE192" s="51"/>
      <c r="AF192" s="51"/>
    </row>
    <row r="193" spans="26:32">
      <c r="Z193" s="51"/>
      <c r="AA193" s="51"/>
      <c r="AB193" s="51"/>
      <c r="AC193" s="51"/>
      <c r="AD193" s="51"/>
      <c r="AE193" s="51"/>
      <c r="AF193" s="51"/>
    </row>
    <row r="194" spans="26:32">
      <c r="Z194" s="51"/>
      <c r="AA194" s="51"/>
      <c r="AB194" s="51"/>
      <c r="AC194" s="51"/>
      <c r="AD194" s="51"/>
      <c r="AE194" s="51"/>
      <c r="AF194" s="51"/>
    </row>
    <row r="195" spans="26:32">
      <c r="Z195" s="51"/>
      <c r="AA195" s="51"/>
      <c r="AB195" s="51"/>
      <c r="AC195" s="51"/>
      <c r="AD195" s="51"/>
      <c r="AE195" s="51"/>
      <c r="AF195" s="51"/>
    </row>
    <row r="196" spans="26:32">
      <c r="Z196" s="51"/>
      <c r="AA196" s="51"/>
      <c r="AB196" s="51"/>
      <c r="AC196" s="51"/>
      <c r="AD196" s="51"/>
      <c r="AE196" s="51"/>
      <c r="AF196" s="51"/>
    </row>
    <row r="197" spans="26:32">
      <c r="Z197" s="51"/>
      <c r="AA197" s="51"/>
      <c r="AB197" s="51"/>
      <c r="AC197" s="51"/>
      <c r="AD197" s="51"/>
      <c r="AE197" s="51"/>
      <c r="AF197" s="51"/>
    </row>
    <row r="198" spans="26:32">
      <c r="Z198" s="51"/>
      <c r="AA198" s="51"/>
      <c r="AB198" s="51"/>
      <c r="AC198" s="51"/>
      <c r="AD198" s="51"/>
      <c r="AE198" s="51"/>
      <c r="AF198" s="51"/>
    </row>
    <row r="199" spans="26:32">
      <c r="Z199" s="51"/>
      <c r="AA199" s="51"/>
      <c r="AB199" s="51"/>
      <c r="AC199" s="51"/>
      <c r="AD199" s="51"/>
      <c r="AE199" s="51"/>
      <c r="AF199" s="51"/>
    </row>
    <row r="200" spans="26:32">
      <c r="Z200" s="51"/>
      <c r="AA200" s="51"/>
      <c r="AB200" s="51"/>
      <c r="AC200" s="51"/>
      <c r="AD200" s="51"/>
      <c r="AE200" s="51"/>
      <c r="AF200" s="51"/>
    </row>
    <row r="201" spans="26:32">
      <c r="Z201" s="51"/>
      <c r="AA201" s="51"/>
      <c r="AB201" s="51"/>
      <c r="AC201" s="51"/>
      <c r="AD201" s="51"/>
      <c r="AE201" s="51"/>
      <c r="AF201" s="51"/>
    </row>
    <row r="202" spans="26:32">
      <c r="Z202" s="51"/>
      <c r="AA202" s="51"/>
      <c r="AB202" s="51"/>
      <c r="AC202" s="51"/>
      <c r="AD202" s="51"/>
      <c r="AE202" s="51"/>
      <c r="AF202" s="51"/>
    </row>
    <row r="203" spans="26:32">
      <c r="Z203" s="51"/>
      <c r="AA203" s="51"/>
      <c r="AB203" s="51"/>
      <c r="AC203" s="51"/>
      <c r="AD203" s="51"/>
      <c r="AE203" s="51"/>
      <c r="AF203" s="51"/>
    </row>
    <row r="204" spans="26:32">
      <c r="Z204" s="51"/>
      <c r="AA204" s="51"/>
      <c r="AB204" s="51"/>
      <c r="AC204" s="51"/>
      <c r="AD204" s="51"/>
      <c r="AE204" s="51"/>
      <c r="AF204" s="51"/>
    </row>
    <row r="205" spans="26:32">
      <c r="Z205" s="51"/>
      <c r="AA205" s="51"/>
      <c r="AB205" s="51"/>
      <c r="AC205" s="51"/>
      <c r="AD205" s="51"/>
      <c r="AE205" s="51"/>
      <c r="AF205" s="51"/>
    </row>
    <row r="206" spans="26:32">
      <c r="Z206" s="51"/>
      <c r="AA206" s="51"/>
      <c r="AB206" s="51"/>
      <c r="AC206" s="51"/>
      <c r="AD206" s="51"/>
      <c r="AE206" s="51"/>
      <c r="AF206" s="51"/>
    </row>
    <row r="207" spans="26:32">
      <c r="Z207" s="51"/>
      <c r="AA207" s="51"/>
      <c r="AB207" s="51"/>
      <c r="AC207" s="51"/>
      <c r="AD207" s="51"/>
      <c r="AE207" s="51"/>
      <c r="AF207" s="51"/>
    </row>
    <row r="208" spans="26:32">
      <c r="Z208" s="51"/>
      <c r="AA208" s="51"/>
      <c r="AB208" s="51"/>
      <c r="AC208" s="51"/>
      <c r="AD208" s="51"/>
      <c r="AE208" s="51"/>
      <c r="AF208" s="51"/>
    </row>
    <row r="209" spans="26:32">
      <c r="Z209" s="51"/>
      <c r="AA209" s="51"/>
      <c r="AB209" s="51"/>
      <c r="AC209" s="51"/>
      <c r="AD209" s="51"/>
      <c r="AE209" s="51"/>
      <c r="AF209" s="51"/>
    </row>
    <row r="210" spans="26:32">
      <c r="Z210" s="51"/>
      <c r="AA210" s="51"/>
      <c r="AB210" s="51"/>
      <c r="AC210" s="51"/>
      <c r="AD210" s="51"/>
      <c r="AE210" s="51"/>
      <c r="AF210" s="51"/>
    </row>
    <row r="211" spans="26:32">
      <c r="Z211" s="51"/>
      <c r="AA211" s="51"/>
      <c r="AB211" s="51"/>
      <c r="AC211" s="51"/>
      <c r="AD211" s="51"/>
      <c r="AE211" s="51"/>
      <c r="AF211" s="51"/>
    </row>
    <row r="212" spans="26:32">
      <c r="Z212" s="51"/>
      <c r="AA212" s="51"/>
      <c r="AB212" s="51"/>
      <c r="AC212" s="51"/>
      <c r="AD212" s="51"/>
      <c r="AE212" s="51"/>
      <c r="AF212" s="51"/>
    </row>
    <row r="213" spans="26:32">
      <c r="Z213" s="51"/>
      <c r="AA213" s="51"/>
      <c r="AB213" s="51"/>
      <c r="AC213" s="51"/>
      <c r="AD213" s="51"/>
      <c r="AE213" s="51"/>
      <c r="AF213" s="51"/>
    </row>
    <row r="214" spans="26:32">
      <c r="Z214" s="51"/>
      <c r="AA214" s="51"/>
      <c r="AB214" s="51"/>
      <c r="AC214" s="51"/>
      <c r="AD214" s="51"/>
      <c r="AE214" s="51"/>
      <c r="AF214" s="51"/>
    </row>
    <row r="215" spans="26:32">
      <c r="Z215" s="51"/>
      <c r="AA215" s="51"/>
      <c r="AB215" s="51"/>
      <c r="AC215" s="51"/>
      <c r="AD215" s="51"/>
      <c r="AE215" s="51"/>
      <c r="AF215" s="51"/>
    </row>
    <row r="216" spans="26:32">
      <c r="Z216" s="51"/>
      <c r="AA216" s="51"/>
      <c r="AB216" s="51"/>
      <c r="AC216" s="51"/>
      <c r="AD216" s="51"/>
      <c r="AE216" s="51"/>
      <c r="AF216" s="51"/>
    </row>
    <row r="217" spans="26:32">
      <c r="Z217" s="51"/>
      <c r="AA217" s="51"/>
      <c r="AB217" s="51"/>
      <c r="AC217" s="51"/>
      <c r="AD217" s="51"/>
      <c r="AE217" s="51"/>
      <c r="AF217" s="51"/>
    </row>
    <row r="218" spans="26:32">
      <c r="Z218" s="51"/>
      <c r="AA218" s="51"/>
      <c r="AB218" s="51"/>
      <c r="AC218" s="51"/>
      <c r="AD218" s="51"/>
      <c r="AE218" s="51"/>
      <c r="AF218" s="51"/>
    </row>
    <row r="219" spans="26:32">
      <c r="Z219" s="51"/>
      <c r="AA219" s="51"/>
      <c r="AB219" s="51"/>
      <c r="AC219" s="51"/>
      <c r="AD219" s="51"/>
      <c r="AE219" s="51"/>
      <c r="AF219" s="51"/>
    </row>
    <row r="220" spans="26:32">
      <c r="Z220" s="51"/>
      <c r="AA220" s="51"/>
      <c r="AB220" s="51"/>
      <c r="AC220" s="51"/>
      <c r="AD220" s="51"/>
      <c r="AE220" s="51"/>
      <c r="AF220" s="51"/>
    </row>
    <row r="221" spans="26:32">
      <c r="Z221" s="51"/>
      <c r="AA221" s="51"/>
      <c r="AB221" s="51"/>
      <c r="AC221" s="51"/>
      <c r="AD221" s="51"/>
      <c r="AE221" s="51"/>
      <c r="AF221" s="51"/>
    </row>
    <row r="222" spans="26:32">
      <c r="Z222" s="51"/>
      <c r="AA222" s="51"/>
      <c r="AB222" s="51"/>
      <c r="AC222" s="51"/>
      <c r="AD222" s="51"/>
      <c r="AE222" s="51"/>
      <c r="AF222" s="51"/>
    </row>
    <row r="223" spans="26:32">
      <c r="Z223" s="51"/>
      <c r="AA223" s="51"/>
      <c r="AB223" s="51"/>
      <c r="AC223" s="51"/>
      <c r="AD223" s="51"/>
      <c r="AE223" s="51"/>
      <c r="AF223" s="51"/>
    </row>
    <row r="224" spans="26:32">
      <c r="Z224" s="51"/>
      <c r="AA224" s="51"/>
      <c r="AB224" s="51"/>
      <c r="AC224" s="51"/>
      <c r="AD224" s="51"/>
      <c r="AE224" s="51"/>
      <c r="AF224" s="51"/>
    </row>
    <row r="225" spans="26:32">
      <c r="Z225" s="51"/>
      <c r="AA225" s="51"/>
      <c r="AB225" s="51"/>
      <c r="AC225" s="51"/>
      <c r="AD225" s="51"/>
      <c r="AE225" s="51"/>
      <c r="AF225" s="51"/>
    </row>
    <row r="226" spans="26:32">
      <c r="Z226" s="51"/>
      <c r="AA226" s="51"/>
      <c r="AB226" s="51"/>
      <c r="AC226" s="51"/>
      <c r="AD226" s="51"/>
      <c r="AE226" s="51"/>
      <c r="AF226" s="51"/>
    </row>
    <row r="227" spans="26:32">
      <c r="Z227" s="51"/>
      <c r="AA227" s="51"/>
      <c r="AB227" s="51"/>
      <c r="AC227" s="51"/>
      <c r="AD227" s="51"/>
      <c r="AE227" s="51"/>
      <c r="AF227" s="51"/>
    </row>
    <row r="228" spans="26:32">
      <c r="Z228" s="51"/>
      <c r="AA228" s="51"/>
      <c r="AB228" s="51"/>
      <c r="AC228" s="51"/>
      <c r="AD228" s="51"/>
      <c r="AE228" s="51"/>
      <c r="AF228" s="51"/>
    </row>
    <row r="229" spans="26:32">
      <c r="Z229" s="51"/>
      <c r="AA229" s="51"/>
      <c r="AB229" s="51"/>
      <c r="AC229" s="51"/>
      <c r="AD229" s="51"/>
      <c r="AE229" s="51"/>
      <c r="AF229" s="51"/>
    </row>
    <row r="230" spans="26:32">
      <c r="Z230" s="51"/>
      <c r="AA230" s="51"/>
      <c r="AB230" s="51"/>
      <c r="AC230" s="51"/>
      <c r="AD230" s="51"/>
      <c r="AE230" s="51"/>
      <c r="AF230" s="51"/>
    </row>
    <row r="231" spans="26:32">
      <c r="Z231" s="51"/>
      <c r="AA231" s="51"/>
      <c r="AB231" s="51"/>
      <c r="AC231" s="51"/>
      <c r="AD231" s="51"/>
      <c r="AE231" s="51"/>
      <c r="AF231" s="51"/>
    </row>
    <row r="232" spans="26:32">
      <c r="Z232" s="51"/>
      <c r="AA232" s="51"/>
      <c r="AB232" s="51"/>
      <c r="AC232" s="51"/>
      <c r="AD232" s="51"/>
      <c r="AE232" s="51"/>
      <c r="AF232" s="51"/>
    </row>
    <row r="233" spans="26:32">
      <c r="Z233" s="51"/>
      <c r="AA233" s="51"/>
      <c r="AB233" s="51"/>
      <c r="AC233" s="51"/>
      <c r="AD233" s="51"/>
      <c r="AE233" s="51"/>
      <c r="AF233" s="51"/>
    </row>
    <row r="234" spans="26:32">
      <c r="Z234" s="51"/>
      <c r="AA234" s="51"/>
      <c r="AB234" s="51"/>
      <c r="AC234" s="51"/>
      <c r="AD234" s="51"/>
      <c r="AE234" s="51"/>
      <c r="AF234" s="51"/>
    </row>
    <row r="235" spans="26:32">
      <c r="Z235" s="51"/>
      <c r="AA235" s="51"/>
      <c r="AB235" s="51"/>
      <c r="AC235" s="51"/>
      <c r="AD235" s="51"/>
      <c r="AE235" s="51"/>
      <c r="AF235" s="51"/>
    </row>
    <row r="236" spans="26:32">
      <c r="Z236" s="51"/>
      <c r="AA236" s="51"/>
      <c r="AB236" s="51"/>
      <c r="AC236" s="51"/>
      <c r="AD236" s="51"/>
      <c r="AE236" s="51"/>
      <c r="AF236" s="51"/>
    </row>
    <row r="237" spans="26:32">
      <c r="Z237" s="51"/>
      <c r="AA237" s="51"/>
      <c r="AB237" s="51"/>
      <c r="AC237" s="51"/>
      <c r="AD237" s="51"/>
      <c r="AE237" s="51"/>
      <c r="AF237" s="51"/>
    </row>
    <row r="238" spans="26:32">
      <c r="Z238" s="51"/>
      <c r="AA238" s="51"/>
      <c r="AB238" s="51"/>
      <c r="AC238" s="51"/>
      <c r="AD238" s="51"/>
      <c r="AE238" s="51"/>
      <c r="AF238" s="51"/>
    </row>
    <row r="239" spans="26:32">
      <c r="Z239" s="51"/>
      <c r="AA239" s="51"/>
      <c r="AB239" s="51"/>
      <c r="AC239" s="51"/>
      <c r="AD239" s="51"/>
      <c r="AE239" s="51"/>
      <c r="AF239" s="51"/>
    </row>
    <row r="240" spans="26:32">
      <c r="Z240" s="51"/>
      <c r="AA240" s="51"/>
      <c r="AB240" s="51"/>
      <c r="AC240" s="51"/>
      <c r="AD240" s="51"/>
      <c r="AE240" s="51"/>
      <c r="AF240" s="51"/>
    </row>
    <row r="241" spans="26:32">
      <c r="Z241" s="51"/>
      <c r="AA241" s="51"/>
      <c r="AB241" s="51"/>
      <c r="AC241" s="51"/>
      <c r="AD241" s="51"/>
      <c r="AE241" s="51"/>
      <c r="AF241" s="51"/>
    </row>
    <row r="242" spans="26:32">
      <c r="Z242" s="51"/>
      <c r="AA242" s="51"/>
      <c r="AB242" s="51"/>
      <c r="AC242" s="51"/>
      <c r="AD242" s="51"/>
      <c r="AE242" s="51"/>
      <c r="AF242" s="51"/>
    </row>
    <row r="243" spans="26:32">
      <c r="Z243" s="51"/>
      <c r="AA243" s="51"/>
      <c r="AB243" s="51"/>
      <c r="AC243" s="51"/>
      <c r="AD243" s="51"/>
      <c r="AE243" s="51"/>
      <c r="AF243" s="51"/>
    </row>
    <row r="244" spans="26:32">
      <c r="Z244" s="51"/>
      <c r="AA244" s="51"/>
      <c r="AB244" s="51"/>
      <c r="AC244" s="51"/>
      <c r="AD244" s="51"/>
      <c r="AE244" s="51"/>
      <c r="AF244" s="51"/>
    </row>
    <row r="245" spans="26:32">
      <c r="Z245" s="51"/>
      <c r="AA245" s="51"/>
      <c r="AB245" s="51"/>
      <c r="AC245" s="51"/>
      <c r="AD245" s="51"/>
      <c r="AE245" s="51"/>
      <c r="AF245" s="51"/>
    </row>
    <row r="246" spans="26:32">
      <c r="Z246" s="51"/>
      <c r="AA246" s="51"/>
      <c r="AB246" s="51"/>
      <c r="AC246" s="51"/>
      <c r="AD246" s="51"/>
      <c r="AE246" s="51"/>
      <c r="AF246" s="51"/>
    </row>
    <row r="247" spans="26:32">
      <c r="Z247" s="51"/>
      <c r="AA247" s="51"/>
      <c r="AB247" s="51"/>
      <c r="AC247" s="51"/>
      <c r="AD247" s="51"/>
      <c r="AE247" s="51"/>
      <c r="AF247" s="51"/>
    </row>
    <row r="248" spans="26:32">
      <c r="Z248" s="51"/>
      <c r="AA248" s="51"/>
      <c r="AB248" s="51"/>
      <c r="AC248" s="51"/>
      <c r="AD248" s="51"/>
      <c r="AE248" s="51"/>
      <c r="AF248" s="51"/>
    </row>
    <row r="249" spans="26:32">
      <c r="Z249" s="51"/>
      <c r="AA249" s="51"/>
      <c r="AB249" s="51"/>
      <c r="AC249" s="51"/>
      <c r="AD249" s="51"/>
      <c r="AE249" s="51"/>
      <c r="AF249" s="51"/>
    </row>
    <row r="250" spans="26:32">
      <c r="Z250" s="51"/>
      <c r="AA250" s="51"/>
      <c r="AB250" s="51"/>
      <c r="AC250" s="51"/>
      <c r="AD250" s="51"/>
      <c r="AE250" s="51"/>
      <c r="AF250" s="51"/>
    </row>
    <row r="251" spans="26:32">
      <c r="Z251" s="51"/>
      <c r="AA251" s="51"/>
      <c r="AB251" s="51"/>
      <c r="AC251" s="51"/>
      <c r="AD251" s="51"/>
      <c r="AE251" s="51"/>
      <c r="AF251" s="51"/>
    </row>
    <row r="252" spans="26:32">
      <c r="Z252" s="51"/>
      <c r="AA252" s="51"/>
      <c r="AB252" s="51"/>
      <c r="AC252" s="51"/>
      <c r="AD252" s="51"/>
      <c r="AE252" s="51"/>
      <c r="AF252" s="51"/>
    </row>
    <row r="253" spans="26:32">
      <c r="Z253" s="51"/>
      <c r="AA253" s="51"/>
      <c r="AB253" s="51"/>
      <c r="AC253" s="51"/>
      <c r="AD253" s="51"/>
      <c r="AE253" s="51"/>
      <c r="AF253" s="51"/>
    </row>
    <row r="254" spans="26:32">
      <c r="Z254" s="51"/>
      <c r="AA254" s="51"/>
      <c r="AB254" s="51"/>
      <c r="AC254" s="51"/>
      <c r="AD254" s="51"/>
      <c r="AE254" s="51"/>
      <c r="AF254" s="51"/>
    </row>
    <row r="255" spans="26:32">
      <c r="Z255" s="51"/>
      <c r="AA255" s="51"/>
      <c r="AB255" s="51"/>
      <c r="AC255" s="51"/>
      <c r="AD255" s="51"/>
      <c r="AE255" s="51"/>
      <c r="AF255" s="51"/>
    </row>
    <row r="256" spans="26:32">
      <c r="Z256" s="51"/>
      <c r="AA256" s="51"/>
      <c r="AB256" s="51"/>
      <c r="AC256" s="51"/>
      <c r="AD256" s="51"/>
      <c r="AE256" s="51"/>
      <c r="AF256" s="51"/>
    </row>
    <row r="257" spans="26:32">
      <c r="Z257" s="51"/>
      <c r="AA257" s="51"/>
      <c r="AB257" s="51"/>
      <c r="AC257" s="51"/>
      <c r="AD257" s="51"/>
      <c r="AE257" s="51"/>
      <c r="AF257" s="51"/>
    </row>
    <row r="258" spans="26:32">
      <c r="Z258" s="51"/>
      <c r="AA258" s="51"/>
      <c r="AB258" s="51"/>
      <c r="AC258" s="51"/>
      <c r="AD258" s="51"/>
      <c r="AE258" s="51"/>
      <c r="AF258" s="51"/>
    </row>
    <row r="259" spans="26:32">
      <c r="Z259" s="51"/>
      <c r="AA259" s="51"/>
      <c r="AB259" s="51"/>
      <c r="AC259" s="51"/>
      <c r="AD259" s="51"/>
      <c r="AE259" s="51"/>
      <c r="AF259" s="51"/>
    </row>
    <row r="260" spans="26:32">
      <c r="Z260" s="51"/>
      <c r="AA260" s="51"/>
      <c r="AB260" s="51"/>
      <c r="AC260" s="51"/>
      <c r="AD260" s="51"/>
      <c r="AE260" s="51"/>
      <c r="AF260" s="51"/>
    </row>
    <row r="261" spans="26:32">
      <c r="Z261" s="51"/>
      <c r="AA261" s="51"/>
      <c r="AB261" s="51"/>
      <c r="AC261" s="51"/>
      <c r="AD261" s="51"/>
      <c r="AE261" s="51"/>
      <c r="AF261" s="51"/>
    </row>
    <row r="262" spans="26:32">
      <c r="Z262" s="51"/>
      <c r="AA262" s="51"/>
      <c r="AB262" s="51"/>
      <c r="AC262" s="51"/>
      <c r="AD262" s="51"/>
      <c r="AE262" s="51"/>
      <c r="AF262" s="51"/>
    </row>
    <row r="263" spans="26:32">
      <c r="Z263" s="51"/>
      <c r="AA263" s="51"/>
      <c r="AB263" s="51"/>
      <c r="AC263" s="51"/>
      <c r="AD263" s="51"/>
      <c r="AE263" s="51"/>
      <c r="AF263" s="51"/>
    </row>
    <row r="264" spans="26:32">
      <c r="Z264" s="51"/>
      <c r="AA264" s="51"/>
      <c r="AB264" s="51"/>
      <c r="AC264" s="51"/>
      <c r="AD264" s="51"/>
      <c r="AE264" s="51"/>
      <c r="AF264" s="51"/>
    </row>
    <row r="265" spans="26:32">
      <c r="Z265" s="51"/>
      <c r="AA265" s="51"/>
      <c r="AB265" s="51"/>
      <c r="AC265" s="51"/>
      <c r="AD265" s="51"/>
      <c r="AE265" s="51"/>
      <c r="AF265" s="51"/>
    </row>
    <row r="266" spans="26:32">
      <c r="Z266" s="51"/>
      <c r="AA266" s="51"/>
      <c r="AB266" s="51"/>
      <c r="AC266" s="51"/>
      <c r="AD266" s="51"/>
      <c r="AE266" s="51"/>
      <c r="AF266" s="51"/>
    </row>
    <row r="267" spans="26:32">
      <c r="Z267" s="51"/>
      <c r="AA267" s="51"/>
      <c r="AB267" s="51"/>
      <c r="AC267" s="51"/>
      <c r="AD267" s="51"/>
      <c r="AE267" s="51"/>
      <c r="AF267" s="51"/>
    </row>
    <row r="268" spans="26:32">
      <c r="Z268" s="51"/>
      <c r="AA268" s="51"/>
      <c r="AB268" s="51"/>
      <c r="AC268" s="51"/>
      <c r="AD268" s="51"/>
      <c r="AE268" s="51"/>
      <c r="AF268" s="51"/>
    </row>
    <row r="269" spans="26:32">
      <c r="Z269" s="51"/>
      <c r="AA269" s="51"/>
      <c r="AB269" s="51"/>
      <c r="AC269" s="51"/>
      <c r="AD269" s="51"/>
      <c r="AE269" s="51"/>
      <c r="AF269" s="51"/>
    </row>
    <row r="270" spans="26:32">
      <c r="Z270" s="51"/>
      <c r="AA270" s="51"/>
      <c r="AB270" s="51"/>
      <c r="AC270" s="51"/>
      <c r="AD270" s="51"/>
      <c r="AE270" s="51"/>
      <c r="AF270" s="51"/>
    </row>
    <row r="271" spans="26:32">
      <c r="Z271" s="51"/>
      <c r="AA271" s="51"/>
      <c r="AB271" s="51"/>
      <c r="AC271" s="51"/>
      <c r="AD271" s="51"/>
      <c r="AE271" s="51"/>
      <c r="AF271" s="51"/>
    </row>
    <row r="272" spans="26:32">
      <c r="Z272" s="51"/>
      <c r="AA272" s="51"/>
      <c r="AB272" s="51"/>
      <c r="AC272" s="51"/>
      <c r="AD272" s="51"/>
      <c r="AE272" s="51"/>
      <c r="AF272" s="51"/>
    </row>
    <row r="273" spans="26:32">
      <c r="Z273" s="51"/>
      <c r="AA273" s="51"/>
      <c r="AB273" s="51"/>
      <c r="AC273" s="51"/>
      <c r="AD273" s="51"/>
      <c r="AE273" s="51"/>
      <c r="AF273" s="51"/>
    </row>
  </sheetData>
  <hyperlinks>
    <hyperlink ref="B6" r:id="rId1" display="https://www.sofinet.com.ve/CGI-BIN/HBANR0X0"/>
    <hyperlink ref="AQ6" r:id="rId2" display="https://www.sofinet.com.ve/CGI-BIN/HBANR0X0"/>
    <hyperlink ref="AQ14" r:id="rId3" display="https://www.sofinet.com.ve/CGI-BIN/HBANR0X0"/>
  </hyperlinks>
  <pageMargins left="0.7" right="0.7" top="0.75" bottom="0.75" header="0.3" footer="0.3"/>
  <pageSetup paperSize="9" orientation="portrait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56"/>
  <sheetViews>
    <sheetView workbookViewId="0">
      <selection activeCell="B34" sqref="B34"/>
    </sheetView>
  </sheetViews>
  <sheetFormatPr baseColWidth="10" defaultRowHeight="15"/>
  <cols>
    <col min="1" max="1" width="6.875" customWidth="1"/>
    <col min="2" max="2" width="6.125" customWidth="1"/>
    <col min="3" max="3" width="9.5" style="1" customWidth="1"/>
    <col min="6" max="9" width="11.375" bestFit="1" customWidth="1"/>
  </cols>
  <sheetData>
    <row r="1" spans="1:15">
      <c r="A1" s="51"/>
      <c r="B1" s="51"/>
      <c r="C1" s="51"/>
      <c r="D1" s="19"/>
      <c r="E1" s="51"/>
      <c r="F1" s="19"/>
      <c r="G1" s="19"/>
      <c r="H1" s="19"/>
    </row>
    <row r="2" spans="1:15">
      <c r="A2" s="51"/>
      <c r="B2" s="51"/>
      <c r="C2" s="51"/>
      <c r="D2" s="19"/>
      <c r="E2" s="51"/>
      <c r="F2" s="19"/>
      <c r="G2" s="19"/>
      <c r="H2" s="19"/>
    </row>
    <row r="3" spans="1:15">
      <c r="A3" s="51"/>
      <c r="B3" s="51"/>
      <c r="C3" s="51"/>
      <c r="D3" s="19"/>
      <c r="E3" s="51"/>
      <c r="F3" s="19"/>
      <c r="G3" s="19"/>
      <c r="H3" s="19"/>
    </row>
    <row r="4" spans="1:15">
      <c r="A4" s="51"/>
      <c r="B4" s="51"/>
      <c r="C4" s="51"/>
      <c r="D4" s="19"/>
      <c r="E4" s="51"/>
      <c r="F4" s="19"/>
      <c r="G4" s="19"/>
      <c r="H4" s="19"/>
    </row>
    <row r="5" spans="1:15">
      <c r="A5" s="244" t="s">
        <v>144</v>
      </c>
      <c r="B5" s="244"/>
      <c r="C5" s="244"/>
      <c r="D5" s="244"/>
      <c r="E5" s="52"/>
      <c r="F5" s="15"/>
      <c r="G5" s="15"/>
      <c r="H5" s="15"/>
      <c r="I5" s="1"/>
    </row>
    <row r="6" spans="1:15">
      <c r="A6" s="245"/>
      <c r="B6" s="245"/>
      <c r="C6" s="245"/>
      <c r="D6" s="245"/>
      <c r="E6" s="25"/>
      <c r="F6" s="93"/>
      <c r="G6" s="93"/>
      <c r="H6" s="43"/>
      <c r="I6" s="1"/>
    </row>
    <row r="7" spans="1:15">
      <c r="A7" s="7" t="s">
        <v>141</v>
      </c>
      <c r="B7" s="8" t="s">
        <v>11</v>
      </c>
      <c r="C7" s="7" t="s">
        <v>106</v>
      </c>
      <c r="D7" s="9" t="s">
        <v>2</v>
      </c>
      <c r="E7" s="7" t="s">
        <v>4</v>
      </c>
      <c r="F7" s="9" t="s">
        <v>87</v>
      </c>
      <c r="G7" s="9" t="s">
        <v>101</v>
      </c>
      <c r="H7" s="7" t="s">
        <v>18</v>
      </c>
      <c r="I7" s="8" t="s">
        <v>11</v>
      </c>
      <c r="J7" s="7" t="s">
        <v>106</v>
      </c>
      <c r="K7" s="9" t="s">
        <v>2</v>
      </c>
      <c r="L7" s="7" t="s">
        <v>4</v>
      </c>
      <c r="M7" s="9" t="s">
        <v>101</v>
      </c>
    </row>
    <row r="8" spans="1:15">
      <c r="A8" s="12" t="s">
        <v>13</v>
      </c>
      <c r="B8" s="37">
        <v>44872</v>
      </c>
      <c r="C8" s="12" t="s">
        <v>9</v>
      </c>
      <c r="D8" s="10">
        <v>100</v>
      </c>
      <c r="E8" s="36">
        <v>425</v>
      </c>
      <c r="F8" s="11">
        <f t="shared" ref="F8:F26" si="0">SUM(D8*E8)</f>
        <v>42500</v>
      </c>
      <c r="G8" s="11"/>
      <c r="H8" s="11"/>
      <c r="I8" s="27">
        <v>44872</v>
      </c>
      <c r="J8" s="20" t="s">
        <v>8</v>
      </c>
      <c r="K8" s="18">
        <v>4840</v>
      </c>
      <c r="L8" s="121">
        <v>10.25</v>
      </c>
      <c r="M8" s="20">
        <v>500</v>
      </c>
      <c r="N8" s="51"/>
    </row>
    <row r="9" spans="1:15">
      <c r="A9" s="12"/>
      <c r="B9" s="37"/>
      <c r="C9" s="12" t="s">
        <v>8</v>
      </c>
      <c r="D9" s="10">
        <v>398</v>
      </c>
      <c r="E9" s="36">
        <v>425</v>
      </c>
      <c r="F9" s="11">
        <f t="shared" si="0"/>
        <v>169150</v>
      </c>
      <c r="G9" s="11"/>
      <c r="H9" s="11"/>
      <c r="I9" s="20"/>
      <c r="J9" s="20" t="s">
        <v>8</v>
      </c>
      <c r="K9" s="18">
        <v>265</v>
      </c>
      <c r="L9" s="121">
        <v>10.25</v>
      </c>
      <c r="M9" s="20"/>
      <c r="N9" s="51"/>
    </row>
    <row r="10" spans="1:15">
      <c r="A10" s="12"/>
      <c r="B10" s="82"/>
      <c r="C10" s="12" t="s">
        <v>7</v>
      </c>
      <c r="D10" s="11">
        <v>152</v>
      </c>
      <c r="E10" s="36">
        <v>425</v>
      </c>
      <c r="F10" s="11">
        <f t="shared" si="0"/>
        <v>64600</v>
      </c>
      <c r="G10" s="11"/>
      <c r="H10" s="11"/>
      <c r="I10" s="20"/>
      <c r="J10" s="20" t="s">
        <v>7</v>
      </c>
      <c r="K10" s="18">
        <v>1671</v>
      </c>
      <c r="L10" s="121">
        <v>10.25</v>
      </c>
      <c r="M10" s="20">
        <v>200</v>
      </c>
      <c r="N10" s="51"/>
    </row>
    <row r="11" spans="1:15">
      <c r="A11" s="37"/>
      <c r="B11" s="82">
        <v>44873</v>
      </c>
      <c r="C11" s="12" t="s">
        <v>9</v>
      </c>
      <c r="D11" s="11">
        <v>334</v>
      </c>
      <c r="E11" s="36">
        <v>425</v>
      </c>
      <c r="F11" s="11">
        <f t="shared" si="0"/>
        <v>141950</v>
      </c>
      <c r="G11" s="11"/>
      <c r="H11" s="11"/>
      <c r="I11" s="27">
        <v>44873</v>
      </c>
      <c r="J11" s="20" t="s">
        <v>8</v>
      </c>
      <c r="K11" s="18">
        <v>5000</v>
      </c>
      <c r="L11" s="121">
        <v>10.25</v>
      </c>
      <c r="M11" s="20">
        <v>500</v>
      </c>
      <c r="N11" s="51">
        <v>1200</v>
      </c>
    </row>
    <row r="12" spans="1:15">
      <c r="A12" s="12"/>
      <c r="B12" s="82"/>
      <c r="C12" s="12" t="s">
        <v>8</v>
      </c>
      <c r="D12" s="11">
        <v>238</v>
      </c>
      <c r="E12" s="36">
        <v>425</v>
      </c>
      <c r="F12" s="11">
        <f t="shared" si="0"/>
        <v>101150</v>
      </c>
      <c r="G12" s="11"/>
      <c r="H12" s="11"/>
      <c r="I12" s="27">
        <v>44843</v>
      </c>
      <c r="J12" s="20" t="s">
        <v>8</v>
      </c>
      <c r="K12" s="18">
        <v>2000</v>
      </c>
      <c r="L12" s="121">
        <v>10.25</v>
      </c>
      <c r="M12" s="20">
        <v>200</v>
      </c>
      <c r="N12" s="51">
        <f>SUM(M8:M12)</f>
        <v>1400</v>
      </c>
      <c r="O12" s="14">
        <v>500</v>
      </c>
    </row>
    <row r="13" spans="1:15">
      <c r="A13" s="12"/>
      <c r="B13" s="82"/>
      <c r="C13" s="12" t="s">
        <v>7</v>
      </c>
      <c r="D13" s="11">
        <v>637</v>
      </c>
      <c r="E13" s="36">
        <v>425</v>
      </c>
      <c r="F13" s="11">
        <f t="shared" si="0"/>
        <v>270725</v>
      </c>
      <c r="G13" s="11"/>
      <c r="H13" s="11"/>
      <c r="I13" s="27">
        <v>44875</v>
      </c>
      <c r="J13" s="20" t="s">
        <v>8</v>
      </c>
      <c r="K13" s="18">
        <v>817</v>
      </c>
      <c r="L13" s="121"/>
      <c r="M13" s="20"/>
      <c r="N13" s="51"/>
    </row>
    <row r="14" spans="1:15">
      <c r="A14" s="12"/>
      <c r="B14" s="82"/>
      <c r="C14" s="12" t="s">
        <v>8</v>
      </c>
      <c r="D14" s="11">
        <v>491</v>
      </c>
      <c r="E14" s="36">
        <v>425</v>
      </c>
      <c r="F14" s="11">
        <f t="shared" si="0"/>
        <v>208675</v>
      </c>
      <c r="G14" s="11"/>
      <c r="H14" s="11"/>
      <c r="I14" s="20"/>
      <c r="J14" s="20" t="s">
        <v>7</v>
      </c>
      <c r="K14" s="18">
        <v>558</v>
      </c>
      <c r="L14" s="121"/>
      <c r="M14" s="20"/>
      <c r="N14" s="51"/>
    </row>
    <row r="15" spans="1:15">
      <c r="A15" s="12"/>
      <c r="B15" s="82"/>
      <c r="C15" s="12" t="s">
        <v>7</v>
      </c>
      <c r="D15" s="11">
        <v>234</v>
      </c>
      <c r="E15" s="36">
        <v>425</v>
      </c>
      <c r="F15" s="11">
        <f t="shared" si="0"/>
        <v>99450</v>
      </c>
      <c r="G15" s="11"/>
      <c r="H15" s="11"/>
      <c r="I15" s="20"/>
      <c r="J15" s="20" t="s">
        <v>8</v>
      </c>
      <c r="K15" s="18">
        <v>448</v>
      </c>
      <c r="L15" s="121"/>
      <c r="M15" s="20"/>
      <c r="N15" s="51"/>
    </row>
    <row r="16" spans="1:15">
      <c r="A16" s="12"/>
      <c r="B16" s="82"/>
      <c r="C16" s="12" t="s">
        <v>8</v>
      </c>
      <c r="D16" s="11">
        <v>620</v>
      </c>
      <c r="E16" s="36">
        <v>425</v>
      </c>
      <c r="F16" s="11">
        <f t="shared" si="0"/>
        <v>263500</v>
      </c>
      <c r="G16" s="11"/>
      <c r="H16" s="11"/>
      <c r="I16" s="20"/>
      <c r="J16" s="20" t="s">
        <v>8</v>
      </c>
      <c r="K16" s="18">
        <v>210</v>
      </c>
      <c r="L16" s="121"/>
      <c r="M16" s="20"/>
      <c r="N16" s="51"/>
    </row>
    <row r="17" spans="1:14">
      <c r="A17" s="12"/>
      <c r="B17" s="82"/>
      <c r="C17" s="12" t="s">
        <v>7</v>
      </c>
      <c r="D17" s="11">
        <v>177</v>
      </c>
      <c r="E17" s="36">
        <v>425</v>
      </c>
      <c r="F17" s="11">
        <f t="shared" si="0"/>
        <v>75225</v>
      </c>
      <c r="G17" s="11">
        <f>SUM(D8:D17)</f>
        <v>3381</v>
      </c>
      <c r="H17" s="21">
        <v>1550000</v>
      </c>
      <c r="I17" s="20"/>
      <c r="J17" s="20" t="s">
        <v>8</v>
      </c>
      <c r="K17" s="18">
        <v>325</v>
      </c>
      <c r="L17" s="121"/>
      <c r="M17" s="20"/>
      <c r="N17" s="51"/>
    </row>
    <row r="18" spans="1:14">
      <c r="A18" s="12"/>
      <c r="B18" s="82">
        <v>44874</v>
      </c>
      <c r="C18" s="12" t="s">
        <v>7</v>
      </c>
      <c r="D18" s="11">
        <v>912</v>
      </c>
      <c r="E18" s="36">
        <v>425</v>
      </c>
      <c r="F18" s="11">
        <f t="shared" si="0"/>
        <v>387600</v>
      </c>
      <c r="G18" s="11"/>
      <c r="H18" s="11"/>
      <c r="I18" s="27">
        <v>44876</v>
      </c>
      <c r="J18" s="20" t="s">
        <v>8</v>
      </c>
      <c r="K18" s="18">
        <v>1580</v>
      </c>
      <c r="L18" s="121"/>
      <c r="M18" s="20"/>
      <c r="N18" s="51"/>
    </row>
    <row r="19" spans="1:14">
      <c r="A19" s="12"/>
      <c r="B19" s="82"/>
      <c r="C19" s="12" t="s">
        <v>8</v>
      </c>
      <c r="D19" s="11">
        <v>408</v>
      </c>
      <c r="E19" s="36">
        <v>425</v>
      </c>
      <c r="F19" s="11">
        <f t="shared" si="0"/>
        <v>173400</v>
      </c>
      <c r="G19" s="11"/>
      <c r="H19" s="11"/>
      <c r="I19" s="20"/>
      <c r="J19" s="20" t="s">
        <v>7</v>
      </c>
      <c r="K19" s="18">
        <v>512</v>
      </c>
      <c r="L19" s="121"/>
      <c r="M19" s="20"/>
      <c r="N19" s="51"/>
    </row>
    <row r="20" spans="1:14">
      <c r="A20" s="20"/>
      <c r="B20" s="20"/>
      <c r="C20" s="12" t="s">
        <v>7</v>
      </c>
      <c r="D20" s="11">
        <v>405</v>
      </c>
      <c r="E20" s="36">
        <v>425</v>
      </c>
      <c r="F20" s="11">
        <f t="shared" si="0"/>
        <v>172125</v>
      </c>
      <c r="G20" s="20"/>
      <c r="H20" s="20"/>
      <c r="I20" s="20"/>
      <c r="J20" s="20" t="s">
        <v>8</v>
      </c>
      <c r="K20" s="18">
        <v>550</v>
      </c>
      <c r="L20" s="121"/>
      <c r="M20" s="20"/>
      <c r="N20" s="51"/>
    </row>
    <row r="21" spans="1:14">
      <c r="A21" s="20"/>
      <c r="B21" s="20"/>
      <c r="C21" s="20" t="s">
        <v>8</v>
      </c>
      <c r="D21" s="18">
        <v>225</v>
      </c>
      <c r="E21" s="36">
        <v>425</v>
      </c>
      <c r="F21" s="18">
        <f t="shared" si="0"/>
        <v>95625</v>
      </c>
      <c r="G21" s="18"/>
      <c r="H21" s="11"/>
      <c r="I21" s="53"/>
      <c r="J21" s="20" t="s">
        <v>7</v>
      </c>
      <c r="K21" s="18">
        <v>256</v>
      </c>
      <c r="L21" s="121">
        <v>10.8</v>
      </c>
      <c r="M21" s="20">
        <v>500</v>
      </c>
      <c r="N21" s="51"/>
    </row>
    <row r="22" spans="1:14">
      <c r="A22" s="20"/>
      <c r="B22" s="20"/>
      <c r="C22" s="20" t="s">
        <v>7</v>
      </c>
      <c r="D22" s="18">
        <v>129</v>
      </c>
      <c r="E22" s="36">
        <v>425</v>
      </c>
      <c r="F22" s="18">
        <f t="shared" si="0"/>
        <v>54825</v>
      </c>
      <c r="G22" s="120">
        <v>100</v>
      </c>
      <c r="H22" s="21">
        <v>1000000</v>
      </c>
      <c r="I22" s="122">
        <v>44878</v>
      </c>
      <c r="J22" s="20" t="s">
        <v>8</v>
      </c>
      <c r="K22" s="18">
        <v>2650</v>
      </c>
      <c r="L22" s="121">
        <v>10.8</v>
      </c>
      <c r="M22" s="20"/>
      <c r="N22" s="51"/>
    </row>
    <row r="23" spans="1:14">
      <c r="A23" s="20"/>
      <c r="B23" s="20"/>
      <c r="C23" s="20" t="s">
        <v>8</v>
      </c>
      <c r="D23" s="18">
        <v>177</v>
      </c>
      <c r="E23" s="36">
        <v>425</v>
      </c>
      <c r="F23" s="18">
        <f t="shared" si="0"/>
        <v>75225</v>
      </c>
      <c r="G23" s="18"/>
      <c r="H23" s="18"/>
      <c r="I23" s="20"/>
      <c r="J23" s="20" t="s">
        <v>7</v>
      </c>
      <c r="K23" s="18">
        <v>590</v>
      </c>
      <c r="L23" s="121"/>
      <c r="M23" s="20"/>
      <c r="N23" s="51"/>
    </row>
    <row r="24" spans="1:14">
      <c r="A24" s="20"/>
      <c r="B24" s="20"/>
      <c r="C24" s="20" t="s">
        <v>8</v>
      </c>
      <c r="D24" s="18">
        <v>259</v>
      </c>
      <c r="E24" s="36">
        <v>425</v>
      </c>
      <c r="F24" s="18">
        <f t="shared" si="0"/>
        <v>110075</v>
      </c>
      <c r="G24" s="18">
        <f>SUM(D18:D24)</f>
        <v>2515</v>
      </c>
      <c r="H24" s="18"/>
      <c r="I24" s="20"/>
      <c r="J24" s="20" t="s">
        <v>8</v>
      </c>
      <c r="K24" s="18">
        <v>750</v>
      </c>
      <c r="L24" s="121"/>
      <c r="M24" s="20"/>
      <c r="N24" s="51"/>
    </row>
    <row r="25" spans="1:14">
      <c r="A25" s="20"/>
      <c r="B25" s="27">
        <v>44877</v>
      </c>
      <c r="C25" s="20" t="s">
        <v>9</v>
      </c>
      <c r="D25" s="18">
        <v>250</v>
      </c>
      <c r="E25" s="26">
        <v>425</v>
      </c>
      <c r="F25" s="18">
        <f t="shared" si="0"/>
        <v>106250</v>
      </c>
      <c r="G25" s="18"/>
      <c r="H25" s="18"/>
      <c r="I25" s="20"/>
      <c r="J25" s="20" t="s">
        <v>7</v>
      </c>
      <c r="K25" s="18">
        <v>330</v>
      </c>
      <c r="L25" s="121">
        <v>10.8</v>
      </c>
      <c r="M25" s="20">
        <v>400</v>
      </c>
      <c r="N25" s="19"/>
    </row>
    <row r="26" spans="1:14">
      <c r="A26" s="20"/>
      <c r="B26" s="20"/>
      <c r="C26" s="20" t="s">
        <v>8</v>
      </c>
      <c r="D26" s="18">
        <v>1500</v>
      </c>
      <c r="E26" s="26">
        <v>425</v>
      </c>
      <c r="F26" s="18">
        <f t="shared" si="0"/>
        <v>637500</v>
      </c>
      <c r="G26" s="18">
        <f>SUM(D25:D26)</f>
        <v>1750</v>
      </c>
      <c r="H26" s="18">
        <f>SUM(F23:F26)</f>
        <v>929050</v>
      </c>
      <c r="I26" s="20"/>
      <c r="J26" s="20"/>
      <c r="K26" s="18"/>
      <c r="L26" s="121"/>
      <c r="M26" s="20"/>
      <c r="N26" s="51"/>
    </row>
    <row r="27" spans="1:14">
      <c r="A27" s="20"/>
      <c r="B27" s="20"/>
      <c r="C27" s="20"/>
      <c r="D27" s="18"/>
      <c r="E27" s="26"/>
      <c r="F27" s="18"/>
      <c r="G27" s="18"/>
      <c r="H27" s="18"/>
      <c r="I27" s="20"/>
      <c r="J27" s="20"/>
      <c r="K27" s="18"/>
      <c r="L27" s="121"/>
      <c r="M27" s="20"/>
      <c r="N27" s="51"/>
    </row>
    <row r="28" spans="1:14">
      <c r="A28" s="20"/>
      <c r="B28" s="20"/>
      <c r="C28" s="20"/>
      <c r="D28" s="18">
        <f>SUM(D8:D27)</f>
        <v>7646</v>
      </c>
      <c r="E28" s="26"/>
      <c r="F28" s="18"/>
      <c r="G28" s="18"/>
      <c r="H28" s="18"/>
      <c r="I28" s="20"/>
      <c r="J28" s="20"/>
      <c r="K28" s="18">
        <f>SUM(K8:K27)</f>
        <v>23352</v>
      </c>
      <c r="L28" s="121"/>
      <c r="M28" s="20">
        <f>SUM(M8:M27)</f>
        <v>2300</v>
      </c>
      <c r="N28" s="51"/>
    </row>
    <row r="31" spans="1:14">
      <c r="A31" s="246" t="s">
        <v>160</v>
      </c>
      <c r="B31" s="246"/>
      <c r="C31" s="246"/>
      <c r="D31" s="246"/>
      <c r="E31" s="52"/>
      <c r="F31" s="15"/>
      <c r="G31" s="15"/>
      <c r="H31" s="15"/>
      <c r="I31" s="1"/>
      <c r="J31" s="1"/>
      <c r="K31" s="1"/>
      <c r="L31" s="1"/>
      <c r="M31" s="1"/>
    </row>
    <row r="32" spans="1:14">
      <c r="A32" s="247"/>
      <c r="B32" s="247"/>
      <c r="C32" s="247"/>
      <c r="D32" s="247"/>
      <c r="E32" s="25"/>
      <c r="F32" s="190" t="s">
        <v>87</v>
      </c>
      <c r="G32" s="93"/>
      <c r="H32" s="43"/>
      <c r="I32" s="1"/>
      <c r="J32" s="187" t="s">
        <v>101</v>
      </c>
      <c r="K32" s="1"/>
      <c r="L32" s="1"/>
      <c r="M32" s="1"/>
    </row>
    <row r="33" spans="1:15">
      <c r="A33" s="7" t="s">
        <v>141</v>
      </c>
      <c r="B33" s="8" t="s">
        <v>11</v>
      </c>
      <c r="C33" s="7" t="s">
        <v>106</v>
      </c>
      <c r="D33" s="9" t="s">
        <v>2</v>
      </c>
      <c r="E33" s="7" t="s">
        <v>4</v>
      </c>
      <c r="F33" s="9" t="s">
        <v>87</v>
      </c>
      <c r="G33" s="9" t="s">
        <v>101</v>
      </c>
      <c r="H33" s="7" t="s">
        <v>18</v>
      </c>
      <c r="I33" s="8" t="s">
        <v>11</v>
      </c>
      <c r="J33" s="7" t="s">
        <v>106</v>
      </c>
      <c r="K33" s="9" t="s">
        <v>2</v>
      </c>
      <c r="L33" s="7" t="s">
        <v>4</v>
      </c>
      <c r="M33" s="9" t="s">
        <v>101</v>
      </c>
    </row>
    <row r="34" spans="1:15">
      <c r="A34" s="12" t="s">
        <v>13</v>
      </c>
      <c r="B34" s="37"/>
      <c r="C34" s="12" t="s">
        <v>8</v>
      </c>
      <c r="D34" s="10">
        <v>471</v>
      </c>
      <c r="E34" s="36">
        <v>380</v>
      </c>
      <c r="F34" s="11">
        <f t="shared" ref="F34" si="1">SUM(D34*E34)</f>
        <v>178980</v>
      </c>
      <c r="G34" s="11"/>
      <c r="H34" s="11"/>
      <c r="I34" s="37">
        <v>44880</v>
      </c>
      <c r="J34" s="12" t="s">
        <v>8</v>
      </c>
      <c r="K34" s="11">
        <v>2389</v>
      </c>
      <c r="L34" s="121">
        <v>11.85</v>
      </c>
      <c r="M34" s="20">
        <v>220</v>
      </c>
    </row>
    <row r="35" spans="1:15">
      <c r="A35" s="12"/>
      <c r="B35" s="37"/>
      <c r="C35" s="12"/>
      <c r="D35" s="10"/>
      <c r="E35" s="36"/>
      <c r="F35" s="11"/>
      <c r="G35" s="11"/>
      <c r="H35" s="11"/>
      <c r="I35" s="12"/>
      <c r="J35" s="12"/>
      <c r="K35" s="11"/>
      <c r="L35" s="189"/>
      <c r="M35" s="12"/>
      <c r="N35" s="35"/>
      <c r="O35" s="35"/>
    </row>
    <row r="36" spans="1:15">
      <c r="A36" s="12"/>
      <c r="B36" s="82"/>
      <c r="C36" s="12"/>
      <c r="D36" s="11"/>
      <c r="E36" s="36"/>
      <c r="F36" s="11"/>
      <c r="G36" s="11"/>
      <c r="H36" s="11"/>
      <c r="I36" s="12"/>
      <c r="J36" s="12"/>
      <c r="K36" s="11"/>
      <c r="L36" s="189"/>
      <c r="M36" s="12"/>
      <c r="N36" s="35"/>
      <c r="O36" s="35"/>
    </row>
    <row r="37" spans="1:15">
      <c r="A37" s="37"/>
      <c r="B37" s="82"/>
      <c r="C37" s="12"/>
      <c r="D37" s="11"/>
      <c r="E37" s="36"/>
      <c r="F37" s="11"/>
      <c r="G37" s="11"/>
      <c r="H37" s="11"/>
      <c r="I37" s="37"/>
      <c r="J37" s="12"/>
      <c r="K37" s="11"/>
      <c r="L37" s="189"/>
      <c r="M37" s="12"/>
      <c r="N37" s="35"/>
      <c r="O37" s="35"/>
    </row>
    <row r="38" spans="1:15">
      <c r="A38" s="12"/>
      <c r="B38" s="82"/>
      <c r="C38" s="12"/>
      <c r="D38" s="11"/>
      <c r="E38" s="36"/>
      <c r="F38" s="11"/>
      <c r="G38" s="11"/>
      <c r="H38" s="11"/>
      <c r="I38" s="37"/>
      <c r="J38" s="12"/>
      <c r="K38" s="11"/>
      <c r="L38" s="189"/>
      <c r="M38" s="12"/>
      <c r="N38" s="35"/>
      <c r="O38" s="35"/>
    </row>
    <row r="39" spans="1:15">
      <c r="A39" s="12"/>
      <c r="B39" s="82"/>
      <c r="C39" s="12"/>
      <c r="D39" s="11"/>
      <c r="E39" s="36"/>
      <c r="F39" s="11"/>
      <c r="G39" s="11"/>
      <c r="H39" s="11"/>
      <c r="I39" s="37"/>
      <c r="J39" s="12"/>
      <c r="K39" s="11"/>
      <c r="L39" s="189"/>
      <c r="M39" s="12"/>
      <c r="N39" s="35"/>
      <c r="O39" s="35"/>
    </row>
    <row r="40" spans="1:15">
      <c r="A40" s="12"/>
      <c r="B40" s="82"/>
      <c r="C40" s="12"/>
      <c r="D40" s="11"/>
      <c r="E40" s="36"/>
      <c r="F40" s="11"/>
      <c r="G40" s="11"/>
      <c r="H40" s="11"/>
      <c r="I40" s="12"/>
      <c r="J40" s="12"/>
      <c r="K40" s="11"/>
      <c r="L40" s="189"/>
      <c r="M40" s="12"/>
      <c r="N40" s="41"/>
      <c r="O40" s="35"/>
    </row>
    <row r="41" spans="1:15">
      <c r="A41" s="12"/>
      <c r="B41" s="82"/>
      <c r="C41" s="12"/>
      <c r="D41" s="11"/>
      <c r="E41" s="36"/>
      <c r="F41" s="11"/>
      <c r="G41" s="11"/>
      <c r="H41" s="11"/>
      <c r="I41" s="37"/>
      <c r="J41" s="12"/>
      <c r="K41" s="11"/>
      <c r="L41" s="189"/>
      <c r="M41" s="12"/>
      <c r="N41" s="35"/>
      <c r="O41" s="35"/>
    </row>
    <row r="42" spans="1:15">
      <c r="A42" s="12"/>
      <c r="B42" s="82"/>
      <c r="C42" s="12"/>
      <c r="D42" s="11"/>
      <c r="E42" s="36"/>
      <c r="F42" s="11"/>
      <c r="G42" s="11"/>
      <c r="H42" s="11"/>
      <c r="I42" s="37"/>
      <c r="J42" s="12"/>
      <c r="K42" s="11"/>
      <c r="L42" s="189"/>
      <c r="M42" s="12"/>
      <c r="N42" s="35"/>
      <c r="O42" s="35"/>
    </row>
    <row r="43" spans="1:15">
      <c r="A43" s="12"/>
      <c r="B43" s="82"/>
      <c r="C43" s="12"/>
      <c r="D43" s="11"/>
      <c r="E43" s="36"/>
      <c r="F43" s="11"/>
      <c r="G43" s="11"/>
      <c r="H43" s="11"/>
      <c r="I43" s="12"/>
      <c r="J43" s="12"/>
      <c r="K43" s="11"/>
      <c r="L43" s="189"/>
      <c r="M43" s="12"/>
      <c r="N43" s="35"/>
      <c r="O43" s="35"/>
    </row>
    <row r="44" spans="1:15">
      <c r="A44" s="12"/>
      <c r="B44" s="82"/>
      <c r="C44" s="12"/>
      <c r="D44" s="11"/>
      <c r="E44" s="36"/>
      <c r="F44" s="11"/>
      <c r="G44" s="11"/>
      <c r="H44" s="11"/>
      <c r="I44" s="37"/>
      <c r="J44" s="12"/>
      <c r="K44" s="11"/>
      <c r="L44" s="189"/>
      <c r="M44" s="12"/>
      <c r="N44" s="35"/>
      <c r="O44" s="35"/>
    </row>
    <row r="45" spans="1:15">
      <c r="A45" s="12"/>
      <c r="B45" s="82"/>
      <c r="C45" s="12"/>
      <c r="D45" s="11"/>
      <c r="E45" s="36"/>
      <c r="F45" s="11"/>
      <c r="G45" s="11"/>
      <c r="H45" s="11"/>
      <c r="I45" s="12"/>
      <c r="J45" s="12"/>
      <c r="K45" s="11"/>
      <c r="L45" s="189"/>
      <c r="M45" s="12"/>
      <c r="N45" s="35"/>
      <c r="O45" s="35"/>
    </row>
    <row r="46" spans="1:15">
      <c r="A46" s="20"/>
      <c r="B46" s="12"/>
      <c r="C46" s="12"/>
      <c r="D46" s="11"/>
      <c r="E46" s="36"/>
      <c r="F46" s="11"/>
      <c r="G46" s="12"/>
      <c r="H46" s="12"/>
      <c r="I46" s="12"/>
      <c r="J46" s="12"/>
      <c r="K46" s="11"/>
      <c r="L46" s="189"/>
      <c r="M46" s="12"/>
      <c r="N46" s="35"/>
      <c r="O46" s="35"/>
    </row>
    <row r="47" spans="1:15">
      <c r="A47" s="20"/>
      <c r="B47" s="12"/>
      <c r="C47" s="12"/>
      <c r="D47" s="11"/>
      <c r="E47" s="36"/>
      <c r="F47" s="11"/>
      <c r="G47" s="11"/>
      <c r="H47" s="11"/>
      <c r="I47" s="53"/>
      <c r="J47" s="12"/>
      <c r="K47" s="11"/>
      <c r="L47" s="189"/>
      <c r="M47" s="12"/>
      <c r="N47" s="35"/>
      <c r="O47" s="35"/>
    </row>
    <row r="48" spans="1:15">
      <c r="A48" s="20"/>
      <c r="B48" s="12"/>
      <c r="C48" s="12"/>
      <c r="D48" s="11"/>
      <c r="E48" s="36"/>
      <c r="F48" s="11"/>
      <c r="G48" s="53"/>
      <c r="H48" s="11"/>
      <c r="I48" s="122"/>
      <c r="J48" s="12"/>
      <c r="K48" s="11"/>
      <c r="L48" s="189"/>
      <c r="M48" s="12"/>
      <c r="N48" s="35"/>
      <c r="O48" s="35"/>
    </row>
    <row r="49" spans="1:15">
      <c r="A49" s="20"/>
      <c r="B49" s="12"/>
      <c r="C49" s="12"/>
      <c r="D49" s="11"/>
      <c r="E49" s="36"/>
      <c r="F49" s="11"/>
      <c r="G49" s="11"/>
      <c r="H49" s="11"/>
      <c r="I49" s="12"/>
      <c r="J49" s="12"/>
      <c r="K49" s="11"/>
      <c r="L49" s="189"/>
      <c r="M49" s="12"/>
      <c r="N49" s="35"/>
      <c r="O49" s="35"/>
    </row>
    <row r="50" spans="1:15">
      <c r="A50" s="20"/>
      <c r="B50" s="12"/>
      <c r="C50" s="12"/>
      <c r="D50" s="11"/>
      <c r="E50" s="36"/>
      <c r="F50" s="11"/>
      <c r="G50" s="11"/>
      <c r="H50" s="11"/>
      <c r="I50" s="12"/>
      <c r="J50" s="12"/>
      <c r="K50" s="11"/>
      <c r="L50" s="189"/>
      <c r="M50" s="12"/>
      <c r="N50" s="35"/>
      <c r="O50" s="35"/>
    </row>
    <row r="51" spans="1:15">
      <c r="A51" s="20"/>
      <c r="B51" s="37"/>
      <c r="C51" s="12"/>
      <c r="D51" s="11"/>
      <c r="E51" s="36"/>
      <c r="F51" s="11"/>
      <c r="G51" s="11"/>
      <c r="H51" s="11"/>
      <c r="I51" s="12"/>
      <c r="J51" s="12"/>
      <c r="K51" s="11"/>
      <c r="L51" s="189"/>
      <c r="M51" s="12"/>
      <c r="N51" s="35"/>
      <c r="O51" s="35"/>
    </row>
    <row r="52" spans="1:15">
      <c r="A52" s="20"/>
      <c r="B52" s="12"/>
      <c r="C52" s="12"/>
      <c r="D52" s="11"/>
      <c r="E52" s="36"/>
      <c r="F52" s="11"/>
      <c r="G52" s="11"/>
      <c r="H52" s="11"/>
      <c r="I52" s="12"/>
      <c r="J52" s="12"/>
      <c r="K52" s="11"/>
      <c r="L52" s="189"/>
      <c r="M52" s="12"/>
      <c r="N52" s="35"/>
      <c r="O52" s="35"/>
    </row>
    <row r="53" spans="1:15">
      <c r="A53" s="20"/>
      <c r="B53" s="12"/>
      <c r="C53" s="12"/>
      <c r="D53" s="11"/>
      <c r="E53" s="36"/>
      <c r="F53" s="11"/>
      <c r="G53" s="11"/>
      <c r="H53" s="11"/>
      <c r="I53" s="12"/>
      <c r="J53" s="12"/>
      <c r="K53" s="11"/>
      <c r="L53" s="189"/>
      <c r="M53" s="12"/>
      <c r="N53" s="35"/>
      <c r="O53" s="35"/>
    </row>
    <row r="54" spans="1:15">
      <c r="A54" s="20"/>
      <c r="B54" s="20"/>
      <c r="C54" s="20"/>
      <c r="D54" s="22">
        <f>SUM(D34:D53)</f>
        <v>471</v>
      </c>
      <c r="E54" s="23"/>
      <c r="F54" s="22">
        <f>SUM(F34:F53)</f>
        <v>178980</v>
      </c>
      <c r="G54" s="18"/>
      <c r="H54" s="18"/>
      <c r="I54" s="20"/>
      <c r="J54" s="20"/>
      <c r="K54" s="18">
        <f>SUM(K34:K53)</f>
        <v>2389</v>
      </c>
      <c r="L54" s="121"/>
      <c r="M54" s="20">
        <f>SUM(M34:M53)</f>
        <v>220</v>
      </c>
    </row>
    <row r="56" spans="1:15">
      <c r="I56" s="17"/>
    </row>
  </sheetData>
  <mergeCells count="2">
    <mergeCell ref="A5:D6"/>
    <mergeCell ref="A31:D32"/>
  </mergeCell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390525</xdr:colOff>
                <xdr:row>4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4</xdr:row>
                <xdr:rowOff>152400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4</xdr:row>
                <xdr:rowOff>152400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4</xdr:row>
                <xdr:rowOff>152400</xdr:rowOff>
              </to>
            </anchor>
          </controlPr>
        </control>
      </mc:Choice>
      <mc:Fallback>
        <control shapeId="1028" r:id="rId8" name="Control 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3"/>
  <sheetViews>
    <sheetView topLeftCell="B65" zoomScale="98" zoomScaleNormal="98" workbookViewId="0">
      <selection activeCell="B85" sqref="B85"/>
    </sheetView>
  </sheetViews>
  <sheetFormatPr baseColWidth="10" defaultRowHeight="15"/>
  <sheetData>
    <row r="2" spans="1:24">
      <c r="A2" t="s">
        <v>16</v>
      </c>
    </row>
    <row r="3" spans="1:24">
      <c r="A3" t="s">
        <v>62</v>
      </c>
    </row>
    <row r="4" spans="1:24">
      <c r="A4" s="4" t="s">
        <v>14</v>
      </c>
      <c r="B4" s="4"/>
      <c r="C4" s="4"/>
      <c r="D4" s="1"/>
      <c r="F4" s="4" t="s">
        <v>15</v>
      </c>
      <c r="G4" s="4"/>
      <c r="H4" s="4"/>
      <c r="K4" s="4" t="s">
        <v>17</v>
      </c>
      <c r="L4" s="4"/>
      <c r="M4" s="4"/>
      <c r="N4" s="1"/>
      <c r="P4" s="4" t="s">
        <v>19</v>
      </c>
      <c r="Q4" s="4"/>
      <c r="R4" s="4"/>
      <c r="U4" s="4" t="s">
        <v>20</v>
      </c>
      <c r="V4" s="4"/>
      <c r="W4" s="4"/>
      <c r="X4" s="1"/>
    </row>
    <row r="5" spans="1:24">
      <c r="A5" s="50" t="s">
        <v>0</v>
      </c>
      <c r="B5" s="5" t="s">
        <v>21</v>
      </c>
      <c r="C5" s="5" t="s">
        <v>22</v>
      </c>
      <c r="D5" s="5" t="s">
        <v>23</v>
      </c>
      <c r="F5" s="50" t="s">
        <v>0</v>
      </c>
      <c r="G5" s="5" t="s">
        <v>21</v>
      </c>
      <c r="H5" s="5" t="s">
        <v>22</v>
      </c>
      <c r="I5" s="5" t="s">
        <v>23</v>
      </c>
      <c r="K5" s="50" t="s">
        <v>0</v>
      </c>
      <c r="L5" s="5" t="s">
        <v>21</v>
      </c>
      <c r="M5" s="5" t="s">
        <v>22</v>
      </c>
      <c r="N5" s="5" t="s">
        <v>23</v>
      </c>
      <c r="P5" s="50" t="s">
        <v>0</v>
      </c>
      <c r="Q5" s="5" t="s">
        <v>21</v>
      </c>
      <c r="R5" s="5" t="s">
        <v>22</v>
      </c>
      <c r="S5" s="5" t="s">
        <v>23</v>
      </c>
      <c r="U5" s="50" t="s">
        <v>0</v>
      </c>
      <c r="V5" s="5" t="s">
        <v>21</v>
      </c>
      <c r="W5" s="5" t="s">
        <v>22</v>
      </c>
      <c r="X5" s="5" t="s">
        <v>23</v>
      </c>
    </row>
    <row r="6" spans="1:24">
      <c r="A6" s="17">
        <v>44652</v>
      </c>
      <c r="B6">
        <v>787390</v>
      </c>
      <c r="C6">
        <v>26</v>
      </c>
      <c r="F6" s="17">
        <v>44655</v>
      </c>
      <c r="G6" s="1">
        <v>503418</v>
      </c>
      <c r="H6" s="1"/>
      <c r="I6" s="1">
        <v>296</v>
      </c>
      <c r="K6" s="17">
        <v>44662</v>
      </c>
      <c r="L6">
        <v>606700</v>
      </c>
      <c r="M6">
        <v>23</v>
      </c>
    </row>
    <row r="7" spans="1:24">
      <c r="A7" s="17">
        <v>44652</v>
      </c>
      <c r="B7">
        <v>1843034</v>
      </c>
      <c r="C7">
        <v>19</v>
      </c>
      <c r="F7" s="17">
        <v>44655</v>
      </c>
      <c r="G7" s="1">
        <v>134470</v>
      </c>
      <c r="H7" s="1">
        <v>26</v>
      </c>
      <c r="I7" s="1"/>
      <c r="K7" s="17">
        <v>44662</v>
      </c>
      <c r="L7">
        <v>638184</v>
      </c>
      <c r="M7">
        <v>15</v>
      </c>
    </row>
    <row r="8" spans="1:24">
      <c r="A8" s="17">
        <v>44652</v>
      </c>
      <c r="B8">
        <v>27533</v>
      </c>
      <c r="C8">
        <v>11.53</v>
      </c>
      <c r="F8" s="17">
        <v>44655</v>
      </c>
      <c r="G8" s="1">
        <v>148947</v>
      </c>
      <c r="H8" s="1">
        <v>26</v>
      </c>
      <c r="I8" s="1"/>
      <c r="K8" s="17">
        <v>44662</v>
      </c>
      <c r="L8">
        <v>792810</v>
      </c>
      <c r="M8">
        <v>69</v>
      </c>
    </row>
    <row r="9" spans="1:24">
      <c r="A9" s="17">
        <v>44652</v>
      </c>
      <c r="B9">
        <v>175850</v>
      </c>
      <c r="C9">
        <v>45.1</v>
      </c>
      <c r="F9" s="17">
        <v>44655</v>
      </c>
      <c r="G9" s="1">
        <v>57892</v>
      </c>
      <c r="H9" s="1">
        <v>24.29</v>
      </c>
      <c r="I9" s="1"/>
      <c r="K9" s="17">
        <v>44662</v>
      </c>
      <c r="L9">
        <v>869241</v>
      </c>
      <c r="N9">
        <v>100</v>
      </c>
    </row>
    <row r="10" spans="1:24">
      <c r="A10" s="17">
        <v>44652</v>
      </c>
      <c r="B10">
        <v>703034</v>
      </c>
      <c r="C10">
        <v>22.14</v>
      </c>
      <c r="F10" s="17">
        <v>44656</v>
      </c>
      <c r="G10" s="1">
        <v>73358</v>
      </c>
      <c r="H10" s="1">
        <v>136.19999999999999</v>
      </c>
      <c r="I10" s="1"/>
      <c r="K10" s="17">
        <v>44662</v>
      </c>
      <c r="L10">
        <v>902778</v>
      </c>
      <c r="M10">
        <v>26</v>
      </c>
    </row>
    <row r="11" spans="1:24">
      <c r="A11" s="17">
        <v>44652</v>
      </c>
      <c r="B11">
        <v>5104347</v>
      </c>
      <c r="D11">
        <v>300</v>
      </c>
      <c r="F11" s="17">
        <v>44656</v>
      </c>
      <c r="G11" s="1">
        <v>924749</v>
      </c>
      <c r="H11" s="1">
        <v>22.7</v>
      </c>
      <c r="I11" s="1"/>
      <c r="K11" s="17">
        <v>44662</v>
      </c>
      <c r="L11" t="s">
        <v>74</v>
      </c>
      <c r="N11">
        <v>32.090000000000003</v>
      </c>
    </row>
    <row r="12" spans="1:24">
      <c r="A12" s="17">
        <v>44652</v>
      </c>
      <c r="B12">
        <v>5616329</v>
      </c>
      <c r="C12">
        <v>18.04</v>
      </c>
      <c r="F12" s="17">
        <v>44656</v>
      </c>
      <c r="G12" s="1">
        <v>73289</v>
      </c>
      <c r="H12" s="1">
        <v>263</v>
      </c>
      <c r="I12" s="1"/>
      <c r="K12" s="17">
        <v>44662</v>
      </c>
      <c r="L12">
        <v>595013</v>
      </c>
      <c r="M12">
        <v>26</v>
      </c>
    </row>
    <row r="13" spans="1:24" ht="15.75" thickBot="1">
      <c r="A13" s="17">
        <v>44652</v>
      </c>
      <c r="B13">
        <v>1260767</v>
      </c>
      <c r="C13">
        <v>15.6</v>
      </c>
      <c r="F13" s="17">
        <v>44656</v>
      </c>
      <c r="G13" s="1">
        <v>917126</v>
      </c>
      <c r="H13" s="1">
        <v>26</v>
      </c>
      <c r="I13" s="1"/>
      <c r="K13" s="17">
        <v>44662</v>
      </c>
      <c r="L13">
        <v>84326</v>
      </c>
      <c r="M13">
        <v>69.3</v>
      </c>
    </row>
    <row r="14" spans="1:24">
      <c r="A14" s="17">
        <v>44652</v>
      </c>
      <c r="B14" s="45" t="s">
        <v>63</v>
      </c>
      <c r="C14">
        <v>15.3</v>
      </c>
      <c r="F14" s="17">
        <v>44656</v>
      </c>
      <c r="G14" s="1">
        <v>603983</v>
      </c>
      <c r="H14" s="1">
        <v>19</v>
      </c>
      <c r="I14" s="1"/>
      <c r="K14" s="17">
        <v>44662</v>
      </c>
      <c r="L14">
        <v>81288</v>
      </c>
      <c r="M14">
        <v>26</v>
      </c>
      <c r="P14" s="54"/>
      <c r="Q14" s="55"/>
      <c r="R14" s="56"/>
      <c r="S14" s="57"/>
      <c r="T14" s="58"/>
    </row>
    <row r="15" spans="1:24">
      <c r="A15" s="17">
        <v>44652</v>
      </c>
      <c r="B15">
        <v>83986</v>
      </c>
      <c r="C15">
        <v>113.25</v>
      </c>
      <c r="F15" s="17">
        <v>44656</v>
      </c>
      <c r="G15" s="1">
        <v>440760</v>
      </c>
      <c r="H15" s="1">
        <v>53</v>
      </c>
      <c r="I15" s="1"/>
      <c r="K15" s="17">
        <v>44662</v>
      </c>
      <c r="L15" t="s">
        <v>75</v>
      </c>
      <c r="N15">
        <v>122</v>
      </c>
      <c r="P15" s="66"/>
      <c r="Q15" s="64"/>
      <c r="R15" s="65"/>
      <c r="S15" s="63"/>
      <c r="T15" s="67"/>
    </row>
    <row r="16" spans="1:24">
      <c r="A16" s="17">
        <v>44652</v>
      </c>
      <c r="B16">
        <v>87390</v>
      </c>
      <c r="C16">
        <v>26</v>
      </c>
      <c r="F16" s="17">
        <v>44656</v>
      </c>
      <c r="G16" s="1">
        <v>274896</v>
      </c>
      <c r="H16" s="1">
        <v>23</v>
      </c>
      <c r="I16" s="1"/>
      <c r="K16" s="17">
        <v>44662</v>
      </c>
      <c r="L16">
        <v>82516</v>
      </c>
      <c r="M16">
        <v>26</v>
      </c>
      <c r="P16" s="68"/>
      <c r="Q16" s="61"/>
      <c r="R16" s="62"/>
      <c r="S16" s="60"/>
      <c r="T16" s="69"/>
    </row>
    <row r="17" spans="1:20" ht="15.75" thickBot="1">
      <c r="A17" s="17">
        <v>44652</v>
      </c>
      <c r="B17">
        <v>843034</v>
      </c>
      <c r="C17">
        <v>19</v>
      </c>
      <c r="F17" s="17">
        <v>44656</v>
      </c>
      <c r="G17" s="1">
        <v>31841</v>
      </c>
      <c r="H17" s="1">
        <v>15</v>
      </c>
      <c r="I17" s="1"/>
      <c r="K17" s="17">
        <v>44663</v>
      </c>
      <c r="L17">
        <v>256697</v>
      </c>
      <c r="M17">
        <v>41.58</v>
      </c>
      <c r="P17" s="70"/>
      <c r="Q17" s="71"/>
      <c r="R17" s="72"/>
      <c r="S17" s="73"/>
      <c r="T17" s="74"/>
    </row>
    <row r="18" spans="1:20">
      <c r="A18" s="17">
        <v>44652</v>
      </c>
      <c r="B18">
        <v>27533</v>
      </c>
      <c r="C18">
        <v>11.53</v>
      </c>
      <c r="F18" s="17">
        <v>44656</v>
      </c>
      <c r="G18" s="1">
        <v>683315</v>
      </c>
      <c r="H18" s="1">
        <v>200</v>
      </c>
      <c r="I18" s="1"/>
      <c r="K18" s="17">
        <v>44663</v>
      </c>
      <c r="L18">
        <v>296693</v>
      </c>
      <c r="M18">
        <v>175.56</v>
      </c>
    </row>
    <row r="19" spans="1:20">
      <c r="A19" s="17">
        <v>44652</v>
      </c>
      <c r="B19">
        <v>75850</v>
      </c>
      <c r="C19">
        <v>45.1</v>
      </c>
      <c r="F19" s="17">
        <v>44657</v>
      </c>
      <c r="G19" s="1">
        <v>674914</v>
      </c>
      <c r="H19" s="1">
        <v>173.28</v>
      </c>
      <c r="I19" s="1"/>
      <c r="K19" s="17">
        <v>44663</v>
      </c>
      <c r="L19">
        <v>159397</v>
      </c>
      <c r="M19">
        <v>26</v>
      </c>
    </row>
    <row r="20" spans="1:20">
      <c r="A20" s="17">
        <v>44652</v>
      </c>
      <c r="B20">
        <v>703034</v>
      </c>
      <c r="C20">
        <v>22.14</v>
      </c>
      <c r="F20" s="17">
        <v>44657</v>
      </c>
      <c r="G20" s="1" t="s">
        <v>66</v>
      </c>
      <c r="H20" s="1"/>
      <c r="I20" s="1">
        <v>341.02</v>
      </c>
      <c r="K20" s="17">
        <v>44663</v>
      </c>
      <c r="L20">
        <v>931630</v>
      </c>
      <c r="M20">
        <v>23</v>
      </c>
    </row>
    <row r="21" spans="1:20">
      <c r="A21" s="17">
        <v>44653</v>
      </c>
      <c r="B21">
        <v>463050</v>
      </c>
      <c r="C21">
        <v>58.63</v>
      </c>
      <c r="F21" s="17">
        <v>44657</v>
      </c>
      <c r="G21" s="1" t="s">
        <v>67</v>
      </c>
      <c r="H21" s="1"/>
      <c r="I21" s="1">
        <v>660</v>
      </c>
      <c r="K21" s="17">
        <v>44663</v>
      </c>
      <c r="L21">
        <v>651851</v>
      </c>
      <c r="M21">
        <v>42</v>
      </c>
    </row>
    <row r="22" spans="1:20">
      <c r="A22" s="17">
        <v>44653</v>
      </c>
      <c r="B22">
        <v>82990</v>
      </c>
      <c r="C22">
        <v>26</v>
      </c>
      <c r="F22" s="17">
        <v>44657</v>
      </c>
      <c r="G22" s="1">
        <v>700648</v>
      </c>
      <c r="H22" s="1">
        <v>24.29</v>
      </c>
      <c r="I22" s="1"/>
      <c r="K22" s="17">
        <v>44663</v>
      </c>
      <c r="L22">
        <v>792453</v>
      </c>
      <c r="M22">
        <v>46.3</v>
      </c>
    </row>
    <row r="23" spans="1:20">
      <c r="A23" s="17">
        <v>44653</v>
      </c>
      <c r="B23">
        <v>919978</v>
      </c>
      <c r="C23">
        <v>26</v>
      </c>
      <c r="F23" s="17">
        <v>44657</v>
      </c>
      <c r="G23" s="1">
        <v>204400</v>
      </c>
      <c r="H23" s="1">
        <v>26</v>
      </c>
      <c r="I23" s="1"/>
      <c r="K23" s="17">
        <v>44663</v>
      </c>
      <c r="L23">
        <v>514571</v>
      </c>
      <c r="M23">
        <v>68</v>
      </c>
    </row>
    <row r="24" spans="1:20">
      <c r="A24" s="17">
        <v>44653</v>
      </c>
      <c r="B24">
        <v>482261</v>
      </c>
      <c r="C24">
        <v>80</v>
      </c>
      <c r="F24" s="17">
        <v>44657</v>
      </c>
      <c r="G24" s="1">
        <v>916831</v>
      </c>
      <c r="H24" s="1">
        <v>52</v>
      </c>
      <c r="I24" s="1"/>
      <c r="K24" s="17">
        <v>44663</v>
      </c>
      <c r="L24">
        <v>86996</v>
      </c>
      <c r="M24">
        <v>24.75</v>
      </c>
    </row>
    <row r="25" spans="1:20">
      <c r="A25" s="17">
        <v>44653</v>
      </c>
      <c r="B25" t="s">
        <v>64</v>
      </c>
      <c r="D25">
        <v>227</v>
      </c>
      <c r="F25" s="17">
        <v>44658</v>
      </c>
      <c r="G25" s="1">
        <v>41460</v>
      </c>
      <c r="H25" s="1">
        <v>115</v>
      </c>
      <c r="I25" s="1"/>
      <c r="K25" s="17">
        <v>44663</v>
      </c>
      <c r="L25" t="s">
        <v>76</v>
      </c>
      <c r="N25">
        <v>102.3</v>
      </c>
    </row>
    <row r="26" spans="1:20">
      <c r="A26" s="17">
        <v>44653</v>
      </c>
      <c r="B26">
        <v>601232</v>
      </c>
      <c r="C26">
        <v>67.650000000000006</v>
      </c>
      <c r="F26" s="17">
        <v>44658</v>
      </c>
      <c r="G26" s="1">
        <v>20173</v>
      </c>
      <c r="H26" s="1">
        <v>192</v>
      </c>
      <c r="I26" s="1"/>
      <c r="K26" s="17">
        <v>44663</v>
      </c>
      <c r="L26" t="s">
        <v>77</v>
      </c>
      <c r="N26">
        <v>370</v>
      </c>
    </row>
    <row r="27" spans="1:20">
      <c r="A27" s="17">
        <v>44653</v>
      </c>
      <c r="B27">
        <v>297184</v>
      </c>
      <c r="C27">
        <v>15</v>
      </c>
      <c r="F27" s="17">
        <v>44658</v>
      </c>
      <c r="G27" s="1">
        <v>955647</v>
      </c>
      <c r="H27" s="1"/>
      <c r="I27" s="1">
        <v>416</v>
      </c>
      <c r="K27" s="17">
        <v>44663</v>
      </c>
      <c r="L27">
        <v>13516</v>
      </c>
      <c r="M27">
        <v>69.45</v>
      </c>
    </row>
    <row r="28" spans="1:20">
      <c r="A28" s="17">
        <v>44653</v>
      </c>
      <c r="B28">
        <v>56645</v>
      </c>
      <c r="C28">
        <v>52</v>
      </c>
      <c r="F28" s="17">
        <v>44658</v>
      </c>
      <c r="G28" s="1">
        <v>704097</v>
      </c>
      <c r="H28" s="1">
        <v>4</v>
      </c>
      <c r="I28" s="1"/>
      <c r="K28" s="17">
        <v>44663</v>
      </c>
      <c r="L28">
        <v>24035</v>
      </c>
      <c r="M28">
        <v>23</v>
      </c>
    </row>
    <row r="29" spans="1:20">
      <c r="A29" s="17">
        <v>44653</v>
      </c>
      <c r="B29">
        <v>504589</v>
      </c>
      <c r="C29">
        <v>15</v>
      </c>
      <c r="F29" s="17">
        <v>44658</v>
      </c>
      <c r="G29" s="1">
        <v>739745</v>
      </c>
      <c r="H29" s="1">
        <v>23</v>
      </c>
      <c r="I29" s="1"/>
      <c r="K29" s="17">
        <v>44663</v>
      </c>
      <c r="L29">
        <v>19771</v>
      </c>
      <c r="M29">
        <v>23</v>
      </c>
    </row>
    <row r="30" spans="1:20">
      <c r="A30" s="17">
        <v>44653</v>
      </c>
      <c r="B30">
        <v>193132</v>
      </c>
      <c r="C30">
        <v>58.63</v>
      </c>
      <c r="F30" s="17">
        <v>44658</v>
      </c>
      <c r="G30" s="1">
        <v>418260</v>
      </c>
      <c r="H30" s="1">
        <v>66</v>
      </c>
      <c r="I30" s="1"/>
      <c r="K30" s="17">
        <v>44663</v>
      </c>
      <c r="L30">
        <v>32697</v>
      </c>
      <c r="M30">
        <v>24.75</v>
      </c>
    </row>
    <row r="31" spans="1:20">
      <c r="A31" s="17">
        <v>44653</v>
      </c>
      <c r="B31">
        <v>650415</v>
      </c>
      <c r="C31">
        <v>52</v>
      </c>
      <c r="F31" s="17">
        <v>44658</v>
      </c>
      <c r="G31" s="1">
        <v>20182</v>
      </c>
      <c r="H31" s="1">
        <v>260</v>
      </c>
      <c r="I31" s="1"/>
      <c r="K31" s="17">
        <v>44664</v>
      </c>
      <c r="L31">
        <v>51746</v>
      </c>
      <c r="M31">
        <v>116</v>
      </c>
    </row>
    <row r="32" spans="1:20">
      <c r="A32" s="17">
        <v>44653</v>
      </c>
      <c r="B32">
        <v>1929175</v>
      </c>
      <c r="C32">
        <v>26</v>
      </c>
      <c r="F32" s="17">
        <v>44658</v>
      </c>
      <c r="G32" s="1">
        <v>68090</v>
      </c>
      <c r="H32" s="1">
        <v>26</v>
      </c>
      <c r="I32" s="1"/>
      <c r="K32" s="17">
        <v>44664</v>
      </c>
      <c r="L32">
        <v>36194</v>
      </c>
      <c r="M32">
        <v>271.99</v>
      </c>
    </row>
    <row r="33" spans="1:14">
      <c r="A33" s="17">
        <v>44654</v>
      </c>
      <c r="B33">
        <v>426447</v>
      </c>
      <c r="C33">
        <v>18.04</v>
      </c>
      <c r="F33" s="17">
        <v>44658</v>
      </c>
      <c r="G33" s="1" t="s">
        <v>68</v>
      </c>
      <c r="H33" s="1"/>
      <c r="I33" s="1">
        <v>370</v>
      </c>
      <c r="K33" s="17">
        <v>44664</v>
      </c>
      <c r="L33" t="s">
        <v>79</v>
      </c>
      <c r="N33">
        <v>271.98</v>
      </c>
    </row>
    <row r="34" spans="1:14">
      <c r="A34" s="17">
        <v>44654</v>
      </c>
      <c r="B34">
        <v>97587</v>
      </c>
      <c r="C34">
        <v>4.55</v>
      </c>
      <c r="F34" s="17">
        <v>44658</v>
      </c>
      <c r="G34" s="1">
        <v>1738401</v>
      </c>
      <c r="H34" s="1">
        <v>26</v>
      </c>
      <c r="I34" s="1"/>
      <c r="K34" s="17">
        <v>44664</v>
      </c>
      <c r="L34">
        <v>769014</v>
      </c>
      <c r="M34">
        <v>13</v>
      </c>
    </row>
    <row r="35" spans="1:14">
      <c r="A35" s="17">
        <v>44654</v>
      </c>
      <c r="B35">
        <v>18852</v>
      </c>
      <c r="C35">
        <v>18.04</v>
      </c>
      <c r="F35" s="17">
        <v>44658</v>
      </c>
      <c r="G35" s="1">
        <v>20186</v>
      </c>
      <c r="H35" s="1">
        <v>86</v>
      </c>
      <c r="I35" s="1"/>
      <c r="K35" s="17">
        <v>44664</v>
      </c>
      <c r="L35">
        <v>719929</v>
      </c>
      <c r="M35">
        <v>23.5</v>
      </c>
    </row>
    <row r="36" spans="1:14">
      <c r="A36" s="17">
        <v>44654</v>
      </c>
      <c r="B36" t="s">
        <v>65</v>
      </c>
      <c r="D36">
        <v>327</v>
      </c>
      <c r="F36" s="17">
        <v>44658</v>
      </c>
      <c r="G36" s="1">
        <v>14374</v>
      </c>
      <c r="H36" s="1">
        <v>154</v>
      </c>
      <c r="I36" s="1"/>
      <c r="K36" s="17">
        <v>44664</v>
      </c>
      <c r="L36">
        <v>85998</v>
      </c>
      <c r="M36">
        <v>68</v>
      </c>
    </row>
    <row r="37" spans="1:14">
      <c r="A37" s="17">
        <v>44654</v>
      </c>
      <c r="B37">
        <v>348231</v>
      </c>
      <c r="C37">
        <v>67.650000000000006</v>
      </c>
      <c r="F37" s="17">
        <v>44658</v>
      </c>
      <c r="G37" s="1">
        <v>909535</v>
      </c>
      <c r="H37" s="1"/>
      <c r="I37" s="1">
        <v>240</v>
      </c>
      <c r="K37" s="17">
        <v>44664</v>
      </c>
      <c r="L37">
        <v>520029</v>
      </c>
      <c r="N37">
        <v>380</v>
      </c>
    </row>
    <row r="38" spans="1:14">
      <c r="A38" s="17">
        <v>44654</v>
      </c>
      <c r="B38">
        <v>391503</v>
      </c>
      <c r="C38">
        <v>24.29</v>
      </c>
      <c r="F38" s="17">
        <v>44658</v>
      </c>
      <c r="G38" s="1">
        <v>985917</v>
      </c>
      <c r="H38" s="1">
        <v>19</v>
      </c>
      <c r="I38" s="1"/>
      <c r="K38" s="17">
        <v>44665</v>
      </c>
      <c r="L38">
        <v>703522</v>
      </c>
      <c r="M38">
        <v>26</v>
      </c>
    </row>
    <row r="39" spans="1:14">
      <c r="A39" s="17">
        <v>44654</v>
      </c>
      <c r="B39">
        <v>37180</v>
      </c>
      <c r="C39">
        <v>18.04</v>
      </c>
      <c r="F39" s="17">
        <v>44658</v>
      </c>
      <c r="G39" s="1">
        <v>63187</v>
      </c>
      <c r="H39" s="1">
        <v>61.83</v>
      </c>
      <c r="I39" s="1"/>
      <c r="K39" s="17">
        <v>44665</v>
      </c>
      <c r="L39">
        <v>605683</v>
      </c>
      <c r="M39">
        <v>16</v>
      </c>
    </row>
    <row r="40" spans="1:14">
      <c r="A40" s="17">
        <v>44654</v>
      </c>
      <c r="B40">
        <v>979277</v>
      </c>
      <c r="C40">
        <v>38</v>
      </c>
      <c r="F40" s="17">
        <v>44658</v>
      </c>
      <c r="G40" s="1">
        <v>674838</v>
      </c>
      <c r="H40" s="1">
        <v>26</v>
      </c>
      <c r="I40" s="1"/>
      <c r="K40" s="17">
        <v>44665</v>
      </c>
      <c r="L40" t="s">
        <v>78</v>
      </c>
      <c r="N40">
        <v>13.6</v>
      </c>
    </row>
    <row r="41" spans="1:14">
      <c r="A41" s="17"/>
      <c r="F41" s="17">
        <v>44658</v>
      </c>
      <c r="G41" s="1">
        <v>986856</v>
      </c>
      <c r="H41" s="1">
        <v>26</v>
      </c>
      <c r="I41" s="1"/>
      <c r="K41" s="17">
        <v>44665</v>
      </c>
      <c r="L41" t="s">
        <v>78</v>
      </c>
      <c r="N41">
        <v>25.6</v>
      </c>
    </row>
    <row r="42" spans="1:14">
      <c r="A42" s="17"/>
      <c r="F42" s="17">
        <v>44659</v>
      </c>
      <c r="G42" s="1">
        <v>1875326</v>
      </c>
      <c r="H42" s="1">
        <v>174.04</v>
      </c>
      <c r="I42" s="1"/>
      <c r="K42" s="17">
        <v>44665</v>
      </c>
      <c r="L42">
        <v>23610</v>
      </c>
      <c r="M42">
        <v>23.2</v>
      </c>
    </row>
    <row r="43" spans="1:14">
      <c r="A43" s="17"/>
      <c r="F43" s="17">
        <v>44659</v>
      </c>
      <c r="G43" s="1">
        <v>5210199</v>
      </c>
      <c r="H43" s="1">
        <v>23</v>
      </c>
      <c r="I43" s="1"/>
      <c r="K43" s="17">
        <v>44665</v>
      </c>
      <c r="L43">
        <v>59729</v>
      </c>
      <c r="M43">
        <v>40</v>
      </c>
    </row>
    <row r="44" spans="1:14">
      <c r="A44" s="17"/>
      <c r="F44" s="17">
        <v>44659</v>
      </c>
      <c r="G44" s="1" t="s">
        <v>69</v>
      </c>
      <c r="H44" s="1"/>
      <c r="I44" s="1">
        <v>362.35</v>
      </c>
      <c r="K44" s="17">
        <v>44665</v>
      </c>
      <c r="L44">
        <v>730212</v>
      </c>
      <c r="M44">
        <v>106.49</v>
      </c>
    </row>
    <row r="45" spans="1:14">
      <c r="A45" s="17"/>
      <c r="F45" s="17">
        <v>44659</v>
      </c>
      <c r="G45" s="1">
        <v>603529</v>
      </c>
      <c r="H45" s="1">
        <v>26</v>
      </c>
      <c r="I45" s="1"/>
      <c r="K45" s="17">
        <v>44665</v>
      </c>
      <c r="L45" t="s">
        <v>80</v>
      </c>
      <c r="N45">
        <v>196</v>
      </c>
    </row>
    <row r="46" spans="1:14">
      <c r="A46" s="17"/>
      <c r="F46" s="17">
        <v>44659</v>
      </c>
      <c r="G46">
        <v>48172</v>
      </c>
      <c r="H46">
        <v>26</v>
      </c>
      <c r="K46" s="17">
        <v>44665</v>
      </c>
      <c r="L46">
        <v>591412</v>
      </c>
      <c r="M46">
        <v>232</v>
      </c>
    </row>
    <row r="47" spans="1:14">
      <c r="A47" s="17"/>
      <c r="F47" s="17">
        <v>44659</v>
      </c>
      <c r="G47" t="s">
        <v>70</v>
      </c>
      <c r="I47">
        <v>450</v>
      </c>
      <c r="K47" s="17">
        <v>44665</v>
      </c>
      <c r="L47" t="s">
        <v>81</v>
      </c>
      <c r="N47">
        <v>232</v>
      </c>
    </row>
    <row r="48" spans="1:14">
      <c r="A48" s="17"/>
      <c r="F48" s="17">
        <v>44659</v>
      </c>
      <c r="G48">
        <v>542040</v>
      </c>
      <c r="H48">
        <v>7.62</v>
      </c>
      <c r="K48" s="17">
        <v>44665</v>
      </c>
      <c r="L48">
        <v>387593</v>
      </c>
      <c r="M48">
        <v>16</v>
      </c>
    </row>
    <row r="49" spans="1:14">
      <c r="A49" s="17"/>
      <c r="F49" s="17">
        <v>44659</v>
      </c>
      <c r="G49">
        <v>36705</v>
      </c>
      <c r="H49">
        <v>30</v>
      </c>
      <c r="K49" s="17">
        <v>44665</v>
      </c>
      <c r="L49">
        <v>40462</v>
      </c>
      <c r="M49">
        <v>62.51</v>
      </c>
    </row>
    <row r="50" spans="1:14">
      <c r="A50" s="17"/>
      <c r="F50" s="17">
        <v>44659</v>
      </c>
      <c r="G50" t="s">
        <v>71</v>
      </c>
      <c r="I50">
        <v>2</v>
      </c>
      <c r="K50" s="17">
        <v>44665</v>
      </c>
      <c r="L50">
        <v>22128</v>
      </c>
      <c r="M50">
        <v>6</v>
      </c>
    </row>
    <row r="51" spans="1:14">
      <c r="A51" s="17"/>
      <c r="F51" s="17">
        <v>44659</v>
      </c>
      <c r="G51">
        <v>80452</v>
      </c>
      <c r="H51">
        <v>7.62</v>
      </c>
      <c r="K51" s="17">
        <v>44666</v>
      </c>
      <c r="L51">
        <v>744247</v>
      </c>
      <c r="M51">
        <v>129.63999999999999</v>
      </c>
    </row>
    <row r="52" spans="1:14">
      <c r="A52" s="17"/>
      <c r="F52" s="17">
        <v>44659</v>
      </c>
      <c r="G52">
        <v>26887</v>
      </c>
      <c r="H52">
        <v>23</v>
      </c>
      <c r="K52" s="17">
        <v>44666</v>
      </c>
      <c r="L52">
        <v>135313</v>
      </c>
      <c r="M52">
        <v>0.28000000000000003</v>
      </c>
    </row>
    <row r="53" spans="1:14">
      <c r="A53" s="17"/>
      <c r="F53" s="17">
        <v>44660</v>
      </c>
      <c r="G53">
        <v>703488</v>
      </c>
      <c r="H53">
        <v>151.13999999999999</v>
      </c>
      <c r="K53" s="17">
        <v>44666</v>
      </c>
      <c r="L53">
        <v>68269</v>
      </c>
      <c r="M53">
        <v>23</v>
      </c>
    </row>
    <row r="54" spans="1:14">
      <c r="A54" s="17"/>
      <c r="F54" s="17">
        <v>44660</v>
      </c>
      <c r="G54">
        <v>194947</v>
      </c>
      <c r="H54">
        <v>15</v>
      </c>
      <c r="K54" s="17">
        <v>44666</v>
      </c>
      <c r="L54" t="s">
        <v>82</v>
      </c>
      <c r="N54">
        <v>238</v>
      </c>
    </row>
    <row r="55" spans="1:14">
      <c r="A55" s="17"/>
      <c r="F55" s="17">
        <v>44660</v>
      </c>
      <c r="G55">
        <v>754673</v>
      </c>
      <c r="H55">
        <v>26</v>
      </c>
      <c r="K55" s="17">
        <v>44666</v>
      </c>
      <c r="L55">
        <v>84045</v>
      </c>
      <c r="M55">
        <v>30.79</v>
      </c>
    </row>
    <row r="56" spans="1:14">
      <c r="A56" s="17"/>
      <c r="F56" s="17">
        <v>44660</v>
      </c>
      <c r="G56">
        <v>117963</v>
      </c>
      <c r="I56">
        <v>280</v>
      </c>
      <c r="K56" s="17">
        <v>44666</v>
      </c>
      <c r="L56">
        <v>298414</v>
      </c>
      <c r="M56">
        <v>26</v>
      </c>
    </row>
    <row r="57" spans="1:14">
      <c r="A57" s="17"/>
      <c r="F57" s="17">
        <v>44660</v>
      </c>
      <c r="G57">
        <v>598596</v>
      </c>
      <c r="H57">
        <v>45.8</v>
      </c>
      <c r="K57" s="17">
        <v>44666</v>
      </c>
      <c r="L57">
        <v>29915</v>
      </c>
      <c r="M57">
        <v>19</v>
      </c>
    </row>
    <row r="58" spans="1:14">
      <c r="A58" s="17"/>
      <c r="F58" s="17">
        <v>44660</v>
      </c>
      <c r="G58">
        <v>20218</v>
      </c>
      <c r="H58">
        <v>65</v>
      </c>
      <c r="K58" s="17">
        <v>44666</v>
      </c>
      <c r="L58">
        <v>22499</v>
      </c>
      <c r="M58">
        <v>24</v>
      </c>
    </row>
    <row r="59" spans="1:14">
      <c r="A59" s="17"/>
      <c r="F59" s="17">
        <v>44660</v>
      </c>
      <c r="G59">
        <v>408938</v>
      </c>
      <c r="I59">
        <v>104</v>
      </c>
      <c r="K59" s="17">
        <v>44666</v>
      </c>
      <c r="L59">
        <v>4028</v>
      </c>
      <c r="M59">
        <v>23.13</v>
      </c>
    </row>
    <row r="60" spans="1:14">
      <c r="A60" s="17"/>
      <c r="F60" s="17">
        <v>44660</v>
      </c>
      <c r="G60">
        <v>805939</v>
      </c>
      <c r="H60">
        <v>46</v>
      </c>
      <c r="K60" s="17">
        <v>44666</v>
      </c>
      <c r="L60">
        <v>35609</v>
      </c>
      <c r="M60">
        <v>72</v>
      </c>
    </row>
    <row r="61" spans="1:14">
      <c r="A61" s="17"/>
      <c r="F61" s="17">
        <v>44660</v>
      </c>
      <c r="G61">
        <v>4906</v>
      </c>
      <c r="H61">
        <v>26</v>
      </c>
      <c r="K61" s="17">
        <v>44666</v>
      </c>
      <c r="L61" t="s">
        <v>83</v>
      </c>
      <c r="N61">
        <v>195</v>
      </c>
    </row>
    <row r="62" spans="1:14">
      <c r="A62" s="17"/>
      <c r="F62" s="17">
        <v>44660</v>
      </c>
      <c r="G62">
        <v>6672</v>
      </c>
      <c r="H62">
        <v>21.83</v>
      </c>
      <c r="K62" s="17">
        <v>44666</v>
      </c>
      <c r="L62">
        <v>771462</v>
      </c>
      <c r="M62">
        <v>62.64</v>
      </c>
    </row>
    <row r="63" spans="1:14">
      <c r="A63" s="17"/>
      <c r="F63" s="17">
        <v>44661</v>
      </c>
      <c r="G63">
        <v>18820</v>
      </c>
      <c r="H63">
        <v>103.05</v>
      </c>
      <c r="K63" s="17">
        <v>44667</v>
      </c>
      <c r="L63" t="s">
        <v>84</v>
      </c>
      <c r="N63">
        <v>10.029999999999999</v>
      </c>
    </row>
    <row r="64" spans="1:14">
      <c r="A64" s="17"/>
      <c r="F64" s="17">
        <v>44661</v>
      </c>
      <c r="G64">
        <v>31194</v>
      </c>
      <c r="H64">
        <v>91.6</v>
      </c>
      <c r="K64" s="17">
        <v>44667</v>
      </c>
      <c r="L64">
        <v>5902</v>
      </c>
      <c r="M64">
        <v>153.12</v>
      </c>
    </row>
    <row r="65" spans="1:14">
      <c r="A65" s="17"/>
      <c r="F65" s="17">
        <v>44661</v>
      </c>
      <c r="G65">
        <v>97000</v>
      </c>
      <c r="H65">
        <v>26</v>
      </c>
      <c r="K65" s="17">
        <v>44667</v>
      </c>
      <c r="L65">
        <v>31339</v>
      </c>
      <c r="M65">
        <v>26.01</v>
      </c>
    </row>
    <row r="66" spans="1:14">
      <c r="A66" s="17"/>
      <c r="F66" s="17">
        <v>44661</v>
      </c>
      <c r="G66" t="s">
        <v>72</v>
      </c>
      <c r="I66">
        <v>329</v>
      </c>
      <c r="K66" s="17">
        <v>44667</v>
      </c>
      <c r="L66">
        <v>115939</v>
      </c>
      <c r="M66">
        <v>26</v>
      </c>
    </row>
    <row r="67" spans="1:14">
      <c r="A67" s="17"/>
      <c r="F67" s="17">
        <v>44661</v>
      </c>
      <c r="G67">
        <v>970176</v>
      </c>
      <c r="H67">
        <v>26</v>
      </c>
      <c r="K67" s="17">
        <v>44667</v>
      </c>
      <c r="L67">
        <v>72387</v>
      </c>
      <c r="M67">
        <v>26</v>
      </c>
    </row>
    <row r="68" spans="1:14">
      <c r="A68" s="17"/>
      <c r="F68" s="17">
        <v>44661</v>
      </c>
      <c r="G68">
        <v>218183</v>
      </c>
      <c r="H68">
        <v>26</v>
      </c>
      <c r="K68" s="17">
        <v>44667</v>
      </c>
      <c r="L68">
        <v>37124</v>
      </c>
      <c r="M68">
        <v>26</v>
      </c>
    </row>
    <row r="69" spans="1:14">
      <c r="A69" s="17"/>
      <c r="F69" s="17">
        <v>44661</v>
      </c>
      <c r="G69">
        <v>706513</v>
      </c>
      <c r="H69">
        <v>15</v>
      </c>
      <c r="K69" s="17">
        <v>44667</v>
      </c>
      <c r="L69">
        <v>20232</v>
      </c>
      <c r="M69">
        <v>265</v>
      </c>
    </row>
    <row r="70" spans="1:14">
      <c r="F70" s="17">
        <v>44661</v>
      </c>
      <c r="G70">
        <v>693849</v>
      </c>
      <c r="H70">
        <v>23</v>
      </c>
      <c r="K70" s="17">
        <v>44667</v>
      </c>
      <c r="L70">
        <v>97881</v>
      </c>
      <c r="M70">
        <v>16</v>
      </c>
    </row>
    <row r="71" spans="1:14">
      <c r="F71" s="17">
        <v>44661</v>
      </c>
      <c r="G71">
        <v>412644</v>
      </c>
      <c r="H71">
        <v>23</v>
      </c>
      <c r="K71" s="17">
        <v>44667</v>
      </c>
      <c r="L71">
        <v>18295</v>
      </c>
      <c r="M71">
        <v>7.71</v>
      </c>
    </row>
    <row r="72" spans="1:14">
      <c r="F72" s="17">
        <v>44661</v>
      </c>
      <c r="G72">
        <v>41576</v>
      </c>
      <c r="H72">
        <v>60</v>
      </c>
      <c r="K72" s="17">
        <v>44668</v>
      </c>
      <c r="L72">
        <v>501181</v>
      </c>
      <c r="M72">
        <v>26</v>
      </c>
    </row>
    <row r="73" spans="1:14">
      <c r="C73" s="1"/>
      <c r="F73" s="17">
        <v>44661</v>
      </c>
      <c r="G73" t="s">
        <v>73</v>
      </c>
      <c r="I73">
        <v>173</v>
      </c>
      <c r="K73" s="17">
        <v>44668</v>
      </c>
      <c r="L73">
        <v>55519</v>
      </c>
      <c r="M73">
        <v>300</v>
      </c>
    </row>
    <row r="74" spans="1:14">
      <c r="C74" s="1"/>
      <c r="K74" s="17">
        <v>44668</v>
      </c>
      <c r="L74">
        <v>63164</v>
      </c>
      <c r="M74">
        <v>26</v>
      </c>
    </row>
    <row r="75" spans="1:14">
      <c r="C75" s="1"/>
      <c r="K75" s="17">
        <v>44668</v>
      </c>
      <c r="L75">
        <v>55807</v>
      </c>
      <c r="M75">
        <v>23.2</v>
      </c>
    </row>
    <row r="76" spans="1:14">
      <c r="C76" s="1"/>
      <c r="K76" s="17">
        <v>44668</v>
      </c>
      <c r="L76">
        <v>99783</v>
      </c>
      <c r="M76">
        <v>23.2</v>
      </c>
    </row>
    <row r="77" spans="1:14">
      <c r="C77" s="1"/>
      <c r="K77" s="17">
        <v>44668</v>
      </c>
      <c r="L77">
        <v>66909</v>
      </c>
      <c r="M77">
        <v>19</v>
      </c>
    </row>
    <row r="78" spans="1:14">
      <c r="K78" s="17">
        <v>44668</v>
      </c>
      <c r="L78" t="s">
        <v>85</v>
      </c>
      <c r="N78">
        <v>425</v>
      </c>
    </row>
    <row r="79" spans="1:14">
      <c r="K79" s="17">
        <v>44668</v>
      </c>
      <c r="L79">
        <v>5027</v>
      </c>
      <c r="M79">
        <v>37.119999999999997</v>
      </c>
    </row>
    <row r="80" spans="1:14">
      <c r="K80" s="17">
        <v>44668</v>
      </c>
      <c r="L80">
        <v>76780</v>
      </c>
      <c r="M80">
        <v>23.2</v>
      </c>
    </row>
    <row r="81" spans="11:14">
      <c r="K81" s="17">
        <v>44668</v>
      </c>
      <c r="L81">
        <v>781300</v>
      </c>
      <c r="M81">
        <v>26</v>
      </c>
    </row>
    <row r="82" spans="11:14">
      <c r="K82" s="17">
        <v>44668</v>
      </c>
      <c r="L82">
        <v>73572</v>
      </c>
      <c r="M82">
        <v>23.2</v>
      </c>
    </row>
    <row r="83" spans="11:14">
      <c r="K83" s="17">
        <v>44668</v>
      </c>
      <c r="L83" t="s">
        <v>86</v>
      </c>
      <c r="N83">
        <v>110</v>
      </c>
    </row>
    <row r="84" spans="11:14">
      <c r="K84" s="17">
        <v>44668</v>
      </c>
      <c r="L84">
        <v>99786</v>
      </c>
      <c r="M84">
        <v>41.76</v>
      </c>
    </row>
    <row r="85" spans="11:14">
      <c r="K85" s="17">
        <v>44668</v>
      </c>
      <c r="L85">
        <v>11756</v>
      </c>
      <c r="M85">
        <v>269.7</v>
      </c>
    </row>
    <row r="108" spans="1:3">
      <c r="A108" s="1" t="s">
        <v>62</v>
      </c>
      <c r="B108" s="1"/>
      <c r="C108" s="1"/>
    </row>
    <row r="109" spans="1:3">
      <c r="A109" s="4" t="s">
        <v>102</v>
      </c>
      <c r="B109" s="4"/>
      <c r="C109" s="4"/>
    </row>
    <row r="134" spans="1:8">
      <c r="A134" s="46"/>
      <c r="B134" s="46"/>
      <c r="C134" s="46"/>
      <c r="D134" s="46"/>
      <c r="E134" s="46"/>
      <c r="F134" s="47"/>
      <c r="G134" s="47"/>
      <c r="H134" s="47"/>
    </row>
    <row r="135" spans="1:8">
      <c r="A135" s="46"/>
      <c r="B135" s="46"/>
      <c r="C135" s="46"/>
      <c r="D135" s="46"/>
      <c r="E135" s="46"/>
      <c r="F135" s="47"/>
      <c r="G135" s="47"/>
      <c r="H135" s="47"/>
    </row>
    <row r="136" spans="1:8">
      <c r="A136" s="46"/>
      <c r="B136" s="46"/>
      <c r="C136" s="46"/>
      <c r="D136" s="46"/>
      <c r="E136" s="46"/>
      <c r="F136" s="47"/>
      <c r="G136" s="47"/>
      <c r="H136" s="47"/>
    </row>
    <row r="137" spans="1:8">
      <c r="A137" s="46"/>
      <c r="B137" s="46"/>
      <c r="C137" s="46"/>
      <c r="D137" s="46"/>
      <c r="E137" s="46"/>
      <c r="F137" s="47"/>
      <c r="G137" s="47"/>
      <c r="H137" s="47"/>
    </row>
    <row r="138" spans="1:8">
      <c r="A138" s="46"/>
      <c r="B138" s="46"/>
      <c r="C138" s="46"/>
      <c r="D138" s="46"/>
      <c r="E138" s="46"/>
      <c r="F138" s="47"/>
      <c r="G138" s="47"/>
      <c r="H138" s="47"/>
    </row>
    <row r="139" spans="1:8">
      <c r="A139" s="46"/>
      <c r="B139" s="48"/>
      <c r="C139" s="46"/>
      <c r="D139" s="46"/>
      <c r="E139" s="46"/>
      <c r="F139" s="47"/>
      <c r="G139" s="47"/>
      <c r="H139" s="47"/>
    </row>
    <row r="140" spans="1:8">
      <c r="A140" s="46"/>
      <c r="B140" s="46"/>
      <c r="C140" s="46"/>
      <c r="D140" s="46"/>
      <c r="E140" s="46"/>
      <c r="F140" s="47"/>
      <c r="G140" s="47"/>
      <c r="H140" s="47"/>
    </row>
    <row r="141" spans="1:8">
      <c r="A141" s="46"/>
      <c r="B141" s="46"/>
      <c r="C141" s="46"/>
      <c r="D141" s="46"/>
      <c r="E141" s="46"/>
      <c r="F141" s="47"/>
      <c r="G141" s="47"/>
      <c r="H141" s="47"/>
    </row>
    <row r="142" spans="1:8">
      <c r="A142" s="46"/>
      <c r="B142" s="46"/>
      <c r="C142" s="46"/>
      <c r="D142" s="46"/>
      <c r="E142" s="46"/>
      <c r="F142" s="47"/>
      <c r="G142" s="47"/>
      <c r="H142" s="47"/>
    </row>
    <row r="143" spans="1:8">
      <c r="A143" s="46"/>
      <c r="B143" s="46"/>
      <c r="C143" s="46"/>
      <c r="D143" s="46"/>
      <c r="E143" s="46"/>
      <c r="F143" s="47"/>
      <c r="G143" s="47"/>
      <c r="H143" s="4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NETFLIX</vt:lpstr>
      <vt:lpstr>BCOS</vt:lpstr>
      <vt:lpstr>CAMBIO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2022-04-19T19:17:47Z</cp:lastPrinted>
  <dcterms:created xsi:type="dcterms:W3CDTF">2022-01-22T19:16:28Z</dcterms:created>
  <dcterms:modified xsi:type="dcterms:W3CDTF">2023-01-25T00:21:48Z</dcterms:modified>
</cp:coreProperties>
</file>