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ghq\github.com\Angelmaneuver\xlsx2html\"/>
    </mc:Choice>
  </mc:AlternateContent>
  <xr:revisionPtr revIDLastSave="0" documentId="13_ncr:1_{32703A56-31C3-42C8-96BF-5E8967D3C8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SR神姫リスト" sheetId="2" r:id="rId1"/>
    <sheet name="期間限定SSR神姫リスト" sheetId="20" r:id="rId2"/>
    <sheet name="イベントSR神姫リスト" sheetId="21" r:id="rId3"/>
    <sheet name="SR神姫リスト" sheetId="22" r:id="rId4"/>
    <sheet name="期間限定SR神姫リスト" sheetId="23" r:id="rId5"/>
    <sheet name="特典SR神姫リスト" sheetId="24" r:id="rId6"/>
    <sheet name="R神姫リスト" sheetId="25" r:id="rId7"/>
    <sheet name="期間限定R神姫リスト" sheetId="26" r:id="rId8"/>
    <sheet name="スキンリスト" sheetId="27" r:id="rId9"/>
  </sheets>
  <definedNames>
    <definedName name="_xlnm._FilterDatabase" localSheetId="6" hidden="1">R神姫リスト!$A$4:$AU$5</definedName>
    <definedName name="_xlnm._FilterDatabase" localSheetId="3" hidden="1">SR神姫リスト!$A$4:$AU$4</definedName>
    <definedName name="_xlnm._FilterDatabase" localSheetId="0" hidden="1">SSR神姫リスト!$A$4:$BB$4</definedName>
    <definedName name="_xlnm._FilterDatabase" localSheetId="2" hidden="1">イベントSR神姫リスト!$A$4:$AU$4</definedName>
    <definedName name="_xlnm._FilterDatabase" localSheetId="8" hidden="1">スキンリスト!$A$4:$AU$5</definedName>
    <definedName name="_xlnm._FilterDatabase" localSheetId="7" hidden="1">期間限定R神姫リスト!$A$4:$AU$5</definedName>
    <definedName name="_xlnm._FilterDatabase" localSheetId="4" hidden="1">期間限定SR神姫リスト!$A$4:$AU$4</definedName>
    <definedName name="_xlnm._FilterDatabase" localSheetId="1" hidden="1">期間限定SSR神姫リスト!$A$4:$AU$4</definedName>
    <definedName name="_xlnm._FilterDatabase" localSheetId="5" hidden="1">特典SR神姫リスト!$A$4:$AU$4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L5" i="27"/>
  <c r="K5" i="27"/>
  <c r="L5" i="26"/>
  <c r="K5" i="26"/>
  <c r="L5" i="25"/>
  <c r="K5" i="25"/>
  <c r="L5" i="24"/>
  <c r="K5" i="24"/>
  <c r="L5" i="23"/>
  <c r="K5" i="23"/>
  <c r="L5" i="22"/>
  <c r="K5" i="22"/>
  <c r="L5" i="21"/>
  <c r="K5" i="21"/>
  <c r="L5" i="20"/>
  <c r="K5" i="20"/>
  <c r="N5" i="2"/>
  <c r="AU5" i="27"/>
  <c r="J5" i="27"/>
  <c r="A5" i="27"/>
  <c r="AU5" i="26"/>
  <c r="J5" i="26"/>
  <c r="A5" i="26"/>
  <c r="AU5" i="25"/>
  <c r="J5" i="25"/>
  <c r="A5" i="25"/>
  <c r="AU5" i="23"/>
  <c r="J5" i="23"/>
  <c r="A5" i="23"/>
  <c r="AU5" i="22"/>
  <c r="J5" i="22"/>
  <c r="A5" i="22"/>
  <c r="AU5" i="24"/>
  <c r="J5" i="24"/>
  <c r="A5" i="24"/>
  <c r="A5" i="20"/>
  <c r="J5" i="20"/>
  <c r="AU5" i="20"/>
  <c r="A5" i="2"/>
  <c r="BB5" i="2"/>
  <c r="A5" i="21"/>
  <c r="J5" i="21"/>
  <c r="AU5" i="21"/>
  <c r="B3" i="27" l="1"/>
  <c r="B3" i="26" l="1"/>
  <c r="B3" i="25" l="1"/>
  <c r="B3" i="24" l="1"/>
  <c r="B3" i="23" l="1"/>
  <c r="B3" i="22" l="1"/>
  <c r="B3" i="21" l="1"/>
  <c r="B3" i="20" l="1"/>
  <c r="B3" i="2" l="1"/>
</calcChain>
</file>

<file path=xl/sharedStrings.xml><?xml version="1.0" encoding="utf-8"?>
<sst xmlns="http://schemas.openxmlformats.org/spreadsheetml/2006/main" count="629" uniqueCount="67">
  <si>
    <t>不明</t>
  </si>
  <si>
    <t>神姫名</t>
    <rPh sb="0" eb="1">
      <t>カミ</t>
    </rPh>
    <rPh sb="1" eb="2">
      <t>ヒメ</t>
    </rPh>
    <rPh sb="2" eb="3">
      <t>メイ</t>
    </rPh>
    <phoneticPr fontId="18"/>
  </si>
  <si>
    <t>属性</t>
    <rPh sb="0" eb="2">
      <t>ゾクセイ</t>
    </rPh>
    <phoneticPr fontId="18"/>
  </si>
  <si>
    <t>タイプ</t>
    <phoneticPr fontId="18"/>
  </si>
  <si>
    <t>HP1</t>
    <phoneticPr fontId="18"/>
  </si>
  <si>
    <t>Attack1</t>
    <phoneticPr fontId="18"/>
  </si>
  <si>
    <t>エピソ－ド1</t>
    <phoneticPr fontId="18"/>
  </si>
  <si>
    <t>内容2</t>
    <rPh sb="0" eb="2">
      <t>ナイヨウ</t>
    </rPh>
    <phoneticPr fontId="18"/>
  </si>
  <si>
    <t>内容1</t>
    <rPh sb="0" eb="2">
      <t>ナイヨウ</t>
    </rPh>
    <phoneticPr fontId="18"/>
  </si>
  <si>
    <t>エピソ－ド2</t>
    <phoneticPr fontId="18"/>
  </si>
  <si>
    <t>-</t>
    <phoneticPr fontId="18"/>
  </si>
  <si>
    <t>エピソ－ド数</t>
    <rPh sb="5" eb="6">
      <t>スウ</t>
    </rPh>
    <phoneticPr fontId="18"/>
  </si>
  <si>
    <t>取得フラグ</t>
    <rPh sb="0" eb="2">
      <t>シュトク</t>
    </rPh>
    <phoneticPr fontId="18"/>
  </si>
  <si>
    <t>SSR</t>
    <phoneticPr fontId="18"/>
  </si>
  <si>
    <t>HP2</t>
    <phoneticPr fontId="18"/>
  </si>
  <si>
    <t>Attack2</t>
    <phoneticPr fontId="18"/>
  </si>
  <si>
    <t>エピソ－ド3</t>
    <phoneticPr fontId="18"/>
  </si>
  <si>
    <t>内容3</t>
    <rPh sb="0" eb="2">
      <t>ナイヨウ</t>
    </rPh>
    <phoneticPr fontId="18"/>
  </si>
  <si>
    <t>No</t>
    <phoneticPr fontId="18"/>
  </si>
  <si>
    <t>期間限定SSR</t>
    <rPh sb="0" eb="2">
      <t>キカン</t>
    </rPh>
    <rPh sb="2" eb="4">
      <t>ゲンテイ</t>
    </rPh>
    <phoneticPr fontId="18"/>
  </si>
  <si>
    <t>イベントSR</t>
    <phoneticPr fontId="18"/>
  </si>
  <si>
    <t>SR</t>
    <phoneticPr fontId="18"/>
  </si>
  <si>
    <t>期間限定SR</t>
    <rPh sb="0" eb="2">
      <t>キカン</t>
    </rPh>
    <rPh sb="2" eb="4">
      <t>ゲンテイ</t>
    </rPh>
    <phoneticPr fontId="18"/>
  </si>
  <si>
    <t>特典SR</t>
    <rPh sb="0" eb="2">
      <t>トクテン</t>
    </rPh>
    <phoneticPr fontId="18"/>
  </si>
  <si>
    <t>R</t>
    <phoneticPr fontId="18"/>
  </si>
  <si>
    <t>HTML1</t>
    <phoneticPr fontId="18"/>
  </si>
  <si>
    <t>HTML設定先1</t>
    <rPh sb="4" eb="6">
      <t>セッテイ</t>
    </rPh>
    <rPh sb="6" eb="7">
      <t>サキ</t>
    </rPh>
    <phoneticPr fontId="18"/>
  </si>
  <si>
    <t>HTML2</t>
    <phoneticPr fontId="18"/>
  </si>
  <si>
    <t>HTML設定先2</t>
    <rPh sb="4" eb="6">
      <t>セッテイ</t>
    </rPh>
    <rPh sb="6" eb="7">
      <t>サキ</t>
    </rPh>
    <phoneticPr fontId="18"/>
  </si>
  <si>
    <t>あらすじ1</t>
    <phoneticPr fontId="18"/>
  </si>
  <si>
    <t>タグ1</t>
    <phoneticPr fontId="18"/>
  </si>
  <si>
    <t>あらすじ2</t>
    <phoneticPr fontId="18"/>
  </si>
  <si>
    <t>タグ2</t>
    <phoneticPr fontId="18"/>
  </si>
  <si>
    <t>あらすじ3</t>
    <phoneticPr fontId="18"/>
  </si>
  <si>
    <t>タグ3</t>
    <phoneticPr fontId="18"/>
  </si>
  <si>
    <t>アビリティ1</t>
    <phoneticPr fontId="18"/>
  </si>
  <si>
    <t>効果1</t>
    <rPh sb="0" eb="2">
      <t>コウカ</t>
    </rPh>
    <phoneticPr fontId="18"/>
  </si>
  <si>
    <t>使用間隔1</t>
    <rPh sb="0" eb="2">
      <t>シヨウ</t>
    </rPh>
    <rPh sb="2" eb="4">
      <t>カンカク</t>
    </rPh>
    <phoneticPr fontId="18"/>
  </si>
  <si>
    <t>効果時間1</t>
    <rPh sb="0" eb="2">
      <t>コウカ</t>
    </rPh>
    <rPh sb="2" eb="4">
      <t>ジカン</t>
    </rPh>
    <phoneticPr fontId="18"/>
  </si>
  <si>
    <t>アビリティ2</t>
    <phoneticPr fontId="18"/>
  </si>
  <si>
    <t>効果3</t>
    <rPh sb="0" eb="2">
      <t>コウカ</t>
    </rPh>
    <phoneticPr fontId="18"/>
  </si>
  <si>
    <t>効果2</t>
    <rPh sb="0" eb="2">
      <t>コウカ</t>
    </rPh>
    <phoneticPr fontId="18"/>
  </si>
  <si>
    <t>使用間隔2</t>
    <rPh sb="0" eb="2">
      <t>シヨウ</t>
    </rPh>
    <rPh sb="2" eb="4">
      <t>カンカク</t>
    </rPh>
    <phoneticPr fontId="18"/>
  </si>
  <si>
    <t>効果時間2</t>
    <rPh sb="0" eb="2">
      <t>コウカ</t>
    </rPh>
    <rPh sb="2" eb="4">
      <t>ジカン</t>
    </rPh>
    <phoneticPr fontId="18"/>
  </si>
  <si>
    <t>アビリティ3</t>
    <phoneticPr fontId="18"/>
  </si>
  <si>
    <t>使用間隔3</t>
    <rPh sb="0" eb="2">
      <t>シヨウ</t>
    </rPh>
    <rPh sb="2" eb="4">
      <t>カンカク</t>
    </rPh>
    <phoneticPr fontId="18"/>
  </si>
  <si>
    <t>効果時間3</t>
    <rPh sb="0" eb="2">
      <t>コウカ</t>
    </rPh>
    <rPh sb="2" eb="4">
      <t>ジカン</t>
    </rPh>
    <phoneticPr fontId="18"/>
  </si>
  <si>
    <t>プロフィ－ル1</t>
    <phoneticPr fontId="18"/>
  </si>
  <si>
    <t>プロフィ－ル2</t>
    <phoneticPr fontId="18"/>
  </si>
  <si>
    <t>アビリティ4</t>
    <phoneticPr fontId="18"/>
  </si>
  <si>
    <t>効果4</t>
    <rPh sb="0" eb="2">
      <t>コウカ</t>
    </rPh>
    <phoneticPr fontId="18"/>
  </si>
  <si>
    <t>使用間隔4</t>
    <rPh sb="0" eb="2">
      <t>シヨウ</t>
    </rPh>
    <rPh sb="2" eb="4">
      <t>カンカク</t>
    </rPh>
    <phoneticPr fontId="18"/>
  </si>
  <si>
    <t>効果時間4</t>
    <rPh sb="0" eb="2">
      <t>コウカ</t>
    </rPh>
    <rPh sb="2" eb="4">
      <t>ジカン</t>
    </rPh>
    <phoneticPr fontId="18"/>
  </si>
  <si>
    <t>??????</t>
    <phoneticPr fontId="18"/>
  </si>
  <si>
    <t>神姫名 (ひらがな)</t>
    <rPh sb="0" eb="1">
      <t>カミ</t>
    </rPh>
    <rPh sb="1" eb="2">
      <t>ヒメ</t>
    </rPh>
    <rPh sb="2" eb="3">
      <t>メイ</t>
    </rPh>
    <phoneticPr fontId="18"/>
  </si>
  <si>
    <t>-</t>
  </si>
  <si>
    <t>期間限定R</t>
    <phoneticPr fontId="18"/>
  </si>
  <si>
    <t>スキン</t>
    <phoneticPr fontId="18"/>
  </si>
  <si>
    <t>神化覚醒</t>
    <rPh sb="0" eb="1">
      <t>カミ</t>
    </rPh>
    <rPh sb="1" eb="2">
      <t>カ</t>
    </rPh>
    <rPh sb="2" eb="4">
      <t>カクセイ</t>
    </rPh>
    <phoneticPr fontId="18"/>
  </si>
  <si>
    <t>神想真化</t>
    <rPh sb="0" eb="1">
      <t>カミ</t>
    </rPh>
    <rPh sb="1" eb="2">
      <t>オモ</t>
    </rPh>
    <rPh sb="2" eb="3">
      <t>シン</t>
    </rPh>
    <rPh sb="3" eb="4">
      <t>カ</t>
    </rPh>
    <phoneticPr fontId="18"/>
  </si>
  <si>
    <t>HP3</t>
    <phoneticPr fontId="18"/>
  </si>
  <si>
    <t>Attack3</t>
    <phoneticPr fontId="18"/>
  </si>
  <si>
    <t>プロフィ－ル3</t>
    <phoneticPr fontId="18"/>
  </si>
  <si>
    <t>エピソ－ド4</t>
    <phoneticPr fontId="18"/>
  </si>
  <si>
    <t>あらすじ4</t>
    <phoneticPr fontId="18"/>
  </si>
  <si>
    <t>内容4</t>
    <rPh sb="0" eb="2">
      <t>ナイヨウ</t>
    </rPh>
    <phoneticPr fontId="18"/>
  </si>
  <si>
    <t>タグ4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</si>
</sst>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>
      <alignment vertical="center"/>
    </xf>
    <xf numFmtId="49" fontId="0" fillId="0" borderId="10" xfId="0" applyNumberFormat="1" applyBorder="1" applyAlignment="1">
      <alignment horizontal="center" vertical="center"/>
    </xf>
    <xf numFmtId="0" fontId="0" fillId="33" borderId="10" xfId="0" applyFill="1" applyBorder="1" applyAlignment="1">
      <alignment horizontal="right" vertical="center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0" width="15.625" style="3" customWidth="1"/>
    <col min="11" max="11" width="18.625" style="3" customWidth="1"/>
    <col min="12" max="14" width="15.625" style="2" customWidth="1"/>
    <col min="15" max="49" width="30.625" customWidth="1"/>
    <col min="50" max="50" width="100.625" customWidth="1"/>
    <col min="51" max="51" width="15.625" customWidth="1"/>
    <col min="52" max="52" width="100.625" customWidth="1"/>
    <col min="53" max="53" width="15.625" customWidth="1"/>
    <col min="54" max="54" width="10.625" style="2" customWidth="1"/>
  </cols>
  <sheetData>
    <row r="1" spans="1:54" x14ac:dyDescent="0.4">
      <c r="O1" s="2"/>
      <c r="P1" s="2"/>
      <c r="Q1" s="2"/>
    </row>
    <row r="2" spans="1:54" ht="33" x14ac:dyDescent="0.4">
      <c r="B2" s="11" t="s">
        <v>13</v>
      </c>
      <c r="O2" s="2"/>
      <c r="P2" s="2"/>
      <c r="Q2" s="2"/>
    </row>
    <row r="3" spans="1:54" x14ac:dyDescent="0.4">
      <c r="B3" s="1" t="str">
        <f>COUNTIF(BB5:BB1048576,TRUE)&amp;"/"&amp;COUNTA(B5:B1048576)</f>
        <v>0/0</v>
      </c>
      <c r="C3" s="1"/>
      <c r="O3" s="2"/>
      <c r="P3" s="2"/>
      <c r="Q3" s="2"/>
    </row>
    <row r="4" spans="1:54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60</v>
      </c>
      <c r="K4" s="10" t="s">
        <v>61</v>
      </c>
      <c r="L4" s="10" t="s">
        <v>11</v>
      </c>
      <c r="M4" s="10" t="s">
        <v>58</v>
      </c>
      <c r="N4" s="10" t="s">
        <v>59</v>
      </c>
      <c r="O4" s="12" t="s">
        <v>47</v>
      </c>
      <c r="P4" s="10" t="s">
        <v>48</v>
      </c>
      <c r="Q4" s="10" t="s">
        <v>62</v>
      </c>
      <c r="R4" s="9" t="s">
        <v>35</v>
      </c>
      <c r="S4" s="9" t="s">
        <v>36</v>
      </c>
      <c r="T4" s="9" t="s">
        <v>37</v>
      </c>
      <c r="U4" s="9" t="s">
        <v>38</v>
      </c>
      <c r="V4" s="9" t="s">
        <v>39</v>
      </c>
      <c r="W4" s="9" t="s">
        <v>41</v>
      </c>
      <c r="X4" s="9" t="s">
        <v>42</v>
      </c>
      <c r="Y4" s="9" t="s">
        <v>43</v>
      </c>
      <c r="Z4" s="9" t="s">
        <v>44</v>
      </c>
      <c r="AA4" s="9" t="s">
        <v>40</v>
      </c>
      <c r="AB4" s="9" t="s">
        <v>45</v>
      </c>
      <c r="AC4" s="9" t="s">
        <v>46</v>
      </c>
      <c r="AD4" s="9" t="s">
        <v>49</v>
      </c>
      <c r="AE4" s="9" t="s">
        <v>50</v>
      </c>
      <c r="AF4" s="9" t="s">
        <v>51</v>
      </c>
      <c r="AG4" s="9" t="s">
        <v>52</v>
      </c>
      <c r="AH4" s="9" t="s">
        <v>6</v>
      </c>
      <c r="AI4" s="9" t="s">
        <v>29</v>
      </c>
      <c r="AJ4" s="9" t="s">
        <v>8</v>
      </c>
      <c r="AK4" s="9" t="s">
        <v>30</v>
      </c>
      <c r="AL4" s="9" t="s">
        <v>9</v>
      </c>
      <c r="AM4" s="9" t="s">
        <v>31</v>
      </c>
      <c r="AN4" s="9" t="s">
        <v>7</v>
      </c>
      <c r="AO4" s="9" t="s">
        <v>32</v>
      </c>
      <c r="AP4" s="9" t="s">
        <v>16</v>
      </c>
      <c r="AQ4" s="9" t="s">
        <v>33</v>
      </c>
      <c r="AR4" s="9" t="s">
        <v>17</v>
      </c>
      <c r="AS4" s="9" t="s">
        <v>34</v>
      </c>
      <c r="AT4" s="9" t="s">
        <v>63</v>
      </c>
      <c r="AU4" s="9" t="s">
        <v>64</v>
      </c>
      <c r="AV4" s="9" t="s">
        <v>65</v>
      </c>
      <c r="AW4" s="9" t="s">
        <v>66</v>
      </c>
      <c r="AX4" s="9" t="s">
        <v>25</v>
      </c>
      <c r="AY4" s="9" t="s">
        <v>26</v>
      </c>
      <c r="AZ4" s="9" t="s">
        <v>27</v>
      </c>
      <c r="BA4" s="9" t="s">
        <v>28</v>
      </c>
      <c r="BB4" s="10" t="s">
        <v>12</v>
      </c>
    </row>
    <row r="5" spans="1:54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7" t="s">
        <v>10</v>
      </c>
      <c r="K5" s="7" t="s">
        <v>10</v>
      </c>
      <c r="L5" s="5">
        <f t="shared" ref="L5" si="1">IF(AP5&lt;&gt;"-", 3, IF(AL5&lt;&gt;"-", 2, 1))</f>
        <v>2</v>
      </c>
      <c r="M5" s="5" t="str">
        <f>IF(AP5&lt;&gt;"-", L5 &gt; 2, "")</f>
        <v/>
      </c>
      <c r="N5" s="5" t="str">
        <f t="shared" ref="N5" si="2">IF(AP5&lt;&gt;"-", L5 &gt; 2, "")</f>
        <v/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5" t="s">
        <v>10</v>
      </c>
      <c r="AE5" s="5" t="s">
        <v>10</v>
      </c>
      <c r="AF5" s="5" t="s">
        <v>10</v>
      </c>
      <c r="AG5" s="5" t="s">
        <v>10</v>
      </c>
      <c r="AH5" s="7" t="s">
        <v>0</v>
      </c>
      <c r="AI5" s="7" t="s">
        <v>0</v>
      </c>
      <c r="AJ5" s="7" t="s">
        <v>0</v>
      </c>
      <c r="AK5" s="5" t="s">
        <v>53</v>
      </c>
      <c r="AL5" s="7" t="s">
        <v>0</v>
      </c>
      <c r="AM5" s="7" t="s">
        <v>0</v>
      </c>
      <c r="AN5" s="7" t="s">
        <v>0</v>
      </c>
      <c r="AO5" s="5" t="s">
        <v>53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">
        <v>10</v>
      </c>
      <c r="AV5" s="5" t="s">
        <v>10</v>
      </c>
      <c r="AW5" s="5" t="s">
        <v>10</v>
      </c>
      <c r="AX5" s="5" t="s">
        <v>10</v>
      </c>
      <c r="AY5" s="5" t="s">
        <v>10</v>
      </c>
      <c r="AZ5" s="5" t="s">
        <v>10</v>
      </c>
      <c r="BA5" s="5" t="s">
        <v>10</v>
      </c>
      <c r="BB5" s="5" t="str">
        <f t="shared" ref="BB5" si="3">IF(B5&lt;&gt;"", IF(L5&gt;1,AND(AH5&lt;&gt;"不明",AL5&lt;&gt;"不明"),AND(AH5&lt;&gt;"不明")), "")</f>
        <v/>
      </c>
    </row>
  </sheetData>
  <autoFilter ref="A4:BB4" xr:uid="{746CCC2C-B574-44E3-9619-7EA424026B94}"/>
  <phoneticPr fontId="18"/>
  <conditionalFormatting sqref="A5:BB1048576">
    <cfRule type="expression" dxfId="8" priority="1">
      <formula>AND($B5&lt;&gt;"", $BB5=FALSE)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602A-BDD9-4074-A934-98F0F563C0E8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customWidth="1"/>
    <col min="9" max="9" width="18.625" style="3" customWidth="1"/>
    <col min="10" max="10" width="15.625" style="2" customWidth="1"/>
    <col min="11" max="12" width="15.625" style="2" hidden="1" customWidth="1"/>
    <col min="13" max="42" width="30.625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19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5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6"/>
      <c r="AF5" s="6"/>
      <c r="AG5" s="6"/>
      <c r="AH5" s="6"/>
      <c r="AI5" s="6"/>
      <c r="AJ5" s="6"/>
      <c r="AK5" s="6"/>
      <c r="AL5" s="6"/>
      <c r="AM5" s="5" t="s">
        <v>10</v>
      </c>
      <c r="AN5" s="5" t="s">
        <v>10</v>
      </c>
      <c r="AO5" s="5" t="s">
        <v>10</v>
      </c>
      <c r="AP5" s="5" t="s">
        <v>10</v>
      </c>
      <c r="AQ5" s="5" t="s">
        <v>55</v>
      </c>
      <c r="AR5" s="5" t="s">
        <v>55</v>
      </c>
      <c r="AS5" s="5" t="s">
        <v>55</v>
      </c>
      <c r="AT5" s="5" t="s">
        <v>55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7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8CE9-B630-4AF2-8E4E-86C035667F4B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20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55</v>
      </c>
      <c r="I5" s="7" t="s">
        <v>55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5" t="s">
        <v>10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10</v>
      </c>
      <c r="AB5" s="4" t="s">
        <v>10</v>
      </c>
      <c r="AC5" s="4" t="s">
        <v>10</v>
      </c>
      <c r="AD5" s="4" t="s">
        <v>10</v>
      </c>
      <c r="AE5" s="6"/>
      <c r="AF5" s="6"/>
      <c r="AG5" s="6"/>
      <c r="AH5" s="6"/>
      <c r="AI5" s="6"/>
      <c r="AJ5" s="6"/>
      <c r="AK5" s="6"/>
      <c r="AL5" s="6"/>
      <c r="AM5" s="5" t="s">
        <v>10</v>
      </c>
      <c r="AN5" s="5" t="s">
        <v>10</v>
      </c>
      <c r="AO5" s="5" t="s">
        <v>10</v>
      </c>
      <c r="AP5" s="5" t="s">
        <v>10</v>
      </c>
      <c r="AQ5" s="5" t="s">
        <v>55</v>
      </c>
      <c r="AR5" s="5" t="s">
        <v>55</v>
      </c>
      <c r="AS5" s="5" t="s">
        <v>55</v>
      </c>
      <c r="AT5" s="5" t="s">
        <v>55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6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5275-2502-41F2-BEC8-4F5473477F28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21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5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B3F6-DC9A-450E-A411-BEAC68752183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22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4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DA5D5-16EA-4CDE-8BA1-5FFD737839C7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8" width="30.625" customWidth="1"/>
    <col min="39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23</v>
      </c>
      <c r="M2" s="2"/>
      <c r="N2" s="2"/>
    </row>
    <row r="3" spans="1:47" x14ac:dyDescent="0.4">
      <c r="B3" s="1" t="str">
        <f>COUNTIF(AU5:AU1048576,TRUE)&amp;"/"&amp;COUNTA(B5:B1048576)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4" xr:uid="{746CCC2C-B574-44E3-9619-7EA424026B94}"/>
  <phoneticPr fontId="18"/>
  <conditionalFormatting sqref="A5:AU1048576">
    <cfRule type="expression" dxfId="3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25AC-0966-4877-9E08-374597D3A115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2" width="30.625" customWidth="1"/>
    <col min="23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24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AU1048576">
    <cfRule type="expression" dxfId="2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E469-960A-4FEF-A57B-04D2E9BAC916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56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AU1048576">
    <cfRule type="expression" dxfId="1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78C0-E7CB-404E-A9CF-6930DBC8ED7D}">
  <dimension ref="A1:AU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8.875" defaultRowHeight="18.75" x14ac:dyDescent="0.4"/>
  <cols>
    <col min="1" max="1" width="5.625" style="1" customWidth="1"/>
    <col min="2" max="3" width="30.625" customWidth="1"/>
    <col min="4" max="4" width="5.625" style="2" customWidth="1"/>
    <col min="5" max="5" width="10.625" style="2" customWidth="1"/>
    <col min="6" max="6" width="5.625" style="3" customWidth="1"/>
    <col min="7" max="7" width="10.625" style="3" customWidth="1"/>
    <col min="8" max="8" width="15.625" style="3" hidden="1" customWidth="1"/>
    <col min="9" max="9" width="18.625" style="3" hidden="1" customWidth="1"/>
    <col min="10" max="10" width="15.625" style="2" customWidth="1"/>
    <col min="11" max="12" width="15.625" style="2" hidden="1" customWidth="1"/>
    <col min="13" max="13" width="30.625" customWidth="1"/>
    <col min="14" max="14" width="30.625" hidden="1" customWidth="1"/>
    <col min="15" max="26" width="30.625" customWidth="1"/>
    <col min="27" max="30" width="30.625" hidden="1" customWidth="1"/>
    <col min="31" max="34" width="30.625" customWidth="1"/>
    <col min="35" max="42" width="30.625" hidden="1" customWidth="1"/>
    <col min="43" max="43" width="100.625" customWidth="1"/>
    <col min="44" max="44" width="15.625" customWidth="1"/>
    <col min="45" max="45" width="100.625" customWidth="1"/>
    <col min="46" max="46" width="15.625" customWidth="1"/>
    <col min="47" max="47" width="10.625" style="2" customWidth="1"/>
  </cols>
  <sheetData>
    <row r="1" spans="1:47" x14ac:dyDescent="0.4">
      <c r="M1" s="2"/>
      <c r="N1" s="2"/>
    </row>
    <row r="2" spans="1:47" ht="33" x14ac:dyDescent="0.4">
      <c r="B2" s="11" t="s">
        <v>57</v>
      </c>
      <c r="M2" s="2"/>
      <c r="N2" s="2"/>
    </row>
    <row r="3" spans="1:47" x14ac:dyDescent="0.4">
      <c r="B3" s="1" t="str">
        <f>COUNTIF(AU6:AU1048576,TRUE)&amp;"/"&amp;COUNTA(B6:B1048576)</f>
        <v>0/0</v>
      </c>
      <c r="C3" s="1"/>
      <c r="M3" s="2"/>
      <c r="N3" s="2"/>
    </row>
    <row r="4" spans="1:47" x14ac:dyDescent="0.4">
      <c r="A4" s="8" t="s">
        <v>18</v>
      </c>
      <c r="B4" s="9" t="s">
        <v>1</v>
      </c>
      <c r="C4" s="9" t="s">
        <v>54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14</v>
      </c>
      <c r="I4" s="10" t="s">
        <v>15</v>
      </c>
      <c r="J4" s="10" t="s">
        <v>11</v>
      </c>
      <c r="K4" s="10" t="s">
        <v>58</v>
      </c>
      <c r="L4" s="10" t="s">
        <v>59</v>
      </c>
      <c r="M4" s="12" t="s">
        <v>47</v>
      </c>
      <c r="N4" s="10" t="s">
        <v>48</v>
      </c>
      <c r="O4" s="9" t="s">
        <v>35</v>
      </c>
      <c r="P4" s="9" t="s">
        <v>36</v>
      </c>
      <c r="Q4" s="9" t="s">
        <v>37</v>
      </c>
      <c r="R4" s="9" t="s">
        <v>38</v>
      </c>
      <c r="S4" s="9" t="s">
        <v>39</v>
      </c>
      <c r="T4" s="9" t="s">
        <v>41</v>
      </c>
      <c r="U4" s="9" t="s">
        <v>42</v>
      </c>
      <c r="V4" s="9" t="s">
        <v>43</v>
      </c>
      <c r="W4" s="9" t="s">
        <v>44</v>
      </c>
      <c r="X4" s="9" t="s">
        <v>40</v>
      </c>
      <c r="Y4" s="9" t="s">
        <v>45</v>
      </c>
      <c r="Z4" s="9" t="s">
        <v>46</v>
      </c>
      <c r="AA4" s="9" t="s">
        <v>49</v>
      </c>
      <c r="AB4" s="9" t="s">
        <v>50</v>
      </c>
      <c r="AC4" s="9" t="s">
        <v>51</v>
      </c>
      <c r="AD4" s="9" t="s">
        <v>52</v>
      </c>
      <c r="AE4" s="9" t="s">
        <v>6</v>
      </c>
      <c r="AF4" s="9" t="s">
        <v>29</v>
      </c>
      <c r="AG4" s="9" t="s">
        <v>8</v>
      </c>
      <c r="AH4" s="9" t="s">
        <v>30</v>
      </c>
      <c r="AI4" s="9" t="s">
        <v>9</v>
      </c>
      <c r="AJ4" s="9" t="s">
        <v>31</v>
      </c>
      <c r="AK4" s="9" t="s">
        <v>7</v>
      </c>
      <c r="AL4" s="9" t="s">
        <v>32</v>
      </c>
      <c r="AM4" s="9" t="s">
        <v>16</v>
      </c>
      <c r="AN4" s="9" t="s">
        <v>33</v>
      </c>
      <c r="AO4" s="9" t="s">
        <v>17</v>
      </c>
      <c r="AP4" s="9" t="s">
        <v>34</v>
      </c>
      <c r="AQ4" s="9" t="s">
        <v>25</v>
      </c>
      <c r="AR4" s="9" t="s">
        <v>26</v>
      </c>
      <c r="AS4" s="9" t="s">
        <v>27</v>
      </c>
      <c r="AT4" s="9" t="s">
        <v>28</v>
      </c>
      <c r="AU4" s="10" t="s">
        <v>12</v>
      </c>
    </row>
    <row r="5" spans="1:47" x14ac:dyDescent="0.4">
      <c r="A5" s="13" t="str">
        <f t="shared" ref="A5" si="0">TEXT(ROW()-4, "000")</f>
        <v>001</v>
      </c>
      <c r="B5" s="6"/>
      <c r="C5" s="6"/>
      <c r="D5" s="7"/>
      <c r="E5" s="7"/>
      <c r="F5" s="7"/>
      <c r="G5" s="7"/>
      <c r="H5" s="7" t="s">
        <v>10</v>
      </c>
      <c r="I5" s="7" t="s">
        <v>10</v>
      </c>
      <c r="J5" s="5">
        <f t="shared" ref="J5" si="1">IF(AM5&lt;&gt;"-", 3, IF(AI5&lt;&gt;"-", 2, 1))</f>
        <v>2</v>
      </c>
      <c r="K5" s="5" t="str">
        <f>IF(AM5&lt;&gt;"-", J5 &gt; 2, "")</f>
        <v/>
      </c>
      <c r="L5" s="5" t="str">
        <f t="shared" ref="L5" si="2">IF(AM5&lt;&gt;"-", J5 &gt; 2, "")</f>
        <v/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 t="s">
        <v>10</v>
      </c>
      <c r="AB5" s="5" t="s">
        <v>10</v>
      </c>
      <c r="AC5" s="5" t="s">
        <v>10</v>
      </c>
      <c r="AD5" s="5" t="s">
        <v>10</v>
      </c>
      <c r="AE5" s="7" t="s">
        <v>0</v>
      </c>
      <c r="AF5" s="7" t="s">
        <v>0</v>
      </c>
      <c r="AG5" s="7" t="s">
        <v>0</v>
      </c>
      <c r="AH5" s="5" t="s">
        <v>53</v>
      </c>
      <c r="AI5" s="7" t="s">
        <v>0</v>
      </c>
      <c r="AJ5" s="7" t="s">
        <v>0</v>
      </c>
      <c r="AK5" s="7" t="s">
        <v>0</v>
      </c>
      <c r="AL5" s="5" t="s">
        <v>53</v>
      </c>
      <c r="AM5" s="5" t="s">
        <v>10</v>
      </c>
      <c r="AN5" s="5" t="s">
        <v>10</v>
      </c>
      <c r="AO5" s="5" t="s">
        <v>10</v>
      </c>
      <c r="AP5" s="5" t="s">
        <v>10</v>
      </c>
      <c r="AQ5" s="5" t="s">
        <v>10</v>
      </c>
      <c r="AR5" s="5" t="s">
        <v>10</v>
      </c>
      <c r="AS5" s="5" t="s">
        <v>10</v>
      </c>
      <c r="AT5" s="5" t="s">
        <v>10</v>
      </c>
      <c r="AU5" s="5" t="str">
        <f t="shared" ref="AU5" si="3">IF(B5&lt;&gt;"", IF(J5&gt;1,AND(AE5&lt;&gt;"不明",AI5&lt;&gt;"不明"),AND(AE5&lt;&gt;"不明")), "")</f>
        <v/>
      </c>
    </row>
  </sheetData>
  <autoFilter ref="A4:AU5" xr:uid="{746CCC2C-B574-44E3-9619-7EA424026B94}"/>
  <phoneticPr fontId="18"/>
  <conditionalFormatting sqref="A5:AU1048576">
    <cfRule type="expression" dxfId="0" priority="1">
      <formula>AND($B5&lt;&gt;"", $AU5=FALSE)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SSR神姫リスト</vt:lpstr>
      <vt:lpstr>期間限定SSR神姫リスト</vt:lpstr>
      <vt:lpstr>イベントSR神姫リスト</vt:lpstr>
      <vt:lpstr>SR神姫リスト</vt:lpstr>
      <vt:lpstr>期間限定SR神姫リスト</vt:lpstr>
      <vt:lpstr>特典SR神姫リスト</vt:lpstr>
      <vt:lpstr>R神姫リスト</vt:lpstr>
      <vt:lpstr>期間限定R神姫リスト</vt:lpstr>
      <vt:lpstr>スキンリスト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 木戸口</cp:lastModifiedBy>
  <dcterms:created xsi:type="dcterms:W3CDTF">2019-06-01T16:28:53Z</dcterms:created>
  <dcterms:modified xsi:type="dcterms:W3CDTF">2024-09-22T05:04:17Z</dcterms:modified>
</cp:coreProperties>
</file>