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15195" windowHeight="7935"/>
  </bookViews>
  <sheets>
    <sheet name="AUGUST" sheetId="1" r:id="rId1"/>
    <sheet name="Congressional" sheetId="2" r:id="rId2"/>
    <sheet name="Senate" sheetId="3" r:id="rId3"/>
  </sheets>
  <calcPr calcId="144525"/>
</workbook>
</file>

<file path=xl/calcChain.xml><?xml version="1.0" encoding="utf-8"?>
<calcChain xmlns="http://schemas.openxmlformats.org/spreadsheetml/2006/main">
  <c r="F65" i="3" l="1"/>
  <c r="E65" i="3"/>
  <c r="D65" i="3"/>
  <c r="C65" i="3"/>
  <c r="B65" i="3"/>
  <c r="F122" i="3" l="1"/>
  <c r="E122" i="3"/>
  <c r="D122" i="3"/>
  <c r="C122" i="3"/>
  <c r="B122" i="3"/>
  <c r="F117" i="3" l="1"/>
  <c r="E117" i="3"/>
  <c r="D117" i="3"/>
  <c r="C117" i="3"/>
  <c r="B117" i="3"/>
  <c r="F226" i="3" l="1"/>
  <c r="E226" i="3"/>
  <c r="D226" i="3"/>
  <c r="C226" i="3"/>
  <c r="B226" i="3"/>
  <c r="F110" i="3" l="1"/>
  <c r="E110" i="3"/>
  <c r="D110" i="3"/>
  <c r="C110" i="3"/>
  <c r="B110" i="3"/>
  <c r="F104" i="3" l="1"/>
  <c r="E104" i="3"/>
  <c r="D104" i="3"/>
  <c r="C104" i="3"/>
  <c r="B104" i="3"/>
  <c r="G238" i="3" l="1"/>
  <c r="F231" i="3" l="1"/>
  <c r="E231" i="3"/>
  <c r="D231" i="3"/>
  <c r="C231" i="3"/>
  <c r="B231" i="3"/>
  <c r="F72" i="3" l="1"/>
  <c r="E72" i="3"/>
  <c r="D72" i="3"/>
  <c r="C72" i="3"/>
  <c r="B72" i="3"/>
  <c r="F16" i="3" l="1"/>
  <c r="E16" i="3"/>
  <c r="D16" i="3"/>
  <c r="C16" i="3"/>
  <c r="B16" i="3"/>
  <c r="F85" i="3" l="1"/>
  <c r="E85" i="3"/>
  <c r="D85" i="3"/>
  <c r="C85" i="3"/>
  <c r="B85" i="3"/>
  <c r="F253" i="3" l="1"/>
  <c r="E253" i="3"/>
  <c r="D253" i="3"/>
  <c r="C253" i="3"/>
  <c r="B253" i="3"/>
  <c r="F240" i="3" l="1"/>
  <c r="E240" i="3"/>
  <c r="D240" i="3"/>
  <c r="C240" i="3"/>
  <c r="B240" i="3"/>
  <c r="G255" i="3" l="1"/>
  <c r="F30" i="3" l="1"/>
  <c r="E30" i="3"/>
  <c r="D30" i="3"/>
  <c r="C30" i="3"/>
  <c r="B30" i="3"/>
  <c r="F21" i="3"/>
  <c r="E21" i="3"/>
  <c r="D21" i="3"/>
  <c r="C21" i="3"/>
  <c r="B21" i="3"/>
  <c r="F35" i="3" l="1"/>
  <c r="E35" i="3"/>
  <c r="D35" i="3"/>
  <c r="C35" i="3"/>
  <c r="B35" i="3"/>
  <c r="F97" i="3" l="1"/>
  <c r="E97" i="3"/>
  <c r="D97" i="3"/>
  <c r="C97" i="3"/>
  <c r="B97" i="3"/>
  <c r="F180" i="3"/>
  <c r="E180" i="3"/>
  <c r="D180" i="3"/>
  <c r="C180" i="3"/>
  <c r="B180" i="3"/>
  <c r="F132" i="3" l="1"/>
  <c r="E132" i="3"/>
  <c r="D132" i="3"/>
  <c r="C132" i="3"/>
  <c r="B132" i="3"/>
  <c r="G54" i="2" l="1"/>
  <c r="G109" i="2" l="1"/>
  <c r="G5" i="2" l="1"/>
  <c r="F121" i="2" l="1"/>
  <c r="E121" i="2"/>
  <c r="D121" i="2"/>
  <c r="C121" i="2"/>
  <c r="B121" i="2"/>
  <c r="G42" i="1" l="1"/>
  <c r="F270" i="3" l="1"/>
  <c r="E270" i="3"/>
  <c r="D270" i="3"/>
  <c r="C270" i="3"/>
  <c r="B270" i="3"/>
  <c r="F67" i="2"/>
  <c r="E67" i="2"/>
  <c r="D67" i="2"/>
  <c r="B67" i="2"/>
  <c r="F200" i="3"/>
  <c r="E200" i="3"/>
  <c r="D200" i="3"/>
  <c r="C200" i="3"/>
  <c r="B200" i="3"/>
  <c r="F126" i="3"/>
  <c r="E126" i="3"/>
  <c r="D126" i="3"/>
  <c r="C126" i="3"/>
  <c r="B126" i="3"/>
  <c r="F11" i="3" l="1"/>
  <c r="E11" i="3"/>
  <c r="D11" i="3"/>
  <c r="C11" i="3"/>
  <c r="B11" i="3"/>
  <c r="F170" i="3"/>
  <c r="E170" i="3"/>
  <c r="D170" i="3"/>
  <c r="C170" i="3"/>
  <c r="B170" i="3"/>
  <c r="F210" i="3"/>
  <c r="F25" i="3"/>
  <c r="F39" i="3"/>
  <c r="F43" i="3"/>
  <c r="F47" i="3"/>
  <c r="F52" i="3"/>
  <c r="F56" i="3"/>
  <c r="F92" i="3"/>
  <c r="F136" i="3"/>
  <c r="F141" i="3"/>
  <c r="F145" i="3"/>
  <c r="F149" i="3"/>
  <c r="F153" i="3"/>
  <c r="F157" i="3"/>
  <c r="F161" i="3"/>
  <c r="F165" i="3"/>
  <c r="F195" i="3"/>
  <c r="E210" i="3"/>
  <c r="E25" i="3"/>
  <c r="E39" i="3"/>
  <c r="E43" i="3"/>
  <c r="E47" i="3"/>
  <c r="E52" i="3"/>
  <c r="E56" i="3"/>
  <c r="E92" i="3"/>
  <c r="E136" i="3"/>
  <c r="E141" i="3"/>
  <c r="E145" i="3"/>
  <c r="E149" i="3"/>
  <c r="E153" i="3"/>
  <c r="E157" i="3"/>
  <c r="E161" i="3"/>
  <c r="E165" i="3"/>
  <c r="E195" i="3"/>
  <c r="D210" i="3"/>
  <c r="D25" i="3"/>
  <c r="D39" i="3"/>
  <c r="D43" i="3"/>
  <c r="D47" i="3"/>
  <c r="D52" i="3"/>
  <c r="D56" i="3"/>
  <c r="D92" i="3"/>
  <c r="D136" i="3"/>
  <c r="D141" i="3"/>
  <c r="D145" i="3"/>
  <c r="D149" i="3"/>
  <c r="D153" i="3"/>
  <c r="D157" i="3"/>
  <c r="D161" i="3"/>
  <c r="D165" i="3"/>
  <c r="D195" i="3"/>
  <c r="C210" i="3"/>
  <c r="C25" i="3"/>
  <c r="C39" i="3"/>
  <c r="C43" i="3"/>
  <c r="C47" i="3"/>
  <c r="C52" i="3"/>
  <c r="C56" i="3"/>
  <c r="C92" i="3"/>
  <c r="C136" i="3"/>
  <c r="C141" i="3"/>
  <c r="C145" i="3"/>
  <c r="C149" i="3"/>
  <c r="C153" i="3"/>
  <c r="C157" i="3"/>
  <c r="C161" i="3"/>
  <c r="C165" i="3"/>
  <c r="C195" i="3"/>
  <c r="B210" i="3"/>
  <c r="B25" i="3"/>
  <c r="B39" i="3"/>
  <c r="B43" i="3"/>
  <c r="B47" i="3"/>
  <c r="B52" i="3"/>
  <c r="B56" i="3"/>
  <c r="B92" i="3"/>
  <c r="B136" i="3"/>
  <c r="B141" i="3"/>
  <c r="B145" i="3"/>
  <c r="B149" i="3"/>
  <c r="B153" i="3"/>
  <c r="B157" i="3"/>
  <c r="B161" i="3"/>
  <c r="B165" i="3"/>
  <c r="B195" i="3"/>
  <c r="F101" i="2"/>
  <c r="E101" i="2"/>
  <c r="D101" i="2"/>
  <c r="C101" i="2"/>
  <c r="B101" i="2"/>
  <c r="F95" i="2"/>
  <c r="E95" i="2"/>
  <c r="D95" i="2"/>
  <c r="C95" i="2"/>
  <c r="B95" i="2"/>
  <c r="C67" i="2"/>
  <c r="G272" i="3"/>
  <c r="G123" i="2"/>
  <c r="E272" i="3" l="1"/>
  <c r="B272" i="3"/>
  <c r="F272" i="3"/>
  <c r="C272" i="3"/>
  <c r="D272" i="3"/>
  <c r="B123" i="2"/>
  <c r="F123" i="2"/>
  <c r="D123" i="2"/>
  <c r="E123" i="2"/>
  <c r="C123" i="2"/>
</calcChain>
</file>

<file path=xl/sharedStrings.xml><?xml version="1.0" encoding="utf-8"?>
<sst xmlns="http://schemas.openxmlformats.org/spreadsheetml/2006/main" count="426" uniqueCount="156">
  <si>
    <t>County</t>
  </si>
  <si>
    <t>Democratic</t>
  </si>
  <si>
    <t>Libertarian</t>
  </si>
  <si>
    <t>Republican</t>
  </si>
  <si>
    <t>Unaffiliated</t>
  </si>
  <si>
    <t>Total</t>
  </si>
  <si>
    <t>Allen</t>
  </si>
  <si>
    <t>Anderson</t>
  </si>
  <si>
    <t>Atchison</t>
  </si>
  <si>
    <t>Barber</t>
  </si>
  <si>
    <t>Barton</t>
  </si>
  <si>
    <t>Bourbon</t>
  </si>
  <si>
    <t>Brown</t>
  </si>
  <si>
    <t>Butler</t>
  </si>
  <si>
    <t>Chase</t>
  </si>
  <si>
    <t>Chautauqua</t>
  </si>
  <si>
    <t>Cherokee</t>
  </si>
  <si>
    <t>Cheyenne</t>
  </si>
  <si>
    <t>Clark</t>
  </si>
  <si>
    <t>Clay</t>
  </si>
  <si>
    <t>Cloud</t>
  </si>
  <si>
    <t>Coffey</t>
  </si>
  <si>
    <t>Comanche</t>
  </si>
  <si>
    <t>Cowley</t>
  </si>
  <si>
    <t>Crawford</t>
  </si>
  <si>
    <t>Decatur</t>
  </si>
  <si>
    <t>Dickinson</t>
  </si>
  <si>
    <t>Doniphan</t>
  </si>
  <si>
    <t>Douglas</t>
  </si>
  <si>
    <t>Edwards</t>
  </si>
  <si>
    <t>Elk</t>
  </si>
  <si>
    <t>Ellis</t>
  </si>
  <si>
    <t>Ellsworth</t>
  </si>
  <si>
    <t>Finney</t>
  </si>
  <si>
    <t>Ford</t>
  </si>
  <si>
    <t>Franklin</t>
  </si>
  <si>
    <t>Geary</t>
  </si>
  <si>
    <t>Gove</t>
  </si>
  <si>
    <t>Graham</t>
  </si>
  <si>
    <t>Grant</t>
  </si>
  <si>
    <t>Gray</t>
  </si>
  <si>
    <t>Greeley</t>
  </si>
  <si>
    <t>Greenwood</t>
  </si>
  <si>
    <t>Hamilton</t>
  </si>
  <si>
    <t>Harper</t>
  </si>
  <si>
    <t>Harvey</t>
  </si>
  <si>
    <t>Haskell</t>
  </si>
  <si>
    <t>Hodgeman</t>
  </si>
  <si>
    <t>Jackson</t>
  </si>
  <si>
    <t>Jefferson</t>
  </si>
  <si>
    <t>Jewell</t>
  </si>
  <si>
    <t>Johnson</t>
  </si>
  <si>
    <t>Kearny</t>
  </si>
  <si>
    <t>Kingman</t>
  </si>
  <si>
    <t>Kiowa</t>
  </si>
  <si>
    <t>Labette</t>
  </si>
  <si>
    <t>Lane</t>
  </si>
  <si>
    <t>Leavenworth</t>
  </si>
  <si>
    <t>Lincoln</t>
  </si>
  <si>
    <t>Linn</t>
  </si>
  <si>
    <t>Logan</t>
  </si>
  <si>
    <t>Lyon</t>
  </si>
  <si>
    <t>Marion</t>
  </si>
  <si>
    <t>Marshall</t>
  </si>
  <si>
    <t>McPherson</t>
  </si>
  <si>
    <t>Meade</t>
  </si>
  <si>
    <t>Miami</t>
  </si>
  <si>
    <t>Mitchell</t>
  </si>
  <si>
    <t>Montgomery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</si>
  <si>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</si>
  <si>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</si>
  <si>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</si>
  <si>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</si>
  <si>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</si>
  <si>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</si>
  <si>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</si>
  <si>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</si>
  <si>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</si>
  <si>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</si>
  <si>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Phillips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</si>
  <si>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</si>
  <si>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</si>
  <si>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</si>
  <si>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</si>
  <si>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</si>
  <si>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</si>
  <si>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</si>
  <si>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</si>
  <si>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Rush</t>
  </si>
  <si>
    <t>Russell</t>
  </si>
  <si>
    <t>Saline</t>
  </si>
  <si>
    <t>Scott</t>
  </si>
  <si>
    <t>Sedgwick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</si>
  <si>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</si>
  <si>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</si>
  <si>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</si>
  <si>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</si>
  <si>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</si>
  <si>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</si>
  <si>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</si>
  <si>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</si>
  <si>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</si>
  <si>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Thomas</t>
  </si>
  <si>
    <t>Trego</t>
  </si>
  <si>
    <t>Wabaunsee</t>
  </si>
  <si>
    <t>Wallace</t>
  </si>
  <si>
    <t>Washington</t>
  </si>
  <si>
    <t>Wichita</t>
  </si>
  <si>
    <t>Wilson</t>
  </si>
  <si>
    <t>Woodson</t>
  </si>
  <si>
    <t>Wyandotte</t>
  </si>
  <si>
    <t>Totals</t>
  </si>
  <si>
    <t>U.S. House District 1</t>
  </si>
  <si>
    <t>U.S. House District 2</t>
  </si>
  <si>
    <t>U.S. House District 3</t>
  </si>
  <si>
    <t>U.S. House District 4</t>
  </si>
  <si>
    <t>Kansas Senate District 1</t>
  </si>
  <si>
    <t>Kansas Senate District 2</t>
  </si>
  <si>
    <t>Kansas Senate District 3</t>
  </si>
  <si>
    <t>Kansas Senate District 4</t>
  </si>
  <si>
    <t>Kansas Senate District 5</t>
  </si>
  <si>
    <t>Kansas Senate District 6</t>
  </si>
  <si>
    <t>Kansas Senate District 7</t>
  </si>
  <si>
    <t>Kansas Senate District 8</t>
  </si>
  <si>
    <t>Kansas Senate District 9</t>
  </si>
  <si>
    <t>Kansas Senate District 10</t>
  </si>
  <si>
    <t>Kansas Senate District 11</t>
  </si>
  <si>
    <t>Kansas Senate District 12</t>
  </si>
  <si>
    <t>Kansas Senate District 13</t>
  </si>
  <si>
    <t>Kansas Senate District 14</t>
  </si>
  <si>
    <t>Kansas Senate District 15</t>
  </si>
  <si>
    <t>Kansas Senate District 16</t>
  </si>
  <si>
    <t>Kansas Senate District 17</t>
  </si>
  <si>
    <t>Kansas Senate District 18</t>
  </si>
  <si>
    <t>Kansas Senate District 19</t>
  </si>
  <si>
    <t>Kansas Senate District 20</t>
  </si>
  <si>
    <t>Kansas Senate District 21</t>
  </si>
  <si>
    <t>Kansas Senate District 22</t>
  </si>
  <si>
    <t>Kansas Senate District 23</t>
  </si>
  <si>
    <t>Kansas Senate District 24</t>
  </si>
  <si>
    <t>Kansas Senate District 25</t>
  </si>
  <si>
    <t>Kansas Senate District 26</t>
  </si>
  <si>
    <t>Kansas Senate District 27</t>
  </si>
  <si>
    <t>Kansas Senate District 28</t>
  </si>
  <si>
    <t>Kansas Senate District 29</t>
  </si>
  <si>
    <t>Kansas Senate District 30</t>
  </si>
  <si>
    <t>Kansas Senate District 31</t>
  </si>
  <si>
    <t>Kansas Senate District 32</t>
  </si>
  <si>
    <t>Kansas Senate District 33</t>
  </si>
  <si>
    <t>Kansas Senate District 34</t>
  </si>
  <si>
    <t>Kansas Senate District 35</t>
  </si>
  <si>
    <t>Kansas Senate District 36</t>
  </si>
  <si>
    <t>Kansas Senate District 37</t>
  </si>
  <si>
    <t>Kansas Senate District 38</t>
  </si>
  <si>
    <t>Kansas Senate District 39</t>
  </si>
  <si>
    <t>Kansas Senate District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</si>
</sst>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  <family val="2"/>
    </font>
    <font>
      <sz val="12"/>
      <name val="Times New Roman"/>
      <family val="1"/>
    </font>
    <font>
      <sz val="8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5" fillId="0" borderId="0" xfId="0" applyFont="1" applyFill="1"/>
    <xf numFmtId="0" fontId="5" fillId="0" borderId="0" xfId="0" applyFont="1" applyFill="1" applyAlignment="1">
      <alignment horizontal="center"/>
    </xf>
    <xf numFmtId="3" fontId="5" fillId="0" borderId="0" xfId="0" applyNumberFormat="1" applyFont="1" applyFill="1"/>
    <xf numFmtId="3" fontId="5" fillId="0" borderId="0" xfId="1" applyNumberFormat="1" applyFont="1" applyFill="1" applyAlignment="1">
      <alignment horizontal="center"/>
    </xf>
    <xf numFmtId="3" fontId="5" fillId="0" borderId="0" xfId="0" applyNumberFormat="1" applyFont="1" applyFill="1" applyAlignment="1">
      <alignment horizontal="center"/>
    </xf>
    <xf numFmtId="0" fontId="4" fillId="0" borderId="0" xfId="0" applyFont="1" applyFill="1"/>
    <xf numFmtId="0" fontId="6" fillId="0" borderId="0" xfId="0" applyFont="1" applyFill="1"/>
    <xf numFmtId="3" fontId="6" fillId="0" borderId="0" xfId="1" applyNumberFormat="1" applyFont="1" applyFill="1" applyAlignment="1">
      <alignment horizontal="center"/>
    </xf>
    <xf numFmtId="3" fontId="6" fillId="0" borderId="0" xfId="0" applyNumberFormat="1" applyFont="1" applyFill="1"/>
    <xf numFmtId="0" fontId="6" fillId="0" borderId="0" xfId="0" applyFont="1" applyFill="1" applyAlignment="1">
      <alignment horizontal="center"/>
    </xf>
    <xf numFmtId="3" fontId="6" fillId="0" borderId="0" xfId="0" applyNumberFormat="1" applyFont="1" applyFill="1" applyAlignment="1">
      <alignment horizontal="center"/>
    </xf>
    <xf numFmtId="0" fontId="7" fillId="0" borderId="0" xfId="0" applyFont="1" applyFill="1"/>
    <xf numFmtId="4" fontId="2" fillId="0" borderId="0" xfId="0" applyNumberFormat="1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4" fillId="0" borderId="0" xfId="0" applyFont="1" applyFill="1" applyAlignment="1">
      <alignment horizontal="center"/>
    </xf>
    <xf numFmtId="3" fontId="4" fillId="0" borderId="0" xfId="1" applyNumberFormat="1" applyFont="1" applyFill="1" applyAlignment="1">
      <alignment horizontal="center"/>
    </xf>
    <xf numFmtId="164" fontId="2" fillId="0" borderId="0" xfId="1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abSelected="1" topLeftCell="A3" workbookViewId="0">
      <pane xSplit="1" ySplit="1" topLeftCell="B4" activePane="bottomRight" state="frozenSplit"/>
      <selection activeCell="A3" sqref="A3"/>
      <selection pane="topRight" activeCell="A3" sqref="A3"/>
      <selection pane="bottomLeft" activeCell="A110" sqref="A110"/>
      <selection pane="bottomRight" activeCell="H4" sqref="H4"/>
    </sheetView>
  </sheetViews>
  <sheetFormatPr defaultRowHeight="15.75" x14ac:dyDescent="0.25"/>
  <cols>
    <col min="1" max="1" width="16.42578125" style="15" bestFit="1" customWidth="1"/>
    <col min="2" max="2" width="12.140625" style="14" bestFit="1" customWidth="1"/>
    <col min="3" max="3" width="11.7109375" style="14" bestFit="1" customWidth="1"/>
    <col min="4" max="4" width="11.85546875" style="14" bestFit="1" customWidth="1"/>
    <col min="5" max="5" width="12.42578125" style="14" bestFit="1" customWidth="1"/>
    <col min="6" max="6" width="10.140625" style="14" bestFit="1" customWidth="1"/>
    <col min="7" max="7" width="10.140625" style="15" hidden="1" customWidth="1"/>
    <col min="8" max="16384" width="9.140625" style="15"/>
  </cols>
  <sheetData>
    <row r="1" spans="1:7" x14ac:dyDescent="0.25">
      <c r="A1" s="13"/>
    </row>
    <row r="3" spans="1:7" s="1" customFormat="1" x14ac:dyDescent="0.25">
      <c r="A3" s="6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</row>
    <row r="4" spans="1:7" s="7" customFormat="1" ht="15" x14ac:dyDescent="0.25">
      <c r="A4" s="7" t="s">
        <v>6</v>
      </c>
      <c r="B4" s="8">
        <v>1573</v>
      </c>
      <c r="C4" s="8">
        <v>57</v>
      </c>
      <c r="D4" s="8">
        <v>3963</v>
      </c>
      <c r="E4" s="8">
        <v>2618</v>
      </c>
      <c r="F4" s="8">
        <v>8211</v>
      </c>
      <c r="G4" s="9"/>
    </row>
    <row r="5" spans="1:7" s="7" customFormat="1" ht="15" x14ac:dyDescent="0.25">
      <c r="A5" s="7" t="s">
        <v>7</v>
      </c>
      <c r="B5" s="8">
        <v>1258</v>
      </c>
      <c r="C5" s="8">
        <v>46</v>
      </c>
      <c r="D5" s="8">
        <v>2122</v>
      </c>
      <c r="E5" s="8">
        <v>1898</v>
      </c>
      <c r="F5" s="8">
        <v>5324</v>
      </c>
      <c r="G5" s="9"/>
    </row>
    <row r="6" spans="1:7" s="7" customFormat="1" ht="15" x14ac:dyDescent="0.25">
      <c r="A6" s="7" t="s">
        <v>8</v>
      </c>
      <c r="B6" s="8">
        <v>3222</v>
      </c>
      <c r="C6" s="8">
        <v>51</v>
      </c>
      <c r="D6" s="8">
        <v>3697</v>
      </c>
      <c r="E6" s="8">
        <v>3857</v>
      </c>
      <c r="F6" s="8">
        <v>10827</v>
      </c>
      <c r="G6" s="9"/>
    </row>
    <row r="7" spans="1:7" s="7" customFormat="1" ht="15" x14ac:dyDescent="0.25">
      <c r="A7" s="7" t="s">
        <v>9</v>
      </c>
      <c r="B7" s="8">
        <v>478</v>
      </c>
      <c r="C7" s="8">
        <v>12</v>
      </c>
      <c r="D7" s="8">
        <v>2014</v>
      </c>
      <c r="E7" s="8">
        <v>445</v>
      </c>
      <c r="F7" s="8">
        <v>2949</v>
      </c>
      <c r="G7" s="9"/>
    </row>
    <row r="8" spans="1:7" s="7" customFormat="1" ht="15" x14ac:dyDescent="0.25">
      <c r="A8" s="7" t="s">
        <v>10</v>
      </c>
      <c r="B8" s="8">
        <v>2937</v>
      </c>
      <c r="C8" s="8">
        <v>94</v>
      </c>
      <c r="D8" s="8">
        <v>9407</v>
      </c>
      <c r="E8" s="8">
        <v>4599</v>
      </c>
      <c r="F8" s="8">
        <v>17037</v>
      </c>
      <c r="G8" s="9"/>
    </row>
    <row r="9" spans="1:7" s="7" customFormat="1" ht="15" x14ac:dyDescent="0.25">
      <c r="A9" s="7" t="s">
        <v>11</v>
      </c>
      <c r="B9" s="8">
        <v>2861</v>
      </c>
      <c r="C9" s="8">
        <v>67</v>
      </c>
      <c r="D9" s="8">
        <v>4686</v>
      </c>
      <c r="E9" s="8">
        <v>3685</v>
      </c>
      <c r="F9" s="8">
        <v>11299</v>
      </c>
      <c r="G9" s="9"/>
    </row>
    <row r="10" spans="1:7" s="7" customFormat="1" ht="15" x14ac:dyDescent="0.25">
      <c r="A10" s="7" t="s">
        <v>12</v>
      </c>
      <c r="B10" s="8">
        <v>1050</v>
      </c>
      <c r="C10" s="8">
        <v>30</v>
      </c>
      <c r="D10" s="8">
        <v>3347</v>
      </c>
      <c r="E10" s="8">
        <v>1435</v>
      </c>
      <c r="F10" s="8">
        <v>5862</v>
      </c>
      <c r="G10" s="9"/>
    </row>
    <row r="11" spans="1:7" s="7" customFormat="1" ht="15" x14ac:dyDescent="0.25">
      <c r="A11" s="7" t="s">
        <v>13</v>
      </c>
      <c r="B11" s="8">
        <v>7013</v>
      </c>
      <c r="C11" s="8">
        <v>277</v>
      </c>
      <c r="D11" s="8">
        <v>19974</v>
      </c>
      <c r="E11" s="8">
        <v>11949</v>
      </c>
      <c r="F11" s="8">
        <v>39213</v>
      </c>
      <c r="G11" s="9"/>
    </row>
    <row r="12" spans="1:7" s="7" customFormat="1" ht="15" x14ac:dyDescent="0.25">
      <c r="A12" s="7" t="s">
        <v>14</v>
      </c>
      <c r="B12" s="8">
        <v>282</v>
      </c>
      <c r="C12" s="8">
        <v>12</v>
      </c>
      <c r="D12" s="8">
        <v>1161</v>
      </c>
      <c r="E12" s="8">
        <v>347</v>
      </c>
      <c r="F12" s="8">
        <v>1802</v>
      </c>
      <c r="G12" s="9"/>
    </row>
    <row r="13" spans="1:7" s="7" customFormat="1" ht="15" x14ac:dyDescent="0.25">
      <c r="A13" s="7" t="s">
        <v>15</v>
      </c>
      <c r="B13" s="8">
        <v>279</v>
      </c>
      <c r="C13" s="8">
        <v>12</v>
      </c>
      <c r="D13" s="8">
        <v>1559</v>
      </c>
      <c r="E13" s="8">
        <v>406</v>
      </c>
      <c r="F13" s="8">
        <v>2256</v>
      </c>
      <c r="G13" s="9"/>
    </row>
    <row r="14" spans="1:7" s="7" customFormat="1" ht="15" x14ac:dyDescent="0.25">
      <c r="A14" s="7" t="s">
        <v>16</v>
      </c>
      <c r="B14" s="8">
        <v>4894</v>
      </c>
      <c r="C14" s="8">
        <v>124</v>
      </c>
      <c r="D14" s="8">
        <v>6009</v>
      </c>
      <c r="E14" s="8">
        <v>5513</v>
      </c>
      <c r="F14" s="8">
        <v>16540</v>
      </c>
      <c r="G14" s="9"/>
    </row>
    <row r="15" spans="1:7" s="7" customFormat="1" ht="15" x14ac:dyDescent="0.25">
      <c r="A15" s="7" t="s">
        <v>17</v>
      </c>
      <c r="B15" s="8">
        <v>222</v>
      </c>
      <c r="C15" s="8">
        <v>8</v>
      </c>
      <c r="D15" s="8">
        <v>1381</v>
      </c>
      <c r="E15" s="8">
        <v>246</v>
      </c>
      <c r="F15" s="8">
        <v>1857</v>
      </c>
      <c r="G15" s="9"/>
    </row>
    <row r="16" spans="1:7" s="7" customFormat="1" ht="15" x14ac:dyDescent="0.25">
      <c r="A16" s="7" t="s">
        <v>18</v>
      </c>
      <c r="B16" s="8">
        <v>246</v>
      </c>
      <c r="C16" s="8">
        <v>8</v>
      </c>
      <c r="D16" s="8">
        <v>938</v>
      </c>
      <c r="E16" s="8">
        <v>269</v>
      </c>
      <c r="F16" s="8">
        <v>1461</v>
      </c>
      <c r="G16" s="9"/>
    </row>
    <row r="17" spans="1:7" s="7" customFormat="1" ht="15" x14ac:dyDescent="0.25">
      <c r="A17" s="7" t="s">
        <v>19</v>
      </c>
      <c r="B17" s="8">
        <v>596</v>
      </c>
      <c r="C17" s="8">
        <v>40</v>
      </c>
      <c r="D17" s="8">
        <v>3745</v>
      </c>
      <c r="E17" s="8">
        <v>1231</v>
      </c>
      <c r="F17" s="8">
        <v>5612</v>
      </c>
      <c r="G17" s="9"/>
    </row>
    <row r="18" spans="1:7" s="7" customFormat="1" ht="15" x14ac:dyDescent="0.25">
      <c r="A18" s="7" t="s">
        <v>20</v>
      </c>
      <c r="B18" s="8">
        <v>1035</v>
      </c>
      <c r="C18" s="8">
        <v>34</v>
      </c>
      <c r="D18" s="8">
        <v>3449</v>
      </c>
      <c r="E18" s="8">
        <v>1420</v>
      </c>
      <c r="F18" s="8">
        <v>5938</v>
      </c>
      <c r="G18" s="9"/>
    </row>
    <row r="19" spans="1:7" s="7" customFormat="1" ht="15" x14ac:dyDescent="0.25">
      <c r="A19" s="7" t="s">
        <v>21</v>
      </c>
      <c r="B19" s="8">
        <v>945</v>
      </c>
      <c r="C19" s="8">
        <v>44</v>
      </c>
      <c r="D19" s="8">
        <v>3536</v>
      </c>
      <c r="E19" s="8">
        <v>1424</v>
      </c>
      <c r="F19" s="8">
        <v>5949</v>
      </c>
      <c r="G19" s="9"/>
    </row>
    <row r="20" spans="1:7" s="7" customFormat="1" ht="15" x14ac:dyDescent="0.25">
      <c r="A20" s="7" t="s">
        <v>22</v>
      </c>
      <c r="B20" s="8">
        <v>169</v>
      </c>
      <c r="C20" s="8">
        <v>3</v>
      </c>
      <c r="D20" s="8">
        <v>805</v>
      </c>
      <c r="E20" s="8">
        <v>140</v>
      </c>
      <c r="F20" s="8">
        <v>1117</v>
      </c>
      <c r="G20" s="9"/>
    </row>
    <row r="21" spans="1:7" s="7" customFormat="1" ht="15" x14ac:dyDescent="0.25">
      <c r="A21" s="7" t="s">
        <v>23</v>
      </c>
      <c r="B21" s="8">
        <v>4663</v>
      </c>
      <c r="C21" s="8">
        <v>127</v>
      </c>
      <c r="D21" s="8">
        <v>8908</v>
      </c>
      <c r="E21" s="8">
        <v>5488</v>
      </c>
      <c r="F21" s="8">
        <v>19186</v>
      </c>
      <c r="G21" s="9"/>
    </row>
    <row r="22" spans="1:7" s="7" customFormat="1" ht="15" x14ac:dyDescent="0.25">
      <c r="A22" s="7" t="s">
        <v>24</v>
      </c>
      <c r="B22" s="8">
        <v>7871</v>
      </c>
      <c r="C22" s="8">
        <v>170</v>
      </c>
      <c r="D22" s="8">
        <v>7412</v>
      </c>
      <c r="E22" s="8">
        <v>8159</v>
      </c>
      <c r="F22" s="8">
        <v>23612</v>
      </c>
      <c r="G22" s="9"/>
    </row>
    <row r="23" spans="1:7" s="7" customFormat="1" ht="15" x14ac:dyDescent="0.25">
      <c r="A23" s="7" t="s">
        <v>25</v>
      </c>
      <c r="B23" s="8">
        <v>303</v>
      </c>
      <c r="C23" s="8">
        <v>11</v>
      </c>
      <c r="D23" s="8">
        <v>1333</v>
      </c>
      <c r="E23" s="8">
        <v>394</v>
      </c>
      <c r="F23" s="8">
        <v>2041</v>
      </c>
      <c r="G23" s="9"/>
    </row>
    <row r="24" spans="1:7" s="7" customFormat="1" ht="15" x14ac:dyDescent="0.25">
      <c r="A24" s="7" t="s">
        <v>26</v>
      </c>
      <c r="B24" s="8">
        <v>1920</v>
      </c>
      <c r="C24" s="8">
        <v>87</v>
      </c>
      <c r="D24" s="8">
        <v>7271</v>
      </c>
      <c r="E24" s="8">
        <v>3433</v>
      </c>
      <c r="F24" s="8">
        <v>12711</v>
      </c>
      <c r="G24" s="9"/>
    </row>
    <row r="25" spans="1:7" s="7" customFormat="1" ht="15" x14ac:dyDescent="0.25">
      <c r="A25" s="7" t="s">
        <v>27</v>
      </c>
      <c r="B25" s="8">
        <v>791</v>
      </c>
      <c r="C25" s="8">
        <v>25</v>
      </c>
      <c r="D25" s="8">
        <v>2860</v>
      </c>
      <c r="E25" s="8">
        <v>1180</v>
      </c>
      <c r="F25" s="8">
        <v>4856</v>
      </c>
      <c r="G25" s="9"/>
    </row>
    <row r="26" spans="1:7" s="7" customFormat="1" ht="15" x14ac:dyDescent="0.25">
      <c r="A26" s="7" t="s">
        <v>28</v>
      </c>
      <c r="B26" s="8">
        <v>26151</v>
      </c>
      <c r="C26" s="8">
        <v>851</v>
      </c>
      <c r="D26" s="8">
        <v>21643</v>
      </c>
      <c r="E26" s="8">
        <v>28070</v>
      </c>
      <c r="F26" s="8">
        <v>76715</v>
      </c>
      <c r="G26" s="9"/>
    </row>
    <row r="27" spans="1:7" s="7" customFormat="1" ht="15" x14ac:dyDescent="0.25">
      <c r="A27" s="7" t="s">
        <v>29</v>
      </c>
      <c r="B27" s="8">
        <v>317</v>
      </c>
      <c r="C27" s="8">
        <v>7</v>
      </c>
      <c r="D27" s="8">
        <v>1212</v>
      </c>
      <c r="E27" s="8">
        <v>352</v>
      </c>
      <c r="F27" s="8">
        <v>1888</v>
      </c>
      <c r="G27" s="9"/>
    </row>
    <row r="28" spans="1:7" s="7" customFormat="1" ht="15" x14ac:dyDescent="0.25">
      <c r="A28" s="7" t="s">
        <v>30</v>
      </c>
      <c r="B28" s="8">
        <v>375</v>
      </c>
      <c r="C28" s="8">
        <v>5</v>
      </c>
      <c r="D28" s="8">
        <v>1116</v>
      </c>
      <c r="E28" s="8">
        <v>303</v>
      </c>
      <c r="F28" s="8">
        <v>1799</v>
      </c>
      <c r="G28" s="9"/>
    </row>
    <row r="29" spans="1:7" s="7" customFormat="1" ht="15" x14ac:dyDescent="0.25">
      <c r="A29" s="7" t="s">
        <v>31</v>
      </c>
      <c r="B29" s="8">
        <v>4306</v>
      </c>
      <c r="C29" s="8">
        <v>158</v>
      </c>
      <c r="D29" s="8">
        <v>8061</v>
      </c>
      <c r="E29" s="8">
        <v>4990</v>
      </c>
      <c r="F29" s="8">
        <v>17515</v>
      </c>
      <c r="G29" s="9"/>
    </row>
    <row r="30" spans="1:7" s="7" customFormat="1" ht="15" x14ac:dyDescent="0.25">
      <c r="A30" s="7" t="s">
        <v>32</v>
      </c>
      <c r="B30" s="8">
        <v>1115</v>
      </c>
      <c r="C30" s="8">
        <v>28</v>
      </c>
      <c r="D30" s="8">
        <v>2517</v>
      </c>
      <c r="E30" s="8">
        <v>1031</v>
      </c>
      <c r="F30" s="8">
        <v>4691</v>
      </c>
      <c r="G30" s="9"/>
    </row>
    <row r="31" spans="1:7" s="7" customFormat="1" ht="15" x14ac:dyDescent="0.25">
      <c r="A31" s="7" t="s">
        <v>33</v>
      </c>
      <c r="B31" s="8">
        <v>3462</v>
      </c>
      <c r="C31" s="8">
        <v>110</v>
      </c>
      <c r="D31" s="8">
        <v>7729</v>
      </c>
      <c r="E31" s="8">
        <v>6074</v>
      </c>
      <c r="F31" s="8">
        <v>17375</v>
      </c>
      <c r="G31" s="9"/>
    </row>
    <row r="32" spans="1:7" s="7" customFormat="1" ht="15" x14ac:dyDescent="0.25">
      <c r="A32" s="7" t="s">
        <v>34</v>
      </c>
      <c r="B32" s="8">
        <v>3414</v>
      </c>
      <c r="C32" s="8">
        <v>120</v>
      </c>
      <c r="D32" s="8">
        <v>6353</v>
      </c>
      <c r="E32" s="8">
        <v>5323</v>
      </c>
      <c r="F32" s="8">
        <v>15210</v>
      </c>
      <c r="G32" s="9"/>
    </row>
    <row r="33" spans="1:7" s="7" customFormat="1" ht="15" x14ac:dyDescent="0.25">
      <c r="A33" s="7" t="s">
        <v>35</v>
      </c>
      <c r="B33" s="8">
        <v>3567</v>
      </c>
      <c r="C33" s="8">
        <v>131</v>
      </c>
      <c r="D33" s="8">
        <v>8625</v>
      </c>
      <c r="E33" s="8">
        <v>5006</v>
      </c>
      <c r="F33" s="8">
        <v>17329</v>
      </c>
      <c r="G33" s="9"/>
    </row>
    <row r="34" spans="1:7" s="7" customFormat="1" ht="15" x14ac:dyDescent="0.25">
      <c r="A34" s="7" t="s">
        <v>36</v>
      </c>
      <c r="B34" s="8">
        <v>4035</v>
      </c>
      <c r="C34" s="8">
        <v>86</v>
      </c>
      <c r="D34" s="8">
        <v>5171</v>
      </c>
      <c r="E34" s="8">
        <v>4681</v>
      </c>
      <c r="F34" s="8">
        <v>13973</v>
      </c>
      <c r="G34" s="9"/>
    </row>
    <row r="35" spans="1:7" s="7" customFormat="1" ht="15" x14ac:dyDescent="0.25">
      <c r="A35" s="7" t="s">
        <v>37</v>
      </c>
      <c r="B35" s="8">
        <v>298</v>
      </c>
      <c r="C35" s="8">
        <v>1</v>
      </c>
      <c r="D35" s="8">
        <v>1214</v>
      </c>
      <c r="E35" s="8">
        <v>306</v>
      </c>
      <c r="F35" s="8">
        <v>1819</v>
      </c>
      <c r="G35" s="9"/>
    </row>
    <row r="36" spans="1:7" s="7" customFormat="1" ht="15" x14ac:dyDescent="0.25">
      <c r="A36" s="7" t="s">
        <v>38</v>
      </c>
      <c r="B36" s="8">
        <v>230</v>
      </c>
      <c r="C36" s="8">
        <v>10</v>
      </c>
      <c r="D36" s="8">
        <v>1260</v>
      </c>
      <c r="E36" s="8">
        <v>256</v>
      </c>
      <c r="F36" s="8">
        <v>1756</v>
      </c>
      <c r="G36" s="9"/>
    </row>
    <row r="37" spans="1:7" s="7" customFormat="1" ht="15" x14ac:dyDescent="0.25">
      <c r="A37" s="7" t="s">
        <v>39</v>
      </c>
      <c r="B37" s="8">
        <v>478</v>
      </c>
      <c r="C37" s="8">
        <v>24</v>
      </c>
      <c r="D37" s="8">
        <v>2106</v>
      </c>
      <c r="E37" s="8">
        <v>729</v>
      </c>
      <c r="F37" s="8">
        <v>3337</v>
      </c>
      <c r="G37" s="9"/>
    </row>
    <row r="38" spans="1:7" s="7" customFormat="1" ht="15" x14ac:dyDescent="0.25">
      <c r="A38" s="7" t="s">
        <v>40</v>
      </c>
      <c r="B38" s="8">
        <v>468</v>
      </c>
      <c r="C38" s="8">
        <v>26</v>
      </c>
      <c r="D38" s="8">
        <v>1689</v>
      </c>
      <c r="E38" s="8">
        <v>704</v>
      </c>
      <c r="F38" s="8">
        <v>2887</v>
      </c>
      <c r="G38" s="9"/>
    </row>
    <row r="39" spans="1:7" s="7" customFormat="1" ht="15" x14ac:dyDescent="0.25">
      <c r="A39" s="7" t="s">
        <v>41</v>
      </c>
      <c r="B39" s="8">
        <v>72</v>
      </c>
      <c r="C39" s="8">
        <v>2</v>
      </c>
      <c r="D39" s="8">
        <v>733</v>
      </c>
      <c r="E39" s="8">
        <v>118</v>
      </c>
      <c r="F39" s="8">
        <v>925</v>
      </c>
      <c r="G39" s="9"/>
    </row>
    <row r="40" spans="1:7" s="7" customFormat="1" ht="15" x14ac:dyDescent="0.25">
      <c r="A40" s="7" t="s">
        <v>42</v>
      </c>
      <c r="B40" s="8">
        <v>577</v>
      </c>
      <c r="C40" s="8">
        <v>13</v>
      </c>
      <c r="D40" s="8">
        <v>2343</v>
      </c>
      <c r="E40" s="8">
        <v>1789</v>
      </c>
      <c r="F40" s="8">
        <v>4722</v>
      </c>
      <c r="G40" s="9"/>
    </row>
    <row r="41" spans="1:7" s="7" customFormat="1" ht="15" x14ac:dyDescent="0.25">
      <c r="A41" s="7" t="s">
        <v>43</v>
      </c>
      <c r="B41" s="8">
        <v>153</v>
      </c>
      <c r="C41" s="8">
        <v>5</v>
      </c>
      <c r="D41" s="8">
        <v>859</v>
      </c>
      <c r="E41" s="8">
        <v>225</v>
      </c>
      <c r="F41" s="8">
        <v>1242</v>
      </c>
      <c r="G41" s="9"/>
    </row>
    <row r="42" spans="1:7" s="7" customFormat="1" ht="15" x14ac:dyDescent="0.25">
      <c r="A42" s="7" t="s">
        <v>44</v>
      </c>
      <c r="B42" s="8">
        <v>707</v>
      </c>
      <c r="C42" s="8">
        <v>22</v>
      </c>
      <c r="D42" s="8">
        <v>2382</v>
      </c>
      <c r="E42" s="8">
        <v>970</v>
      </c>
      <c r="F42" s="8">
        <v>4081</v>
      </c>
      <c r="G42" s="9">
        <f>SUM(B42:F42)</f>
        <v>8162</v>
      </c>
    </row>
    <row r="43" spans="1:7" s="7" customFormat="1" ht="15" x14ac:dyDescent="0.25">
      <c r="A43" s="7" t="s">
        <v>45</v>
      </c>
      <c r="B43" s="8">
        <v>4089</v>
      </c>
      <c r="C43" s="8">
        <v>120</v>
      </c>
      <c r="D43" s="8">
        <v>10540</v>
      </c>
      <c r="E43" s="8">
        <v>5982</v>
      </c>
      <c r="F43" s="8">
        <v>20731</v>
      </c>
      <c r="G43" s="9"/>
    </row>
    <row r="44" spans="1:7" s="1" customFormat="1" x14ac:dyDescent="0.25">
      <c r="A44" s="1" t="s">
        <v>46</v>
      </c>
      <c r="B44" s="4">
        <v>276</v>
      </c>
      <c r="C44" s="4">
        <v>6</v>
      </c>
      <c r="D44" s="4">
        <v>1488</v>
      </c>
      <c r="E44" s="4">
        <v>583</v>
      </c>
      <c r="F44" s="4">
        <v>2353</v>
      </c>
      <c r="G44" s="3"/>
    </row>
    <row r="45" spans="1:7" s="7" customFormat="1" ht="15" x14ac:dyDescent="0.25">
      <c r="A45" s="7" t="s">
        <v>47</v>
      </c>
      <c r="B45" s="8">
        <v>196</v>
      </c>
      <c r="C45" s="8">
        <v>1</v>
      </c>
      <c r="D45" s="8">
        <v>969</v>
      </c>
      <c r="E45" s="8">
        <v>219</v>
      </c>
      <c r="F45" s="8">
        <v>1385</v>
      </c>
      <c r="G45" s="9"/>
    </row>
    <row r="46" spans="1:7" s="7" customFormat="1" ht="15" x14ac:dyDescent="0.25">
      <c r="A46" s="7" t="s">
        <v>48</v>
      </c>
      <c r="B46" s="8">
        <v>1819</v>
      </c>
      <c r="C46" s="8">
        <v>39</v>
      </c>
      <c r="D46" s="8">
        <v>3967</v>
      </c>
      <c r="E46" s="8">
        <v>2338</v>
      </c>
      <c r="F46" s="8">
        <v>8163</v>
      </c>
      <c r="G46" s="9"/>
    </row>
    <row r="47" spans="1:7" s="7" customFormat="1" ht="15" x14ac:dyDescent="0.25">
      <c r="A47" s="7" t="s">
        <v>49</v>
      </c>
      <c r="B47" s="8">
        <v>2810</v>
      </c>
      <c r="C47" s="8">
        <v>87</v>
      </c>
      <c r="D47" s="8">
        <v>5752</v>
      </c>
      <c r="E47" s="8">
        <v>4214</v>
      </c>
      <c r="F47" s="8">
        <v>12863</v>
      </c>
      <c r="G47" s="9"/>
    </row>
    <row r="48" spans="1:7" s="7" customFormat="1" ht="15" x14ac:dyDescent="0.25">
      <c r="A48" s="7" t="s">
        <v>50</v>
      </c>
      <c r="B48" s="8">
        <v>260</v>
      </c>
      <c r="C48" s="8">
        <v>10</v>
      </c>
      <c r="D48" s="8">
        <v>1413</v>
      </c>
      <c r="E48" s="8">
        <v>450</v>
      </c>
      <c r="F48" s="8">
        <v>2133</v>
      </c>
      <c r="G48" s="9"/>
    </row>
    <row r="49" spans="1:7" s="7" customFormat="1" ht="15" x14ac:dyDescent="0.25">
      <c r="A49" s="7" t="s">
        <v>51</v>
      </c>
      <c r="B49" s="8">
        <v>82863</v>
      </c>
      <c r="C49" s="8">
        <v>3348</v>
      </c>
      <c r="D49" s="8">
        <v>171116</v>
      </c>
      <c r="E49" s="8">
        <v>113116</v>
      </c>
      <c r="F49" s="8">
        <v>370443</v>
      </c>
      <c r="G49" s="9"/>
    </row>
    <row r="50" spans="1:7" s="7" customFormat="1" ht="15" x14ac:dyDescent="0.25">
      <c r="A50" s="7" t="s">
        <v>52</v>
      </c>
      <c r="B50" s="8">
        <v>278</v>
      </c>
      <c r="C50" s="8">
        <v>6</v>
      </c>
      <c r="D50" s="8">
        <v>1288</v>
      </c>
      <c r="E50" s="8">
        <v>491</v>
      </c>
      <c r="F50" s="8">
        <v>2063</v>
      </c>
      <c r="G50" s="9"/>
    </row>
    <row r="51" spans="1:7" s="7" customFormat="1" ht="15" x14ac:dyDescent="0.25">
      <c r="A51" s="7" t="s">
        <v>53</v>
      </c>
      <c r="B51" s="8">
        <v>914</v>
      </c>
      <c r="C51" s="8">
        <v>27</v>
      </c>
      <c r="D51" s="8">
        <v>2991</v>
      </c>
      <c r="E51" s="8">
        <v>1486</v>
      </c>
      <c r="F51" s="8">
        <v>5418</v>
      </c>
      <c r="G51" s="9"/>
    </row>
    <row r="52" spans="1:7" s="7" customFormat="1" ht="15" x14ac:dyDescent="0.25">
      <c r="A52" s="7" t="s">
        <v>54</v>
      </c>
      <c r="B52" s="8">
        <v>184</v>
      </c>
      <c r="C52" s="8">
        <v>2</v>
      </c>
      <c r="D52" s="8">
        <v>1129</v>
      </c>
      <c r="E52" s="8">
        <v>215</v>
      </c>
      <c r="F52" s="8">
        <v>1530</v>
      </c>
      <c r="G52" s="9"/>
    </row>
    <row r="53" spans="1:7" s="7" customFormat="1" ht="15" x14ac:dyDescent="0.25">
      <c r="A53" s="7" t="s">
        <v>55</v>
      </c>
      <c r="B53" s="8">
        <v>3950</v>
      </c>
      <c r="C53" s="8">
        <v>126</v>
      </c>
      <c r="D53" s="8">
        <v>5705</v>
      </c>
      <c r="E53" s="8">
        <v>6103</v>
      </c>
      <c r="F53" s="8">
        <v>15884</v>
      </c>
      <c r="G53" s="9"/>
    </row>
    <row r="54" spans="1:7" s="7" customFormat="1" ht="15" x14ac:dyDescent="0.25">
      <c r="A54" s="7" t="s">
        <v>56</v>
      </c>
      <c r="B54" s="8">
        <v>123</v>
      </c>
      <c r="C54" s="8">
        <v>7</v>
      </c>
      <c r="D54" s="8">
        <v>890</v>
      </c>
      <c r="E54" s="8">
        <v>130</v>
      </c>
      <c r="F54" s="8">
        <v>1150</v>
      </c>
      <c r="G54" s="9"/>
    </row>
    <row r="55" spans="1:7" s="7" customFormat="1" ht="15" x14ac:dyDescent="0.25">
      <c r="A55" s="7" t="s">
        <v>57</v>
      </c>
      <c r="B55" s="8">
        <v>12371</v>
      </c>
      <c r="C55" s="8">
        <v>373</v>
      </c>
      <c r="D55" s="8">
        <v>17789</v>
      </c>
      <c r="E55" s="8">
        <v>16460</v>
      </c>
      <c r="F55" s="8">
        <v>46993</v>
      </c>
      <c r="G55" s="9"/>
    </row>
    <row r="56" spans="1:7" s="7" customFormat="1" ht="15" x14ac:dyDescent="0.25">
      <c r="A56" s="7" t="s">
        <v>58</v>
      </c>
      <c r="B56" s="8">
        <v>247</v>
      </c>
      <c r="C56" s="8">
        <v>20</v>
      </c>
      <c r="D56" s="8">
        <v>1406</v>
      </c>
      <c r="E56" s="8">
        <v>457</v>
      </c>
      <c r="F56" s="8">
        <v>2130</v>
      </c>
      <c r="G56" s="9"/>
    </row>
    <row r="57" spans="1:7" s="7" customFormat="1" ht="15" x14ac:dyDescent="0.25">
      <c r="A57" s="7" t="s">
        <v>59</v>
      </c>
      <c r="B57" s="8">
        <v>1348</v>
      </c>
      <c r="C57" s="8">
        <v>55</v>
      </c>
      <c r="D57" s="8">
        <v>3704</v>
      </c>
      <c r="E57" s="8">
        <v>2000</v>
      </c>
      <c r="F57" s="8">
        <v>7107</v>
      </c>
      <c r="G57" s="9"/>
    </row>
    <row r="58" spans="1:7" s="7" customFormat="1" ht="15" x14ac:dyDescent="0.25">
      <c r="A58" s="7" t="s">
        <v>60</v>
      </c>
      <c r="B58" s="8">
        <v>210</v>
      </c>
      <c r="C58" s="8">
        <v>6</v>
      </c>
      <c r="D58" s="8">
        <v>1283</v>
      </c>
      <c r="E58" s="8">
        <v>275</v>
      </c>
      <c r="F58" s="8">
        <v>1774</v>
      </c>
      <c r="G58" s="9"/>
    </row>
    <row r="59" spans="1:7" s="7" customFormat="1" ht="15" x14ac:dyDescent="0.25">
      <c r="A59" s="7" t="s">
        <v>61</v>
      </c>
      <c r="B59" s="8">
        <v>4470</v>
      </c>
      <c r="C59" s="8">
        <v>148</v>
      </c>
      <c r="D59" s="8">
        <v>7474</v>
      </c>
      <c r="E59" s="8">
        <v>6438</v>
      </c>
      <c r="F59" s="8">
        <v>18530</v>
      </c>
      <c r="G59" s="9"/>
    </row>
    <row r="60" spans="1:7" s="7" customFormat="1" ht="15" x14ac:dyDescent="0.25">
      <c r="A60" s="7" t="s">
        <v>62</v>
      </c>
      <c r="B60" s="8">
        <v>1179</v>
      </c>
      <c r="C60" s="8">
        <v>38</v>
      </c>
      <c r="D60" s="8">
        <v>4712</v>
      </c>
      <c r="E60" s="8">
        <v>1790</v>
      </c>
      <c r="F60" s="8">
        <v>7719</v>
      </c>
      <c r="G60" s="9"/>
    </row>
    <row r="61" spans="1:7" s="7" customFormat="1" ht="15" x14ac:dyDescent="0.25">
      <c r="A61" s="7" t="s">
        <v>63</v>
      </c>
      <c r="B61" s="8">
        <v>1518</v>
      </c>
      <c r="C61" s="8">
        <v>21</v>
      </c>
      <c r="D61" s="8">
        <v>3224</v>
      </c>
      <c r="E61" s="8">
        <v>1646</v>
      </c>
      <c r="F61" s="8">
        <v>6409</v>
      </c>
      <c r="G61" s="9"/>
    </row>
    <row r="62" spans="1:7" s="7" customFormat="1" ht="15" x14ac:dyDescent="0.25">
      <c r="A62" s="7" t="s">
        <v>64</v>
      </c>
      <c r="B62" s="8">
        <v>2514</v>
      </c>
      <c r="C62" s="8">
        <v>122</v>
      </c>
      <c r="D62" s="8">
        <v>9450</v>
      </c>
      <c r="E62" s="8">
        <v>3801</v>
      </c>
      <c r="F62" s="8">
        <v>15887</v>
      </c>
      <c r="G62" s="9"/>
    </row>
    <row r="63" spans="1:7" s="7" customFormat="1" ht="15" x14ac:dyDescent="0.25">
      <c r="A63" s="7" t="s">
        <v>65</v>
      </c>
      <c r="B63" s="8">
        <v>380</v>
      </c>
      <c r="C63" s="8">
        <v>18</v>
      </c>
      <c r="D63" s="8">
        <v>2116</v>
      </c>
      <c r="E63" s="8">
        <v>658</v>
      </c>
      <c r="F63" s="8">
        <v>3172</v>
      </c>
      <c r="G63" s="9"/>
    </row>
    <row r="64" spans="1:7" s="7" customFormat="1" ht="15" x14ac:dyDescent="0.25">
      <c r="A64" s="7" t="s">
        <v>66</v>
      </c>
      <c r="B64" s="8">
        <v>4255</v>
      </c>
      <c r="C64" s="8">
        <v>159</v>
      </c>
      <c r="D64" s="8">
        <v>9990</v>
      </c>
      <c r="E64" s="8">
        <v>6321</v>
      </c>
      <c r="F64" s="8">
        <v>20725</v>
      </c>
      <c r="G64" s="9"/>
    </row>
    <row r="65" spans="1:7" s="7" customFormat="1" ht="15" x14ac:dyDescent="0.25">
      <c r="A65" s="7" t="s">
        <v>67</v>
      </c>
      <c r="B65" s="8">
        <v>651</v>
      </c>
      <c r="C65" s="8">
        <v>9</v>
      </c>
      <c r="D65" s="8">
        <v>2581</v>
      </c>
      <c r="E65" s="8">
        <v>904</v>
      </c>
      <c r="F65" s="8">
        <v>4145</v>
      </c>
      <c r="G65" s="9"/>
    </row>
    <row r="66" spans="1:7" s="7" customFormat="1" ht="15" x14ac:dyDescent="0.25">
      <c r="A66" s="7" t="s">
        <v>68</v>
      </c>
      <c r="B66" s="8">
        <v>4360</v>
      </c>
      <c r="C66" s="8">
        <v>129</v>
      </c>
      <c r="D66" s="8">
        <v>9797</v>
      </c>
      <c r="E66" s="8">
        <v>4347</v>
      </c>
      <c r="F66" s="8">
        <v>18633</v>
      </c>
      <c r="G66" s="9"/>
    </row>
    <row r="67" spans="1:7" s="7" customFormat="1" ht="15" x14ac:dyDescent="0.25">
      <c r="A67" s="7" t="s">
        <v>69</v>
      </c>
      <c r="B67" s="8">
        <v>722</v>
      </c>
      <c r="C67" s="8">
        <v>27</v>
      </c>
      <c r="D67" s="8">
        <v>2059</v>
      </c>
      <c r="E67" s="8">
        <v>925</v>
      </c>
      <c r="F67" s="8">
        <v>3733</v>
      </c>
      <c r="G67" s="9"/>
    </row>
    <row r="68" spans="1:7" s="7" customFormat="1" ht="15" x14ac:dyDescent="0.25">
      <c r="A68" s="7" t="s">
        <v>70</v>
      </c>
      <c r="B68" s="8">
        <v>278</v>
      </c>
      <c r="C68" s="8">
        <v>12</v>
      </c>
      <c r="D68" s="8">
        <v>1329</v>
      </c>
      <c r="E68" s="8">
        <v>311</v>
      </c>
      <c r="F68" s="8">
        <v>1930</v>
      </c>
      <c r="G68" s="9"/>
    </row>
    <row r="69" spans="1:7" s="7" customFormat="1" ht="15" x14ac:dyDescent="0.25">
      <c r="A69" s="7" t="s">
        <v>71</v>
      </c>
      <c r="B69" s="8">
        <v>1571</v>
      </c>
      <c r="C69" s="8">
        <v>28</v>
      </c>
      <c r="D69" s="8">
        <v>3693</v>
      </c>
      <c r="E69" s="8">
        <v>1795</v>
      </c>
      <c r="F69" s="8">
        <v>7087</v>
      </c>
      <c r="G69" s="9"/>
    </row>
    <row r="70" spans="1:7" s="7" customFormat="1" ht="15" x14ac:dyDescent="0.25">
      <c r="A70" s="7" t="s">
        <v>72</v>
      </c>
      <c r="B70" s="8">
        <v>2324</v>
      </c>
      <c r="C70" s="8">
        <v>99</v>
      </c>
      <c r="D70" s="8">
        <v>5084</v>
      </c>
      <c r="E70" s="8">
        <v>3698</v>
      </c>
      <c r="F70" s="8">
        <v>11205</v>
      </c>
      <c r="G70" s="9"/>
    </row>
    <row r="71" spans="1:7" s="7" customFormat="1" ht="15" x14ac:dyDescent="0.25">
      <c r="A71" s="7" t="s">
        <v>73</v>
      </c>
      <c r="B71" s="8">
        <v>315</v>
      </c>
      <c r="C71" s="8">
        <v>6</v>
      </c>
      <c r="D71" s="8">
        <v>1308</v>
      </c>
      <c r="E71" s="8">
        <v>342</v>
      </c>
      <c r="F71" s="8">
        <v>1971</v>
      </c>
      <c r="G71" s="9"/>
    </row>
    <row r="72" spans="1:7" s="7" customFormat="1" ht="15" x14ac:dyDescent="0.25">
      <c r="A72" s="7" t="s">
        <v>74</v>
      </c>
      <c r="B72" s="8">
        <v>425</v>
      </c>
      <c r="C72" s="8">
        <v>13</v>
      </c>
      <c r="D72" s="8">
        <v>2078</v>
      </c>
      <c r="E72" s="8">
        <v>713</v>
      </c>
      <c r="F72" s="8">
        <v>3229</v>
      </c>
      <c r="G72" s="9"/>
    </row>
    <row r="73" spans="1:7" s="7" customFormat="1" ht="15" x14ac:dyDescent="0.25">
      <c r="A73" s="7" t="s">
        <v>75</v>
      </c>
      <c r="B73" s="8">
        <v>2201</v>
      </c>
      <c r="C73" s="8">
        <v>78</v>
      </c>
      <c r="D73" s="8">
        <v>5029</v>
      </c>
      <c r="E73" s="8">
        <v>3081</v>
      </c>
      <c r="F73" s="8">
        <v>10389</v>
      </c>
      <c r="G73" s="9"/>
    </row>
    <row r="74" spans="1:7" s="7" customFormat="1" ht="15" x14ac:dyDescent="0.25">
      <c r="A74" s="7" t="s">
        <v>76</v>
      </c>
      <c r="B74" s="8">
        <v>490</v>
      </c>
      <c r="C74" s="8">
        <v>10</v>
      </c>
      <c r="D74" s="8">
        <v>1583</v>
      </c>
      <c r="E74" s="8">
        <v>642</v>
      </c>
      <c r="F74" s="8">
        <v>2725</v>
      </c>
      <c r="G74" s="9"/>
    </row>
    <row r="75" spans="1:7" s="7" customFormat="1" ht="15" x14ac:dyDescent="0.25">
      <c r="A75" s="7" t="s">
        <v>77</v>
      </c>
      <c r="B75" s="8">
        <v>508</v>
      </c>
      <c r="C75" s="8">
        <v>32</v>
      </c>
      <c r="D75" s="8">
        <v>2670</v>
      </c>
      <c r="E75" s="8">
        <v>1054</v>
      </c>
      <c r="F75" s="8">
        <v>4264</v>
      </c>
      <c r="G75" s="9"/>
    </row>
    <row r="76" spans="1:7" s="7" customFormat="1" ht="15" x14ac:dyDescent="0.25">
      <c r="A76" s="7" t="s">
        <v>78</v>
      </c>
      <c r="B76" s="8">
        <v>768</v>
      </c>
      <c r="C76" s="8">
        <v>20</v>
      </c>
      <c r="D76" s="8">
        <v>2219</v>
      </c>
      <c r="E76" s="8">
        <v>932</v>
      </c>
      <c r="F76" s="8">
        <v>3939</v>
      </c>
      <c r="G76" s="9"/>
    </row>
    <row r="77" spans="1:7" s="7" customFormat="1" ht="15" x14ac:dyDescent="0.25">
      <c r="A77" s="7" t="s">
        <v>79</v>
      </c>
      <c r="B77" s="8">
        <v>363</v>
      </c>
      <c r="C77" s="8">
        <v>14</v>
      </c>
      <c r="D77" s="8">
        <v>2579</v>
      </c>
      <c r="E77" s="8">
        <v>613</v>
      </c>
      <c r="F77" s="8">
        <v>3569</v>
      </c>
      <c r="G77" s="9"/>
    </row>
    <row r="78" spans="1:7" s="7" customFormat="1" ht="15" x14ac:dyDescent="0.25">
      <c r="A78" s="7" t="s">
        <v>80</v>
      </c>
      <c r="B78" s="8">
        <v>1839</v>
      </c>
      <c r="C78" s="8">
        <v>92</v>
      </c>
      <c r="D78" s="8">
        <v>7882</v>
      </c>
      <c r="E78" s="8">
        <v>3191</v>
      </c>
      <c r="F78" s="8">
        <v>13004</v>
      </c>
      <c r="G78" s="9"/>
    </row>
    <row r="79" spans="1:7" s="7" customFormat="1" ht="15" x14ac:dyDescent="0.25">
      <c r="A79" s="7" t="s">
        <v>81</v>
      </c>
      <c r="B79" s="8">
        <v>969</v>
      </c>
      <c r="C79" s="8">
        <v>38</v>
      </c>
      <c r="D79" s="8">
        <v>3443</v>
      </c>
      <c r="E79" s="8">
        <v>1169</v>
      </c>
      <c r="F79" s="8">
        <v>5619</v>
      </c>
      <c r="G79" s="9"/>
    </row>
    <row r="80" spans="1:7" s="7" customFormat="1" ht="15" x14ac:dyDescent="0.25">
      <c r="A80" s="7" t="s">
        <v>82</v>
      </c>
      <c r="B80" s="8">
        <v>239</v>
      </c>
      <c r="C80" s="8">
        <v>10</v>
      </c>
      <c r="D80" s="8">
        <v>1474</v>
      </c>
      <c r="E80" s="8">
        <v>363</v>
      </c>
      <c r="F80" s="8">
        <v>2086</v>
      </c>
      <c r="G80" s="9"/>
    </row>
    <row r="81" spans="1:7" s="7" customFormat="1" ht="15" x14ac:dyDescent="0.25">
      <c r="A81" s="7" t="s">
        <v>83</v>
      </c>
      <c r="B81" s="8">
        <v>9271</v>
      </c>
      <c r="C81" s="8">
        <v>315</v>
      </c>
      <c r="D81" s="8">
        <v>18470</v>
      </c>
      <c r="E81" s="8">
        <v>12517</v>
      </c>
      <c r="F81" s="8">
        <v>40573</v>
      </c>
      <c r="G81" s="9"/>
    </row>
    <row r="82" spans="1:7" s="7" customFormat="1" ht="15" x14ac:dyDescent="0.25">
      <c r="A82" s="7" t="s">
        <v>84</v>
      </c>
      <c r="B82" s="8">
        <v>516</v>
      </c>
      <c r="C82" s="8">
        <v>16</v>
      </c>
      <c r="D82" s="8">
        <v>2499</v>
      </c>
      <c r="E82" s="8">
        <v>675</v>
      </c>
      <c r="F82" s="8">
        <v>3706</v>
      </c>
      <c r="G82" s="9"/>
    </row>
    <row r="83" spans="1:7" s="7" customFormat="1" ht="15" x14ac:dyDescent="0.25">
      <c r="A83" s="7" t="s">
        <v>85</v>
      </c>
      <c r="B83" s="8">
        <v>1016</v>
      </c>
      <c r="C83" s="8">
        <v>50</v>
      </c>
      <c r="D83" s="8">
        <v>3274</v>
      </c>
      <c r="E83" s="8">
        <v>1516</v>
      </c>
      <c r="F83" s="8">
        <v>5856</v>
      </c>
      <c r="G83" s="9"/>
    </row>
    <row r="84" spans="1:7" s="7" customFormat="1" ht="15" x14ac:dyDescent="0.25">
      <c r="A84" s="7" t="s">
        <v>86</v>
      </c>
      <c r="B84" s="8">
        <v>6655</v>
      </c>
      <c r="C84" s="8">
        <v>305</v>
      </c>
      <c r="D84" s="8">
        <v>13344</v>
      </c>
      <c r="E84" s="8">
        <v>9854</v>
      </c>
      <c r="F84" s="8">
        <v>30158</v>
      </c>
      <c r="G84" s="9"/>
    </row>
    <row r="85" spans="1:7" s="7" customFormat="1" ht="15" x14ac:dyDescent="0.25">
      <c r="A85" s="7" t="s">
        <v>87</v>
      </c>
      <c r="B85" s="8">
        <v>379</v>
      </c>
      <c r="C85" s="8">
        <v>7</v>
      </c>
      <c r="D85" s="8">
        <v>2348</v>
      </c>
      <c r="E85" s="8">
        <v>597</v>
      </c>
      <c r="F85" s="8">
        <v>3331</v>
      </c>
      <c r="G85" s="9"/>
    </row>
    <row r="86" spans="1:7" s="7" customFormat="1" ht="15" x14ac:dyDescent="0.25">
      <c r="A86" s="7" t="s">
        <v>88</v>
      </c>
      <c r="B86" s="8">
        <v>378</v>
      </c>
      <c r="C86" s="8">
        <v>7</v>
      </c>
      <c r="D86" s="8">
        <v>1335</v>
      </c>
      <c r="E86" s="8">
        <v>393</v>
      </c>
      <c r="F86" s="8">
        <v>2113</v>
      </c>
      <c r="G86" s="9"/>
    </row>
    <row r="87" spans="1:7" s="7" customFormat="1" ht="15" x14ac:dyDescent="0.25">
      <c r="A87" s="7" t="s">
        <v>89</v>
      </c>
      <c r="B87" s="8">
        <v>693</v>
      </c>
      <c r="C87" s="8">
        <v>23</v>
      </c>
      <c r="D87" s="8">
        <v>2796</v>
      </c>
      <c r="E87" s="8">
        <v>766</v>
      </c>
      <c r="F87" s="8">
        <v>4278</v>
      </c>
      <c r="G87" s="9"/>
    </row>
    <row r="88" spans="1:7" s="7" customFormat="1" ht="15" x14ac:dyDescent="0.25">
      <c r="A88" s="7" t="s">
        <v>90</v>
      </c>
      <c r="B88" s="8">
        <v>6368</v>
      </c>
      <c r="C88" s="8">
        <v>300</v>
      </c>
      <c r="D88" s="8">
        <v>15422</v>
      </c>
      <c r="E88" s="8">
        <v>11359</v>
      </c>
      <c r="F88" s="8">
        <v>33449</v>
      </c>
      <c r="G88" s="9"/>
    </row>
    <row r="89" spans="1:7" s="7" customFormat="1" ht="15" x14ac:dyDescent="0.25">
      <c r="A89" s="7" t="s">
        <v>91</v>
      </c>
      <c r="B89" s="8">
        <v>289</v>
      </c>
      <c r="C89" s="8">
        <v>10</v>
      </c>
      <c r="D89" s="8">
        <v>2201</v>
      </c>
      <c r="E89" s="8">
        <v>652</v>
      </c>
      <c r="F89" s="8">
        <v>3152</v>
      </c>
      <c r="G89" s="9"/>
    </row>
    <row r="90" spans="1:7" s="7" customFormat="1" ht="15" x14ac:dyDescent="0.25">
      <c r="A90" s="7" t="s">
        <v>92</v>
      </c>
      <c r="B90" s="8">
        <v>64057</v>
      </c>
      <c r="C90" s="8">
        <v>2155</v>
      </c>
      <c r="D90" s="8">
        <v>109432</v>
      </c>
      <c r="E90" s="8">
        <v>95157</v>
      </c>
      <c r="F90" s="8">
        <v>270801</v>
      </c>
      <c r="G90" s="9"/>
    </row>
    <row r="91" spans="1:7" s="7" customFormat="1" ht="15" x14ac:dyDescent="0.25">
      <c r="A91" s="7" t="s">
        <v>93</v>
      </c>
      <c r="B91" s="8">
        <v>1984</v>
      </c>
      <c r="C91" s="8">
        <v>88</v>
      </c>
      <c r="D91" s="8">
        <v>4801</v>
      </c>
      <c r="E91" s="8">
        <v>3164</v>
      </c>
      <c r="F91" s="8">
        <v>10037</v>
      </c>
      <c r="G91" s="9"/>
    </row>
    <row r="92" spans="1:7" s="7" customFormat="1" ht="15" x14ac:dyDescent="0.25">
      <c r="A92" s="7" t="s">
        <v>94</v>
      </c>
      <c r="B92" s="8">
        <v>32677</v>
      </c>
      <c r="C92" s="8">
        <v>803</v>
      </c>
      <c r="D92" s="8">
        <v>40706</v>
      </c>
      <c r="E92" s="8">
        <v>31764</v>
      </c>
      <c r="F92" s="8">
        <v>105950</v>
      </c>
      <c r="G92" s="9"/>
    </row>
    <row r="93" spans="1:7" s="7" customFormat="1" ht="15" x14ac:dyDescent="0.25">
      <c r="A93" s="7" t="s">
        <v>95</v>
      </c>
      <c r="B93" s="8">
        <v>301</v>
      </c>
      <c r="C93" s="8">
        <v>5</v>
      </c>
      <c r="D93" s="8">
        <v>1069</v>
      </c>
      <c r="E93" s="8">
        <v>361</v>
      </c>
      <c r="F93" s="8">
        <v>1736</v>
      </c>
      <c r="G93" s="9"/>
    </row>
    <row r="94" spans="1:7" s="7" customFormat="1" ht="15" x14ac:dyDescent="0.25">
      <c r="A94" s="7" t="s">
        <v>96</v>
      </c>
      <c r="B94" s="8">
        <v>545</v>
      </c>
      <c r="C94" s="8">
        <v>24</v>
      </c>
      <c r="D94" s="8">
        <v>2358</v>
      </c>
      <c r="E94" s="8">
        <v>868</v>
      </c>
      <c r="F94" s="8">
        <v>3795</v>
      </c>
      <c r="G94" s="9"/>
    </row>
    <row r="95" spans="1:7" s="7" customFormat="1" ht="15" x14ac:dyDescent="0.25">
      <c r="A95" s="7" t="s">
        <v>97</v>
      </c>
      <c r="B95" s="8">
        <v>423</v>
      </c>
      <c r="C95" s="8">
        <v>3</v>
      </c>
      <c r="D95" s="8">
        <v>1973</v>
      </c>
      <c r="E95" s="8">
        <v>450</v>
      </c>
      <c r="F95" s="8">
        <v>2849</v>
      </c>
      <c r="G95" s="9"/>
    </row>
    <row r="96" spans="1:7" s="7" customFormat="1" ht="15" x14ac:dyDescent="0.25">
      <c r="A96" s="7" t="s">
        <v>98</v>
      </c>
      <c r="B96" s="8">
        <v>385</v>
      </c>
      <c r="C96" s="8">
        <v>19</v>
      </c>
      <c r="D96" s="8">
        <v>1709</v>
      </c>
      <c r="E96" s="8">
        <v>497</v>
      </c>
      <c r="F96" s="8">
        <v>2610</v>
      </c>
      <c r="G96" s="9"/>
    </row>
    <row r="97" spans="1:7" s="7" customFormat="1" ht="15" x14ac:dyDescent="0.25">
      <c r="A97" s="7" t="s">
        <v>99</v>
      </c>
      <c r="B97" s="8">
        <v>203</v>
      </c>
      <c r="C97" s="8">
        <v>18</v>
      </c>
      <c r="D97" s="8">
        <v>793</v>
      </c>
      <c r="E97" s="8">
        <v>217</v>
      </c>
      <c r="F97" s="8">
        <v>1231</v>
      </c>
      <c r="G97" s="9"/>
    </row>
    <row r="98" spans="1:7" s="7" customFormat="1" ht="15" x14ac:dyDescent="0.25">
      <c r="A98" s="7" t="s">
        <v>100</v>
      </c>
      <c r="B98" s="8">
        <v>303</v>
      </c>
      <c r="C98" s="8">
        <v>17</v>
      </c>
      <c r="D98" s="8">
        <v>2121</v>
      </c>
      <c r="E98" s="8">
        <v>378</v>
      </c>
      <c r="F98" s="8">
        <v>2819</v>
      </c>
      <c r="G98" s="9"/>
    </row>
    <row r="99" spans="1:7" s="7" customFormat="1" ht="15" x14ac:dyDescent="0.25">
      <c r="A99" s="7" t="s">
        <v>101</v>
      </c>
      <c r="B99" s="8">
        <v>3392</v>
      </c>
      <c r="C99" s="8">
        <v>128</v>
      </c>
      <c r="D99" s="8">
        <v>7446</v>
      </c>
      <c r="E99" s="8">
        <v>5003</v>
      </c>
      <c r="F99" s="8">
        <v>15969</v>
      </c>
      <c r="G99" s="9"/>
    </row>
    <row r="100" spans="1:7" s="7" customFormat="1" ht="15" x14ac:dyDescent="0.25">
      <c r="A100" s="7" t="s">
        <v>102</v>
      </c>
      <c r="B100" s="8">
        <v>610</v>
      </c>
      <c r="C100" s="8">
        <v>31</v>
      </c>
      <c r="D100" s="8">
        <v>3008</v>
      </c>
      <c r="E100" s="8">
        <v>1113</v>
      </c>
      <c r="F100" s="8">
        <v>4762</v>
      </c>
      <c r="G100" s="9"/>
    </row>
    <row r="101" spans="1:7" s="7" customFormat="1" ht="15" x14ac:dyDescent="0.25">
      <c r="A101" s="7" t="s">
        <v>103</v>
      </c>
      <c r="B101" s="8">
        <v>418</v>
      </c>
      <c r="C101" s="8">
        <v>14</v>
      </c>
      <c r="D101" s="8">
        <v>1186</v>
      </c>
      <c r="E101" s="8">
        <v>521</v>
      </c>
      <c r="F101" s="8">
        <v>2139</v>
      </c>
      <c r="G101" s="9"/>
    </row>
    <row r="102" spans="1:7" s="7" customFormat="1" ht="15" x14ac:dyDescent="0.25">
      <c r="A102" s="7" t="s">
        <v>104</v>
      </c>
      <c r="B102" s="8">
        <v>772</v>
      </c>
      <c r="C102" s="8">
        <v>30</v>
      </c>
      <c r="D102" s="8">
        <v>2725</v>
      </c>
      <c r="E102" s="8">
        <v>1043</v>
      </c>
      <c r="F102" s="8">
        <v>4570</v>
      </c>
      <c r="G102" s="9"/>
    </row>
    <row r="103" spans="1:7" s="7" customFormat="1" ht="15" x14ac:dyDescent="0.25">
      <c r="A103" s="7" t="s">
        <v>105</v>
      </c>
      <c r="B103" s="8">
        <v>78</v>
      </c>
      <c r="C103" s="8">
        <v>3</v>
      </c>
      <c r="D103" s="8">
        <v>827</v>
      </c>
      <c r="E103" s="8">
        <v>106</v>
      </c>
      <c r="F103" s="8">
        <v>1014</v>
      </c>
      <c r="G103" s="9"/>
    </row>
    <row r="104" spans="1:7" s="7" customFormat="1" ht="15" x14ac:dyDescent="0.25">
      <c r="A104" s="7" t="s">
        <v>106</v>
      </c>
      <c r="B104" s="8">
        <v>344</v>
      </c>
      <c r="C104" s="8">
        <v>9</v>
      </c>
      <c r="D104" s="8">
        <v>2828</v>
      </c>
      <c r="E104" s="8">
        <v>467</v>
      </c>
      <c r="F104" s="8">
        <v>3648</v>
      </c>
      <c r="G104" s="9"/>
    </row>
    <row r="105" spans="1:7" s="7" customFormat="1" ht="15" x14ac:dyDescent="0.25">
      <c r="A105" s="7" t="s">
        <v>107</v>
      </c>
      <c r="B105" s="8">
        <v>169</v>
      </c>
      <c r="C105" s="8">
        <v>6</v>
      </c>
      <c r="D105" s="8">
        <v>839</v>
      </c>
      <c r="E105" s="8">
        <v>380</v>
      </c>
      <c r="F105" s="8">
        <v>1394</v>
      </c>
      <c r="G105" s="9"/>
    </row>
    <row r="106" spans="1:7" s="7" customFormat="1" ht="15" x14ac:dyDescent="0.25">
      <c r="A106" s="7" t="s">
        <v>108</v>
      </c>
      <c r="B106" s="8">
        <v>715</v>
      </c>
      <c r="C106" s="8">
        <v>31</v>
      </c>
      <c r="D106" s="8">
        <v>3111</v>
      </c>
      <c r="E106" s="8">
        <v>1011</v>
      </c>
      <c r="F106" s="8">
        <v>4868</v>
      </c>
      <c r="G106" s="9"/>
    </row>
    <row r="107" spans="1:7" s="7" customFormat="1" ht="15" x14ac:dyDescent="0.25">
      <c r="A107" s="7" t="s">
        <v>109</v>
      </c>
      <c r="B107" s="8">
        <v>363</v>
      </c>
      <c r="C107" s="8">
        <v>11</v>
      </c>
      <c r="D107" s="8">
        <v>1343</v>
      </c>
      <c r="E107" s="8">
        <v>470</v>
      </c>
      <c r="F107" s="8">
        <v>2187</v>
      </c>
      <c r="G107" s="9"/>
    </row>
    <row r="108" spans="1:7" s="7" customFormat="1" ht="15" x14ac:dyDescent="0.25">
      <c r="A108" s="7" t="s">
        <v>110</v>
      </c>
      <c r="B108" s="8">
        <v>36687</v>
      </c>
      <c r="C108" s="8">
        <v>459</v>
      </c>
      <c r="D108" s="8">
        <v>12401</v>
      </c>
      <c r="E108" s="8">
        <v>21981</v>
      </c>
      <c r="F108" s="8">
        <v>71528</v>
      </c>
      <c r="G108" s="9"/>
    </row>
    <row r="110" spans="1:7" x14ac:dyDescent="0.25">
      <c r="F110" s="18"/>
    </row>
    <row r="111" spans="1:7" x14ac:dyDescent="0.25">
      <c r="F111" s="18"/>
    </row>
    <row r="112" spans="1:7" x14ac:dyDescent="0.25">
      <c r="F112" s="18"/>
    </row>
    <row r="113" spans="6:6" x14ac:dyDescent="0.25">
      <c r="F113" s="18"/>
    </row>
    <row r="114" spans="6:6" x14ac:dyDescent="0.25">
      <c r="F114" s="19"/>
    </row>
  </sheetData>
  <phoneticPr fontId="0" type="noConversion"/>
  <pageMargins left="0.75" right="0.25" top="1" bottom="1" header="0.5" footer="0.5"/>
  <pageSetup orientation="portrait" r:id="rId1"/>
  <headerFooter alignWithMargins="0">
    <oddHeader>&amp;C&amp;"Calibri,Bold"Office of the Kansas Secretary of State
&amp;"Calibri,Regular"&amp;14Voter Registration and Party Affiliation&amp;"Times New Roman,Regular"&amp;16
&amp;"Calibri,Regular"&amp;10as of August 1, 2015&amp;R&amp;"Calibri,Italic"&amp;8REV. 01.05.2016 BAC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25"/>
  <cols>
    <col min="1" max="1" width="21.5703125" style="1" bestFit="1" customWidth="1"/>
    <col min="2" max="2" width="12.140625" style="2" bestFit="1" customWidth="1"/>
    <col min="3" max="3" width="11.7109375" style="2" bestFit="1" customWidth="1"/>
    <col min="4" max="4" width="11.85546875" style="2" bestFit="1" customWidth="1"/>
    <col min="5" max="5" width="12.42578125" style="2" bestFit="1" customWidth="1"/>
    <col min="6" max="6" width="10.140625" style="2" bestFit="1" customWidth="1"/>
    <col min="7" max="7" width="10.140625" style="1" hidden="1" customWidth="1"/>
    <col min="8" max="8" width="10.140625" style="1" bestFit="1" customWidth="1"/>
    <col min="9" max="16384" width="9.140625" style="1"/>
  </cols>
  <sheetData>
    <row r="1" spans="1:8" x14ac:dyDescent="0.25">
      <c r="A1" s="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8" x14ac:dyDescent="0.25">
      <c r="A2" s="6"/>
      <c r="B2" s="16"/>
      <c r="C2" s="16"/>
      <c r="D2" s="16"/>
      <c r="E2" s="16"/>
      <c r="F2" s="16"/>
    </row>
    <row r="3" spans="1:8" s="7" customFormat="1" ht="15" x14ac:dyDescent="0.25">
      <c r="A3" s="7" t="s">
        <v>10</v>
      </c>
      <c r="B3" s="11">
        <v>2937</v>
      </c>
      <c r="C3" s="10">
        <v>94</v>
      </c>
      <c r="D3" s="11">
        <v>9407</v>
      </c>
      <c r="E3" s="11">
        <v>4599</v>
      </c>
      <c r="F3" s="11">
        <v>17037</v>
      </c>
    </row>
    <row r="4" spans="1:8" s="7" customFormat="1" ht="15" x14ac:dyDescent="0.25">
      <c r="A4" s="7" t="s">
        <v>14</v>
      </c>
      <c r="B4" s="10">
        <v>282</v>
      </c>
      <c r="C4" s="10">
        <v>12</v>
      </c>
      <c r="D4" s="10">
        <v>1161</v>
      </c>
      <c r="E4" s="10">
        <v>347</v>
      </c>
      <c r="F4" s="10">
        <v>1802</v>
      </c>
    </row>
    <row r="5" spans="1:8" s="7" customFormat="1" ht="15" x14ac:dyDescent="0.25">
      <c r="A5" s="7" t="s">
        <v>17</v>
      </c>
      <c r="B5" s="8">
        <v>222</v>
      </c>
      <c r="C5" s="8">
        <v>8</v>
      </c>
      <c r="D5" s="8">
        <v>1381</v>
      </c>
      <c r="E5" s="8">
        <v>246</v>
      </c>
      <c r="F5" s="8">
        <v>1857</v>
      </c>
      <c r="G5" s="9">
        <f>SUM(B5:F5)</f>
        <v>3714</v>
      </c>
      <c r="H5" s="10"/>
    </row>
    <row r="6" spans="1:8" s="7" customFormat="1" ht="15" x14ac:dyDescent="0.25">
      <c r="A6" s="7" t="s">
        <v>18</v>
      </c>
      <c r="B6" s="8">
        <v>246</v>
      </c>
      <c r="C6" s="8">
        <v>8</v>
      </c>
      <c r="D6" s="8">
        <v>938</v>
      </c>
      <c r="E6" s="8">
        <v>269</v>
      </c>
      <c r="F6" s="8">
        <v>1461</v>
      </c>
      <c r="G6" s="9"/>
      <c r="H6" s="10"/>
    </row>
    <row r="7" spans="1:8" s="7" customFormat="1" ht="15" x14ac:dyDescent="0.25">
      <c r="A7" s="7" t="s">
        <v>19</v>
      </c>
      <c r="B7" s="8">
        <v>596</v>
      </c>
      <c r="C7" s="8">
        <v>40</v>
      </c>
      <c r="D7" s="8">
        <v>3745</v>
      </c>
      <c r="E7" s="8">
        <v>1231</v>
      </c>
      <c r="F7" s="8">
        <v>5612</v>
      </c>
      <c r="G7" s="9"/>
      <c r="H7" s="10"/>
    </row>
    <row r="8" spans="1:8" s="7" customFormat="1" ht="15" x14ac:dyDescent="0.25">
      <c r="A8" s="7" t="s">
        <v>20</v>
      </c>
      <c r="B8" s="8">
        <v>1035</v>
      </c>
      <c r="C8" s="8">
        <v>34</v>
      </c>
      <c r="D8" s="8">
        <v>3449</v>
      </c>
      <c r="E8" s="8">
        <v>1420</v>
      </c>
      <c r="F8" s="8">
        <v>5938</v>
      </c>
      <c r="G8" s="9"/>
      <c r="H8" s="10"/>
    </row>
    <row r="9" spans="1:8" s="7" customFormat="1" ht="15" x14ac:dyDescent="0.25">
      <c r="A9" s="7" t="s">
        <v>25</v>
      </c>
      <c r="B9" s="8">
        <v>303</v>
      </c>
      <c r="C9" s="8">
        <v>11</v>
      </c>
      <c r="D9" s="8">
        <v>1333</v>
      </c>
      <c r="E9" s="8">
        <v>394</v>
      </c>
      <c r="F9" s="8">
        <v>2041</v>
      </c>
      <c r="G9" s="9"/>
      <c r="H9" s="11"/>
    </row>
    <row r="10" spans="1:8" s="7" customFormat="1" ht="15" x14ac:dyDescent="0.25">
      <c r="A10" s="7" t="s">
        <v>26</v>
      </c>
      <c r="B10" s="8">
        <v>1920</v>
      </c>
      <c r="C10" s="8">
        <v>87</v>
      </c>
      <c r="D10" s="8">
        <v>7271</v>
      </c>
      <c r="E10" s="8">
        <v>3433</v>
      </c>
      <c r="F10" s="8">
        <v>12711</v>
      </c>
      <c r="G10" s="9"/>
      <c r="H10" s="10"/>
    </row>
    <row r="11" spans="1:8" s="7" customFormat="1" ht="15" x14ac:dyDescent="0.25">
      <c r="A11" s="7" t="s">
        <v>31</v>
      </c>
      <c r="B11" s="8">
        <v>4306</v>
      </c>
      <c r="C11" s="8">
        <v>158</v>
      </c>
      <c r="D11" s="8">
        <v>8061</v>
      </c>
      <c r="E11" s="8">
        <v>4990</v>
      </c>
      <c r="F11" s="8">
        <v>17515</v>
      </c>
      <c r="G11" s="9"/>
      <c r="H11" s="10"/>
    </row>
    <row r="12" spans="1:8" s="7" customFormat="1" ht="15" x14ac:dyDescent="0.25">
      <c r="A12" s="7" t="s">
        <v>32</v>
      </c>
      <c r="B12" s="8">
        <v>1115</v>
      </c>
      <c r="C12" s="8">
        <v>28</v>
      </c>
      <c r="D12" s="8">
        <v>2517</v>
      </c>
      <c r="E12" s="8">
        <v>1031</v>
      </c>
      <c r="F12" s="8">
        <v>4691</v>
      </c>
      <c r="G12" s="9"/>
      <c r="H12" s="10"/>
    </row>
    <row r="13" spans="1:8" s="7" customFormat="1" ht="15" x14ac:dyDescent="0.25">
      <c r="A13" s="7" t="s">
        <v>33</v>
      </c>
      <c r="B13" s="8">
        <v>3462</v>
      </c>
      <c r="C13" s="8">
        <v>110</v>
      </c>
      <c r="D13" s="8">
        <v>7729</v>
      </c>
      <c r="E13" s="8">
        <v>6074</v>
      </c>
      <c r="F13" s="8">
        <v>17375</v>
      </c>
      <c r="G13" s="9"/>
      <c r="H13" s="10"/>
    </row>
    <row r="14" spans="1:8" s="7" customFormat="1" ht="15" x14ac:dyDescent="0.25">
      <c r="A14" s="7" t="s">
        <v>34</v>
      </c>
      <c r="B14" s="8">
        <v>3414</v>
      </c>
      <c r="C14" s="8">
        <v>120</v>
      </c>
      <c r="D14" s="8">
        <v>6353</v>
      </c>
      <c r="E14" s="8">
        <v>5323</v>
      </c>
      <c r="F14" s="8">
        <v>15210</v>
      </c>
      <c r="G14" s="9"/>
      <c r="H14" s="10"/>
    </row>
    <row r="15" spans="1:8" s="7" customFormat="1" ht="15" x14ac:dyDescent="0.25">
      <c r="A15" s="7" t="s">
        <v>36</v>
      </c>
      <c r="B15" s="8">
        <v>4035</v>
      </c>
      <c r="C15" s="8">
        <v>86</v>
      </c>
      <c r="D15" s="8">
        <v>5171</v>
      </c>
      <c r="E15" s="8">
        <v>4681</v>
      </c>
      <c r="F15" s="8">
        <v>13973</v>
      </c>
      <c r="G15" s="9"/>
      <c r="H15" s="10"/>
    </row>
    <row r="16" spans="1:8" s="7" customFormat="1" ht="15" x14ac:dyDescent="0.25">
      <c r="A16" s="7" t="s">
        <v>37</v>
      </c>
      <c r="B16" s="8">
        <v>298</v>
      </c>
      <c r="C16" s="8">
        <v>1</v>
      </c>
      <c r="D16" s="8">
        <v>1214</v>
      </c>
      <c r="E16" s="8">
        <v>306</v>
      </c>
      <c r="F16" s="8">
        <v>1819</v>
      </c>
      <c r="G16" s="9"/>
      <c r="H16" s="10"/>
    </row>
    <row r="17" spans="1:8" s="7" customFormat="1" ht="15" x14ac:dyDescent="0.25">
      <c r="A17" s="7" t="s">
        <v>38</v>
      </c>
      <c r="B17" s="8">
        <v>230</v>
      </c>
      <c r="C17" s="8">
        <v>10</v>
      </c>
      <c r="D17" s="8">
        <v>1260</v>
      </c>
      <c r="E17" s="8">
        <v>256</v>
      </c>
      <c r="F17" s="8">
        <v>1756</v>
      </c>
      <c r="G17" s="9"/>
      <c r="H17" s="10"/>
    </row>
    <row r="18" spans="1:8" s="7" customFormat="1" ht="15" x14ac:dyDescent="0.25">
      <c r="A18" s="7" t="s">
        <v>39</v>
      </c>
      <c r="B18" s="8">
        <v>478</v>
      </c>
      <c r="C18" s="8">
        <v>24</v>
      </c>
      <c r="D18" s="8">
        <v>2106</v>
      </c>
      <c r="E18" s="8">
        <v>729</v>
      </c>
      <c r="F18" s="8">
        <v>3337</v>
      </c>
      <c r="G18" s="9"/>
      <c r="H18" s="10"/>
    </row>
    <row r="19" spans="1:8" s="7" customFormat="1" ht="15" x14ac:dyDescent="0.25">
      <c r="A19" s="7" t="s">
        <v>40</v>
      </c>
      <c r="B19" s="8">
        <v>468</v>
      </c>
      <c r="C19" s="8">
        <v>26</v>
      </c>
      <c r="D19" s="8">
        <v>1689</v>
      </c>
      <c r="E19" s="8">
        <v>704</v>
      </c>
      <c r="F19" s="8">
        <v>2887</v>
      </c>
      <c r="G19" s="9"/>
      <c r="H19" s="10"/>
    </row>
    <row r="20" spans="1:8" s="7" customFormat="1" ht="15" x14ac:dyDescent="0.25">
      <c r="A20" s="7" t="s">
        <v>41</v>
      </c>
      <c r="B20" s="8">
        <v>72</v>
      </c>
      <c r="C20" s="8">
        <v>2</v>
      </c>
      <c r="D20" s="8">
        <v>733</v>
      </c>
      <c r="E20" s="8">
        <v>118</v>
      </c>
      <c r="F20" s="8">
        <v>925</v>
      </c>
      <c r="G20" s="9"/>
      <c r="H20" s="10"/>
    </row>
    <row r="21" spans="1:8" s="7" customFormat="1" ht="15" x14ac:dyDescent="0.25">
      <c r="A21" s="7" t="s">
        <v>43</v>
      </c>
      <c r="B21" s="8">
        <v>153</v>
      </c>
      <c r="C21" s="8">
        <v>5</v>
      </c>
      <c r="D21" s="8">
        <v>859</v>
      </c>
      <c r="E21" s="8">
        <v>225</v>
      </c>
      <c r="F21" s="8">
        <v>1242</v>
      </c>
      <c r="G21" s="9"/>
      <c r="H21" s="10"/>
    </row>
    <row r="22" spans="1:8" s="7" customFormat="1" ht="15" x14ac:dyDescent="0.25">
      <c r="A22" s="7" t="s">
        <v>46</v>
      </c>
      <c r="B22" s="8">
        <v>276</v>
      </c>
      <c r="C22" s="8">
        <v>6</v>
      </c>
      <c r="D22" s="8">
        <v>1488</v>
      </c>
      <c r="E22" s="8">
        <v>583</v>
      </c>
      <c r="F22" s="8">
        <v>2353</v>
      </c>
      <c r="G22" s="9"/>
      <c r="H22" s="10"/>
    </row>
    <row r="23" spans="1:8" s="7" customFormat="1" ht="15" x14ac:dyDescent="0.25">
      <c r="A23" s="7" t="s">
        <v>47</v>
      </c>
      <c r="B23" s="8">
        <v>196</v>
      </c>
      <c r="C23" s="8">
        <v>1</v>
      </c>
      <c r="D23" s="8">
        <v>969</v>
      </c>
      <c r="E23" s="8">
        <v>219</v>
      </c>
      <c r="F23" s="8">
        <v>1385</v>
      </c>
      <c r="G23" s="9"/>
      <c r="H23" s="10"/>
    </row>
    <row r="24" spans="1:8" s="7" customFormat="1" ht="15" x14ac:dyDescent="0.25">
      <c r="A24" s="7" t="s">
        <v>50</v>
      </c>
      <c r="B24" s="8">
        <v>260</v>
      </c>
      <c r="C24" s="8">
        <v>10</v>
      </c>
      <c r="D24" s="8">
        <v>1413</v>
      </c>
      <c r="E24" s="8">
        <v>450</v>
      </c>
      <c r="F24" s="8">
        <v>2133</v>
      </c>
      <c r="G24" s="9"/>
      <c r="H24" s="10"/>
    </row>
    <row r="25" spans="1:8" s="7" customFormat="1" ht="15" x14ac:dyDescent="0.25">
      <c r="A25" s="7" t="s">
        <v>52</v>
      </c>
      <c r="B25" s="8">
        <v>278</v>
      </c>
      <c r="C25" s="8">
        <v>6</v>
      </c>
      <c r="D25" s="8">
        <v>1288</v>
      </c>
      <c r="E25" s="8">
        <v>491</v>
      </c>
      <c r="F25" s="8">
        <v>2063</v>
      </c>
      <c r="G25" s="9"/>
      <c r="H25" s="10"/>
    </row>
    <row r="26" spans="1:8" s="7" customFormat="1" ht="15" x14ac:dyDescent="0.25">
      <c r="A26" s="7" t="s">
        <v>56</v>
      </c>
      <c r="B26" s="8">
        <v>123</v>
      </c>
      <c r="C26" s="8">
        <v>7</v>
      </c>
      <c r="D26" s="8">
        <v>890</v>
      </c>
      <c r="E26" s="8">
        <v>130</v>
      </c>
      <c r="F26" s="8">
        <v>1150</v>
      </c>
      <c r="G26" s="9"/>
      <c r="H26" s="11"/>
    </row>
    <row r="27" spans="1:8" s="7" customFormat="1" ht="15" x14ac:dyDescent="0.25">
      <c r="A27" s="7" t="s">
        <v>58</v>
      </c>
      <c r="B27" s="8">
        <v>247</v>
      </c>
      <c r="C27" s="8">
        <v>20</v>
      </c>
      <c r="D27" s="8">
        <v>1406</v>
      </c>
      <c r="E27" s="8">
        <v>457</v>
      </c>
      <c r="F27" s="8">
        <v>2130</v>
      </c>
      <c r="G27" s="9"/>
      <c r="H27" s="10"/>
    </row>
    <row r="28" spans="1:8" s="7" customFormat="1" ht="15" x14ac:dyDescent="0.25">
      <c r="A28" s="7" t="s">
        <v>60</v>
      </c>
      <c r="B28" s="8">
        <v>210</v>
      </c>
      <c r="C28" s="8">
        <v>6</v>
      </c>
      <c r="D28" s="8">
        <v>1283</v>
      </c>
      <c r="E28" s="8">
        <v>275</v>
      </c>
      <c r="F28" s="8">
        <v>1774</v>
      </c>
      <c r="G28" s="9"/>
      <c r="H28" s="11"/>
    </row>
    <row r="29" spans="1:8" s="7" customFormat="1" ht="15" x14ac:dyDescent="0.25">
      <c r="A29" s="7" t="s">
        <v>61</v>
      </c>
      <c r="B29" s="8">
        <v>4470</v>
      </c>
      <c r="C29" s="8">
        <v>148</v>
      </c>
      <c r="D29" s="8">
        <v>7474</v>
      </c>
      <c r="E29" s="8">
        <v>6438</v>
      </c>
      <c r="F29" s="8">
        <v>18530</v>
      </c>
      <c r="G29" s="9"/>
      <c r="H29" s="10"/>
    </row>
    <row r="30" spans="1:8" s="7" customFormat="1" ht="15" x14ac:dyDescent="0.25">
      <c r="A30" s="7" t="s">
        <v>62</v>
      </c>
      <c r="B30" s="8">
        <v>1179</v>
      </c>
      <c r="C30" s="8">
        <v>38</v>
      </c>
      <c r="D30" s="8">
        <v>4712</v>
      </c>
      <c r="E30" s="8">
        <v>1790</v>
      </c>
      <c r="F30" s="8">
        <v>7719</v>
      </c>
      <c r="G30" s="9"/>
      <c r="H30" s="10"/>
    </row>
    <row r="31" spans="1:8" s="7" customFormat="1" ht="15" x14ac:dyDescent="0.25">
      <c r="A31" s="7" t="s">
        <v>63</v>
      </c>
      <c r="B31" s="8">
        <v>747</v>
      </c>
      <c r="C31" s="8">
        <v>10</v>
      </c>
      <c r="D31" s="8">
        <v>1537</v>
      </c>
      <c r="E31" s="8">
        <v>774</v>
      </c>
      <c r="F31" s="8">
        <v>3068</v>
      </c>
      <c r="G31" s="9"/>
      <c r="H31" s="10"/>
    </row>
    <row r="32" spans="1:8" s="7" customFormat="1" ht="15" x14ac:dyDescent="0.25">
      <c r="A32" s="7" t="s">
        <v>64</v>
      </c>
      <c r="B32" s="8">
        <v>2514</v>
      </c>
      <c r="C32" s="8">
        <v>122</v>
      </c>
      <c r="D32" s="8">
        <v>9450</v>
      </c>
      <c r="E32" s="8">
        <v>3801</v>
      </c>
      <c r="F32" s="8">
        <v>15887</v>
      </c>
      <c r="G32" s="9"/>
      <c r="H32" s="10"/>
    </row>
    <row r="33" spans="1:8" s="7" customFormat="1" ht="15" x14ac:dyDescent="0.25">
      <c r="A33" s="7" t="s">
        <v>65</v>
      </c>
      <c r="B33" s="8">
        <v>380</v>
      </c>
      <c r="C33" s="8">
        <v>18</v>
      </c>
      <c r="D33" s="8">
        <v>2116</v>
      </c>
      <c r="E33" s="8">
        <v>658</v>
      </c>
      <c r="F33" s="8">
        <v>3172</v>
      </c>
      <c r="G33" s="9"/>
      <c r="H33" s="10"/>
    </row>
    <row r="34" spans="1:8" s="7" customFormat="1" ht="15" x14ac:dyDescent="0.25">
      <c r="A34" s="7" t="s">
        <v>67</v>
      </c>
      <c r="B34" s="8">
        <v>651</v>
      </c>
      <c r="C34" s="8">
        <v>9</v>
      </c>
      <c r="D34" s="8">
        <v>2581</v>
      </c>
      <c r="E34" s="8">
        <v>904</v>
      </c>
      <c r="F34" s="8">
        <v>4145</v>
      </c>
      <c r="G34" s="9"/>
      <c r="H34" s="10"/>
    </row>
    <row r="35" spans="1:8" s="7" customFormat="1" ht="15" x14ac:dyDescent="0.25">
      <c r="A35" s="7" t="s">
        <v>69</v>
      </c>
      <c r="B35" s="8">
        <v>722</v>
      </c>
      <c r="C35" s="8">
        <v>27</v>
      </c>
      <c r="D35" s="8">
        <v>2059</v>
      </c>
      <c r="E35" s="8">
        <v>925</v>
      </c>
      <c r="F35" s="8">
        <v>3733</v>
      </c>
      <c r="G35" s="9"/>
      <c r="H35" s="10"/>
    </row>
    <row r="36" spans="1:8" s="7" customFormat="1" ht="15" x14ac:dyDescent="0.25">
      <c r="A36" s="7" t="s">
        <v>70</v>
      </c>
      <c r="B36" s="8">
        <v>278</v>
      </c>
      <c r="C36" s="8">
        <v>12</v>
      </c>
      <c r="D36" s="8">
        <v>1329</v>
      </c>
      <c r="E36" s="8">
        <v>311</v>
      </c>
      <c r="F36" s="8">
        <v>1930</v>
      </c>
      <c r="G36" s="9"/>
      <c r="H36" s="10"/>
    </row>
    <row r="37" spans="1:8" s="7" customFormat="1" ht="15" x14ac:dyDescent="0.25">
      <c r="A37" s="7" t="s">
        <v>73</v>
      </c>
      <c r="B37" s="8">
        <v>315</v>
      </c>
      <c r="C37" s="8">
        <v>6</v>
      </c>
      <c r="D37" s="8">
        <v>1308</v>
      </c>
      <c r="E37" s="8">
        <v>342</v>
      </c>
      <c r="F37" s="8">
        <v>1971</v>
      </c>
      <c r="G37" s="9"/>
      <c r="H37" s="10"/>
    </row>
    <row r="38" spans="1:8" s="7" customFormat="1" ht="15" x14ac:dyDescent="0.25">
      <c r="A38" s="7" t="s">
        <v>74</v>
      </c>
      <c r="B38" s="8">
        <v>425</v>
      </c>
      <c r="C38" s="8">
        <v>13</v>
      </c>
      <c r="D38" s="8">
        <v>2078</v>
      </c>
      <c r="E38" s="8">
        <v>713</v>
      </c>
      <c r="F38" s="8">
        <v>3229</v>
      </c>
      <c r="G38" s="9"/>
      <c r="H38" s="10"/>
    </row>
    <row r="39" spans="1:8" s="7" customFormat="1" ht="15" x14ac:dyDescent="0.25">
      <c r="A39" s="7" t="s">
        <v>76</v>
      </c>
      <c r="B39" s="8">
        <v>490</v>
      </c>
      <c r="C39" s="8">
        <v>10</v>
      </c>
      <c r="D39" s="8">
        <v>1583</v>
      </c>
      <c r="E39" s="8">
        <v>642</v>
      </c>
      <c r="F39" s="8">
        <v>2725</v>
      </c>
      <c r="G39" s="9"/>
      <c r="H39" s="10"/>
    </row>
    <row r="40" spans="1:8" s="7" customFormat="1" ht="15" x14ac:dyDescent="0.25">
      <c r="A40" s="7" t="s">
        <v>77</v>
      </c>
      <c r="B40" s="8">
        <v>508</v>
      </c>
      <c r="C40" s="8">
        <v>32</v>
      </c>
      <c r="D40" s="8">
        <v>2670</v>
      </c>
      <c r="E40" s="8">
        <v>1054</v>
      </c>
      <c r="F40" s="8">
        <v>4264</v>
      </c>
      <c r="G40" s="9"/>
      <c r="H40" s="10"/>
    </row>
    <row r="41" spans="1:8" s="7" customFormat="1" ht="15" x14ac:dyDescent="0.25">
      <c r="A41" s="7" t="s">
        <v>78</v>
      </c>
      <c r="B41" s="8">
        <v>722</v>
      </c>
      <c r="C41" s="8">
        <v>18</v>
      </c>
      <c r="D41" s="8">
        <v>2083</v>
      </c>
      <c r="E41" s="8">
        <v>877</v>
      </c>
      <c r="F41" s="8">
        <v>3700</v>
      </c>
      <c r="G41" s="9"/>
      <c r="H41" s="10"/>
    </row>
    <row r="42" spans="1:8" s="7" customFormat="1" ht="15" x14ac:dyDescent="0.25">
      <c r="A42" s="7" t="s">
        <v>79</v>
      </c>
      <c r="B42" s="8">
        <v>363</v>
      </c>
      <c r="C42" s="8">
        <v>14</v>
      </c>
      <c r="D42" s="8">
        <v>2579</v>
      </c>
      <c r="E42" s="8">
        <v>613</v>
      </c>
      <c r="F42" s="8">
        <v>3569</v>
      </c>
      <c r="G42" s="9"/>
      <c r="H42" s="10"/>
    </row>
    <row r="43" spans="1:8" s="12" customFormat="1" ht="15" x14ac:dyDescent="0.25">
      <c r="A43" s="7" t="s">
        <v>80</v>
      </c>
      <c r="B43" s="11">
        <v>1839</v>
      </c>
      <c r="C43" s="11">
        <v>92</v>
      </c>
      <c r="D43" s="11">
        <v>7882</v>
      </c>
      <c r="E43" s="11">
        <v>3191</v>
      </c>
      <c r="F43" s="11">
        <v>13004</v>
      </c>
    </row>
    <row r="44" spans="1:8" s="7" customFormat="1" ht="15" x14ac:dyDescent="0.25">
      <c r="A44" s="7" t="s">
        <v>82</v>
      </c>
      <c r="B44" s="8">
        <v>239</v>
      </c>
      <c r="C44" s="8">
        <v>10</v>
      </c>
      <c r="D44" s="8">
        <v>1474</v>
      </c>
      <c r="E44" s="8">
        <v>363</v>
      </c>
      <c r="F44" s="8">
        <v>2086</v>
      </c>
      <c r="G44" s="9"/>
      <c r="H44" s="10"/>
    </row>
    <row r="45" spans="1:8" s="7" customFormat="1" ht="15" x14ac:dyDescent="0.25">
      <c r="A45" s="7" t="s">
        <v>83</v>
      </c>
      <c r="B45" s="8">
        <v>9271</v>
      </c>
      <c r="C45" s="8">
        <v>315</v>
      </c>
      <c r="D45" s="8">
        <v>18470</v>
      </c>
      <c r="E45" s="8">
        <v>12517</v>
      </c>
      <c r="F45" s="8">
        <v>40573</v>
      </c>
      <c r="G45" s="9"/>
      <c r="H45" s="10"/>
    </row>
    <row r="46" spans="1:8" s="7" customFormat="1" ht="15" x14ac:dyDescent="0.25">
      <c r="A46" s="7" t="s">
        <v>84</v>
      </c>
      <c r="B46" s="8">
        <v>516</v>
      </c>
      <c r="C46" s="8">
        <v>16</v>
      </c>
      <c r="D46" s="8">
        <v>2499</v>
      </c>
      <c r="E46" s="8">
        <v>675</v>
      </c>
      <c r="F46" s="8">
        <v>3706</v>
      </c>
      <c r="G46" s="9"/>
      <c r="H46" s="10"/>
    </row>
    <row r="47" spans="1:8" s="7" customFormat="1" ht="15" x14ac:dyDescent="0.25">
      <c r="A47" s="7" t="s">
        <v>85</v>
      </c>
      <c r="B47" s="8">
        <v>1016</v>
      </c>
      <c r="C47" s="8">
        <v>50</v>
      </c>
      <c r="D47" s="8">
        <v>3274</v>
      </c>
      <c r="E47" s="8">
        <v>1516</v>
      </c>
      <c r="F47" s="8">
        <v>5856</v>
      </c>
      <c r="G47" s="9"/>
      <c r="H47" s="10"/>
    </row>
    <row r="48" spans="1:8" s="12" customFormat="1" ht="15" x14ac:dyDescent="0.25">
      <c r="A48" s="7" t="s">
        <v>86</v>
      </c>
      <c r="B48" s="11">
        <v>6655</v>
      </c>
      <c r="C48" s="11">
        <v>305</v>
      </c>
      <c r="D48" s="11">
        <v>13344</v>
      </c>
      <c r="E48" s="11">
        <v>9854</v>
      </c>
      <c r="F48" s="11">
        <v>30158</v>
      </c>
    </row>
    <row r="49" spans="1:8" s="7" customFormat="1" ht="15" x14ac:dyDescent="0.25">
      <c r="A49" s="7" t="s">
        <v>87</v>
      </c>
      <c r="B49" s="8">
        <v>379</v>
      </c>
      <c r="C49" s="8">
        <v>7</v>
      </c>
      <c r="D49" s="8">
        <v>2348</v>
      </c>
      <c r="E49" s="8">
        <v>597</v>
      </c>
      <c r="F49" s="8">
        <v>3331</v>
      </c>
      <c r="G49" s="9"/>
      <c r="H49" s="10"/>
    </row>
    <row r="50" spans="1:8" s="7" customFormat="1" ht="15" x14ac:dyDescent="0.25">
      <c r="A50" s="7" t="s">
        <v>88</v>
      </c>
      <c r="B50" s="8">
        <v>378</v>
      </c>
      <c r="C50" s="8">
        <v>7</v>
      </c>
      <c r="D50" s="8">
        <v>1335</v>
      </c>
      <c r="E50" s="8">
        <v>393</v>
      </c>
      <c r="F50" s="8">
        <v>2113</v>
      </c>
      <c r="G50" s="9"/>
      <c r="H50" s="10"/>
    </row>
    <row r="51" spans="1:8" s="7" customFormat="1" ht="15" x14ac:dyDescent="0.25">
      <c r="A51" s="7" t="s">
        <v>89</v>
      </c>
      <c r="B51" s="8">
        <v>693</v>
      </c>
      <c r="C51" s="8">
        <v>23</v>
      </c>
      <c r="D51" s="8">
        <v>2796</v>
      </c>
      <c r="E51" s="8">
        <v>766</v>
      </c>
      <c r="F51" s="8">
        <v>4278</v>
      </c>
      <c r="G51" s="9"/>
      <c r="H51" s="10"/>
    </row>
    <row r="52" spans="1:8" s="7" customFormat="1" ht="15" x14ac:dyDescent="0.25">
      <c r="A52" s="7" t="s">
        <v>90</v>
      </c>
      <c r="B52" s="8">
        <v>6368</v>
      </c>
      <c r="C52" s="8">
        <v>300</v>
      </c>
      <c r="D52" s="8">
        <v>15422</v>
      </c>
      <c r="E52" s="8">
        <v>11359</v>
      </c>
      <c r="F52" s="8">
        <v>33449</v>
      </c>
      <c r="G52" s="9"/>
      <c r="H52" s="10"/>
    </row>
    <row r="53" spans="1:8" s="7" customFormat="1" ht="15" x14ac:dyDescent="0.25">
      <c r="A53" s="7" t="s">
        <v>91</v>
      </c>
      <c r="B53" s="8">
        <v>289</v>
      </c>
      <c r="C53" s="8">
        <v>10</v>
      </c>
      <c r="D53" s="8">
        <v>2201</v>
      </c>
      <c r="E53" s="8">
        <v>652</v>
      </c>
      <c r="F53" s="8">
        <v>3152</v>
      </c>
      <c r="G53" s="9"/>
      <c r="H53" s="10"/>
    </row>
    <row r="54" spans="1:8" s="7" customFormat="1" ht="15" x14ac:dyDescent="0.25">
      <c r="A54" s="7" t="s">
        <v>93</v>
      </c>
      <c r="B54" s="8">
        <v>1984</v>
      </c>
      <c r="C54" s="8">
        <v>88</v>
      </c>
      <c r="D54" s="8">
        <v>4801</v>
      </c>
      <c r="E54" s="8">
        <v>3164</v>
      </c>
      <c r="F54" s="8">
        <v>10037</v>
      </c>
      <c r="G54" s="9">
        <f>SUM(B54:F54)</f>
        <v>20074</v>
      </c>
      <c r="H54" s="10"/>
    </row>
    <row r="55" spans="1:8" s="7" customFormat="1" ht="15" x14ac:dyDescent="0.25">
      <c r="A55" s="7" t="s">
        <v>95</v>
      </c>
      <c r="B55" s="8">
        <v>301</v>
      </c>
      <c r="C55" s="8">
        <v>5</v>
      </c>
      <c r="D55" s="8">
        <v>1069</v>
      </c>
      <c r="E55" s="8">
        <v>361</v>
      </c>
      <c r="F55" s="8">
        <v>1736</v>
      </c>
      <c r="G55" s="9"/>
      <c r="H55" s="11"/>
    </row>
    <row r="56" spans="1:8" s="7" customFormat="1" ht="15" x14ac:dyDescent="0.25">
      <c r="A56" s="7" t="s">
        <v>96</v>
      </c>
      <c r="B56" s="8">
        <v>545</v>
      </c>
      <c r="C56" s="8">
        <v>24</v>
      </c>
      <c r="D56" s="8">
        <v>2358</v>
      </c>
      <c r="E56" s="8">
        <v>868</v>
      </c>
      <c r="F56" s="8">
        <v>3795</v>
      </c>
      <c r="G56" s="9"/>
      <c r="H56" s="10"/>
    </row>
    <row r="57" spans="1:8" s="7" customFormat="1" ht="15" x14ac:dyDescent="0.25">
      <c r="A57" s="7" t="s">
        <v>97</v>
      </c>
      <c r="B57" s="8">
        <v>423</v>
      </c>
      <c r="C57" s="8">
        <v>3</v>
      </c>
      <c r="D57" s="8">
        <v>1973</v>
      </c>
      <c r="E57" s="8">
        <v>450</v>
      </c>
      <c r="F57" s="8">
        <v>2849</v>
      </c>
      <c r="G57" s="9"/>
      <c r="H57" s="10"/>
    </row>
    <row r="58" spans="1:8" s="7" customFormat="1" ht="15" x14ac:dyDescent="0.25">
      <c r="A58" s="7" t="s">
        <v>99</v>
      </c>
      <c r="B58" s="8">
        <v>203</v>
      </c>
      <c r="C58" s="8">
        <v>18</v>
      </c>
      <c r="D58" s="8">
        <v>793</v>
      </c>
      <c r="E58" s="8">
        <v>217</v>
      </c>
      <c r="F58" s="8">
        <v>1231</v>
      </c>
      <c r="G58" s="9"/>
      <c r="H58" s="10"/>
    </row>
    <row r="59" spans="1:8" s="7" customFormat="1" ht="15" x14ac:dyDescent="0.25">
      <c r="A59" s="7" t="s">
        <v>100</v>
      </c>
      <c r="B59" s="8">
        <v>303</v>
      </c>
      <c r="C59" s="8">
        <v>17</v>
      </c>
      <c r="D59" s="8">
        <v>2121</v>
      </c>
      <c r="E59" s="8">
        <v>378</v>
      </c>
      <c r="F59" s="8">
        <v>2819</v>
      </c>
      <c r="G59" s="9"/>
      <c r="H59" s="10"/>
    </row>
    <row r="60" spans="1:8" s="7" customFormat="1" ht="15" x14ac:dyDescent="0.25">
      <c r="A60" s="7" t="s">
        <v>102</v>
      </c>
      <c r="B60" s="8">
        <v>610</v>
      </c>
      <c r="C60" s="8">
        <v>31</v>
      </c>
      <c r="D60" s="8">
        <v>3008</v>
      </c>
      <c r="E60" s="8">
        <v>1113</v>
      </c>
      <c r="F60" s="8">
        <v>4762</v>
      </c>
      <c r="G60" s="9"/>
      <c r="H60" s="10"/>
    </row>
    <row r="61" spans="1:8" s="7" customFormat="1" ht="15" x14ac:dyDescent="0.25">
      <c r="A61" s="7" t="s">
        <v>103</v>
      </c>
      <c r="B61" s="8">
        <v>418</v>
      </c>
      <c r="C61" s="8">
        <v>14</v>
      </c>
      <c r="D61" s="8">
        <v>1186</v>
      </c>
      <c r="E61" s="8">
        <v>521</v>
      </c>
      <c r="F61" s="8">
        <v>2139</v>
      </c>
      <c r="G61" s="9"/>
      <c r="H61" s="10"/>
    </row>
    <row r="62" spans="1:8" s="7" customFormat="1" ht="15" x14ac:dyDescent="0.25">
      <c r="A62" s="7" t="s">
        <v>104</v>
      </c>
      <c r="B62" s="8">
        <v>772</v>
      </c>
      <c r="C62" s="8">
        <v>30</v>
      </c>
      <c r="D62" s="8">
        <v>2725</v>
      </c>
      <c r="E62" s="8">
        <v>1043</v>
      </c>
      <c r="F62" s="8">
        <v>4570</v>
      </c>
      <c r="G62" s="9"/>
      <c r="H62" s="10"/>
    </row>
    <row r="63" spans="1:8" s="7" customFormat="1" ht="15" x14ac:dyDescent="0.25">
      <c r="A63" s="7" t="s">
        <v>105</v>
      </c>
      <c r="B63" s="8">
        <v>78</v>
      </c>
      <c r="C63" s="8">
        <v>3</v>
      </c>
      <c r="D63" s="8">
        <v>827</v>
      </c>
      <c r="E63" s="8">
        <v>106</v>
      </c>
      <c r="F63" s="8">
        <v>1014</v>
      </c>
      <c r="G63" s="9"/>
      <c r="H63" s="10"/>
    </row>
    <row r="64" spans="1:8" s="7" customFormat="1" ht="15" x14ac:dyDescent="0.25">
      <c r="A64" s="7" t="s">
        <v>106</v>
      </c>
      <c r="B64" s="8">
        <v>344</v>
      </c>
      <c r="C64" s="8">
        <v>9</v>
      </c>
      <c r="D64" s="8">
        <v>2828</v>
      </c>
      <c r="E64" s="8">
        <v>467</v>
      </c>
      <c r="F64" s="8">
        <v>3648</v>
      </c>
      <c r="G64" s="9"/>
      <c r="H64" s="10"/>
    </row>
    <row r="65" spans="1:8" s="7" customFormat="1" ht="15" x14ac:dyDescent="0.25">
      <c r="A65" s="7" t="s">
        <v>107</v>
      </c>
      <c r="B65" s="8">
        <v>169</v>
      </c>
      <c r="C65" s="8">
        <v>6</v>
      </c>
      <c r="D65" s="8">
        <v>839</v>
      </c>
      <c r="E65" s="8">
        <v>380</v>
      </c>
      <c r="F65" s="8">
        <v>1394</v>
      </c>
      <c r="G65" s="9"/>
      <c r="H65" s="10"/>
    </row>
    <row r="66" spans="1:8" x14ac:dyDescent="0.25">
      <c r="B66" s="4"/>
      <c r="C66" s="4"/>
      <c r="D66" s="4"/>
      <c r="E66" s="4"/>
      <c r="F66" s="4"/>
      <c r="G66" s="3"/>
      <c r="H66" s="2"/>
    </row>
    <row r="67" spans="1:8" s="6" customFormat="1" x14ac:dyDescent="0.25">
      <c r="A67" s="6" t="s">
        <v>112</v>
      </c>
      <c r="B67" s="20">
        <f>SUM(B3:B65)</f>
        <v>74719</v>
      </c>
      <c r="C67" s="20">
        <f>SUM(C3:C65)</f>
        <v>2780</v>
      </c>
      <c r="D67" s="20">
        <f>SUM(D3:D65)</f>
        <v>214246</v>
      </c>
      <c r="E67" s="20">
        <f>SUM(E3:E65)</f>
        <v>109774</v>
      </c>
      <c r="F67" s="20">
        <f>SUM(F3:F65)</f>
        <v>401519</v>
      </c>
    </row>
    <row r="68" spans="1:8" s="6" customFormat="1" x14ac:dyDescent="0.25">
      <c r="B68" s="20"/>
      <c r="C68" s="20"/>
      <c r="D68" s="20"/>
      <c r="E68" s="20"/>
      <c r="F68" s="20"/>
    </row>
    <row r="69" spans="1:8" s="12" customFormat="1" ht="15" x14ac:dyDescent="0.25">
      <c r="A69" s="7" t="s">
        <v>6</v>
      </c>
      <c r="B69" s="11">
        <v>1573</v>
      </c>
      <c r="C69" s="11">
        <v>57</v>
      </c>
      <c r="D69" s="11">
        <v>3963</v>
      </c>
      <c r="E69" s="11">
        <v>2618</v>
      </c>
      <c r="F69" s="11">
        <v>8211</v>
      </c>
    </row>
    <row r="70" spans="1:8" s="12" customFormat="1" ht="15" x14ac:dyDescent="0.25">
      <c r="A70" s="7" t="s">
        <v>7</v>
      </c>
      <c r="B70" s="11">
        <v>1258</v>
      </c>
      <c r="C70" s="11">
        <v>46</v>
      </c>
      <c r="D70" s="11">
        <v>2122</v>
      </c>
      <c r="E70" s="11">
        <v>1898</v>
      </c>
      <c r="F70" s="11">
        <v>5324</v>
      </c>
    </row>
    <row r="71" spans="1:8" s="12" customFormat="1" ht="15" x14ac:dyDescent="0.25">
      <c r="A71" s="7" t="s">
        <v>8</v>
      </c>
      <c r="B71" s="11">
        <v>3222</v>
      </c>
      <c r="C71" s="11">
        <v>51</v>
      </c>
      <c r="D71" s="11">
        <v>3697</v>
      </c>
      <c r="E71" s="11">
        <v>3857</v>
      </c>
      <c r="F71" s="11">
        <v>10827</v>
      </c>
    </row>
    <row r="72" spans="1:8" s="12" customFormat="1" ht="15" x14ac:dyDescent="0.25">
      <c r="A72" s="7" t="s">
        <v>11</v>
      </c>
      <c r="B72" s="11">
        <v>2861</v>
      </c>
      <c r="C72" s="11">
        <v>67</v>
      </c>
      <c r="D72" s="11">
        <v>4686</v>
      </c>
      <c r="E72" s="11">
        <v>3685</v>
      </c>
      <c r="F72" s="11">
        <v>11299</v>
      </c>
    </row>
    <row r="73" spans="1:8" s="12" customFormat="1" ht="15" x14ac:dyDescent="0.25">
      <c r="A73" s="7" t="s">
        <v>12</v>
      </c>
      <c r="B73" s="11">
        <v>1050</v>
      </c>
      <c r="C73" s="11">
        <v>30</v>
      </c>
      <c r="D73" s="11">
        <v>3347</v>
      </c>
      <c r="E73" s="11">
        <v>1435</v>
      </c>
      <c r="F73" s="11">
        <v>5862</v>
      </c>
    </row>
    <row r="74" spans="1:8" s="12" customFormat="1" ht="15" x14ac:dyDescent="0.25">
      <c r="A74" s="7" t="s">
        <v>16</v>
      </c>
      <c r="B74" s="11">
        <v>4894</v>
      </c>
      <c r="C74" s="11">
        <v>124</v>
      </c>
      <c r="D74" s="11">
        <v>6009</v>
      </c>
      <c r="E74" s="11">
        <v>5513</v>
      </c>
      <c r="F74" s="11">
        <v>16540</v>
      </c>
    </row>
    <row r="75" spans="1:8" s="12" customFormat="1" ht="15" x14ac:dyDescent="0.25">
      <c r="A75" s="7" t="s">
        <v>21</v>
      </c>
      <c r="B75" s="11">
        <v>945</v>
      </c>
      <c r="C75" s="11">
        <v>44</v>
      </c>
      <c r="D75" s="11">
        <v>3536</v>
      </c>
      <c r="E75" s="11">
        <v>1424</v>
      </c>
      <c r="F75" s="11">
        <v>5949</v>
      </c>
    </row>
    <row r="76" spans="1:8" s="12" customFormat="1" ht="15" x14ac:dyDescent="0.25">
      <c r="A76" s="7" t="s">
        <v>24</v>
      </c>
      <c r="B76" s="11">
        <v>7871</v>
      </c>
      <c r="C76" s="11">
        <v>170</v>
      </c>
      <c r="D76" s="11">
        <v>7412</v>
      </c>
      <c r="E76" s="11">
        <v>8159</v>
      </c>
      <c r="F76" s="11">
        <v>23612</v>
      </c>
    </row>
    <row r="77" spans="1:8" s="12" customFormat="1" ht="15" x14ac:dyDescent="0.25">
      <c r="A77" s="7" t="s">
        <v>27</v>
      </c>
      <c r="B77" s="11">
        <v>791</v>
      </c>
      <c r="C77" s="11">
        <v>25</v>
      </c>
      <c r="D77" s="11">
        <v>2860</v>
      </c>
      <c r="E77" s="11">
        <v>1180</v>
      </c>
      <c r="F77" s="11">
        <v>4856</v>
      </c>
    </row>
    <row r="78" spans="1:8" s="12" customFormat="1" ht="15" x14ac:dyDescent="0.25">
      <c r="A78" s="7" t="s">
        <v>28</v>
      </c>
      <c r="B78" s="11">
        <v>26151</v>
      </c>
      <c r="C78" s="11">
        <v>851</v>
      </c>
      <c r="D78" s="11">
        <v>21643</v>
      </c>
      <c r="E78" s="11">
        <v>28070</v>
      </c>
      <c r="F78" s="11">
        <v>76715</v>
      </c>
    </row>
    <row r="79" spans="1:8" s="12" customFormat="1" ht="15" x14ac:dyDescent="0.25">
      <c r="A79" s="7" t="s">
        <v>35</v>
      </c>
      <c r="B79" s="11">
        <v>3567</v>
      </c>
      <c r="C79" s="11">
        <v>131</v>
      </c>
      <c r="D79" s="11">
        <v>8625</v>
      </c>
      <c r="E79" s="11">
        <v>5006</v>
      </c>
      <c r="F79" s="11">
        <v>17329</v>
      </c>
    </row>
    <row r="80" spans="1:8" s="12" customFormat="1" ht="15" x14ac:dyDescent="0.25">
      <c r="A80" s="7" t="s">
        <v>48</v>
      </c>
      <c r="B80" s="11">
        <v>1819</v>
      </c>
      <c r="C80" s="11">
        <v>39</v>
      </c>
      <c r="D80" s="11">
        <v>3967</v>
      </c>
      <c r="E80" s="11">
        <v>2338</v>
      </c>
      <c r="F80" s="11">
        <v>8163</v>
      </c>
    </row>
    <row r="81" spans="1:8" s="12" customFormat="1" ht="15" x14ac:dyDescent="0.25">
      <c r="A81" s="7" t="s">
        <v>49</v>
      </c>
      <c r="B81" s="11">
        <v>2810</v>
      </c>
      <c r="C81" s="11">
        <v>87</v>
      </c>
      <c r="D81" s="11">
        <v>5752</v>
      </c>
      <c r="E81" s="11">
        <v>4214</v>
      </c>
      <c r="F81" s="11">
        <v>12863</v>
      </c>
    </row>
    <row r="82" spans="1:8" s="12" customFormat="1" ht="15" x14ac:dyDescent="0.25">
      <c r="A82" s="7" t="s">
        <v>55</v>
      </c>
      <c r="B82" s="11">
        <v>3950</v>
      </c>
      <c r="C82" s="11">
        <v>126</v>
      </c>
      <c r="D82" s="11">
        <v>5705</v>
      </c>
      <c r="E82" s="11">
        <v>6103</v>
      </c>
      <c r="F82" s="11">
        <v>15884</v>
      </c>
    </row>
    <row r="83" spans="1:8" s="12" customFormat="1" ht="15" x14ac:dyDescent="0.25">
      <c r="A83" s="7" t="s">
        <v>57</v>
      </c>
      <c r="B83" s="11">
        <v>12371</v>
      </c>
      <c r="C83" s="11">
        <v>373</v>
      </c>
      <c r="D83" s="11">
        <v>17789</v>
      </c>
      <c r="E83" s="11">
        <v>16460</v>
      </c>
      <c r="F83" s="11">
        <v>46993</v>
      </c>
    </row>
    <row r="84" spans="1:8" s="12" customFormat="1" ht="15" x14ac:dyDescent="0.25">
      <c r="A84" s="7" t="s">
        <v>59</v>
      </c>
      <c r="B84" s="11">
        <v>1348</v>
      </c>
      <c r="C84" s="11">
        <v>55</v>
      </c>
      <c r="D84" s="11">
        <v>3704</v>
      </c>
      <c r="E84" s="11">
        <v>2000</v>
      </c>
      <c r="F84" s="11">
        <v>7107</v>
      </c>
    </row>
    <row r="85" spans="1:8" s="12" customFormat="1" ht="15" x14ac:dyDescent="0.25">
      <c r="A85" s="7" t="s">
        <v>63</v>
      </c>
      <c r="B85" s="11">
        <v>771</v>
      </c>
      <c r="C85" s="11">
        <v>11</v>
      </c>
      <c r="D85" s="11">
        <v>1687</v>
      </c>
      <c r="E85" s="11">
        <v>872</v>
      </c>
      <c r="F85" s="11">
        <v>3341</v>
      </c>
    </row>
    <row r="86" spans="1:8" s="12" customFormat="1" ht="15" x14ac:dyDescent="0.25">
      <c r="A86" s="7" t="s">
        <v>66</v>
      </c>
      <c r="B86" s="11">
        <v>2884</v>
      </c>
      <c r="C86" s="11">
        <v>101</v>
      </c>
      <c r="D86" s="11">
        <v>6026</v>
      </c>
      <c r="E86" s="11">
        <v>4094</v>
      </c>
      <c r="F86" s="11">
        <v>13105</v>
      </c>
    </row>
    <row r="87" spans="1:8" s="7" customFormat="1" ht="15" x14ac:dyDescent="0.25">
      <c r="A87" s="7" t="s">
        <v>68</v>
      </c>
      <c r="B87" s="8">
        <v>4360</v>
      </c>
      <c r="C87" s="8">
        <v>129</v>
      </c>
      <c r="D87" s="8">
        <v>9797</v>
      </c>
      <c r="E87" s="8">
        <v>4347</v>
      </c>
      <c r="F87" s="8">
        <v>18633</v>
      </c>
      <c r="G87" s="9"/>
      <c r="H87" s="10"/>
    </row>
    <row r="88" spans="1:8" s="12" customFormat="1" ht="15" x14ac:dyDescent="0.25">
      <c r="A88" s="7" t="s">
        <v>71</v>
      </c>
      <c r="B88" s="11">
        <v>1571</v>
      </c>
      <c r="C88" s="11">
        <v>28</v>
      </c>
      <c r="D88" s="11">
        <v>3693</v>
      </c>
      <c r="E88" s="11">
        <v>1795</v>
      </c>
      <c r="F88" s="11">
        <v>7087</v>
      </c>
    </row>
    <row r="89" spans="1:8" s="12" customFormat="1" ht="15" x14ac:dyDescent="0.25">
      <c r="A89" s="7" t="s">
        <v>72</v>
      </c>
      <c r="B89" s="11">
        <v>2324</v>
      </c>
      <c r="C89" s="11">
        <v>99</v>
      </c>
      <c r="D89" s="11">
        <v>5084</v>
      </c>
      <c r="E89" s="11">
        <v>3698</v>
      </c>
      <c r="F89" s="11">
        <v>11205</v>
      </c>
    </row>
    <row r="90" spans="1:8" s="12" customFormat="1" ht="15" x14ac:dyDescent="0.25">
      <c r="A90" s="7" t="s">
        <v>75</v>
      </c>
      <c r="B90" s="11">
        <v>2201</v>
      </c>
      <c r="C90" s="11">
        <v>78</v>
      </c>
      <c r="D90" s="11">
        <v>5029</v>
      </c>
      <c r="E90" s="11">
        <v>3081</v>
      </c>
      <c r="F90" s="11">
        <v>10389</v>
      </c>
    </row>
    <row r="91" spans="1:8" s="12" customFormat="1" ht="15" x14ac:dyDescent="0.25">
      <c r="A91" s="7" t="s">
        <v>94</v>
      </c>
      <c r="B91" s="11">
        <v>32677</v>
      </c>
      <c r="C91" s="11">
        <v>803</v>
      </c>
      <c r="D91" s="11">
        <v>40706</v>
      </c>
      <c r="E91" s="11">
        <v>31764</v>
      </c>
      <c r="F91" s="11">
        <v>105950</v>
      </c>
    </row>
    <row r="92" spans="1:8" s="12" customFormat="1" ht="15" x14ac:dyDescent="0.25">
      <c r="A92" s="7" t="s">
        <v>108</v>
      </c>
      <c r="B92" s="11">
        <v>715</v>
      </c>
      <c r="C92" s="11">
        <v>31</v>
      </c>
      <c r="D92" s="11">
        <v>3111</v>
      </c>
      <c r="E92" s="11">
        <v>1011</v>
      </c>
      <c r="F92" s="11">
        <v>4868</v>
      </c>
    </row>
    <row r="93" spans="1:8" s="12" customFormat="1" ht="15" x14ac:dyDescent="0.25">
      <c r="A93" s="7" t="s">
        <v>109</v>
      </c>
      <c r="B93" s="11">
        <v>363</v>
      </c>
      <c r="C93" s="11">
        <v>11</v>
      </c>
      <c r="D93" s="11">
        <v>1343</v>
      </c>
      <c r="E93" s="11">
        <v>470</v>
      </c>
      <c r="F93" s="11">
        <v>2187</v>
      </c>
    </row>
    <row r="94" spans="1:8" s="6" customFormat="1" x14ac:dyDescent="0.25">
      <c r="B94" s="20"/>
      <c r="C94" s="20"/>
      <c r="D94" s="20"/>
      <c r="E94" s="20"/>
      <c r="F94" s="20"/>
    </row>
    <row r="95" spans="1:8" s="6" customFormat="1" x14ac:dyDescent="0.25">
      <c r="A95" s="6" t="s">
        <v>113</v>
      </c>
      <c r="B95" s="20">
        <f>SUM(B69:B93)</f>
        <v>124347</v>
      </c>
      <c r="C95" s="20">
        <f>SUM(C69:C93)</f>
        <v>3567</v>
      </c>
      <c r="D95" s="20">
        <f>SUM(D69:D93)</f>
        <v>181293</v>
      </c>
      <c r="E95" s="20">
        <f>SUM(E69:E93)</f>
        <v>145092</v>
      </c>
      <c r="F95" s="20">
        <f>SUM(F69:F93)</f>
        <v>454299</v>
      </c>
    </row>
    <row r="96" spans="1:8" x14ac:dyDescent="0.25">
      <c r="B96" s="5"/>
      <c r="C96" s="5"/>
      <c r="D96" s="5"/>
      <c r="E96" s="5"/>
      <c r="F96" s="5"/>
    </row>
    <row r="97" spans="1:8" s="7" customFormat="1" ht="15" x14ac:dyDescent="0.25">
      <c r="A97" s="7" t="s">
        <v>51</v>
      </c>
      <c r="B97" s="11">
        <v>82863</v>
      </c>
      <c r="C97" s="11">
        <v>3348</v>
      </c>
      <c r="D97" s="11">
        <v>171116</v>
      </c>
      <c r="E97" s="11">
        <v>113116</v>
      </c>
      <c r="F97" s="11">
        <v>370443</v>
      </c>
    </row>
    <row r="98" spans="1:8" s="7" customFormat="1" ht="15" x14ac:dyDescent="0.25">
      <c r="A98" s="7" t="s">
        <v>66</v>
      </c>
      <c r="B98" s="11">
        <v>1371</v>
      </c>
      <c r="C98" s="11">
        <v>58</v>
      </c>
      <c r="D98" s="11">
        <v>3964</v>
      </c>
      <c r="E98" s="11">
        <v>2227</v>
      </c>
      <c r="F98" s="11">
        <v>7620</v>
      </c>
    </row>
    <row r="99" spans="1:8" s="7" customFormat="1" ht="15" x14ac:dyDescent="0.25">
      <c r="A99" s="7" t="s">
        <v>110</v>
      </c>
      <c r="B99" s="11">
        <v>36687</v>
      </c>
      <c r="C99" s="11">
        <v>459</v>
      </c>
      <c r="D99" s="11">
        <v>12401</v>
      </c>
      <c r="E99" s="11">
        <v>21981</v>
      </c>
      <c r="F99" s="11">
        <v>71528</v>
      </c>
    </row>
    <row r="100" spans="1:8" x14ac:dyDescent="0.25">
      <c r="B100" s="5"/>
      <c r="C100" s="5"/>
      <c r="D100" s="5"/>
      <c r="E100" s="5"/>
      <c r="F100" s="5"/>
    </row>
    <row r="101" spans="1:8" s="6" customFormat="1" x14ac:dyDescent="0.25">
      <c r="A101" s="6" t="s">
        <v>114</v>
      </c>
      <c r="B101" s="20">
        <f>SUM(B97:B99)</f>
        <v>120921</v>
      </c>
      <c r="C101" s="20">
        <f>SUM(C97:C99)</f>
        <v>3865</v>
      </c>
      <c r="D101" s="20">
        <f>SUM(D97:D99)</f>
        <v>187481</v>
      </c>
      <c r="E101" s="20">
        <f>SUM(E97:E99)</f>
        <v>137324</v>
      </c>
      <c r="F101" s="20">
        <f>SUM(F97:F99)</f>
        <v>449591</v>
      </c>
    </row>
    <row r="102" spans="1:8" x14ac:dyDescent="0.25">
      <c r="B102" s="5"/>
      <c r="C102" s="5"/>
      <c r="D102" s="5"/>
      <c r="E102" s="5"/>
      <c r="F102" s="5"/>
    </row>
    <row r="103" spans="1:8" s="7" customFormat="1" ht="15" x14ac:dyDescent="0.25">
      <c r="A103" s="7" t="s">
        <v>9</v>
      </c>
      <c r="B103" s="11">
        <v>478</v>
      </c>
      <c r="C103" s="11">
        <v>12</v>
      </c>
      <c r="D103" s="11">
        <v>2014</v>
      </c>
      <c r="E103" s="11">
        <v>445</v>
      </c>
      <c r="F103" s="11">
        <v>2949</v>
      </c>
    </row>
    <row r="104" spans="1:8" s="7" customFormat="1" ht="15" x14ac:dyDescent="0.25">
      <c r="A104" s="7" t="s">
        <v>13</v>
      </c>
      <c r="B104" s="11">
        <v>7013</v>
      </c>
      <c r="C104" s="11">
        <v>277</v>
      </c>
      <c r="D104" s="11">
        <v>19974</v>
      </c>
      <c r="E104" s="11">
        <v>11949</v>
      </c>
      <c r="F104" s="11">
        <v>39213</v>
      </c>
    </row>
    <row r="105" spans="1:8" s="7" customFormat="1" ht="15" x14ac:dyDescent="0.25">
      <c r="A105" s="7" t="s">
        <v>15</v>
      </c>
      <c r="B105" s="11">
        <v>279</v>
      </c>
      <c r="C105" s="11">
        <v>12</v>
      </c>
      <c r="D105" s="11">
        <v>1559</v>
      </c>
      <c r="E105" s="11">
        <v>406</v>
      </c>
      <c r="F105" s="11">
        <v>2256</v>
      </c>
    </row>
    <row r="106" spans="1:8" s="7" customFormat="1" ht="15" x14ac:dyDescent="0.25">
      <c r="A106" s="7" t="s">
        <v>22</v>
      </c>
      <c r="B106" s="8">
        <v>169</v>
      </c>
      <c r="C106" s="8">
        <v>3</v>
      </c>
      <c r="D106" s="8">
        <v>805</v>
      </c>
      <c r="E106" s="8">
        <v>140</v>
      </c>
      <c r="F106" s="8">
        <v>1117</v>
      </c>
      <c r="G106" s="9"/>
      <c r="H106" s="10"/>
    </row>
    <row r="107" spans="1:8" s="7" customFormat="1" ht="15" x14ac:dyDescent="0.25">
      <c r="A107" s="7" t="s">
        <v>23</v>
      </c>
      <c r="B107" s="11">
        <v>4663</v>
      </c>
      <c r="C107" s="11">
        <v>127</v>
      </c>
      <c r="D107" s="11">
        <v>8908</v>
      </c>
      <c r="E107" s="11">
        <v>5488</v>
      </c>
      <c r="F107" s="11">
        <v>19186</v>
      </c>
    </row>
    <row r="108" spans="1:8" s="7" customFormat="1" ht="15" x14ac:dyDescent="0.25">
      <c r="A108" s="7" t="s">
        <v>29</v>
      </c>
      <c r="B108" s="8">
        <v>317</v>
      </c>
      <c r="C108" s="8">
        <v>7</v>
      </c>
      <c r="D108" s="8">
        <v>1212</v>
      </c>
      <c r="E108" s="8">
        <v>352</v>
      </c>
      <c r="F108" s="8">
        <v>1888</v>
      </c>
      <c r="G108" s="9"/>
      <c r="H108" s="10"/>
    </row>
    <row r="109" spans="1:8" s="7" customFormat="1" ht="15" x14ac:dyDescent="0.25">
      <c r="A109" s="7" t="s">
        <v>30</v>
      </c>
      <c r="B109" s="8">
        <v>375</v>
      </c>
      <c r="C109" s="8">
        <v>5</v>
      </c>
      <c r="D109" s="8">
        <v>1116</v>
      </c>
      <c r="E109" s="8">
        <v>303</v>
      </c>
      <c r="F109" s="8">
        <v>1799</v>
      </c>
      <c r="G109" s="9">
        <f>SUM(B109:F109)</f>
        <v>3598</v>
      </c>
      <c r="H109" s="10"/>
    </row>
    <row r="110" spans="1:8" s="7" customFormat="1" ht="15" x14ac:dyDescent="0.25">
      <c r="A110" s="7" t="s">
        <v>42</v>
      </c>
      <c r="B110" s="8">
        <v>577</v>
      </c>
      <c r="C110" s="8">
        <v>13</v>
      </c>
      <c r="D110" s="8">
        <v>2343</v>
      </c>
      <c r="E110" s="8">
        <v>1789</v>
      </c>
      <c r="F110" s="8">
        <v>4722</v>
      </c>
      <c r="G110" s="9"/>
      <c r="H110" s="10"/>
    </row>
    <row r="111" spans="1:8" s="7" customFormat="1" ht="15" x14ac:dyDescent="0.25">
      <c r="A111" s="7" t="s">
        <v>44</v>
      </c>
      <c r="B111" s="8">
        <v>707</v>
      </c>
      <c r="C111" s="8">
        <v>22</v>
      </c>
      <c r="D111" s="8">
        <v>2382</v>
      </c>
      <c r="E111" s="8">
        <v>970</v>
      </c>
      <c r="F111" s="8">
        <v>4081</v>
      </c>
      <c r="G111" s="9"/>
      <c r="H111" s="10"/>
    </row>
    <row r="112" spans="1:8" s="7" customFormat="1" ht="15" x14ac:dyDescent="0.25">
      <c r="A112" s="7" t="s">
        <v>45</v>
      </c>
      <c r="B112" s="8">
        <v>4089</v>
      </c>
      <c r="C112" s="8">
        <v>120</v>
      </c>
      <c r="D112" s="8">
        <v>10540</v>
      </c>
      <c r="E112" s="8">
        <v>5982</v>
      </c>
      <c r="F112" s="8">
        <v>20731</v>
      </c>
      <c r="G112" s="9"/>
      <c r="H112" s="10"/>
    </row>
    <row r="113" spans="1:9" s="7" customFormat="1" ht="15" x14ac:dyDescent="0.25">
      <c r="A113" s="7" t="s">
        <v>53</v>
      </c>
      <c r="B113" s="8">
        <v>914</v>
      </c>
      <c r="C113" s="8">
        <v>27</v>
      </c>
      <c r="D113" s="8">
        <v>2991</v>
      </c>
      <c r="E113" s="8">
        <v>1486</v>
      </c>
      <c r="F113" s="8">
        <v>5418</v>
      </c>
      <c r="G113" s="9"/>
      <c r="H113" s="11"/>
    </row>
    <row r="114" spans="1:9" s="7" customFormat="1" ht="15" x14ac:dyDescent="0.25">
      <c r="A114" s="7" t="s">
        <v>54</v>
      </c>
      <c r="B114" s="8">
        <v>184</v>
      </c>
      <c r="C114" s="8">
        <v>2</v>
      </c>
      <c r="D114" s="8">
        <v>1129</v>
      </c>
      <c r="E114" s="8">
        <v>215</v>
      </c>
      <c r="F114" s="8">
        <v>1530</v>
      </c>
      <c r="G114" s="9"/>
      <c r="H114" s="11"/>
    </row>
    <row r="115" spans="1:9" s="7" customFormat="1" ht="15" x14ac:dyDescent="0.25">
      <c r="A115" s="7" t="s">
        <v>78</v>
      </c>
      <c r="B115" s="8">
        <v>46</v>
      </c>
      <c r="C115" s="8">
        <v>2</v>
      </c>
      <c r="D115" s="8">
        <v>136</v>
      </c>
      <c r="E115" s="8">
        <v>55</v>
      </c>
      <c r="F115" s="8">
        <v>239</v>
      </c>
      <c r="G115" s="9"/>
      <c r="H115" s="10"/>
    </row>
    <row r="116" spans="1:9" s="7" customFormat="1" ht="15" x14ac:dyDescent="0.25">
      <c r="A116" s="7" t="s">
        <v>81</v>
      </c>
      <c r="B116" s="8">
        <v>969</v>
      </c>
      <c r="C116" s="8">
        <v>38</v>
      </c>
      <c r="D116" s="8">
        <v>3443</v>
      </c>
      <c r="E116" s="8">
        <v>1169</v>
      </c>
      <c r="F116" s="8">
        <v>5619</v>
      </c>
      <c r="G116" s="9"/>
      <c r="H116" s="10"/>
    </row>
    <row r="117" spans="1:9" s="7" customFormat="1" ht="15" x14ac:dyDescent="0.25">
      <c r="A117" s="7" t="s">
        <v>92</v>
      </c>
      <c r="B117" s="8">
        <v>64057</v>
      </c>
      <c r="C117" s="8">
        <v>2155</v>
      </c>
      <c r="D117" s="8">
        <v>109432</v>
      </c>
      <c r="E117" s="8">
        <v>95157</v>
      </c>
      <c r="F117" s="8">
        <v>270801</v>
      </c>
      <c r="G117" s="9"/>
      <c r="H117" s="10"/>
    </row>
    <row r="118" spans="1:9" s="7" customFormat="1" ht="15" x14ac:dyDescent="0.25">
      <c r="A118" s="7" t="s">
        <v>98</v>
      </c>
      <c r="B118" s="8">
        <v>385</v>
      </c>
      <c r="C118" s="8">
        <v>19</v>
      </c>
      <c r="D118" s="8">
        <v>1709</v>
      </c>
      <c r="E118" s="8">
        <v>497</v>
      </c>
      <c r="F118" s="8">
        <v>2610</v>
      </c>
      <c r="G118" s="9"/>
      <c r="H118" s="10"/>
    </row>
    <row r="119" spans="1:9" s="7" customFormat="1" ht="15" x14ac:dyDescent="0.25">
      <c r="A119" s="7" t="s">
        <v>101</v>
      </c>
      <c r="B119" s="8">
        <v>3392</v>
      </c>
      <c r="C119" s="8">
        <v>128</v>
      </c>
      <c r="D119" s="8">
        <v>7446</v>
      </c>
      <c r="E119" s="8">
        <v>5003</v>
      </c>
      <c r="F119" s="8">
        <v>15969</v>
      </c>
      <c r="G119" s="9"/>
      <c r="H119" s="10"/>
    </row>
    <row r="120" spans="1:9" x14ac:dyDescent="0.25">
      <c r="B120" s="5"/>
      <c r="C120" s="5"/>
      <c r="D120" s="5"/>
      <c r="E120" s="5"/>
      <c r="F120" s="5"/>
    </row>
    <row r="121" spans="1:9" s="6" customFormat="1" x14ac:dyDescent="0.25">
      <c r="A121" s="6" t="s">
        <v>115</v>
      </c>
      <c r="B121" s="20">
        <f>SUM(B103:B119)</f>
        <v>88614</v>
      </c>
      <c r="C121" s="20">
        <f>SUM(C103:C119)</f>
        <v>2969</v>
      </c>
      <c r="D121" s="20">
        <f>SUM(D103:D119)</f>
        <v>177139</v>
      </c>
      <c r="E121" s="20">
        <f>SUM(E103:E119)</f>
        <v>131406</v>
      </c>
      <c r="F121" s="20">
        <f>SUM(F103:F119)</f>
        <v>400128</v>
      </c>
      <c r="H121" s="20"/>
    </row>
    <row r="122" spans="1:9" x14ac:dyDescent="0.25">
      <c r="B122" s="4"/>
      <c r="C122" s="4"/>
      <c r="D122" s="4"/>
      <c r="E122" s="4"/>
      <c r="F122" s="4"/>
    </row>
    <row r="123" spans="1:9" s="6" customFormat="1" x14ac:dyDescent="0.25">
      <c r="A123" s="6" t="s">
        <v>111</v>
      </c>
      <c r="B123" s="17">
        <f>SUM(B121+B67+B95+B101)</f>
        <v>408601</v>
      </c>
      <c r="C123" s="17">
        <f>SUM(C121+C67+C95+C101)</f>
        <v>13181</v>
      </c>
      <c r="D123" s="17">
        <f>SUM(D121+D67+D95+D101)</f>
        <v>760159</v>
      </c>
      <c r="E123" s="17">
        <f>SUM(E121+E67+E95+E101)</f>
        <v>523596</v>
      </c>
      <c r="F123" s="17">
        <f>SUM(F121+F67+F95+F101)</f>
        <v>1705537</v>
      </c>
      <c r="G123" s="17" t="e">
        <f>SUM(#REF!,#REF!,#REF!)</f>
        <v>#REF!</v>
      </c>
      <c r="H123" s="20"/>
      <c r="I123" s="16"/>
    </row>
    <row r="125" spans="1:9" x14ac:dyDescent="0.25">
      <c r="F125" s="21"/>
      <c r="H125" s="3"/>
    </row>
    <row r="126" spans="1:9" x14ac:dyDescent="0.25">
      <c r="F126" s="21"/>
    </row>
    <row r="127" spans="1:9" x14ac:dyDescent="0.25">
      <c r="F127" s="21"/>
    </row>
    <row r="128" spans="1:9" x14ac:dyDescent="0.25">
      <c r="F128" s="21"/>
    </row>
    <row r="129" spans="6:6" x14ac:dyDescent="0.25">
      <c r="F129" s="22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37" sqref="A237"/>
    </sheetView>
  </sheetViews>
  <sheetFormatPr defaultRowHeight="15.75" x14ac:dyDescent="0.25"/>
  <cols>
    <col min="1" max="1" width="26.42578125" style="1" bestFit="1" customWidth="1"/>
    <col min="2" max="2" width="12.140625" style="2" bestFit="1" customWidth="1"/>
    <col min="3" max="3" width="11.7109375" style="2" bestFit="1" customWidth="1"/>
    <col min="4" max="4" width="11.85546875" style="2" bestFit="1" customWidth="1"/>
    <col min="5" max="5" width="12.42578125" style="2" bestFit="1" customWidth="1"/>
    <col min="6" max="6" width="10.140625" style="2" bestFit="1" customWidth="1"/>
    <col min="7" max="7" width="10.140625" style="1" hidden="1" customWidth="1"/>
    <col min="8" max="8" width="10.140625" style="1" bestFit="1" customWidth="1"/>
    <col min="9" max="16384" width="9.140625" style="1"/>
  </cols>
  <sheetData>
    <row r="1" spans="1:6" x14ac:dyDescent="0.25">
      <c r="A1" s="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6" x14ac:dyDescent="0.25">
      <c r="A2" s="6"/>
      <c r="B2" s="16"/>
      <c r="C2" s="16"/>
      <c r="D2" s="16"/>
      <c r="E2" s="16"/>
      <c r="F2" s="16"/>
    </row>
    <row r="3" spans="1:6" s="7" customFormat="1" ht="15" x14ac:dyDescent="0.25">
      <c r="A3" s="7" t="s">
        <v>8</v>
      </c>
      <c r="B3" s="11">
        <v>3222</v>
      </c>
      <c r="C3" s="10">
        <v>51</v>
      </c>
      <c r="D3" s="11">
        <v>3697</v>
      </c>
      <c r="E3" s="11">
        <v>3857</v>
      </c>
      <c r="F3" s="11">
        <v>10827</v>
      </c>
    </row>
    <row r="4" spans="1:6" s="7" customFormat="1" ht="15" x14ac:dyDescent="0.25">
      <c r="A4" s="7" t="s">
        <v>12</v>
      </c>
      <c r="B4" s="11">
        <v>1050</v>
      </c>
      <c r="C4" s="10">
        <v>30</v>
      </c>
      <c r="D4" s="11">
        <v>3347</v>
      </c>
      <c r="E4" s="11">
        <v>1435</v>
      </c>
      <c r="F4" s="11">
        <v>5862</v>
      </c>
    </row>
    <row r="5" spans="1:6" s="7" customFormat="1" ht="15" x14ac:dyDescent="0.25">
      <c r="A5" s="7" t="s">
        <v>27</v>
      </c>
      <c r="B5" s="11">
        <v>791</v>
      </c>
      <c r="C5" s="10">
        <v>25</v>
      </c>
      <c r="D5" s="11">
        <v>2860</v>
      </c>
      <c r="E5" s="11">
        <v>1180</v>
      </c>
      <c r="F5" s="11">
        <v>4856</v>
      </c>
    </row>
    <row r="6" spans="1:6" s="7" customFormat="1" ht="15" x14ac:dyDescent="0.25">
      <c r="A6" s="7" t="s">
        <v>48</v>
      </c>
      <c r="B6" s="11">
        <v>1819</v>
      </c>
      <c r="C6" s="10">
        <v>39</v>
      </c>
      <c r="D6" s="11">
        <v>3967</v>
      </c>
      <c r="E6" s="11">
        <v>2338</v>
      </c>
      <c r="F6" s="11">
        <v>8163</v>
      </c>
    </row>
    <row r="7" spans="1:6" s="7" customFormat="1" ht="15" x14ac:dyDescent="0.25">
      <c r="A7" s="7" t="s">
        <v>63</v>
      </c>
      <c r="B7" s="10">
        <v>600</v>
      </c>
      <c r="C7" s="10">
        <v>7</v>
      </c>
      <c r="D7" s="11">
        <v>1152</v>
      </c>
      <c r="E7" s="10">
        <v>599</v>
      </c>
      <c r="F7" s="11">
        <v>2358</v>
      </c>
    </row>
    <row r="8" spans="1:6" s="7" customFormat="1" ht="15" x14ac:dyDescent="0.25">
      <c r="A8" s="7" t="s">
        <v>71</v>
      </c>
      <c r="B8" s="11">
        <v>1571</v>
      </c>
      <c r="C8" s="10">
        <v>28</v>
      </c>
      <c r="D8" s="11">
        <v>3693</v>
      </c>
      <c r="E8" s="11">
        <v>1795</v>
      </c>
      <c r="F8" s="11">
        <v>7087</v>
      </c>
    </row>
    <row r="9" spans="1:6" s="7" customFormat="1" ht="15" x14ac:dyDescent="0.25">
      <c r="A9" s="7" t="s">
        <v>80</v>
      </c>
      <c r="B9" s="10">
        <v>878</v>
      </c>
      <c r="C9" s="10">
        <v>39</v>
      </c>
      <c r="D9" s="11">
        <v>3521</v>
      </c>
      <c r="E9" s="11">
        <v>1338</v>
      </c>
      <c r="F9" s="11">
        <v>5776</v>
      </c>
    </row>
    <row r="10" spans="1:6" x14ac:dyDescent="0.25">
      <c r="A10" s="6"/>
      <c r="B10" s="16"/>
      <c r="C10" s="16"/>
      <c r="D10" s="16"/>
      <c r="E10" s="16"/>
      <c r="F10" s="16"/>
    </row>
    <row r="11" spans="1:6" s="6" customFormat="1" x14ac:dyDescent="0.25">
      <c r="A11" s="6" t="s">
        <v>116</v>
      </c>
      <c r="B11" s="20">
        <f>SUM(B3:B9)</f>
        <v>9931</v>
      </c>
      <c r="C11" s="20">
        <f>SUM(C3:C9)</f>
        <v>219</v>
      </c>
      <c r="D11" s="20">
        <f>SUM(D3:D9)</f>
        <v>22237</v>
      </c>
      <c r="E11" s="20">
        <f>SUM(E3:E9)</f>
        <v>12542</v>
      </c>
      <c r="F11" s="20">
        <f>SUM(F3:F9)</f>
        <v>44929</v>
      </c>
    </row>
    <row r="12" spans="1:6" s="6" customFormat="1" x14ac:dyDescent="0.25">
      <c r="B12" s="20"/>
      <c r="C12" s="20"/>
      <c r="D12" s="20"/>
      <c r="E12" s="20"/>
      <c r="F12" s="20"/>
    </row>
    <row r="13" spans="1:6" s="12" customFormat="1" ht="15" x14ac:dyDescent="0.25">
      <c r="A13" s="7" t="s">
        <v>28</v>
      </c>
      <c r="B13" s="11">
        <v>16294</v>
      </c>
      <c r="C13" s="11">
        <v>504</v>
      </c>
      <c r="D13" s="11">
        <v>11531</v>
      </c>
      <c r="E13" s="11">
        <v>16267</v>
      </c>
      <c r="F13" s="11">
        <v>44596</v>
      </c>
    </row>
    <row r="14" spans="1:6" s="12" customFormat="1" ht="15" x14ac:dyDescent="0.25">
      <c r="A14" s="7" t="s">
        <v>49</v>
      </c>
      <c r="B14" s="11">
        <v>233</v>
      </c>
      <c r="C14" s="11">
        <v>2</v>
      </c>
      <c r="D14" s="11">
        <v>445</v>
      </c>
      <c r="E14" s="11">
        <v>273</v>
      </c>
      <c r="F14" s="11">
        <v>953</v>
      </c>
    </row>
    <row r="15" spans="1:6" s="6" customFormat="1" x14ac:dyDescent="0.25">
      <c r="B15" s="20"/>
      <c r="C15" s="20"/>
      <c r="D15" s="20"/>
      <c r="E15" s="20"/>
      <c r="F15" s="20"/>
    </row>
    <row r="16" spans="1:6" s="6" customFormat="1" x14ac:dyDescent="0.25">
      <c r="A16" s="6" t="s">
        <v>117</v>
      </c>
      <c r="B16" s="20">
        <f>SUM(B13:B14)</f>
        <v>16527</v>
      </c>
      <c r="C16" s="20">
        <f>SUM(C13:C14)</f>
        <v>506</v>
      </c>
      <c r="D16" s="20">
        <f>SUM(D13:D14)</f>
        <v>11976</v>
      </c>
      <c r="E16" s="20">
        <f>SUM(E13:E14)</f>
        <v>16540</v>
      </c>
      <c r="F16" s="20">
        <f>SUM(F13:F14)</f>
        <v>45549</v>
      </c>
    </row>
    <row r="17" spans="1:6" x14ac:dyDescent="0.25">
      <c r="B17" s="5"/>
      <c r="C17" s="5"/>
      <c r="D17" s="5"/>
      <c r="E17" s="5"/>
      <c r="F17" s="5"/>
    </row>
    <row r="18" spans="1:6" s="7" customFormat="1" ht="15" x14ac:dyDescent="0.25">
      <c r="A18" s="7" t="s">
        <v>28</v>
      </c>
      <c r="B18" s="11">
        <v>8849</v>
      </c>
      <c r="C18" s="11">
        <v>303</v>
      </c>
      <c r="D18" s="11">
        <v>8249</v>
      </c>
      <c r="E18" s="11">
        <v>10572</v>
      </c>
      <c r="F18" s="11">
        <v>27973</v>
      </c>
    </row>
    <row r="19" spans="1:6" s="7" customFormat="1" ht="15" x14ac:dyDescent="0.25">
      <c r="A19" s="7" t="s">
        <v>57</v>
      </c>
      <c r="B19" s="11">
        <v>5362</v>
      </c>
      <c r="C19" s="11">
        <v>144</v>
      </c>
      <c r="D19" s="11">
        <v>8940</v>
      </c>
      <c r="E19" s="11">
        <v>7330</v>
      </c>
      <c r="F19" s="11">
        <v>21776</v>
      </c>
    </row>
    <row r="20" spans="1:6" x14ac:dyDescent="0.25">
      <c r="B20" s="5"/>
      <c r="C20" s="5"/>
      <c r="D20" s="5"/>
      <c r="E20" s="5"/>
      <c r="F20" s="5"/>
    </row>
    <row r="21" spans="1:6" s="6" customFormat="1" x14ac:dyDescent="0.25">
      <c r="A21" s="6" t="s">
        <v>118</v>
      </c>
      <c r="B21" s="20">
        <f>SUM(B18:B19)</f>
        <v>14211</v>
      </c>
      <c r="C21" s="20">
        <f>SUM(C18:C19)</f>
        <v>447</v>
      </c>
      <c r="D21" s="20">
        <f>SUM(D18:D19)</f>
        <v>17189</v>
      </c>
      <c r="E21" s="20">
        <f>SUM(E18:E19)</f>
        <v>17902</v>
      </c>
      <c r="F21" s="20">
        <f>SUM(F18:F19)</f>
        <v>49749</v>
      </c>
    </row>
    <row r="22" spans="1:6" s="6" customFormat="1" x14ac:dyDescent="0.25">
      <c r="B22" s="20"/>
      <c r="C22" s="20"/>
      <c r="D22" s="20"/>
      <c r="E22" s="20"/>
      <c r="F22" s="20"/>
    </row>
    <row r="23" spans="1:6" s="12" customFormat="1" ht="15" x14ac:dyDescent="0.25">
      <c r="A23" s="7" t="s">
        <v>110</v>
      </c>
      <c r="B23" s="11">
        <v>19851</v>
      </c>
      <c r="C23" s="11">
        <v>156</v>
      </c>
      <c r="D23" s="11">
        <v>3369</v>
      </c>
      <c r="E23" s="11">
        <v>8703</v>
      </c>
      <c r="F23" s="11">
        <v>32079</v>
      </c>
    </row>
    <row r="24" spans="1:6" s="6" customFormat="1" x14ac:dyDescent="0.25">
      <c r="B24" s="20"/>
      <c r="C24" s="20"/>
      <c r="D24" s="20"/>
      <c r="E24" s="20"/>
      <c r="F24" s="20"/>
    </row>
    <row r="25" spans="1:6" s="6" customFormat="1" x14ac:dyDescent="0.25">
      <c r="A25" s="6" t="s">
        <v>119</v>
      </c>
      <c r="B25" s="20">
        <f>B23</f>
        <v>19851</v>
      </c>
      <c r="C25" s="20">
        <f>C23</f>
        <v>156</v>
      </c>
      <c r="D25" s="20">
        <f>D23</f>
        <v>3369</v>
      </c>
      <c r="E25" s="20">
        <f>E23</f>
        <v>8703</v>
      </c>
      <c r="F25" s="20">
        <f>F23</f>
        <v>32079</v>
      </c>
    </row>
    <row r="26" spans="1:6" s="6" customFormat="1" x14ac:dyDescent="0.25">
      <c r="B26" s="20"/>
      <c r="C26" s="20"/>
      <c r="D26" s="20"/>
      <c r="E26" s="20"/>
      <c r="F26" s="20"/>
    </row>
    <row r="27" spans="1:6" s="7" customFormat="1" ht="15" x14ac:dyDescent="0.25">
      <c r="A27" s="7" t="s">
        <v>57</v>
      </c>
      <c r="B27" s="11">
        <v>7009</v>
      </c>
      <c r="C27" s="11">
        <v>229</v>
      </c>
      <c r="D27" s="11">
        <v>8849</v>
      </c>
      <c r="E27" s="11">
        <v>9130</v>
      </c>
      <c r="F27" s="11">
        <v>25217</v>
      </c>
    </row>
    <row r="28" spans="1:6" s="12" customFormat="1" ht="15" x14ac:dyDescent="0.25">
      <c r="A28" s="7" t="s">
        <v>110</v>
      </c>
      <c r="B28" s="11">
        <v>5566</v>
      </c>
      <c r="C28" s="11">
        <v>99</v>
      </c>
      <c r="D28" s="11">
        <v>4513</v>
      </c>
      <c r="E28" s="11">
        <v>4630</v>
      </c>
      <c r="F28" s="11">
        <v>14808</v>
      </c>
    </row>
    <row r="29" spans="1:6" s="6" customFormat="1" x14ac:dyDescent="0.25">
      <c r="B29" s="20"/>
      <c r="C29" s="20"/>
      <c r="D29" s="20"/>
      <c r="E29" s="20"/>
      <c r="F29" s="20"/>
    </row>
    <row r="30" spans="1:6" s="6" customFormat="1" x14ac:dyDescent="0.25">
      <c r="A30" s="6" t="s">
        <v>120</v>
      </c>
      <c r="B30" s="20">
        <f>SUM(B27:B28)</f>
        <v>12575</v>
      </c>
      <c r="C30" s="20">
        <f>SUM(C27:C28)</f>
        <v>328</v>
      </c>
      <c r="D30" s="20">
        <f>SUM(D27:D28)</f>
        <v>13362</v>
      </c>
      <c r="E30" s="20">
        <f>SUM(E27:E28)</f>
        <v>13760</v>
      </c>
      <c r="F30" s="20">
        <f>SUM(F27:F28)</f>
        <v>40025</v>
      </c>
    </row>
    <row r="31" spans="1:6" s="6" customFormat="1" x14ac:dyDescent="0.25">
      <c r="B31" s="20"/>
      <c r="C31" s="20"/>
      <c r="D31" s="20"/>
      <c r="E31" s="20"/>
      <c r="F31" s="20"/>
    </row>
    <row r="32" spans="1:6" s="12" customFormat="1" ht="15" x14ac:dyDescent="0.25">
      <c r="A32" s="7" t="s">
        <v>51</v>
      </c>
      <c r="B32" s="11">
        <v>1362</v>
      </c>
      <c r="C32" s="11">
        <v>40</v>
      </c>
      <c r="D32" s="11">
        <v>1339</v>
      </c>
      <c r="E32" s="11">
        <v>1528</v>
      </c>
      <c r="F32" s="11">
        <v>4269</v>
      </c>
    </row>
    <row r="33" spans="1:6" s="12" customFormat="1" ht="15" x14ac:dyDescent="0.25">
      <c r="A33" s="7" t="s">
        <v>110</v>
      </c>
      <c r="B33" s="11">
        <v>11264</v>
      </c>
      <c r="C33" s="11">
        <v>204</v>
      </c>
      <c r="D33" s="11">
        <v>4498</v>
      </c>
      <c r="E33" s="11">
        <v>8641</v>
      </c>
      <c r="F33" s="11">
        <v>24607</v>
      </c>
    </row>
    <row r="34" spans="1:6" s="6" customFormat="1" x14ac:dyDescent="0.25">
      <c r="B34" s="20"/>
      <c r="C34" s="20"/>
      <c r="D34" s="20"/>
      <c r="E34" s="20"/>
      <c r="F34" s="20"/>
    </row>
    <row r="35" spans="1:6" s="6" customFormat="1" x14ac:dyDescent="0.25">
      <c r="A35" s="6" t="s">
        <v>121</v>
      </c>
      <c r="B35" s="20">
        <f>SUM(B32:B33)</f>
        <v>12626</v>
      </c>
      <c r="C35" s="20">
        <f>SUM(C32:C33)</f>
        <v>244</v>
      </c>
      <c r="D35" s="20">
        <f>SUM(D32:D33)</f>
        <v>5837</v>
      </c>
      <c r="E35" s="20">
        <f>SUM(E32:E33)</f>
        <v>10169</v>
      </c>
      <c r="F35" s="20">
        <f>SUM(F32:F33)</f>
        <v>28876</v>
      </c>
    </row>
    <row r="36" spans="1:6" s="6" customFormat="1" x14ac:dyDescent="0.25">
      <c r="B36" s="20"/>
      <c r="C36" s="20"/>
      <c r="D36" s="20"/>
      <c r="E36" s="20"/>
      <c r="F36" s="20"/>
    </row>
    <row r="37" spans="1:6" s="12" customFormat="1" ht="15" x14ac:dyDescent="0.25">
      <c r="A37" s="7" t="s">
        <v>51</v>
      </c>
      <c r="B37" s="11">
        <v>14129</v>
      </c>
      <c r="C37" s="11">
        <v>463</v>
      </c>
      <c r="D37" s="11">
        <v>22865</v>
      </c>
      <c r="E37" s="11">
        <v>15804</v>
      </c>
      <c r="F37" s="11">
        <v>53261</v>
      </c>
    </row>
    <row r="38" spans="1:6" s="6" customFormat="1" x14ac:dyDescent="0.25">
      <c r="B38" s="20"/>
      <c r="C38" s="20"/>
      <c r="D38" s="20"/>
      <c r="E38" s="20"/>
      <c r="F38" s="20"/>
    </row>
    <row r="39" spans="1:6" s="6" customFormat="1" x14ac:dyDescent="0.25">
      <c r="A39" s="6" t="s">
        <v>122</v>
      </c>
      <c r="B39" s="20">
        <f>B37</f>
        <v>14129</v>
      </c>
      <c r="C39" s="20">
        <f>C37</f>
        <v>463</v>
      </c>
      <c r="D39" s="20">
        <f>D37</f>
        <v>22865</v>
      </c>
      <c r="E39" s="20">
        <f>E37</f>
        <v>15804</v>
      </c>
      <c r="F39" s="20">
        <f>F37</f>
        <v>53261</v>
      </c>
    </row>
    <row r="40" spans="1:6" x14ac:dyDescent="0.25">
      <c r="B40" s="5"/>
      <c r="C40" s="5"/>
      <c r="D40" s="5"/>
      <c r="E40" s="5"/>
      <c r="F40" s="5"/>
    </row>
    <row r="41" spans="1:6" s="7" customFormat="1" ht="15" x14ac:dyDescent="0.25">
      <c r="A41" s="7" t="s">
        <v>51</v>
      </c>
      <c r="B41" s="11">
        <v>10891</v>
      </c>
      <c r="C41" s="11">
        <v>445</v>
      </c>
      <c r="D41" s="11">
        <v>22661</v>
      </c>
      <c r="E41" s="11">
        <v>14982</v>
      </c>
      <c r="F41" s="11">
        <v>48979</v>
      </c>
    </row>
    <row r="42" spans="1:6" x14ac:dyDescent="0.25">
      <c r="B42" s="5"/>
      <c r="C42" s="5"/>
      <c r="D42" s="5"/>
      <c r="E42" s="5"/>
      <c r="F42" s="5"/>
    </row>
    <row r="43" spans="1:6" s="6" customFormat="1" x14ac:dyDescent="0.25">
      <c r="A43" s="6" t="s">
        <v>123</v>
      </c>
      <c r="B43" s="20">
        <f>B41</f>
        <v>10891</v>
      </c>
      <c r="C43" s="20">
        <f>C41</f>
        <v>445</v>
      </c>
      <c r="D43" s="20">
        <f>D41</f>
        <v>22661</v>
      </c>
      <c r="E43" s="20">
        <f>E41</f>
        <v>14982</v>
      </c>
      <c r="F43" s="20">
        <f>F41</f>
        <v>48979</v>
      </c>
    </row>
    <row r="44" spans="1:6" x14ac:dyDescent="0.25">
      <c r="B44" s="5"/>
      <c r="C44" s="5"/>
      <c r="D44" s="5"/>
      <c r="E44" s="5"/>
      <c r="F44" s="5"/>
    </row>
    <row r="45" spans="1:6" s="7" customFormat="1" ht="15" x14ac:dyDescent="0.25">
      <c r="A45" s="7" t="s">
        <v>51</v>
      </c>
      <c r="B45" s="11">
        <v>9404</v>
      </c>
      <c r="C45" s="11">
        <v>479</v>
      </c>
      <c r="D45" s="11">
        <v>20458</v>
      </c>
      <c r="E45" s="11">
        <v>13955</v>
      </c>
      <c r="F45" s="11">
        <v>44296</v>
      </c>
    </row>
    <row r="46" spans="1:6" x14ac:dyDescent="0.25">
      <c r="B46" s="5"/>
      <c r="C46" s="5"/>
      <c r="D46" s="5"/>
      <c r="E46" s="5"/>
      <c r="F46" s="5"/>
    </row>
    <row r="47" spans="1:6" s="6" customFormat="1" x14ac:dyDescent="0.25">
      <c r="A47" s="6" t="s">
        <v>124</v>
      </c>
      <c r="B47" s="20">
        <f>B45</f>
        <v>9404</v>
      </c>
      <c r="C47" s="20">
        <f>C45</f>
        <v>479</v>
      </c>
      <c r="D47" s="20">
        <f>D45</f>
        <v>20458</v>
      </c>
      <c r="E47" s="20">
        <f>E45</f>
        <v>13955</v>
      </c>
      <c r="F47" s="20">
        <f>F45</f>
        <v>44296</v>
      </c>
    </row>
    <row r="48" spans="1:6" x14ac:dyDescent="0.25">
      <c r="B48" s="5"/>
      <c r="C48" s="5"/>
      <c r="D48" s="5"/>
      <c r="E48" s="5"/>
      <c r="F48" s="5"/>
    </row>
    <row r="49" spans="1:6" s="7" customFormat="1" ht="15" x14ac:dyDescent="0.25">
      <c r="A49" s="7" t="s">
        <v>51</v>
      </c>
      <c r="B49" s="11">
        <v>11353</v>
      </c>
      <c r="C49" s="11">
        <v>381</v>
      </c>
      <c r="D49" s="11">
        <v>19935</v>
      </c>
      <c r="E49" s="11">
        <v>14601</v>
      </c>
      <c r="F49" s="11">
        <v>46270</v>
      </c>
    </row>
    <row r="50" spans="1:6" s="7" customFormat="1" ht="15" x14ac:dyDescent="0.25">
      <c r="A50" s="7" t="s">
        <v>110</v>
      </c>
      <c r="B50" s="11">
        <v>6</v>
      </c>
      <c r="C50" s="11">
        <v>0</v>
      </c>
      <c r="D50" s="11">
        <v>21</v>
      </c>
      <c r="E50" s="11">
        <v>7</v>
      </c>
      <c r="F50" s="11">
        <v>34</v>
      </c>
    </row>
    <row r="51" spans="1:6" x14ac:dyDescent="0.25">
      <c r="B51" s="5"/>
      <c r="C51" s="5"/>
      <c r="D51" s="5"/>
      <c r="E51" s="5"/>
      <c r="F51" s="5"/>
    </row>
    <row r="52" spans="1:6" s="6" customFormat="1" x14ac:dyDescent="0.25">
      <c r="A52" s="6" t="s">
        <v>125</v>
      </c>
      <c r="B52" s="20">
        <f>SUM(B49:B50)</f>
        <v>11359</v>
      </c>
      <c r="C52" s="20">
        <f>SUM(C49:C50)</f>
        <v>381</v>
      </c>
      <c r="D52" s="20">
        <f>SUM(D49:D50)</f>
        <v>19956</v>
      </c>
      <c r="E52" s="20">
        <f>SUM(E49:E50)</f>
        <v>14608</v>
      </c>
      <c r="F52" s="20">
        <f>SUM(F49:F50)</f>
        <v>46304</v>
      </c>
    </row>
    <row r="53" spans="1:6" s="6" customFormat="1" x14ac:dyDescent="0.25">
      <c r="B53" s="20"/>
      <c r="C53" s="20"/>
      <c r="D53" s="20"/>
      <c r="E53" s="20"/>
      <c r="F53" s="20"/>
    </row>
    <row r="54" spans="1:6" s="12" customFormat="1" ht="15" x14ac:dyDescent="0.25">
      <c r="A54" s="7" t="s">
        <v>51</v>
      </c>
      <c r="B54" s="11">
        <v>9484</v>
      </c>
      <c r="C54" s="11">
        <v>348</v>
      </c>
      <c r="D54" s="11">
        <v>27625</v>
      </c>
      <c r="E54" s="11">
        <v>14023</v>
      </c>
      <c r="F54" s="11">
        <v>51480</v>
      </c>
    </row>
    <row r="55" spans="1:6" s="6" customFormat="1" x14ac:dyDescent="0.25">
      <c r="B55" s="20"/>
      <c r="C55" s="20"/>
      <c r="D55" s="20"/>
      <c r="E55" s="20"/>
      <c r="F55" s="20"/>
    </row>
    <row r="56" spans="1:6" s="6" customFormat="1" x14ac:dyDescent="0.25">
      <c r="A56" s="6" t="s">
        <v>126</v>
      </c>
      <c r="B56" s="20">
        <f>B54</f>
        <v>9484</v>
      </c>
      <c r="C56" s="20">
        <f>C54</f>
        <v>348</v>
      </c>
      <c r="D56" s="20">
        <f>D54</f>
        <v>27625</v>
      </c>
      <c r="E56" s="20">
        <f>E54</f>
        <v>14023</v>
      </c>
      <c r="F56" s="20">
        <f>F54</f>
        <v>51480</v>
      </c>
    </row>
    <row r="57" spans="1:6" x14ac:dyDescent="0.25">
      <c r="B57" s="5"/>
      <c r="C57" s="5"/>
      <c r="D57" s="5"/>
      <c r="E57" s="5"/>
      <c r="F57" s="5"/>
    </row>
    <row r="58" spans="1:6" s="7" customFormat="1" ht="15" x14ac:dyDescent="0.25">
      <c r="A58" s="7" t="s">
        <v>6</v>
      </c>
      <c r="B58" s="11">
        <v>1573</v>
      </c>
      <c r="C58" s="11">
        <v>57</v>
      </c>
      <c r="D58" s="11">
        <v>3963</v>
      </c>
      <c r="E58" s="11">
        <v>2618</v>
      </c>
      <c r="F58" s="11">
        <v>8211</v>
      </c>
    </row>
    <row r="59" spans="1:6" s="7" customFormat="1" ht="15" x14ac:dyDescent="0.25">
      <c r="A59" s="7" t="s">
        <v>7</v>
      </c>
      <c r="B59" s="11">
        <v>1258</v>
      </c>
      <c r="C59" s="11">
        <v>46</v>
      </c>
      <c r="D59" s="11">
        <v>2122</v>
      </c>
      <c r="E59" s="11">
        <v>1898</v>
      </c>
      <c r="F59" s="11">
        <v>5324</v>
      </c>
    </row>
    <row r="60" spans="1:6" s="7" customFormat="1" ht="15" x14ac:dyDescent="0.25">
      <c r="A60" s="7" t="s">
        <v>11</v>
      </c>
      <c r="B60" s="11">
        <v>790</v>
      </c>
      <c r="C60" s="11">
        <v>21</v>
      </c>
      <c r="D60" s="11">
        <v>1569</v>
      </c>
      <c r="E60" s="11">
        <v>982</v>
      </c>
      <c r="F60" s="11">
        <v>3362</v>
      </c>
    </row>
    <row r="61" spans="1:6" s="7" customFormat="1" ht="15" x14ac:dyDescent="0.25">
      <c r="A61" s="7" t="s">
        <v>35</v>
      </c>
      <c r="B61" s="11">
        <v>3567</v>
      </c>
      <c r="C61" s="11">
        <v>131</v>
      </c>
      <c r="D61" s="11">
        <v>8625</v>
      </c>
      <c r="E61" s="11">
        <v>5006</v>
      </c>
      <c r="F61" s="11">
        <v>17329</v>
      </c>
    </row>
    <row r="62" spans="1:6" s="7" customFormat="1" ht="15" x14ac:dyDescent="0.25">
      <c r="A62" s="7" t="s">
        <v>59</v>
      </c>
      <c r="B62" s="11">
        <v>1348</v>
      </c>
      <c r="C62" s="11">
        <v>55</v>
      </c>
      <c r="D62" s="11">
        <v>3704</v>
      </c>
      <c r="E62" s="11">
        <v>2000</v>
      </c>
      <c r="F62" s="11">
        <v>7107</v>
      </c>
    </row>
    <row r="63" spans="1:6" s="7" customFormat="1" ht="15" x14ac:dyDescent="0.25">
      <c r="A63" s="7" t="s">
        <v>66</v>
      </c>
      <c r="B63" s="11">
        <v>1178</v>
      </c>
      <c r="C63" s="11">
        <v>39</v>
      </c>
      <c r="D63" s="11">
        <v>1970</v>
      </c>
      <c r="E63" s="11">
        <v>1537</v>
      </c>
      <c r="F63" s="11">
        <v>4724</v>
      </c>
    </row>
    <row r="64" spans="1:6" x14ac:dyDescent="0.25">
      <c r="B64" s="5"/>
      <c r="C64" s="5"/>
      <c r="D64" s="5"/>
      <c r="E64" s="5"/>
      <c r="F64" s="5"/>
    </row>
    <row r="65" spans="1:6" s="6" customFormat="1" x14ac:dyDescent="0.25">
      <c r="A65" s="6" t="s">
        <v>127</v>
      </c>
      <c r="B65" s="20">
        <f>SUM(B58:B63)</f>
        <v>9714</v>
      </c>
      <c r="C65" s="20">
        <f>SUM(C58:C63)</f>
        <v>349</v>
      </c>
      <c r="D65" s="20">
        <f>SUM(D58:D63)</f>
        <v>21953</v>
      </c>
      <c r="E65" s="20">
        <f>SUM(E58:E63)</f>
        <v>14041</v>
      </c>
      <c r="F65" s="20">
        <f>SUM(F58:F63)</f>
        <v>46057</v>
      </c>
    </row>
    <row r="66" spans="1:6" x14ac:dyDescent="0.25">
      <c r="B66" s="5"/>
      <c r="C66" s="5"/>
      <c r="D66" s="5"/>
      <c r="E66" s="5"/>
      <c r="F66" s="5"/>
    </row>
    <row r="67" spans="1:6" s="7" customFormat="1" ht="15" x14ac:dyDescent="0.25">
      <c r="A67" s="7" t="s">
        <v>11</v>
      </c>
      <c r="B67" s="11">
        <v>2071</v>
      </c>
      <c r="C67" s="11">
        <v>46</v>
      </c>
      <c r="D67" s="11">
        <v>3117</v>
      </c>
      <c r="E67" s="11">
        <v>2703</v>
      </c>
      <c r="F67" s="11">
        <v>7937</v>
      </c>
    </row>
    <row r="68" spans="1:6" s="7" customFormat="1" ht="15" x14ac:dyDescent="0.25">
      <c r="A68" s="7" t="s">
        <v>16</v>
      </c>
      <c r="B68" s="11">
        <v>4894</v>
      </c>
      <c r="C68" s="11">
        <v>124</v>
      </c>
      <c r="D68" s="11">
        <v>6009</v>
      </c>
      <c r="E68" s="11">
        <v>5513</v>
      </c>
      <c r="F68" s="11">
        <v>16540</v>
      </c>
    </row>
    <row r="69" spans="1:6" s="7" customFormat="1" ht="15" x14ac:dyDescent="0.25">
      <c r="A69" s="7" t="s">
        <v>24</v>
      </c>
      <c r="B69" s="11">
        <v>7871</v>
      </c>
      <c r="C69" s="11">
        <v>170</v>
      </c>
      <c r="D69" s="11">
        <v>7412</v>
      </c>
      <c r="E69" s="11">
        <v>8159</v>
      </c>
      <c r="F69" s="11">
        <v>23612</v>
      </c>
    </row>
    <row r="70" spans="1:6" s="7" customFormat="1" ht="15" x14ac:dyDescent="0.25">
      <c r="A70" s="7" t="s">
        <v>55</v>
      </c>
      <c r="B70" s="11">
        <v>322</v>
      </c>
      <c r="C70" s="11">
        <v>6</v>
      </c>
      <c r="D70" s="11">
        <v>361</v>
      </c>
      <c r="E70" s="11">
        <v>408</v>
      </c>
      <c r="F70" s="11">
        <v>1097</v>
      </c>
    </row>
    <row r="71" spans="1:6" x14ac:dyDescent="0.25">
      <c r="B71" s="5"/>
      <c r="C71" s="5"/>
      <c r="D71" s="5"/>
      <c r="E71" s="5"/>
      <c r="F71" s="5"/>
    </row>
    <row r="72" spans="1:6" s="6" customFormat="1" x14ac:dyDescent="0.25">
      <c r="A72" s="6" t="s">
        <v>128</v>
      </c>
      <c r="B72" s="20">
        <f>SUM(B67:B70)</f>
        <v>15158</v>
      </c>
      <c r="C72" s="20">
        <f>SUM(C67:C70)</f>
        <v>346</v>
      </c>
      <c r="D72" s="20">
        <f>SUM(D67:D70)</f>
        <v>16899</v>
      </c>
      <c r="E72" s="20">
        <f>SUM(E67:E70)</f>
        <v>16783</v>
      </c>
      <c r="F72" s="20">
        <f>SUM(F67:F70)</f>
        <v>49186</v>
      </c>
    </row>
    <row r="73" spans="1:6" s="6" customFormat="1" x14ac:dyDescent="0.25">
      <c r="B73" s="20"/>
      <c r="C73" s="20"/>
      <c r="D73" s="20"/>
      <c r="E73" s="20"/>
      <c r="F73" s="20"/>
    </row>
    <row r="74" spans="1:6" s="12" customFormat="1" ht="15" x14ac:dyDescent="0.25">
      <c r="A74" s="7" t="s">
        <v>13</v>
      </c>
      <c r="B74" s="11">
        <v>3609</v>
      </c>
      <c r="C74" s="11">
        <v>118</v>
      </c>
      <c r="D74" s="11">
        <v>8157</v>
      </c>
      <c r="E74" s="11">
        <v>4983</v>
      </c>
      <c r="F74" s="11">
        <v>16867</v>
      </c>
    </row>
    <row r="75" spans="1:6" s="12" customFormat="1" ht="15" x14ac:dyDescent="0.25">
      <c r="A75" s="7" t="s">
        <v>15</v>
      </c>
      <c r="B75" s="11">
        <v>279</v>
      </c>
      <c r="C75" s="11">
        <v>12</v>
      </c>
      <c r="D75" s="11">
        <v>1559</v>
      </c>
      <c r="E75" s="11">
        <v>406</v>
      </c>
      <c r="F75" s="11">
        <v>2256</v>
      </c>
    </row>
    <row r="76" spans="1:6" s="12" customFormat="1" ht="15" x14ac:dyDescent="0.25">
      <c r="A76" s="7" t="s">
        <v>21</v>
      </c>
      <c r="B76" s="11">
        <v>945</v>
      </c>
      <c r="C76" s="11">
        <v>44</v>
      </c>
      <c r="D76" s="11">
        <v>3536</v>
      </c>
      <c r="E76" s="11">
        <v>1424</v>
      </c>
      <c r="F76" s="11">
        <v>5949</v>
      </c>
    </row>
    <row r="77" spans="1:6" s="7" customFormat="1" ht="15" x14ac:dyDescent="0.25">
      <c r="A77" s="7" t="s">
        <v>23</v>
      </c>
      <c r="B77" s="11">
        <v>668</v>
      </c>
      <c r="C77" s="11">
        <v>29</v>
      </c>
      <c r="D77" s="11">
        <v>2006</v>
      </c>
      <c r="E77" s="11">
        <v>892</v>
      </c>
      <c r="F77" s="11">
        <v>3595</v>
      </c>
    </row>
    <row r="78" spans="1:6" s="7" customFormat="1" ht="15" x14ac:dyDescent="0.25">
      <c r="A78" s="7" t="s">
        <v>30</v>
      </c>
      <c r="B78" s="11">
        <v>375</v>
      </c>
      <c r="C78" s="11">
        <v>5</v>
      </c>
      <c r="D78" s="11">
        <v>1116</v>
      </c>
      <c r="E78" s="11">
        <v>303</v>
      </c>
      <c r="F78" s="11">
        <v>1799</v>
      </c>
    </row>
    <row r="79" spans="1:6" s="12" customFormat="1" ht="15" x14ac:dyDescent="0.25">
      <c r="A79" s="7" t="s">
        <v>42</v>
      </c>
      <c r="B79" s="11">
        <v>577</v>
      </c>
      <c r="C79" s="11">
        <v>13</v>
      </c>
      <c r="D79" s="11">
        <v>2343</v>
      </c>
      <c r="E79" s="11">
        <v>1789</v>
      </c>
      <c r="F79" s="11">
        <v>4722</v>
      </c>
    </row>
    <row r="80" spans="1:6" s="12" customFormat="1" ht="15" x14ac:dyDescent="0.25">
      <c r="A80" s="7" t="s">
        <v>55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</row>
    <row r="81" spans="1:8" s="12" customFormat="1" ht="15" x14ac:dyDescent="0.25">
      <c r="A81" s="7" t="s">
        <v>68</v>
      </c>
      <c r="B81" s="11">
        <v>57</v>
      </c>
      <c r="C81" s="11">
        <v>3</v>
      </c>
      <c r="D81" s="11">
        <v>225</v>
      </c>
      <c r="E81" s="11">
        <v>85</v>
      </c>
      <c r="F81" s="11">
        <v>370</v>
      </c>
    </row>
    <row r="82" spans="1:8" s="12" customFormat="1" ht="15" x14ac:dyDescent="0.25">
      <c r="A82" s="7" t="s">
        <v>108</v>
      </c>
      <c r="B82" s="11">
        <v>715</v>
      </c>
      <c r="C82" s="11">
        <v>31</v>
      </c>
      <c r="D82" s="11">
        <v>3111</v>
      </c>
      <c r="E82" s="11">
        <v>1011</v>
      </c>
      <c r="F82" s="11">
        <v>4868</v>
      </c>
    </row>
    <row r="83" spans="1:8" s="7" customFormat="1" ht="15" x14ac:dyDescent="0.25">
      <c r="A83" s="7" t="s">
        <v>109</v>
      </c>
      <c r="B83" s="8">
        <v>363</v>
      </c>
      <c r="C83" s="8">
        <v>11</v>
      </c>
      <c r="D83" s="8">
        <v>1343</v>
      </c>
      <c r="E83" s="8">
        <v>470</v>
      </c>
      <c r="F83" s="8">
        <v>2187</v>
      </c>
      <c r="G83" s="9"/>
      <c r="H83" s="10"/>
    </row>
    <row r="84" spans="1:8" s="6" customFormat="1" x14ac:dyDescent="0.25">
      <c r="B84" s="20"/>
      <c r="C84" s="20"/>
      <c r="D84" s="20"/>
      <c r="E84" s="20"/>
      <c r="F84" s="20"/>
    </row>
    <row r="85" spans="1:8" s="6" customFormat="1" x14ac:dyDescent="0.25">
      <c r="A85" s="6" t="s">
        <v>129</v>
      </c>
      <c r="B85" s="20">
        <f>SUM(B74:B83)</f>
        <v>7588</v>
      </c>
      <c r="C85" s="20">
        <f>SUM(C74:C83)</f>
        <v>266</v>
      </c>
      <c r="D85" s="20">
        <f>SUM(D74:D83)</f>
        <v>23396</v>
      </c>
      <c r="E85" s="20">
        <f>SUM(E74:E83)</f>
        <v>11363</v>
      </c>
      <c r="F85" s="20">
        <f>SUM(F74:F83)</f>
        <v>42613</v>
      </c>
    </row>
    <row r="86" spans="1:8" x14ac:dyDescent="0.25">
      <c r="B86" s="5"/>
      <c r="C86" s="5"/>
      <c r="D86" s="5"/>
      <c r="E86" s="5"/>
      <c r="F86" s="5"/>
    </row>
    <row r="87" spans="1:8" s="7" customFormat="1" ht="15" x14ac:dyDescent="0.25">
      <c r="A87" s="7" t="s">
        <v>6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</row>
    <row r="88" spans="1:8" s="7" customFormat="1" ht="15" x14ac:dyDescent="0.25">
      <c r="A88" s="7" t="s">
        <v>55</v>
      </c>
      <c r="B88" s="11">
        <v>3628</v>
      </c>
      <c r="C88" s="11">
        <v>120</v>
      </c>
      <c r="D88" s="11">
        <v>5344</v>
      </c>
      <c r="E88" s="11">
        <v>5695</v>
      </c>
      <c r="F88" s="11">
        <v>14787</v>
      </c>
    </row>
    <row r="89" spans="1:8" s="7" customFormat="1" ht="15" x14ac:dyDescent="0.25">
      <c r="A89" s="7" t="s">
        <v>68</v>
      </c>
      <c r="B89" s="8">
        <v>4303</v>
      </c>
      <c r="C89" s="8">
        <v>126</v>
      </c>
      <c r="D89" s="8">
        <v>9572</v>
      </c>
      <c r="E89" s="8">
        <v>4262</v>
      </c>
      <c r="F89" s="8">
        <v>18263</v>
      </c>
      <c r="G89" s="9"/>
      <c r="H89" s="10"/>
    </row>
    <row r="90" spans="1:8" s="7" customFormat="1" ht="15" x14ac:dyDescent="0.25">
      <c r="A90" s="7" t="s">
        <v>72</v>
      </c>
      <c r="B90" s="8">
        <v>2324</v>
      </c>
      <c r="C90" s="8">
        <v>99</v>
      </c>
      <c r="D90" s="8">
        <v>5084</v>
      </c>
      <c r="E90" s="8">
        <v>3698</v>
      </c>
      <c r="F90" s="8">
        <v>11205</v>
      </c>
      <c r="G90" s="9"/>
      <c r="H90" s="10"/>
    </row>
    <row r="91" spans="1:8" x14ac:dyDescent="0.25">
      <c r="B91" s="5"/>
      <c r="C91" s="5"/>
      <c r="D91" s="5"/>
      <c r="E91" s="5"/>
      <c r="F91" s="5"/>
    </row>
    <row r="92" spans="1:8" s="6" customFormat="1" x14ac:dyDescent="0.25">
      <c r="A92" s="6" t="s">
        <v>130</v>
      </c>
      <c r="B92" s="20">
        <f>SUM(B87:B90)</f>
        <v>10255</v>
      </c>
      <c r="C92" s="20">
        <f>SUM(C87:C90)</f>
        <v>345</v>
      </c>
      <c r="D92" s="20">
        <f>SUM(D87:D90)</f>
        <v>20000</v>
      </c>
      <c r="E92" s="20">
        <f>SUM(E87:E90)</f>
        <v>13655</v>
      </c>
      <c r="F92" s="20">
        <f>SUM(F87:F90)</f>
        <v>44255</v>
      </c>
    </row>
    <row r="93" spans="1:8" x14ac:dyDescent="0.25">
      <c r="B93" s="5"/>
      <c r="C93" s="5"/>
      <c r="D93" s="5"/>
      <c r="E93" s="5"/>
      <c r="F93" s="5"/>
    </row>
    <row r="94" spans="1:8" s="7" customFormat="1" ht="15" x14ac:dyDescent="0.25">
      <c r="A94" s="7" t="s">
        <v>13</v>
      </c>
      <c r="B94" s="11">
        <v>3404</v>
      </c>
      <c r="C94" s="11">
        <v>159</v>
      </c>
      <c r="D94" s="11">
        <v>11817</v>
      </c>
      <c r="E94" s="11">
        <v>6966</v>
      </c>
      <c r="F94" s="11">
        <v>22346</v>
      </c>
    </row>
    <row r="95" spans="1:8" s="12" customFormat="1" ht="15" x14ac:dyDescent="0.25">
      <c r="A95" s="7" t="s">
        <v>92</v>
      </c>
      <c r="B95" s="11">
        <v>3980</v>
      </c>
      <c r="C95" s="11">
        <v>161</v>
      </c>
      <c r="D95" s="11">
        <v>10882</v>
      </c>
      <c r="E95" s="11">
        <v>7269</v>
      </c>
      <c r="F95" s="11">
        <v>22292</v>
      </c>
    </row>
    <row r="96" spans="1:8" x14ac:dyDescent="0.25">
      <c r="B96" s="5"/>
      <c r="C96" s="5"/>
      <c r="D96" s="5"/>
      <c r="E96" s="5"/>
      <c r="F96" s="5"/>
    </row>
    <row r="97" spans="1:6" s="6" customFormat="1" x14ac:dyDescent="0.25">
      <c r="A97" s="6" t="s">
        <v>131</v>
      </c>
      <c r="B97" s="20">
        <f>SUM(B94:B95)</f>
        <v>7384</v>
      </c>
      <c r="C97" s="20">
        <f>SUM(C94:C95)</f>
        <v>320</v>
      </c>
      <c r="D97" s="20">
        <f>SUM(D94:D95)</f>
        <v>22699</v>
      </c>
      <c r="E97" s="20">
        <f>SUM(E94:E95)</f>
        <v>14235</v>
      </c>
      <c r="F97" s="20">
        <f>SUM(F94:F95)</f>
        <v>44638</v>
      </c>
    </row>
    <row r="98" spans="1:6" x14ac:dyDescent="0.25">
      <c r="B98" s="5"/>
      <c r="C98" s="5"/>
      <c r="D98" s="5"/>
      <c r="E98" s="5"/>
      <c r="F98" s="5"/>
    </row>
    <row r="99" spans="1:6" s="7" customFormat="1" ht="15" x14ac:dyDescent="0.25">
      <c r="A99" s="7" t="s">
        <v>36</v>
      </c>
      <c r="B99" s="11">
        <v>3731</v>
      </c>
      <c r="C99" s="11">
        <v>76</v>
      </c>
      <c r="D99" s="11">
        <v>4271</v>
      </c>
      <c r="E99" s="11">
        <v>4164</v>
      </c>
      <c r="F99" s="11">
        <v>12242</v>
      </c>
    </row>
    <row r="100" spans="1:6" s="7" customFormat="1" ht="15" x14ac:dyDescent="0.25">
      <c r="A100" s="7" t="s">
        <v>61</v>
      </c>
      <c r="B100" s="11">
        <v>4470</v>
      </c>
      <c r="C100" s="11">
        <v>148</v>
      </c>
      <c r="D100" s="11">
        <v>7474</v>
      </c>
      <c r="E100" s="11">
        <v>6438</v>
      </c>
      <c r="F100" s="11">
        <v>18530</v>
      </c>
    </row>
    <row r="101" spans="1:6" s="7" customFormat="1" ht="15" x14ac:dyDescent="0.25">
      <c r="A101" s="7" t="s">
        <v>80</v>
      </c>
      <c r="B101" s="11">
        <v>419</v>
      </c>
      <c r="C101" s="11">
        <v>20</v>
      </c>
      <c r="D101" s="11">
        <v>1870</v>
      </c>
      <c r="E101" s="11">
        <v>879</v>
      </c>
      <c r="F101" s="11">
        <v>3188</v>
      </c>
    </row>
    <row r="102" spans="1:6" s="7" customFormat="1" ht="15" x14ac:dyDescent="0.25">
      <c r="A102" s="7" t="s">
        <v>104</v>
      </c>
      <c r="B102" s="11">
        <v>259</v>
      </c>
      <c r="C102" s="11">
        <v>14</v>
      </c>
      <c r="D102" s="11">
        <v>1076</v>
      </c>
      <c r="E102" s="11">
        <v>327</v>
      </c>
      <c r="F102" s="11">
        <v>1676</v>
      </c>
    </row>
    <row r="103" spans="1:6" x14ac:dyDescent="0.25">
      <c r="B103" s="5"/>
      <c r="C103" s="5"/>
      <c r="D103" s="5"/>
      <c r="E103" s="5"/>
      <c r="F103" s="5"/>
    </row>
    <row r="104" spans="1:6" s="6" customFormat="1" x14ac:dyDescent="0.25">
      <c r="A104" s="6" t="s">
        <v>132</v>
      </c>
      <c r="B104" s="20">
        <f>SUM(B99:B102)</f>
        <v>8879</v>
      </c>
      <c r="C104" s="20">
        <f>SUM(C99:C102)</f>
        <v>258</v>
      </c>
      <c r="D104" s="20">
        <f>SUM(D99:D102)</f>
        <v>14691</v>
      </c>
      <c r="E104" s="20">
        <f>SUM(E99:E102)</f>
        <v>11808</v>
      </c>
      <c r="F104" s="20">
        <f>SUM(F99:F102)</f>
        <v>35636</v>
      </c>
    </row>
    <row r="105" spans="1:6" s="6" customFormat="1" x14ac:dyDescent="0.25">
      <c r="B105" s="20"/>
      <c r="C105" s="20"/>
      <c r="D105" s="20"/>
      <c r="E105" s="20"/>
      <c r="F105" s="20"/>
    </row>
    <row r="106" spans="1:6" s="7" customFormat="1" ht="15" x14ac:dyDescent="0.25">
      <c r="A106" s="7" t="s">
        <v>80</v>
      </c>
      <c r="B106" s="11">
        <v>542</v>
      </c>
      <c r="C106" s="11">
        <v>33</v>
      </c>
      <c r="D106" s="11">
        <v>2491</v>
      </c>
      <c r="E106" s="11">
        <v>974</v>
      </c>
      <c r="F106" s="11">
        <v>4040</v>
      </c>
    </row>
    <row r="107" spans="1:6" s="7" customFormat="1" ht="15" x14ac:dyDescent="0.25">
      <c r="A107" s="7" t="s">
        <v>94</v>
      </c>
      <c r="B107" s="11">
        <v>10954</v>
      </c>
      <c r="C107" s="11">
        <v>285</v>
      </c>
      <c r="D107" s="11">
        <v>12974</v>
      </c>
      <c r="E107" s="11">
        <v>11158</v>
      </c>
      <c r="F107" s="11">
        <v>35371</v>
      </c>
    </row>
    <row r="108" spans="1:6" s="7" customFormat="1" ht="15" x14ac:dyDescent="0.25">
      <c r="A108" s="7" t="s">
        <v>104</v>
      </c>
      <c r="B108" s="11">
        <v>272</v>
      </c>
      <c r="C108" s="11">
        <v>12</v>
      </c>
      <c r="D108" s="11">
        <v>957</v>
      </c>
      <c r="E108" s="11">
        <v>337</v>
      </c>
      <c r="F108" s="11">
        <v>1578</v>
      </c>
    </row>
    <row r="109" spans="1:6" s="7" customFormat="1" ht="15" x14ac:dyDescent="0.25">
      <c r="B109" s="11"/>
      <c r="C109" s="11"/>
      <c r="D109" s="11"/>
      <c r="E109" s="11"/>
      <c r="F109" s="11"/>
    </row>
    <row r="110" spans="1:6" s="6" customFormat="1" x14ac:dyDescent="0.25">
      <c r="A110" s="6" t="s">
        <v>133</v>
      </c>
      <c r="B110" s="20">
        <f>SUM(B106:B108)</f>
        <v>11768</v>
      </c>
      <c r="C110" s="20">
        <f>SUM(C106:C108)</f>
        <v>330</v>
      </c>
      <c r="D110" s="20">
        <f>SUM(D106:D108)</f>
        <v>16422</v>
      </c>
      <c r="E110" s="20">
        <f>SUM(E106:E108)</f>
        <v>12469</v>
      </c>
      <c r="F110" s="20">
        <f>SUM(F106:F108)</f>
        <v>40989</v>
      </c>
    </row>
    <row r="111" spans="1:6" x14ac:dyDescent="0.25">
      <c r="B111" s="5"/>
      <c r="C111" s="5"/>
      <c r="D111" s="5"/>
      <c r="E111" s="5"/>
      <c r="F111" s="5"/>
    </row>
    <row r="112" spans="1:6" s="7" customFormat="1" ht="15" x14ac:dyDescent="0.25">
      <c r="A112" s="7" t="s">
        <v>28</v>
      </c>
      <c r="B112" s="11">
        <v>1008</v>
      </c>
      <c r="C112" s="11">
        <v>44</v>
      </c>
      <c r="D112" s="11">
        <v>1863</v>
      </c>
      <c r="E112" s="11">
        <v>1231</v>
      </c>
      <c r="F112" s="11">
        <v>4146</v>
      </c>
    </row>
    <row r="113" spans="1:6" s="7" customFormat="1" ht="15" x14ac:dyDescent="0.25">
      <c r="A113" s="7" t="s">
        <v>49</v>
      </c>
      <c r="B113" s="11">
        <v>2577</v>
      </c>
      <c r="C113" s="11">
        <v>85</v>
      </c>
      <c r="D113" s="11">
        <v>5307</v>
      </c>
      <c r="E113" s="11">
        <v>3941</v>
      </c>
      <c r="F113" s="11">
        <v>11910</v>
      </c>
    </row>
    <row r="114" spans="1:6" s="7" customFormat="1" ht="15" x14ac:dyDescent="0.25">
      <c r="A114" s="7" t="s">
        <v>75</v>
      </c>
      <c r="B114" s="11">
        <v>2201</v>
      </c>
      <c r="C114" s="11">
        <v>78</v>
      </c>
      <c r="D114" s="11">
        <v>5029</v>
      </c>
      <c r="E114" s="11">
        <v>3081</v>
      </c>
      <c r="F114" s="11">
        <v>10389</v>
      </c>
    </row>
    <row r="115" spans="1:6" s="7" customFormat="1" ht="15" x14ac:dyDescent="0.25">
      <c r="A115" s="7" t="s">
        <v>94</v>
      </c>
      <c r="B115" s="11">
        <v>9856</v>
      </c>
      <c r="C115" s="11">
        <v>186</v>
      </c>
      <c r="D115" s="11">
        <v>7650</v>
      </c>
      <c r="E115" s="11">
        <v>8170</v>
      </c>
      <c r="F115" s="11">
        <v>25862</v>
      </c>
    </row>
    <row r="116" spans="1:6" x14ac:dyDescent="0.25">
      <c r="B116" s="5"/>
      <c r="C116" s="5"/>
      <c r="D116" s="5"/>
      <c r="E116" s="5"/>
      <c r="F116" s="5"/>
    </row>
    <row r="117" spans="1:6" s="6" customFormat="1" x14ac:dyDescent="0.25">
      <c r="A117" s="6" t="s">
        <v>134</v>
      </c>
      <c r="B117" s="20">
        <f>SUM(B112:B115)</f>
        <v>15642</v>
      </c>
      <c r="C117" s="20">
        <f>SUM(C112:C115)</f>
        <v>393</v>
      </c>
      <c r="D117" s="20">
        <f>SUM(D112:D115)</f>
        <v>19849</v>
      </c>
      <c r="E117" s="20">
        <f>SUM(E112:E115)</f>
        <v>16423</v>
      </c>
      <c r="F117" s="20">
        <f>SUM(F112:F115)</f>
        <v>52307</v>
      </c>
    </row>
    <row r="118" spans="1:6" s="6" customFormat="1" x14ac:dyDescent="0.25">
      <c r="B118" s="20"/>
      <c r="C118" s="20"/>
      <c r="D118" s="20"/>
      <c r="E118" s="20"/>
      <c r="F118" s="20"/>
    </row>
    <row r="119" spans="1:6" s="7" customFormat="1" ht="15" x14ac:dyDescent="0.25">
      <c r="A119" s="7" t="s">
        <v>94</v>
      </c>
      <c r="B119" s="11">
        <v>11867</v>
      </c>
      <c r="C119" s="11">
        <v>332</v>
      </c>
      <c r="D119" s="11">
        <v>20082</v>
      </c>
      <c r="E119" s="11">
        <v>12436</v>
      </c>
      <c r="F119" s="11">
        <v>44717</v>
      </c>
    </row>
    <row r="120" spans="1:6" s="7" customFormat="1" ht="15" x14ac:dyDescent="0.25">
      <c r="A120" s="7" t="s">
        <v>104</v>
      </c>
      <c r="B120" s="11">
        <v>241</v>
      </c>
      <c r="C120" s="11">
        <v>4</v>
      </c>
      <c r="D120" s="11">
        <v>692</v>
      </c>
      <c r="E120" s="11">
        <v>379</v>
      </c>
      <c r="F120" s="11">
        <v>1316</v>
      </c>
    </row>
    <row r="121" spans="1:6" s="6" customFormat="1" x14ac:dyDescent="0.25">
      <c r="B121" s="20"/>
      <c r="C121" s="20"/>
      <c r="D121" s="20"/>
      <c r="E121" s="20"/>
      <c r="F121" s="20"/>
    </row>
    <row r="122" spans="1:6" s="6" customFormat="1" x14ac:dyDescent="0.25">
      <c r="A122" s="6" t="s">
        <v>135</v>
      </c>
      <c r="B122" s="20">
        <f>SUM(B119:B120)</f>
        <v>12108</v>
      </c>
      <c r="C122" s="20">
        <f>SUM(C119:C120)</f>
        <v>336</v>
      </c>
      <c r="D122" s="20">
        <f>SUM(D119:D120)</f>
        <v>20774</v>
      </c>
      <c r="E122" s="20">
        <f>SUM(E119:E120)</f>
        <v>12815</v>
      </c>
      <c r="F122" s="20">
        <f>SUM(F119:F120)</f>
        <v>46033</v>
      </c>
    </row>
    <row r="123" spans="1:6" x14ac:dyDescent="0.25">
      <c r="B123" s="5"/>
      <c r="C123" s="5"/>
      <c r="D123" s="5"/>
      <c r="E123" s="5"/>
      <c r="F123" s="5"/>
    </row>
    <row r="124" spans="1:6" s="7" customFormat="1" ht="15" x14ac:dyDescent="0.25">
      <c r="A124" s="7" t="s">
        <v>51</v>
      </c>
      <c r="B124" s="11">
        <v>11667</v>
      </c>
      <c r="C124" s="11">
        <v>486</v>
      </c>
      <c r="D124" s="11">
        <v>20149</v>
      </c>
      <c r="E124" s="11">
        <v>14792</v>
      </c>
      <c r="F124" s="11">
        <v>47094</v>
      </c>
    </row>
    <row r="125" spans="1:6" x14ac:dyDescent="0.25">
      <c r="B125" s="5"/>
      <c r="C125" s="5"/>
      <c r="D125" s="5"/>
      <c r="E125" s="5"/>
      <c r="F125" s="5"/>
    </row>
    <row r="126" spans="1:6" s="6" customFormat="1" x14ac:dyDescent="0.25">
      <c r="A126" s="6" t="s">
        <v>136</v>
      </c>
      <c r="B126" s="16">
        <f>SUM(B124:B124)</f>
        <v>11667</v>
      </c>
      <c r="C126" s="16">
        <f>SUM(C124:C124)</f>
        <v>486</v>
      </c>
      <c r="D126" s="20">
        <f>SUM(D124:D124)</f>
        <v>20149</v>
      </c>
      <c r="E126" s="20">
        <f>SUM(E124:E124)</f>
        <v>14792</v>
      </c>
      <c r="F126" s="20">
        <f>SUM(F124:F124)</f>
        <v>47094</v>
      </c>
    </row>
    <row r="127" spans="1:6" s="6" customFormat="1" x14ac:dyDescent="0.25">
      <c r="B127" s="20"/>
      <c r="C127" s="20"/>
      <c r="D127" s="20"/>
      <c r="E127" s="20"/>
      <c r="F127" s="20"/>
    </row>
    <row r="128" spans="1:6" s="7" customFormat="1" ht="15" x14ac:dyDescent="0.25">
      <c r="A128" s="7" t="s">
        <v>19</v>
      </c>
      <c r="B128" s="11">
        <v>596</v>
      </c>
      <c r="C128" s="11">
        <v>40</v>
      </c>
      <c r="D128" s="11">
        <v>3745</v>
      </c>
      <c r="E128" s="11">
        <v>1231</v>
      </c>
      <c r="F128" s="11">
        <v>5612</v>
      </c>
    </row>
    <row r="129" spans="1:6" s="7" customFormat="1" ht="15" x14ac:dyDescent="0.25">
      <c r="A129" s="7" t="s">
        <v>36</v>
      </c>
      <c r="B129" s="11">
        <v>304</v>
      </c>
      <c r="C129" s="11">
        <v>10</v>
      </c>
      <c r="D129" s="11">
        <v>900</v>
      </c>
      <c r="E129" s="11">
        <v>517</v>
      </c>
      <c r="F129" s="11">
        <v>1731</v>
      </c>
    </row>
    <row r="130" spans="1:6" s="12" customFormat="1" ht="15" x14ac:dyDescent="0.25">
      <c r="A130" s="7" t="s">
        <v>86</v>
      </c>
      <c r="B130" s="11">
        <v>6655</v>
      </c>
      <c r="C130" s="11">
        <v>305</v>
      </c>
      <c r="D130" s="11">
        <v>13344</v>
      </c>
      <c r="E130" s="11">
        <v>9854</v>
      </c>
      <c r="F130" s="11">
        <v>30158</v>
      </c>
    </row>
    <row r="131" spans="1:6" s="6" customFormat="1" x14ac:dyDescent="0.25">
      <c r="B131" s="20"/>
      <c r="C131" s="20"/>
      <c r="D131" s="20"/>
      <c r="E131" s="20"/>
      <c r="F131" s="20"/>
    </row>
    <row r="132" spans="1:6" s="6" customFormat="1" x14ac:dyDescent="0.25">
      <c r="A132" s="6" t="s">
        <v>137</v>
      </c>
      <c r="B132" s="20">
        <f>SUM(B128:B130)</f>
        <v>7555</v>
      </c>
      <c r="C132" s="20">
        <f>SUM(C128:C130)</f>
        <v>355</v>
      </c>
      <c r="D132" s="20">
        <f>SUM(D128:D130)</f>
        <v>17989</v>
      </c>
      <c r="E132" s="20">
        <f>SUM(E128:E130)</f>
        <v>11602</v>
      </c>
      <c r="F132" s="20">
        <f>SUM(F128:F130)</f>
        <v>37501</v>
      </c>
    </row>
    <row r="133" spans="1:6" s="6" customFormat="1" x14ac:dyDescent="0.25">
      <c r="B133" s="20"/>
      <c r="C133" s="20"/>
      <c r="D133" s="20"/>
      <c r="E133" s="20"/>
      <c r="F133" s="20"/>
    </row>
    <row r="134" spans="1:6" s="12" customFormat="1" ht="15" x14ac:dyDescent="0.25">
      <c r="A134" s="7" t="s">
        <v>51</v>
      </c>
      <c r="B134" s="11">
        <v>9178</v>
      </c>
      <c r="C134" s="11">
        <v>424</v>
      </c>
      <c r="D134" s="11">
        <v>19852</v>
      </c>
      <c r="E134" s="11">
        <v>13646</v>
      </c>
      <c r="F134" s="11">
        <v>43100</v>
      </c>
    </row>
    <row r="135" spans="1:6" s="6" customFormat="1" x14ac:dyDescent="0.25">
      <c r="B135" s="20"/>
      <c r="C135" s="20"/>
      <c r="D135" s="20"/>
      <c r="E135" s="20"/>
      <c r="F135" s="20"/>
    </row>
    <row r="136" spans="1:6" s="6" customFormat="1" x14ac:dyDescent="0.25">
      <c r="A136" s="6" t="s">
        <v>138</v>
      </c>
      <c r="B136" s="20">
        <f>SUM(B134:B134)</f>
        <v>9178</v>
      </c>
      <c r="C136" s="20">
        <f>SUM(C134:C134)</f>
        <v>424</v>
      </c>
      <c r="D136" s="20">
        <f>SUM(D134:D134)</f>
        <v>19852</v>
      </c>
      <c r="E136" s="20">
        <f>SUM(E134:E134)</f>
        <v>13646</v>
      </c>
      <c r="F136" s="20">
        <f>SUM(F134:F134)</f>
        <v>43100</v>
      </c>
    </row>
    <row r="137" spans="1:6" x14ac:dyDescent="0.25">
      <c r="B137" s="5"/>
      <c r="C137" s="5"/>
      <c r="D137" s="5"/>
      <c r="E137" s="5"/>
      <c r="F137" s="5"/>
    </row>
    <row r="138" spans="1:6" s="7" customFormat="1" ht="15" x14ac:dyDescent="0.25">
      <c r="A138" s="7" t="s">
        <v>26</v>
      </c>
      <c r="B138" s="11">
        <v>1360</v>
      </c>
      <c r="C138" s="11">
        <v>66</v>
      </c>
      <c r="D138" s="11">
        <v>5421</v>
      </c>
      <c r="E138" s="11">
        <v>2493</v>
      </c>
      <c r="F138" s="11">
        <v>9340</v>
      </c>
    </row>
    <row r="139" spans="1:6" s="7" customFormat="1" ht="15" x14ac:dyDescent="0.25">
      <c r="A139" s="7" t="s">
        <v>90</v>
      </c>
      <c r="B139" s="11">
        <v>6368</v>
      </c>
      <c r="C139" s="11">
        <v>300</v>
      </c>
      <c r="D139" s="11">
        <v>15422</v>
      </c>
      <c r="E139" s="11">
        <v>11359</v>
      </c>
      <c r="F139" s="11">
        <v>33449</v>
      </c>
    </row>
    <row r="140" spans="1:6" x14ac:dyDescent="0.25">
      <c r="B140" s="5"/>
      <c r="C140" s="5"/>
      <c r="D140" s="5"/>
      <c r="E140" s="5"/>
      <c r="F140" s="5"/>
    </row>
    <row r="141" spans="1:6" s="6" customFormat="1" x14ac:dyDescent="0.25">
      <c r="A141" s="6" t="s">
        <v>139</v>
      </c>
      <c r="B141" s="20">
        <f>SUM(B138:B139)</f>
        <v>7728</v>
      </c>
      <c r="C141" s="20">
        <f>SUM(C138:C139)</f>
        <v>366</v>
      </c>
      <c r="D141" s="20">
        <f>SUM(D138:D139)</f>
        <v>20843</v>
      </c>
      <c r="E141" s="20">
        <f>SUM(E138:E139)</f>
        <v>13852</v>
      </c>
      <c r="F141" s="20">
        <f>SUM(F138:F139)</f>
        <v>42789</v>
      </c>
    </row>
    <row r="142" spans="1:6" s="6" customFormat="1" x14ac:dyDescent="0.25">
      <c r="B142" s="20"/>
      <c r="C142" s="20"/>
      <c r="D142" s="20"/>
      <c r="E142" s="20"/>
      <c r="F142" s="20"/>
    </row>
    <row r="143" spans="1:6" s="12" customFormat="1" ht="15" x14ac:dyDescent="0.25">
      <c r="A143" s="7" t="s">
        <v>92</v>
      </c>
      <c r="B143" s="11">
        <v>9218</v>
      </c>
      <c r="C143" s="11">
        <v>340</v>
      </c>
      <c r="D143" s="11">
        <v>10358</v>
      </c>
      <c r="E143" s="11">
        <v>13305</v>
      </c>
      <c r="F143" s="11">
        <v>33221</v>
      </c>
    </row>
    <row r="144" spans="1:6" s="6" customFormat="1" x14ac:dyDescent="0.25">
      <c r="B144" s="20"/>
      <c r="C144" s="20"/>
      <c r="D144" s="20"/>
      <c r="E144" s="20"/>
      <c r="F144" s="20"/>
    </row>
    <row r="145" spans="1:6" s="6" customFormat="1" x14ac:dyDescent="0.25">
      <c r="A145" s="6" t="s">
        <v>140</v>
      </c>
      <c r="B145" s="20">
        <f>B143</f>
        <v>9218</v>
      </c>
      <c r="C145" s="20">
        <f>C143</f>
        <v>340</v>
      </c>
      <c r="D145" s="20">
        <f>D143</f>
        <v>10358</v>
      </c>
      <c r="E145" s="20">
        <f>E143</f>
        <v>13305</v>
      </c>
      <c r="F145" s="20">
        <f>F143</f>
        <v>33221</v>
      </c>
    </row>
    <row r="146" spans="1:6" s="6" customFormat="1" x14ac:dyDescent="0.25">
      <c r="B146" s="20"/>
      <c r="C146" s="20"/>
      <c r="D146" s="20"/>
      <c r="E146" s="20"/>
      <c r="F146" s="20"/>
    </row>
    <row r="147" spans="1:6" s="12" customFormat="1" ht="15" x14ac:dyDescent="0.25">
      <c r="A147" s="7" t="s">
        <v>92</v>
      </c>
      <c r="B147" s="11">
        <v>7272</v>
      </c>
      <c r="C147" s="11">
        <v>306</v>
      </c>
      <c r="D147" s="11">
        <v>18667</v>
      </c>
      <c r="E147" s="11">
        <v>14761</v>
      </c>
      <c r="F147" s="11">
        <v>41006</v>
      </c>
    </row>
    <row r="148" spans="1:6" s="6" customFormat="1" x14ac:dyDescent="0.25">
      <c r="B148" s="20"/>
      <c r="C148" s="20"/>
      <c r="D148" s="20"/>
      <c r="E148" s="20"/>
      <c r="F148" s="20"/>
    </row>
    <row r="149" spans="1:6" s="6" customFormat="1" x14ac:dyDescent="0.25">
      <c r="A149" s="6" t="s">
        <v>141</v>
      </c>
      <c r="B149" s="20">
        <f>B147</f>
        <v>7272</v>
      </c>
      <c r="C149" s="20">
        <f>C147</f>
        <v>306</v>
      </c>
      <c r="D149" s="20">
        <f>D147</f>
        <v>18667</v>
      </c>
      <c r="E149" s="20">
        <f>E147</f>
        <v>14761</v>
      </c>
      <c r="F149" s="20">
        <f>F147</f>
        <v>41006</v>
      </c>
    </row>
    <row r="150" spans="1:6" s="6" customFormat="1" x14ac:dyDescent="0.25">
      <c r="B150" s="20"/>
      <c r="C150" s="20"/>
      <c r="D150" s="20"/>
      <c r="E150" s="20"/>
      <c r="F150" s="20"/>
    </row>
    <row r="151" spans="1:6" s="12" customFormat="1" ht="15" x14ac:dyDescent="0.25">
      <c r="A151" s="7" t="s">
        <v>92</v>
      </c>
      <c r="B151" s="11">
        <v>7598</v>
      </c>
      <c r="C151" s="11">
        <v>294</v>
      </c>
      <c r="D151" s="11">
        <v>23091</v>
      </c>
      <c r="E151" s="11">
        <v>14327</v>
      </c>
      <c r="F151" s="11">
        <v>45310</v>
      </c>
    </row>
    <row r="152" spans="1:6" s="6" customFormat="1" x14ac:dyDescent="0.25">
      <c r="B152" s="20"/>
      <c r="C152" s="20"/>
      <c r="D152" s="20"/>
      <c r="E152" s="20"/>
      <c r="F152" s="20"/>
    </row>
    <row r="153" spans="1:6" s="6" customFormat="1" x14ac:dyDescent="0.25">
      <c r="A153" s="6" t="s">
        <v>142</v>
      </c>
      <c r="B153" s="20">
        <f>B151</f>
        <v>7598</v>
      </c>
      <c r="C153" s="20">
        <f>C151</f>
        <v>294</v>
      </c>
      <c r="D153" s="20">
        <f>D151</f>
        <v>23091</v>
      </c>
      <c r="E153" s="20">
        <f>E151</f>
        <v>14327</v>
      </c>
      <c r="F153" s="20">
        <f>F151</f>
        <v>45310</v>
      </c>
    </row>
    <row r="154" spans="1:6" s="6" customFormat="1" x14ac:dyDescent="0.25">
      <c r="B154" s="20"/>
      <c r="C154" s="20"/>
      <c r="D154" s="20"/>
      <c r="E154" s="20"/>
      <c r="F154" s="20"/>
    </row>
    <row r="155" spans="1:6" s="12" customFormat="1" ht="15" x14ac:dyDescent="0.25">
      <c r="A155" s="7" t="s">
        <v>92</v>
      </c>
      <c r="B155" s="11">
        <v>8068</v>
      </c>
      <c r="C155" s="11">
        <v>275</v>
      </c>
      <c r="D155" s="11">
        <v>10190</v>
      </c>
      <c r="E155" s="11">
        <v>13102</v>
      </c>
      <c r="F155" s="11">
        <v>31635</v>
      </c>
    </row>
    <row r="156" spans="1:6" s="6" customFormat="1" x14ac:dyDescent="0.25">
      <c r="B156" s="20"/>
      <c r="C156" s="20"/>
      <c r="D156" s="20"/>
      <c r="E156" s="20"/>
      <c r="F156" s="20"/>
    </row>
    <row r="157" spans="1:6" s="6" customFormat="1" x14ac:dyDescent="0.25">
      <c r="A157" s="6" t="s">
        <v>143</v>
      </c>
      <c r="B157" s="20">
        <f>B155</f>
        <v>8068</v>
      </c>
      <c r="C157" s="20">
        <f>C155</f>
        <v>275</v>
      </c>
      <c r="D157" s="20">
        <f>D155</f>
        <v>10190</v>
      </c>
      <c r="E157" s="20">
        <f>E155</f>
        <v>13102</v>
      </c>
      <c r="F157" s="20">
        <f>F155</f>
        <v>31635</v>
      </c>
    </row>
    <row r="158" spans="1:6" s="6" customFormat="1" x14ac:dyDescent="0.25">
      <c r="B158" s="20"/>
      <c r="C158" s="20"/>
      <c r="D158" s="20"/>
      <c r="E158" s="20"/>
      <c r="F158" s="20"/>
    </row>
    <row r="159" spans="1:6" s="12" customFormat="1" ht="15" x14ac:dyDescent="0.25">
      <c r="A159" s="7" t="s">
        <v>92</v>
      </c>
      <c r="B159" s="11">
        <v>13682</v>
      </c>
      <c r="C159" s="11">
        <v>263</v>
      </c>
      <c r="D159" s="11">
        <v>6707</v>
      </c>
      <c r="E159" s="11">
        <v>11273</v>
      </c>
      <c r="F159" s="11">
        <v>31925</v>
      </c>
    </row>
    <row r="160" spans="1:6" s="6" customFormat="1" x14ac:dyDescent="0.25">
      <c r="B160" s="20"/>
      <c r="C160" s="20"/>
      <c r="D160" s="20"/>
      <c r="E160" s="20"/>
      <c r="F160" s="20"/>
    </row>
    <row r="161" spans="1:6" s="6" customFormat="1" x14ac:dyDescent="0.25">
      <c r="A161" s="6" t="s">
        <v>144</v>
      </c>
      <c r="B161" s="20">
        <f>B159</f>
        <v>13682</v>
      </c>
      <c r="C161" s="20">
        <f>C159</f>
        <v>263</v>
      </c>
      <c r="D161" s="20">
        <f>D159</f>
        <v>6707</v>
      </c>
      <c r="E161" s="20">
        <f>E159</f>
        <v>11273</v>
      </c>
      <c r="F161" s="20">
        <f>F159</f>
        <v>31925</v>
      </c>
    </row>
    <row r="162" spans="1:6" s="6" customFormat="1" x14ac:dyDescent="0.25">
      <c r="B162" s="20"/>
      <c r="C162" s="20"/>
      <c r="D162" s="20"/>
      <c r="E162" s="20"/>
      <c r="F162" s="20"/>
    </row>
    <row r="163" spans="1:6" s="12" customFormat="1" ht="15" x14ac:dyDescent="0.25">
      <c r="A163" s="7" t="s">
        <v>92</v>
      </c>
      <c r="B163" s="11">
        <v>9901</v>
      </c>
      <c r="C163" s="11">
        <v>329</v>
      </c>
      <c r="D163" s="11">
        <v>18110</v>
      </c>
      <c r="E163" s="11">
        <v>13274</v>
      </c>
      <c r="F163" s="11">
        <v>41614</v>
      </c>
    </row>
    <row r="164" spans="1:6" s="6" customFormat="1" x14ac:dyDescent="0.25">
      <c r="B164" s="20"/>
      <c r="C164" s="20"/>
      <c r="D164" s="20"/>
      <c r="E164" s="20"/>
      <c r="F164" s="20"/>
    </row>
    <row r="165" spans="1:6" s="6" customFormat="1" x14ac:dyDescent="0.25">
      <c r="A165" s="6" t="s">
        <v>145</v>
      </c>
      <c r="B165" s="20">
        <f>B163</f>
        <v>9901</v>
      </c>
      <c r="C165" s="20">
        <f>C163</f>
        <v>329</v>
      </c>
      <c r="D165" s="20">
        <f>D163</f>
        <v>18110</v>
      </c>
      <c r="E165" s="20">
        <f>E163</f>
        <v>13274</v>
      </c>
      <c r="F165" s="20">
        <f>F163</f>
        <v>41614</v>
      </c>
    </row>
    <row r="166" spans="1:6" s="6" customFormat="1" x14ac:dyDescent="0.25">
      <c r="B166" s="20"/>
      <c r="C166" s="20"/>
      <c r="D166" s="20"/>
      <c r="E166" s="20"/>
      <c r="F166" s="20"/>
    </row>
    <row r="167" spans="1:6" s="12" customFormat="1" ht="15" x14ac:dyDescent="0.25">
      <c r="A167" s="7" t="s">
        <v>45</v>
      </c>
      <c r="B167" s="11">
        <v>4089</v>
      </c>
      <c r="C167" s="11">
        <v>120</v>
      </c>
      <c r="D167" s="11">
        <v>10540</v>
      </c>
      <c r="E167" s="11">
        <v>5982</v>
      </c>
      <c r="F167" s="11">
        <v>20731</v>
      </c>
    </row>
    <row r="168" spans="1:6" s="12" customFormat="1" ht="15" x14ac:dyDescent="0.25">
      <c r="A168" s="7" t="s">
        <v>92</v>
      </c>
      <c r="B168" s="11">
        <v>4228</v>
      </c>
      <c r="C168" s="11">
        <v>182</v>
      </c>
      <c r="D168" s="11">
        <v>11063</v>
      </c>
      <c r="E168" s="11">
        <v>7651</v>
      </c>
      <c r="F168" s="11">
        <v>23124</v>
      </c>
    </row>
    <row r="169" spans="1:6" s="6" customFormat="1" x14ac:dyDescent="0.25">
      <c r="B169" s="20"/>
      <c r="C169" s="20"/>
      <c r="D169" s="20"/>
      <c r="E169" s="20"/>
      <c r="F169" s="20"/>
    </row>
    <row r="170" spans="1:6" s="6" customFormat="1" x14ac:dyDescent="0.25">
      <c r="A170" s="6" t="s">
        <v>146</v>
      </c>
      <c r="B170" s="20">
        <f>SUM(B167:B168)</f>
        <v>8317</v>
      </c>
      <c r="C170" s="20">
        <f>SUM(C167:C168)</f>
        <v>302</v>
      </c>
      <c r="D170" s="20">
        <f>SUM(D167:D168)</f>
        <v>21603</v>
      </c>
      <c r="E170" s="20">
        <f>SUM(E167:E168)</f>
        <v>13633</v>
      </c>
      <c r="F170" s="20">
        <f>SUM(F167:F168)</f>
        <v>43855</v>
      </c>
    </row>
    <row r="171" spans="1:6" x14ac:dyDescent="0.25">
      <c r="B171" s="5"/>
      <c r="C171" s="5"/>
      <c r="D171" s="5"/>
      <c r="E171" s="5"/>
      <c r="F171" s="5"/>
    </row>
    <row r="172" spans="1:6" s="7" customFormat="1" ht="15" x14ac:dyDescent="0.25">
      <c r="A172" s="7" t="s">
        <v>9</v>
      </c>
      <c r="B172" s="11">
        <v>478</v>
      </c>
      <c r="C172" s="11">
        <v>12</v>
      </c>
      <c r="D172" s="11">
        <v>2014</v>
      </c>
      <c r="E172" s="11">
        <v>445</v>
      </c>
      <c r="F172" s="11">
        <v>2949</v>
      </c>
    </row>
    <row r="173" spans="1:6" s="7" customFormat="1" ht="15" x14ac:dyDescent="0.25">
      <c r="A173" s="7" t="s">
        <v>22</v>
      </c>
      <c r="B173" s="11">
        <v>169</v>
      </c>
      <c r="C173" s="11">
        <v>3</v>
      </c>
      <c r="D173" s="11">
        <v>805</v>
      </c>
      <c r="E173" s="11">
        <v>140</v>
      </c>
      <c r="F173" s="11">
        <v>1117</v>
      </c>
    </row>
    <row r="174" spans="1:6" s="7" customFormat="1" ht="15" x14ac:dyDescent="0.25">
      <c r="A174" s="7" t="s">
        <v>23</v>
      </c>
      <c r="B174" s="11">
        <v>3995</v>
      </c>
      <c r="C174" s="11">
        <v>98</v>
      </c>
      <c r="D174" s="11">
        <v>6902</v>
      </c>
      <c r="E174" s="11">
        <v>4596</v>
      </c>
      <c r="F174" s="11">
        <v>15591</v>
      </c>
    </row>
    <row r="175" spans="1:6" s="7" customFormat="1" ht="15" x14ac:dyDescent="0.25">
      <c r="A175" s="7" t="s">
        <v>44</v>
      </c>
      <c r="B175" s="11">
        <v>707</v>
      </c>
      <c r="C175" s="11">
        <v>22</v>
      </c>
      <c r="D175" s="11">
        <v>2382</v>
      </c>
      <c r="E175" s="11">
        <v>970</v>
      </c>
      <c r="F175" s="11">
        <v>4081</v>
      </c>
    </row>
    <row r="176" spans="1:6" s="7" customFormat="1" ht="15" x14ac:dyDescent="0.25">
      <c r="A176" s="7" t="s">
        <v>53</v>
      </c>
      <c r="B176" s="11">
        <v>248</v>
      </c>
      <c r="C176" s="11">
        <v>10</v>
      </c>
      <c r="D176" s="11">
        <v>683</v>
      </c>
      <c r="E176" s="11">
        <v>359</v>
      </c>
      <c r="F176" s="11">
        <v>1300</v>
      </c>
    </row>
    <row r="177" spans="1:8" s="7" customFormat="1" ht="15" x14ac:dyDescent="0.25">
      <c r="A177" s="7" t="s">
        <v>92</v>
      </c>
      <c r="B177" s="11">
        <v>110</v>
      </c>
      <c r="C177" s="11">
        <v>5</v>
      </c>
      <c r="D177" s="11">
        <v>364</v>
      </c>
      <c r="E177" s="11">
        <v>195</v>
      </c>
      <c r="F177" s="11">
        <v>674</v>
      </c>
    </row>
    <row r="178" spans="1:8" s="7" customFormat="1" ht="15" x14ac:dyDescent="0.25">
      <c r="A178" s="7" t="s">
        <v>101</v>
      </c>
      <c r="B178" s="11">
        <v>3392</v>
      </c>
      <c r="C178" s="11">
        <v>128</v>
      </c>
      <c r="D178" s="11">
        <v>7446</v>
      </c>
      <c r="E178" s="11">
        <v>5003</v>
      </c>
      <c r="F178" s="11">
        <v>15969</v>
      </c>
    </row>
    <row r="179" spans="1:8" x14ac:dyDescent="0.25">
      <c r="B179" s="5"/>
      <c r="C179" s="5"/>
      <c r="D179" s="5"/>
      <c r="E179" s="5"/>
      <c r="F179" s="5"/>
    </row>
    <row r="180" spans="1:8" s="6" customFormat="1" x14ac:dyDescent="0.25">
      <c r="A180" s="6" t="s">
        <v>147</v>
      </c>
      <c r="B180" s="20">
        <f>SUM(B172:B178)</f>
        <v>9099</v>
      </c>
      <c r="C180" s="20">
        <f>SUM(C172:C178)</f>
        <v>278</v>
      </c>
      <c r="D180" s="20">
        <f>SUM(D172:D178)</f>
        <v>20596</v>
      </c>
      <c r="E180" s="20">
        <f>SUM(E172:E178)</f>
        <v>11708</v>
      </c>
      <c r="F180" s="20">
        <f>SUM(F172:F178)</f>
        <v>41681</v>
      </c>
    </row>
    <row r="181" spans="1:8" x14ac:dyDescent="0.25">
      <c r="B181" s="5"/>
      <c r="C181" s="5"/>
      <c r="D181" s="5"/>
      <c r="E181" s="5"/>
      <c r="F181" s="5"/>
    </row>
    <row r="182" spans="1:8" s="7" customFormat="1" ht="15" x14ac:dyDescent="0.25">
      <c r="A182" s="7" t="s">
        <v>10</v>
      </c>
      <c r="B182" s="11">
        <v>2937</v>
      </c>
      <c r="C182" s="11">
        <v>94</v>
      </c>
      <c r="D182" s="11">
        <v>9407</v>
      </c>
      <c r="E182" s="11">
        <v>4599</v>
      </c>
      <c r="F182" s="11">
        <v>17037</v>
      </c>
    </row>
    <row r="183" spans="1:8" s="7" customFormat="1" ht="15" x14ac:dyDescent="0.25">
      <c r="A183" s="7" t="s">
        <v>29</v>
      </c>
      <c r="B183" s="11">
        <v>317</v>
      </c>
      <c r="C183" s="11">
        <v>7</v>
      </c>
      <c r="D183" s="11">
        <v>1212</v>
      </c>
      <c r="E183" s="11">
        <v>352</v>
      </c>
      <c r="F183" s="11">
        <v>1888</v>
      </c>
    </row>
    <row r="184" spans="1:8" s="7" customFormat="1" ht="15" x14ac:dyDescent="0.25">
      <c r="A184" s="7" t="s">
        <v>47</v>
      </c>
      <c r="B184" s="11">
        <v>154</v>
      </c>
      <c r="C184" s="11">
        <v>0</v>
      </c>
      <c r="D184" s="11">
        <v>806</v>
      </c>
      <c r="E184" s="11">
        <v>167</v>
      </c>
      <c r="F184" s="11">
        <v>1127</v>
      </c>
    </row>
    <row r="185" spans="1:8" s="7" customFormat="1" ht="15" x14ac:dyDescent="0.25">
      <c r="A185" s="7" t="s">
        <v>54</v>
      </c>
      <c r="B185" s="11">
        <v>184</v>
      </c>
      <c r="C185" s="11">
        <v>2</v>
      </c>
      <c r="D185" s="11">
        <v>1129</v>
      </c>
      <c r="E185" s="11">
        <v>215</v>
      </c>
      <c r="F185" s="11">
        <v>1530</v>
      </c>
    </row>
    <row r="186" spans="1:8" s="7" customFormat="1" ht="15" x14ac:dyDescent="0.25">
      <c r="A186" s="7" t="s">
        <v>56</v>
      </c>
      <c r="B186" s="11">
        <v>123</v>
      </c>
      <c r="C186" s="11">
        <v>7</v>
      </c>
      <c r="D186" s="11">
        <v>890</v>
      </c>
      <c r="E186" s="11">
        <v>130</v>
      </c>
      <c r="F186" s="11">
        <v>1150</v>
      </c>
    </row>
    <row r="187" spans="1:8" s="7" customFormat="1" ht="15" x14ac:dyDescent="0.25">
      <c r="A187" s="7" t="s">
        <v>73</v>
      </c>
      <c r="B187" s="8">
        <v>315</v>
      </c>
      <c r="C187" s="8">
        <v>6</v>
      </c>
      <c r="D187" s="8">
        <v>1308</v>
      </c>
      <c r="E187" s="8">
        <v>342</v>
      </c>
      <c r="F187" s="8">
        <v>1971</v>
      </c>
      <c r="G187" s="9"/>
      <c r="H187" s="10"/>
    </row>
    <row r="188" spans="1:8" s="7" customFormat="1" ht="15" x14ac:dyDescent="0.25">
      <c r="A188" s="7" t="s">
        <v>78</v>
      </c>
      <c r="B188" s="11">
        <v>768</v>
      </c>
      <c r="C188" s="11">
        <v>20</v>
      </c>
      <c r="D188" s="11">
        <v>2219</v>
      </c>
      <c r="E188" s="11">
        <v>932</v>
      </c>
      <c r="F188" s="11">
        <v>3939</v>
      </c>
    </row>
    <row r="189" spans="1:8" s="7" customFormat="1" ht="15" x14ac:dyDescent="0.25">
      <c r="A189" s="7" t="s">
        <v>81</v>
      </c>
      <c r="B189" s="11">
        <v>969</v>
      </c>
      <c r="C189" s="11">
        <v>38</v>
      </c>
      <c r="D189" s="11">
        <v>3443</v>
      </c>
      <c r="E189" s="11">
        <v>1169</v>
      </c>
      <c r="F189" s="11">
        <v>5619</v>
      </c>
    </row>
    <row r="190" spans="1:8" s="7" customFormat="1" ht="15" x14ac:dyDescent="0.25">
      <c r="A190" s="7" t="s">
        <v>85</v>
      </c>
      <c r="B190" s="11">
        <v>161</v>
      </c>
      <c r="C190" s="11">
        <v>6</v>
      </c>
      <c r="D190" s="11">
        <v>553</v>
      </c>
      <c r="E190" s="11">
        <v>270</v>
      </c>
      <c r="F190" s="11">
        <v>990</v>
      </c>
    </row>
    <row r="191" spans="1:8" s="7" customFormat="1" ht="15" x14ac:dyDescent="0.25">
      <c r="A191" s="7" t="s">
        <v>88</v>
      </c>
      <c r="B191" s="11">
        <v>378</v>
      </c>
      <c r="C191" s="11">
        <v>7</v>
      </c>
      <c r="D191" s="11">
        <v>1335</v>
      </c>
      <c r="E191" s="11">
        <v>393</v>
      </c>
      <c r="F191" s="11">
        <v>2113</v>
      </c>
    </row>
    <row r="192" spans="1:8" s="7" customFormat="1" ht="15" x14ac:dyDescent="0.25">
      <c r="A192" s="7" t="s">
        <v>91</v>
      </c>
      <c r="B192" s="11">
        <v>289</v>
      </c>
      <c r="C192" s="11">
        <v>10</v>
      </c>
      <c r="D192" s="11">
        <v>2201</v>
      </c>
      <c r="E192" s="11">
        <v>652</v>
      </c>
      <c r="F192" s="11">
        <v>3152</v>
      </c>
    </row>
    <row r="193" spans="1:6" s="7" customFormat="1" ht="15" x14ac:dyDescent="0.25">
      <c r="A193" s="7" t="s">
        <v>98</v>
      </c>
      <c r="B193" s="11">
        <v>385</v>
      </c>
      <c r="C193" s="11">
        <v>19</v>
      </c>
      <c r="D193" s="11">
        <v>1709</v>
      </c>
      <c r="E193" s="11">
        <v>497</v>
      </c>
      <c r="F193" s="11">
        <v>2610</v>
      </c>
    </row>
    <row r="194" spans="1:6" x14ac:dyDescent="0.25">
      <c r="A194" s="23"/>
      <c r="B194" s="5"/>
      <c r="C194" s="5"/>
      <c r="D194" s="5"/>
      <c r="E194" s="5"/>
      <c r="F194" s="5"/>
    </row>
    <row r="195" spans="1:6" s="6" customFormat="1" x14ac:dyDescent="0.25">
      <c r="A195" s="6" t="s">
        <v>148</v>
      </c>
      <c r="B195" s="20">
        <f>SUM(B182:B193)</f>
        <v>6980</v>
      </c>
      <c r="C195" s="20">
        <f>SUM(C182:C193)</f>
        <v>216</v>
      </c>
      <c r="D195" s="20">
        <f>SUM(D182:D193)</f>
        <v>26212</v>
      </c>
      <c r="E195" s="20">
        <f>SUM(E182:E193)</f>
        <v>9718</v>
      </c>
      <c r="F195" s="20">
        <f>SUM(F182:F193)</f>
        <v>43126</v>
      </c>
    </row>
    <row r="196" spans="1:6" s="6" customFormat="1" x14ac:dyDescent="0.25">
      <c r="B196" s="20"/>
      <c r="C196" s="20"/>
      <c r="D196" s="20"/>
      <c r="E196" s="20"/>
      <c r="F196" s="20"/>
    </row>
    <row r="197" spans="1:6" s="12" customFormat="1" ht="15" x14ac:dyDescent="0.25">
      <c r="A197" s="7" t="s">
        <v>53</v>
      </c>
      <c r="B197" s="11">
        <v>666</v>
      </c>
      <c r="C197" s="11">
        <v>17</v>
      </c>
      <c r="D197" s="11">
        <v>2308</v>
      </c>
      <c r="E197" s="11">
        <v>1127</v>
      </c>
      <c r="F197" s="11">
        <v>4118</v>
      </c>
    </row>
    <row r="198" spans="1:6" s="12" customFormat="1" ht="15" x14ac:dyDescent="0.25">
      <c r="A198" s="7" t="s">
        <v>83</v>
      </c>
      <c r="B198" s="11">
        <v>9271</v>
      </c>
      <c r="C198" s="11">
        <v>315</v>
      </c>
      <c r="D198" s="11">
        <v>18470</v>
      </c>
      <c r="E198" s="11">
        <v>12517</v>
      </c>
      <c r="F198" s="11">
        <v>40573</v>
      </c>
    </row>
    <row r="199" spans="1:6" s="6" customFormat="1" x14ac:dyDescent="0.25">
      <c r="B199" s="20"/>
      <c r="C199" s="20"/>
      <c r="D199" s="20"/>
      <c r="E199" s="20"/>
      <c r="F199" s="20"/>
    </row>
    <row r="200" spans="1:6" s="6" customFormat="1" x14ac:dyDescent="0.25">
      <c r="A200" s="6" t="s">
        <v>149</v>
      </c>
      <c r="B200" s="20">
        <f>SUM(B197:B198)</f>
        <v>9937</v>
      </c>
      <c r="C200" s="20">
        <f>SUM(C197:C198)</f>
        <v>332</v>
      </c>
      <c r="D200" s="20">
        <f>SUM(D197:D198)</f>
        <v>20778</v>
      </c>
      <c r="E200" s="20">
        <f>SUM(E197:E198)</f>
        <v>13644</v>
      </c>
      <c r="F200" s="20">
        <f>SUM(F197:F198)</f>
        <v>44691</v>
      </c>
    </row>
    <row r="201" spans="1:6" s="6" customFormat="1" x14ac:dyDescent="0.25">
      <c r="B201" s="20"/>
      <c r="C201" s="20"/>
      <c r="D201" s="20"/>
      <c r="E201" s="20"/>
      <c r="F201" s="20"/>
    </row>
    <row r="202" spans="1:6" s="7" customFormat="1" ht="15" x14ac:dyDescent="0.25">
      <c r="A202" s="7" t="s">
        <v>14</v>
      </c>
      <c r="B202" s="11">
        <v>282</v>
      </c>
      <c r="C202" s="11">
        <v>12</v>
      </c>
      <c r="D202" s="11">
        <v>1161</v>
      </c>
      <c r="E202" s="11">
        <v>347</v>
      </c>
      <c r="F202" s="11">
        <v>1802</v>
      </c>
    </row>
    <row r="203" spans="1:6" s="7" customFormat="1" ht="15" x14ac:dyDescent="0.25">
      <c r="A203" s="7" t="s">
        <v>26</v>
      </c>
      <c r="B203" s="11">
        <v>560</v>
      </c>
      <c r="C203" s="11">
        <v>21</v>
      </c>
      <c r="D203" s="11">
        <v>1850</v>
      </c>
      <c r="E203" s="11">
        <v>940</v>
      </c>
      <c r="F203" s="11">
        <v>3371</v>
      </c>
    </row>
    <row r="204" spans="1:6" s="12" customFormat="1" ht="15" x14ac:dyDescent="0.25">
      <c r="A204" s="7" t="s">
        <v>32</v>
      </c>
      <c r="B204" s="11">
        <v>1115</v>
      </c>
      <c r="C204" s="11">
        <v>28</v>
      </c>
      <c r="D204" s="11">
        <v>2517</v>
      </c>
      <c r="E204" s="11">
        <v>1031</v>
      </c>
      <c r="F204" s="11">
        <v>4691</v>
      </c>
    </row>
    <row r="205" spans="1:6" s="12" customFormat="1" ht="15" x14ac:dyDescent="0.25">
      <c r="A205" s="7" t="s">
        <v>62</v>
      </c>
      <c r="B205" s="11">
        <v>1179</v>
      </c>
      <c r="C205" s="11">
        <v>38</v>
      </c>
      <c r="D205" s="11">
        <v>4712</v>
      </c>
      <c r="E205" s="11">
        <v>1790</v>
      </c>
      <c r="F205" s="11">
        <v>7719</v>
      </c>
    </row>
    <row r="206" spans="1:6" s="12" customFormat="1" ht="15" x14ac:dyDescent="0.25">
      <c r="A206" s="7" t="s">
        <v>64</v>
      </c>
      <c r="B206" s="11">
        <v>2514</v>
      </c>
      <c r="C206" s="11">
        <v>122</v>
      </c>
      <c r="D206" s="11">
        <v>9450</v>
      </c>
      <c r="E206" s="11">
        <v>3801</v>
      </c>
      <c r="F206" s="11">
        <v>15887</v>
      </c>
    </row>
    <row r="207" spans="1:6" s="12" customFormat="1" ht="15" x14ac:dyDescent="0.25">
      <c r="A207" s="7" t="s">
        <v>69</v>
      </c>
      <c r="B207" s="11">
        <v>722</v>
      </c>
      <c r="C207" s="11">
        <v>27</v>
      </c>
      <c r="D207" s="11">
        <v>2059</v>
      </c>
      <c r="E207" s="11">
        <v>925</v>
      </c>
      <c r="F207" s="11">
        <v>3733</v>
      </c>
    </row>
    <row r="208" spans="1:6" s="7" customFormat="1" ht="15" x14ac:dyDescent="0.25">
      <c r="A208" s="7" t="s">
        <v>85</v>
      </c>
      <c r="B208" s="11">
        <v>855</v>
      </c>
      <c r="C208" s="11">
        <v>44</v>
      </c>
      <c r="D208" s="11">
        <v>2721</v>
      </c>
      <c r="E208" s="11">
        <v>1246</v>
      </c>
      <c r="F208" s="11">
        <v>4866</v>
      </c>
    </row>
    <row r="209" spans="1:6" s="6" customFormat="1" x14ac:dyDescent="0.25">
      <c r="B209" s="20"/>
      <c r="C209" s="20"/>
      <c r="D209" s="20"/>
      <c r="E209" s="20"/>
      <c r="F209" s="20"/>
    </row>
    <row r="210" spans="1:6" s="6" customFormat="1" x14ac:dyDescent="0.25">
      <c r="A210" s="6" t="s">
        <v>150</v>
      </c>
      <c r="B210" s="20">
        <f>SUM(B202:B208)</f>
        <v>7227</v>
      </c>
      <c r="C210" s="20">
        <f>SUM(C202:C208)</f>
        <v>292</v>
      </c>
      <c r="D210" s="20">
        <f>SUM(D202:D208)</f>
        <v>24470</v>
      </c>
      <c r="E210" s="20">
        <f>SUM(E202:E208)</f>
        <v>10080</v>
      </c>
      <c r="F210" s="20">
        <f>SUM(F202:F208)</f>
        <v>42069</v>
      </c>
    </row>
    <row r="211" spans="1:6" x14ac:dyDescent="0.25">
      <c r="B211" s="5"/>
      <c r="C211" s="5"/>
      <c r="D211" s="5"/>
      <c r="E211" s="5"/>
      <c r="F211" s="5"/>
    </row>
    <row r="212" spans="1:6" s="7" customFormat="1" ht="15" x14ac:dyDescent="0.25">
      <c r="A212" s="7" t="s">
        <v>20</v>
      </c>
      <c r="B212" s="11">
        <v>1035</v>
      </c>
      <c r="C212" s="11">
        <v>34</v>
      </c>
      <c r="D212" s="11">
        <v>3449</v>
      </c>
      <c r="E212" s="11">
        <v>1420</v>
      </c>
      <c r="F212" s="11">
        <v>5938</v>
      </c>
    </row>
    <row r="213" spans="1:6" s="7" customFormat="1" ht="15" x14ac:dyDescent="0.25">
      <c r="A213" s="7" t="s">
        <v>50</v>
      </c>
      <c r="B213" s="11">
        <v>260</v>
      </c>
      <c r="C213" s="11">
        <v>10</v>
      </c>
      <c r="D213" s="11">
        <v>1413</v>
      </c>
      <c r="E213" s="11">
        <v>450</v>
      </c>
      <c r="F213" s="11">
        <v>2133</v>
      </c>
    </row>
    <row r="214" spans="1:6" s="12" customFormat="1" ht="15" x14ac:dyDescent="0.25">
      <c r="A214" s="7" t="s">
        <v>58</v>
      </c>
      <c r="B214" s="11">
        <v>247</v>
      </c>
      <c r="C214" s="11">
        <v>20</v>
      </c>
      <c r="D214" s="11">
        <v>1406</v>
      </c>
      <c r="E214" s="11">
        <v>457</v>
      </c>
      <c r="F214" s="11">
        <v>2130</v>
      </c>
    </row>
    <row r="215" spans="1:6" s="12" customFormat="1" ht="15" x14ac:dyDescent="0.25">
      <c r="A215" s="7" t="s">
        <v>63</v>
      </c>
      <c r="B215" s="11">
        <v>918</v>
      </c>
      <c r="C215" s="11">
        <v>14</v>
      </c>
      <c r="D215" s="11">
        <v>2072</v>
      </c>
      <c r="E215" s="11">
        <v>1047</v>
      </c>
      <c r="F215" s="11">
        <v>4051</v>
      </c>
    </row>
    <row r="216" spans="1:6" s="7" customFormat="1" ht="15" x14ac:dyDescent="0.25">
      <c r="A216" s="7" t="s">
        <v>67</v>
      </c>
      <c r="B216" s="11">
        <v>651</v>
      </c>
      <c r="C216" s="11">
        <v>9</v>
      </c>
      <c r="D216" s="11">
        <v>2581</v>
      </c>
      <c r="E216" s="11">
        <v>904</v>
      </c>
      <c r="F216" s="11">
        <v>4145</v>
      </c>
    </row>
    <row r="217" spans="1:6" s="7" customFormat="1" ht="15" x14ac:dyDescent="0.25">
      <c r="A217" s="7" t="s">
        <v>76</v>
      </c>
      <c r="B217" s="11">
        <v>490</v>
      </c>
      <c r="C217" s="11">
        <v>10</v>
      </c>
      <c r="D217" s="11">
        <v>1583</v>
      </c>
      <c r="E217" s="11">
        <v>642</v>
      </c>
      <c r="F217" s="11">
        <v>2725</v>
      </c>
    </row>
    <row r="218" spans="1:6" s="7" customFormat="1" ht="15" x14ac:dyDescent="0.25">
      <c r="A218" s="7" t="s">
        <v>77</v>
      </c>
      <c r="B218" s="11">
        <v>508</v>
      </c>
      <c r="C218" s="11">
        <v>32</v>
      </c>
      <c r="D218" s="11">
        <v>2670</v>
      </c>
      <c r="E218" s="11">
        <v>1054</v>
      </c>
      <c r="F218" s="11">
        <v>4264</v>
      </c>
    </row>
    <row r="219" spans="1:6" s="7" customFormat="1" ht="15" x14ac:dyDescent="0.25">
      <c r="A219" s="7" t="s">
        <v>79</v>
      </c>
      <c r="B219" s="11">
        <v>264</v>
      </c>
      <c r="C219" s="11">
        <v>11</v>
      </c>
      <c r="D219" s="11">
        <v>1881</v>
      </c>
      <c r="E219" s="11">
        <v>482</v>
      </c>
      <c r="F219" s="11">
        <v>2638</v>
      </c>
    </row>
    <row r="220" spans="1:6" s="7" customFormat="1" ht="15" x14ac:dyDescent="0.25">
      <c r="A220" s="7" t="s">
        <v>84</v>
      </c>
      <c r="B220" s="11">
        <v>516</v>
      </c>
      <c r="C220" s="11">
        <v>16</v>
      </c>
      <c r="D220" s="11">
        <v>2499</v>
      </c>
      <c r="E220" s="11">
        <v>675</v>
      </c>
      <c r="F220" s="11">
        <v>3706</v>
      </c>
    </row>
    <row r="221" spans="1:6" s="7" customFormat="1" ht="15" x14ac:dyDescent="0.25">
      <c r="A221" s="7" t="s">
        <v>87</v>
      </c>
      <c r="B221" s="11">
        <v>379</v>
      </c>
      <c r="C221" s="11">
        <v>7</v>
      </c>
      <c r="D221" s="11">
        <v>2348</v>
      </c>
      <c r="E221" s="11">
        <v>597</v>
      </c>
      <c r="F221" s="11">
        <v>3331</v>
      </c>
    </row>
    <row r="222" spans="1:6" s="7" customFormat="1" ht="15" x14ac:dyDescent="0.25">
      <c r="A222" s="7" t="s">
        <v>89</v>
      </c>
      <c r="B222" s="11">
        <v>693</v>
      </c>
      <c r="C222" s="11">
        <v>23</v>
      </c>
      <c r="D222" s="11">
        <v>2796</v>
      </c>
      <c r="E222" s="11">
        <v>766</v>
      </c>
      <c r="F222" s="11">
        <v>4278</v>
      </c>
    </row>
    <row r="223" spans="1:6" s="7" customFormat="1" ht="15" x14ac:dyDescent="0.25">
      <c r="A223" s="7" t="s">
        <v>97</v>
      </c>
      <c r="B223" s="11">
        <v>423</v>
      </c>
      <c r="C223" s="11">
        <v>3</v>
      </c>
      <c r="D223" s="11">
        <v>1973</v>
      </c>
      <c r="E223" s="11">
        <v>450</v>
      </c>
      <c r="F223" s="11">
        <v>2849</v>
      </c>
    </row>
    <row r="224" spans="1:6" s="7" customFormat="1" ht="15" x14ac:dyDescent="0.25">
      <c r="A224" s="7" t="s">
        <v>106</v>
      </c>
      <c r="B224" s="11">
        <v>344</v>
      </c>
      <c r="C224" s="11">
        <v>9</v>
      </c>
      <c r="D224" s="11">
        <v>2828</v>
      </c>
      <c r="E224" s="11">
        <v>467</v>
      </c>
      <c r="F224" s="11">
        <v>3648</v>
      </c>
    </row>
    <row r="225" spans="1:8" x14ac:dyDescent="0.25">
      <c r="B225" s="5"/>
      <c r="C225" s="5"/>
      <c r="D225" s="5"/>
      <c r="E225" s="5"/>
      <c r="F225" s="5"/>
    </row>
    <row r="226" spans="1:8" s="6" customFormat="1" x14ac:dyDescent="0.25">
      <c r="A226" s="6" t="s">
        <v>151</v>
      </c>
      <c r="B226" s="20">
        <f>SUM(B212:B224)</f>
        <v>6728</v>
      </c>
      <c r="C226" s="20">
        <f>SUM(C212:C224)</f>
        <v>198</v>
      </c>
      <c r="D226" s="20">
        <f>SUM(D212:D224)</f>
        <v>29499</v>
      </c>
      <c r="E226" s="20">
        <f>SUM(E212:E224)</f>
        <v>9411</v>
      </c>
      <c r="F226" s="20">
        <f>SUM(F212:F224)</f>
        <v>45836</v>
      </c>
    </row>
    <row r="227" spans="1:8" x14ac:dyDescent="0.25">
      <c r="B227" s="5"/>
      <c r="C227" s="5"/>
      <c r="D227" s="5"/>
      <c r="E227" s="5"/>
      <c r="F227" s="5"/>
    </row>
    <row r="228" spans="1:8" s="7" customFormat="1" ht="15" x14ac:dyDescent="0.25">
      <c r="A228" s="7" t="s">
        <v>51</v>
      </c>
      <c r="B228" s="11">
        <v>5395</v>
      </c>
      <c r="C228" s="11">
        <v>282</v>
      </c>
      <c r="D228" s="11">
        <v>16232</v>
      </c>
      <c r="E228" s="11">
        <v>9785</v>
      </c>
      <c r="F228" s="11">
        <v>31694</v>
      </c>
    </row>
    <row r="229" spans="1:8" s="7" customFormat="1" ht="15" x14ac:dyDescent="0.25">
      <c r="A229" s="7" t="s">
        <v>66</v>
      </c>
      <c r="B229" s="11">
        <v>3077</v>
      </c>
      <c r="C229" s="11">
        <v>120</v>
      </c>
      <c r="D229" s="11">
        <v>8020</v>
      </c>
      <c r="E229" s="11">
        <v>4784</v>
      </c>
      <c r="F229" s="11">
        <v>16001</v>
      </c>
    </row>
    <row r="230" spans="1:8" x14ac:dyDescent="0.25">
      <c r="B230" s="5"/>
      <c r="C230" s="5"/>
      <c r="D230" s="5"/>
      <c r="E230" s="5"/>
      <c r="F230" s="5"/>
    </row>
    <row r="231" spans="1:8" s="6" customFormat="1" x14ac:dyDescent="0.25">
      <c r="A231" s="6" t="s">
        <v>152</v>
      </c>
      <c r="B231" s="20">
        <f>SUM(B228:B229)</f>
        <v>8472</v>
      </c>
      <c r="C231" s="20">
        <f>SUM(C228:C229)</f>
        <v>402</v>
      </c>
      <c r="D231" s="20">
        <f>SUM(D228:D229)</f>
        <v>24252</v>
      </c>
      <c r="E231" s="20">
        <f>SUM(E228:E229)</f>
        <v>14569</v>
      </c>
      <c r="F231" s="20">
        <f>SUM(F228:F229)</f>
        <v>47695</v>
      </c>
    </row>
    <row r="232" spans="1:8" x14ac:dyDescent="0.25">
      <c r="A232" s="6"/>
      <c r="B232" s="16"/>
      <c r="C232" s="16"/>
      <c r="D232" s="16"/>
      <c r="E232" s="16"/>
      <c r="F232" s="16"/>
    </row>
    <row r="233" spans="1:8" s="7" customFormat="1" ht="15" x14ac:dyDescent="0.25">
      <c r="A233" s="7" t="s">
        <v>18</v>
      </c>
      <c r="B233" s="10">
        <v>246</v>
      </c>
      <c r="C233" s="10">
        <v>8</v>
      </c>
      <c r="D233" s="10">
        <v>938</v>
      </c>
      <c r="E233" s="10">
        <v>269</v>
      </c>
      <c r="F233" s="11">
        <v>1461</v>
      </c>
    </row>
    <row r="234" spans="1:8" s="7" customFormat="1" ht="15" x14ac:dyDescent="0.25">
      <c r="A234" s="7" t="s">
        <v>34</v>
      </c>
      <c r="B234" s="11">
        <v>3414</v>
      </c>
      <c r="C234" s="10">
        <v>120</v>
      </c>
      <c r="D234" s="11">
        <v>6353</v>
      </c>
      <c r="E234" s="11">
        <v>5323</v>
      </c>
      <c r="F234" s="11">
        <v>15210</v>
      </c>
    </row>
    <row r="235" spans="1:8" s="7" customFormat="1" ht="15" x14ac:dyDescent="0.25">
      <c r="A235" s="7" t="s">
        <v>40</v>
      </c>
      <c r="B235" s="10">
        <v>468</v>
      </c>
      <c r="C235" s="10">
        <v>26</v>
      </c>
      <c r="D235" s="10">
        <v>1689</v>
      </c>
      <c r="E235" s="10">
        <v>704</v>
      </c>
      <c r="F235" s="10">
        <v>2887</v>
      </c>
    </row>
    <row r="236" spans="1:8" s="7" customFormat="1" ht="15" x14ac:dyDescent="0.25">
      <c r="A236" s="7" t="s">
        <v>47</v>
      </c>
      <c r="B236" s="10">
        <v>42</v>
      </c>
      <c r="C236" s="10">
        <v>1</v>
      </c>
      <c r="D236" s="10">
        <v>163</v>
      </c>
      <c r="E236" s="10">
        <v>52</v>
      </c>
      <c r="F236" s="10">
        <v>258</v>
      </c>
    </row>
    <row r="237" spans="1:8" s="7" customFormat="1" ht="15" x14ac:dyDescent="0.25">
      <c r="A237" s="7" t="s">
        <v>65</v>
      </c>
      <c r="B237" s="10">
        <v>380</v>
      </c>
      <c r="C237" s="10">
        <v>18</v>
      </c>
      <c r="D237" s="10">
        <v>2116</v>
      </c>
      <c r="E237" s="10">
        <v>658</v>
      </c>
      <c r="F237" s="10">
        <v>3172</v>
      </c>
    </row>
    <row r="238" spans="1:8" s="7" customFormat="1" ht="15" x14ac:dyDescent="0.25">
      <c r="A238" s="7" t="s">
        <v>93</v>
      </c>
      <c r="B238" s="8">
        <v>1984</v>
      </c>
      <c r="C238" s="8">
        <v>88</v>
      </c>
      <c r="D238" s="8">
        <v>4801</v>
      </c>
      <c r="E238" s="8">
        <v>3164</v>
      </c>
      <c r="F238" s="8">
        <v>10037</v>
      </c>
      <c r="G238" s="9">
        <f>SUM(B238:F238)</f>
        <v>20074</v>
      </c>
      <c r="H238" s="10"/>
    </row>
    <row r="239" spans="1:8" x14ac:dyDescent="0.25">
      <c r="B239" s="4"/>
      <c r="C239" s="4"/>
      <c r="D239" s="4"/>
      <c r="E239" s="4"/>
      <c r="F239" s="4"/>
      <c r="G239" s="3"/>
      <c r="H239" s="2"/>
    </row>
    <row r="240" spans="1:8" s="6" customFormat="1" x14ac:dyDescent="0.25">
      <c r="A240" s="6" t="s">
        <v>153</v>
      </c>
      <c r="B240" s="20">
        <f>SUM(B233:B238)</f>
        <v>6534</v>
      </c>
      <c r="C240" s="20">
        <f>SUM(C233:C238)</f>
        <v>261</v>
      </c>
      <c r="D240" s="20">
        <f>SUM(D233:D238)</f>
        <v>16060</v>
      </c>
      <c r="E240" s="20">
        <f>SUM(E233:E238)</f>
        <v>10170</v>
      </c>
      <c r="F240" s="20">
        <f>SUM(F233:F238)</f>
        <v>33025</v>
      </c>
    </row>
    <row r="241" spans="1:8" s="6" customFormat="1" x14ac:dyDescent="0.25">
      <c r="B241" s="20"/>
      <c r="C241" s="20"/>
      <c r="D241" s="20"/>
      <c r="E241" s="20"/>
      <c r="F241" s="20"/>
    </row>
    <row r="242" spans="1:8" s="12" customFormat="1" ht="15" x14ac:dyDescent="0.25">
      <c r="A242" s="7" t="s">
        <v>33</v>
      </c>
      <c r="B242" s="11">
        <v>3462</v>
      </c>
      <c r="C242" s="11">
        <v>110</v>
      </c>
      <c r="D242" s="11">
        <v>7729</v>
      </c>
      <c r="E242" s="11">
        <v>6074</v>
      </c>
      <c r="F242" s="11">
        <v>17375</v>
      </c>
    </row>
    <row r="243" spans="1:8" s="6" customFormat="1" x14ac:dyDescent="0.25">
      <c r="A243" s="1" t="s">
        <v>39</v>
      </c>
      <c r="B243" s="5">
        <v>478</v>
      </c>
      <c r="C243" s="5">
        <v>24</v>
      </c>
      <c r="D243" s="5">
        <v>2106</v>
      </c>
      <c r="E243" s="5">
        <v>729</v>
      </c>
      <c r="F243" s="5">
        <v>3337</v>
      </c>
    </row>
    <row r="244" spans="1:8" s="12" customFormat="1" ht="15" x14ac:dyDescent="0.25">
      <c r="A244" s="7" t="s">
        <v>41</v>
      </c>
      <c r="B244" s="11">
        <v>72</v>
      </c>
      <c r="C244" s="11">
        <v>2</v>
      </c>
      <c r="D244" s="11">
        <v>733</v>
      </c>
      <c r="E244" s="11">
        <v>118</v>
      </c>
      <c r="F244" s="11">
        <v>925</v>
      </c>
    </row>
    <row r="245" spans="1:8" s="12" customFormat="1" ht="15" x14ac:dyDescent="0.25">
      <c r="A245" s="7" t="s">
        <v>43</v>
      </c>
      <c r="B245" s="11">
        <v>153</v>
      </c>
      <c r="C245" s="11">
        <v>5</v>
      </c>
      <c r="D245" s="11">
        <v>859</v>
      </c>
      <c r="E245" s="11">
        <v>225</v>
      </c>
      <c r="F245" s="11">
        <v>1242</v>
      </c>
    </row>
    <row r="246" spans="1:8" s="12" customFormat="1" ht="15" x14ac:dyDescent="0.25">
      <c r="A246" s="7" t="s">
        <v>46</v>
      </c>
      <c r="B246" s="11">
        <v>276</v>
      </c>
      <c r="C246" s="11">
        <v>6</v>
      </c>
      <c r="D246" s="11">
        <v>1488</v>
      </c>
      <c r="E246" s="11">
        <v>583</v>
      </c>
      <c r="F246" s="11">
        <v>2353</v>
      </c>
    </row>
    <row r="247" spans="1:8" s="12" customFormat="1" ht="15" x14ac:dyDescent="0.25">
      <c r="A247" s="7" t="s">
        <v>52</v>
      </c>
      <c r="B247" s="11">
        <v>278</v>
      </c>
      <c r="C247" s="11">
        <v>6</v>
      </c>
      <c r="D247" s="11">
        <v>1288</v>
      </c>
      <c r="E247" s="11">
        <v>491</v>
      </c>
      <c r="F247" s="11">
        <v>2063</v>
      </c>
    </row>
    <row r="248" spans="1:8" s="7" customFormat="1" ht="15" x14ac:dyDescent="0.25">
      <c r="A248" s="7" t="s">
        <v>70</v>
      </c>
      <c r="B248" s="11">
        <v>278</v>
      </c>
      <c r="C248" s="11">
        <v>12</v>
      </c>
      <c r="D248" s="11">
        <v>1329</v>
      </c>
      <c r="E248" s="11">
        <v>311</v>
      </c>
      <c r="F248" s="11">
        <v>1930</v>
      </c>
    </row>
    <row r="249" spans="1:8" s="12" customFormat="1" ht="15" x14ac:dyDescent="0.25">
      <c r="A249" s="7" t="s">
        <v>99</v>
      </c>
      <c r="B249" s="11">
        <v>203</v>
      </c>
      <c r="C249" s="11">
        <v>18</v>
      </c>
      <c r="D249" s="11">
        <v>793</v>
      </c>
      <c r="E249" s="11">
        <v>217</v>
      </c>
      <c r="F249" s="11">
        <v>1231</v>
      </c>
    </row>
    <row r="250" spans="1:8" s="12" customFormat="1" ht="15" x14ac:dyDescent="0.25">
      <c r="A250" s="7" t="s">
        <v>100</v>
      </c>
      <c r="B250" s="11">
        <v>303</v>
      </c>
      <c r="C250" s="11">
        <v>17</v>
      </c>
      <c r="D250" s="11">
        <v>2121</v>
      </c>
      <c r="E250" s="11">
        <v>378</v>
      </c>
      <c r="F250" s="11">
        <v>2819</v>
      </c>
    </row>
    <row r="251" spans="1:8" s="7" customFormat="1" ht="15" x14ac:dyDescent="0.25">
      <c r="A251" s="7" t="s">
        <v>107</v>
      </c>
      <c r="B251" s="8">
        <v>169</v>
      </c>
      <c r="C251" s="8">
        <v>6</v>
      </c>
      <c r="D251" s="8">
        <v>839</v>
      </c>
      <c r="E251" s="8">
        <v>380</v>
      </c>
      <c r="F251" s="8">
        <v>1394</v>
      </c>
      <c r="G251" s="9"/>
      <c r="H251" s="10"/>
    </row>
    <row r="252" spans="1:8" s="6" customFormat="1" x14ac:dyDescent="0.25">
      <c r="A252" s="1"/>
      <c r="B252" s="5"/>
      <c r="C252" s="5"/>
      <c r="D252" s="5"/>
      <c r="E252" s="5"/>
      <c r="F252" s="5"/>
    </row>
    <row r="253" spans="1:8" s="6" customFormat="1" x14ac:dyDescent="0.25">
      <c r="A253" s="6" t="s">
        <v>154</v>
      </c>
      <c r="B253" s="20">
        <f>SUM(B242:B251)</f>
        <v>5672</v>
      </c>
      <c r="C253" s="20">
        <f>SUM(C242:C251)</f>
        <v>206</v>
      </c>
      <c r="D253" s="20">
        <f>SUM(D242:D251)</f>
        <v>19285</v>
      </c>
      <c r="E253" s="20">
        <f>SUM(E242:E251)</f>
        <v>9506</v>
      </c>
      <c r="F253" s="20">
        <f>SUM(F242:F251)</f>
        <v>34669</v>
      </c>
    </row>
    <row r="254" spans="1:8" x14ac:dyDescent="0.25">
      <c r="B254" s="5"/>
      <c r="C254" s="5"/>
      <c r="D254" s="5"/>
      <c r="E254" s="5"/>
      <c r="F254" s="5"/>
    </row>
    <row r="255" spans="1:8" s="7" customFormat="1" ht="15" x14ac:dyDescent="0.25">
      <c r="A255" s="7" t="s">
        <v>17</v>
      </c>
      <c r="B255" s="8">
        <v>222</v>
      </c>
      <c r="C255" s="8">
        <v>8</v>
      </c>
      <c r="D255" s="8">
        <v>1381</v>
      </c>
      <c r="E255" s="8">
        <v>246</v>
      </c>
      <c r="F255" s="8">
        <v>1857</v>
      </c>
      <c r="G255" s="9">
        <f>SUM(B255:F255)</f>
        <v>3714</v>
      </c>
      <c r="H255" s="10"/>
    </row>
    <row r="256" spans="1:8" s="7" customFormat="1" ht="15" x14ac:dyDescent="0.25">
      <c r="A256" s="7" t="s">
        <v>25</v>
      </c>
      <c r="B256" s="8">
        <v>303</v>
      </c>
      <c r="C256" s="8">
        <v>11</v>
      </c>
      <c r="D256" s="8">
        <v>1333</v>
      </c>
      <c r="E256" s="8">
        <v>394</v>
      </c>
      <c r="F256" s="8">
        <v>2041</v>
      </c>
      <c r="G256" s="9"/>
      <c r="H256" s="10"/>
    </row>
    <row r="257" spans="1:8" s="7" customFormat="1" ht="15" x14ac:dyDescent="0.25">
      <c r="A257" s="7" t="s">
        <v>31</v>
      </c>
      <c r="B257" s="8">
        <v>4306</v>
      </c>
      <c r="C257" s="8">
        <v>158</v>
      </c>
      <c r="D257" s="8">
        <v>8061</v>
      </c>
      <c r="E257" s="8">
        <v>4990</v>
      </c>
      <c r="F257" s="8">
        <v>17515</v>
      </c>
      <c r="G257" s="9"/>
      <c r="H257" s="10"/>
    </row>
    <row r="258" spans="1:8" s="7" customFormat="1" ht="15" x14ac:dyDescent="0.25">
      <c r="A258" s="7" t="s">
        <v>37</v>
      </c>
      <c r="B258" s="8">
        <v>298</v>
      </c>
      <c r="C258" s="8">
        <v>1</v>
      </c>
      <c r="D258" s="8">
        <v>1214</v>
      </c>
      <c r="E258" s="8">
        <v>306</v>
      </c>
      <c r="F258" s="8">
        <v>1819</v>
      </c>
      <c r="G258" s="9"/>
      <c r="H258" s="10"/>
    </row>
    <row r="259" spans="1:8" s="7" customFormat="1" ht="15" x14ac:dyDescent="0.25">
      <c r="A259" s="7" t="s">
        <v>38</v>
      </c>
      <c r="B259" s="8">
        <v>230</v>
      </c>
      <c r="C259" s="8">
        <v>10</v>
      </c>
      <c r="D259" s="8">
        <v>1260</v>
      </c>
      <c r="E259" s="8">
        <v>256</v>
      </c>
      <c r="F259" s="8">
        <v>1756</v>
      </c>
      <c r="G259" s="9"/>
      <c r="H259" s="10"/>
    </row>
    <row r="260" spans="1:8" s="7" customFormat="1" ht="15" x14ac:dyDescent="0.25">
      <c r="A260" s="7" t="s">
        <v>60</v>
      </c>
      <c r="B260" s="8">
        <v>210</v>
      </c>
      <c r="C260" s="8">
        <v>6</v>
      </c>
      <c r="D260" s="8">
        <v>1283</v>
      </c>
      <c r="E260" s="8">
        <v>275</v>
      </c>
      <c r="F260" s="8">
        <v>1774</v>
      </c>
      <c r="G260" s="9"/>
      <c r="H260" s="10"/>
    </row>
    <row r="261" spans="1:8" s="7" customFormat="1" ht="15" x14ac:dyDescent="0.25">
      <c r="A261" s="7" t="s">
        <v>74</v>
      </c>
      <c r="B261" s="8">
        <v>425</v>
      </c>
      <c r="C261" s="8">
        <v>13</v>
      </c>
      <c r="D261" s="8">
        <v>2078</v>
      </c>
      <c r="E261" s="8">
        <v>713</v>
      </c>
      <c r="F261" s="8">
        <v>3229</v>
      </c>
      <c r="G261" s="9"/>
      <c r="H261" s="10"/>
    </row>
    <row r="262" spans="1:8" s="7" customFormat="1" ht="15" x14ac:dyDescent="0.25">
      <c r="A262" s="7" t="s">
        <v>79</v>
      </c>
      <c r="B262" s="8">
        <v>99</v>
      </c>
      <c r="C262" s="8">
        <v>3</v>
      </c>
      <c r="D262" s="8">
        <v>698</v>
      </c>
      <c r="E262" s="8">
        <v>131</v>
      </c>
      <c r="F262" s="8">
        <v>931</v>
      </c>
      <c r="G262" s="9"/>
      <c r="H262" s="10"/>
    </row>
    <row r="263" spans="1:8" s="7" customFormat="1" ht="15" x14ac:dyDescent="0.25">
      <c r="A263" s="7" t="s">
        <v>82</v>
      </c>
      <c r="B263" s="8">
        <v>239</v>
      </c>
      <c r="C263" s="8">
        <v>10</v>
      </c>
      <c r="D263" s="8">
        <v>1474</v>
      </c>
      <c r="E263" s="8">
        <v>363</v>
      </c>
      <c r="F263" s="8">
        <v>2086</v>
      </c>
      <c r="G263" s="9"/>
      <c r="H263" s="10"/>
    </row>
    <row r="264" spans="1:8" s="7" customFormat="1" ht="15" x14ac:dyDescent="0.25">
      <c r="A264" s="7" t="s">
        <v>95</v>
      </c>
      <c r="B264" s="8">
        <v>301</v>
      </c>
      <c r="C264" s="8">
        <v>5</v>
      </c>
      <c r="D264" s="8">
        <v>1069</v>
      </c>
      <c r="E264" s="8">
        <v>361</v>
      </c>
      <c r="F264" s="8">
        <v>1736</v>
      </c>
      <c r="G264" s="9"/>
      <c r="H264" s="10"/>
    </row>
    <row r="265" spans="1:8" s="7" customFormat="1" ht="15" x14ac:dyDescent="0.25">
      <c r="A265" s="7" t="s">
        <v>96</v>
      </c>
      <c r="B265" s="8">
        <v>545</v>
      </c>
      <c r="C265" s="8">
        <v>24</v>
      </c>
      <c r="D265" s="8">
        <v>2358</v>
      </c>
      <c r="E265" s="8">
        <v>868</v>
      </c>
      <c r="F265" s="8">
        <v>3795</v>
      </c>
      <c r="G265" s="9"/>
      <c r="H265" s="10"/>
    </row>
    <row r="266" spans="1:8" s="7" customFormat="1" ht="15" x14ac:dyDescent="0.25">
      <c r="A266" s="7" t="s">
        <v>102</v>
      </c>
      <c r="B266" s="8">
        <v>610</v>
      </c>
      <c r="C266" s="8">
        <v>31</v>
      </c>
      <c r="D266" s="8">
        <v>3008</v>
      </c>
      <c r="E266" s="8">
        <v>1113</v>
      </c>
      <c r="F266" s="8">
        <v>4762</v>
      </c>
      <c r="G266" s="9"/>
      <c r="H266" s="10"/>
    </row>
    <row r="267" spans="1:8" s="7" customFormat="1" ht="15" x14ac:dyDescent="0.25">
      <c r="A267" s="7" t="s">
        <v>103</v>
      </c>
      <c r="B267" s="8">
        <v>418</v>
      </c>
      <c r="C267" s="8">
        <v>14</v>
      </c>
      <c r="D267" s="8">
        <v>1186</v>
      </c>
      <c r="E267" s="8">
        <v>521</v>
      </c>
      <c r="F267" s="8">
        <v>2139</v>
      </c>
      <c r="G267" s="9"/>
      <c r="H267" s="10"/>
    </row>
    <row r="268" spans="1:8" s="7" customFormat="1" ht="15" x14ac:dyDescent="0.25">
      <c r="A268" s="7" t="s">
        <v>105</v>
      </c>
      <c r="B268" s="8">
        <v>78</v>
      </c>
      <c r="C268" s="8">
        <v>3</v>
      </c>
      <c r="D268" s="8">
        <v>827</v>
      </c>
      <c r="E268" s="8">
        <v>106</v>
      </c>
      <c r="F268" s="8">
        <v>1014</v>
      </c>
      <c r="G268" s="9"/>
      <c r="H268" s="10"/>
    </row>
    <row r="269" spans="1:8" x14ac:dyDescent="0.25">
      <c r="B269" s="5"/>
      <c r="C269" s="5"/>
      <c r="D269" s="5"/>
      <c r="E269" s="5"/>
      <c r="F269" s="5"/>
    </row>
    <row r="270" spans="1:8" s="6" customFormat="1" x14ac:dyDescent="0.25">
      <c r="A270" s="6" t="s">
        <v>155</v>
      </c>
      <c r="B270" s="20">
        <f>SUM(B255:B268)</f>
        <v>8284</v>
      </c>
      <c r="C270" s="20">
        <f>SUM(C255:C268)</f>
        <v>297</v>
      </c>
      <c r="D270" s="20">
        <f>SUM(D255:D268)</f>
        <v>27230</v>
      </c>
      <c r="E270" s="20">
        <f>SUM(E255:E268)</f>
        <v>10643</v>
      </c>
      <c r="F270" s="20">
        <f>SUM(F255:F268)</f>
        <v>46454</v>
      </c>
      <c r="H270" s="20"/>
    </row>
    <row r="271" spans="1:8" x14ac:dyDescent="0.25">
      <c r="B271" s="4"/>
      <c r="C271" s="4"/>
      <c r="D271" s="4"/>
      <c r="E271" s="4"/>
      <c r="F271" s="4"/>
    </row>
    <row r="272" spans="1:8" s="6" customFormat="1" x14ac:dyDescent="0.25">
      <c r="A272" s="6" t="s">
        <v>111</v>
      </c>
      <c r="B272" s="17">
        <f>SUM(B240+B270+B92+B180+B226+B253+B104+B195+B65+B200+B72+B126+B210+B11+B141+B117+B97+B85+B132+B21+B16+B25+B30+B35+B52+B136+B145+B149+B153+B157+B161+B165+B170+B39+B43+B47+B56+B231+B110+B122)</f>
        <v>408601</v>
      </c>
      <c r="C272" s="17">
        <f>SUM(C240+C270+C92+C180+C226+C253+C104+C195+C65+C200+C72+C126+C210+C11+C141+C117+C97+C85+C132+C21+C16+C25+C30+C35+C52+C136+C145+C149+C153+C157+C161+C165+C170+C39+C43+C47+C56+C231+C110+C122)</f>
        <v>13181</v>
      </c>
      <c r="D272" s="17">
        <f>SUM(D240+D270+D92+D180+D226+D253+D104+D195+D65+D200+D72+D126+D210+D11+D141+D117+D97+D85+D132+D21+D16+D25+D30+D35+D52+D136+D145+D149+D153+D157+D161+D165+D170+D39+D43+D47+D56+D231+D110+D122)</f>
        <v>760159</v>
      </c>
      <c r="E272" s="17">
        <f>SUM(E240+E270+E92+E180+E226+E253+E104+E195+E65+E200+E72+E126+E210+E11+E141+E117+E97+E85+E132+E21+E16+E25+E30+E35+E52+E136+E145+E149+E153+E157+E161+E165+E170+E39+E43+E47+E56+E231+E110+E122)</f>
        <v>523596</v>
      </c>
      <c r="F272" s="17">
        <f>SUM(F240+F270+F92+F180+F226+F253+F104+F195+F65+F200+F72+F126+F210+F11+F141+F117+F97+F85+F132+F21+F16+F25+F30+F35+F52+F136+F145+F149+F153+F157+F161+F165+F170+F39+F43+F47+F56+F231+F110+F122)</f>
        <v>1705537</v>
      </c>
      <c r="G272" s="17" t="e">
        <f>SUM(#REF!,#REF!,#REF!)</f>
        <v>#REF!</v>
      </c>
      <c r="H272" s="20"/>
    </row>
    <row r="274" spans="6:6" x14ac:dyDescent="0.25">
      <c r="F274" s="21"/>
    </row>
    <row r="275" spans="6:6" x14ac:dyDescent="0.25">
      <c r="F275" s="21"/>
    </row>
    <row r="276" spans="6:6" x14ac:dyDescent="0.25">
      <c r="F276" s="21"/>
    </row>
    <row r="277" spans="6:6" x14ac:dyDescent="0.25">
      <c r="F277" s="21"/>
    </row>
    <row r="278" spans="6:6" x14ac:dyDescent="0.25">
      <c r="F278" s="22"/>
    </row>
  </sheetData>
  <phoneticPr fontId="3" type="noConversion"/>
  <pageMargins left="0.75" right="0.75" top="1" bottom="1" header="0.5" footer="0.5"/>
  <pageSetup paperSize="5" orientation="landscape" horizontalDpi="300" verticalDpi="300" r:id="rId1"/>
  <headerFooter alignWithMargins="0">
    <oddHeader>&amp;R&amp;"Calibri,Italic"&amp;8REV. 05.03.2016 BAC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</vt:lpstr>
      <vt:lpstr>Congressional</vt:lpstr>
      <vt:lpstr>Senate</vt:lpstr>
    </vt:vector>
  </TitlesOfParts>
  <Company>KS Secretary of State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 Secretary of State</dc:creator>
  <cp:lastModifiedBy>Scott</cp:lastModifiedBy>
  <cp:lastPrinted>2016-04-15T19:14:39Z</cp:lastPrinted>
  <dcterms:created xsi:type="dcterms:W3CDTF">2007-10-04T21:33:21Z</dcterms:created>
  <dcterms:modified xsi:type="dcterms:W3CDTF">2017-01-08T01:26:43Z</dcterms:modified>
</cp:coreProperties>
</file>