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10119213\Downloads\"/>
    </mc:Choice>
  </mc:AlternateContent>
  <xr:revisionPtr revIDLastSave="0" documentId="13_ncr:1_{7C0A48A8-D467-4575-B869-32CE42456775}" xr6:coauthVersionLast="47" xr6:coauthVersionMax="47" xr10:uidLastSave="{00000000-0000-0000-0000-000000000000}"/>
  <bookViews>
    <workbookView xWindow="-120" yWindow="-120" windowWidth="21840" windowHeight="13140" xr2:uid="{DC2E2BF4-366D-424E-B634-2A3F7585BF08}"/>
  </bookViews>
  <sheets>
    <sheet name="Funcionários" sheetId="1" r:id="rId1"/>
    <sheet name="Insumos" sheetId="3" r:id="rId2"/>
    <sheet name="FixosVariáve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4" l="1"/>
  <c r="L6" i="4" s="1"/>
  <c r="L28" i="4"/>
  <c r="L5" i="4" s="1"/>
  <c r="L20" i="4"/>
  <c r="L4" i="4" s="1"/>
  <c r="L6" i="3"/>
  <c r="L5" i="3"/>
  <c r="L4" i="3"/>
  <c r="L3" i="3"/>
  <c r="L38" i="3"/>
  <c r="L20" i="3"/>
  <c r="L69" i="1"/>
  <c r="L72" i="1" s="1"/>
  <c r="L58" i="1"/>
  <c r="L60" i="1" s="1"/>
  <c r="L47" i="1"/>
  <c r="L50" i="1" s="1"/>
  <c r="L36" i="1"/>
  <c r="L39" i="1" s="1"/>
  <c r="L25" i="1"/>
  <c r="L28" i="1" s="1"/>
  <c r="L14" i="1"/>
  <c r="L16" i="1" s="1"/>
  <c r="L3" i="4" l="1"/>
  <c r="L28" i="3"/>
  <c r="L17" i="1"/>
  <c r="L61" i="1"/>
  <c r="L4" i="1"/>
  <c r="L6" i="1"/>
  <c r="L62" i="1"/>
  <c r="L63" i="1" s="1"/>
  <c r="L71" i="1"/>
  <c r="L49" i="1"/>
  <c r="L38" i="1"/>
  <c r="L27" i="1"/>
  <c r="L18" i="1"/>
  <c r="L19" i="1" l="1"/>
  <c r="L5" i="1"/>
  <c r="L73" i="1"/>
  <c r="L74" i="1" s="1"/>
  <c r="L29" i="1"/>
  <c r="L30" i="1" s="1"/>
  <c r="L51" i="1"/>
  <c r="L52" i="1" s="1"/>
  <c r="L40" i="1"/>
  <c r="L41" i="1" s="1"/>
  <c r="L7" i="1" l="1"/>
  <c r="L3" i="1"/>
</calcChain>
</file>

<file path=xl/sharedStrings.xml><?xml version="1.0" encoding="utf-8"?>
<sst xmlns="http://schemas.openxmlformats.org/spreadsheetml/2006/main" count="232" uniqueCount="76">
  <si>
    <t>Scrum Master</t>
  </si>
  <si>
    <t>CUSTO TOTAL MENSAL</t>
  </si>
  <si>
    <t>Inserir um valor médio</t>
  </si>
  <si>
    <t>Horas mensais dedicadas</t>
  </si>
  <si>
    <t>Salário base do funcionário</t>
  </si>
  <si>
    <t>Média dos impostos sobre salário</t>
  </si>
  <si>
    <t>Valor dos impostos sobre salário</t>
  </si>
  <si>
    <t>Benefícios ao funcionário</t>
  </si>
  <si>
    <t>Processos, seguros, despesas</t>
  </si>
  <si>
    <t>Custo total para a empresa</t>
  </si>
  <si>
    <t>NOME</t>
  </si>
  <si>
    <t>CARGO</t>
  </si>
  <si>
    <t>VALOR POR HORA</t>
  </si>
  <si>
    <t>TOTAL DE HORAS NO MÊS</t>
  </si>
  <si>
    <t>SALÁRIO BASE</t>
  </si>
  <si>
    <t>IMPOSTOS TOTAIS (% MÉDIO)</t>
  </si>
  <si>
    <t>IMPOSTOS TOTAIS A PAGAR</t>
  </si>
  <si>
    <t>BENEFÍCIOS (VR, VT, SAÚDE)</t>
  </si>
  <si>
    <t>APROVISIONAMENTOS</t>
  </si>
  <si>
    <t>Gerente de configuração</t>
  </si>
  <si>
    <t>Documentador 1</t>
  </si>
  <si>
    <t>Documentador 2</t>
  </si>
  <si>
    <t>Desenvolvedor 1</t>
  </si>
  <si>
    <t>Desenvolvedor 2</t>
  </si>
  <si>
    <t>SALÁRIOS BASE TOTAIS</t>
  </si>
  <si>
    <t>RESUMO - FOLHA DE PAGAMENTO</t>
  </si>
  <si>
    <t>RESUMO - INSUMOS</t>
  </si>
  <si>
    <t>LICENÇAS DE SOFTWARE</t>
  </si>
  <si>
    <t>ASSINATURAS DE SERVIÇOS</t>
  </si>
  <si>
    <t>Microsoft Visual Studio</t>
  </si>
  <si>
    <t>JetBrains IntelliJ IDE</t>
  </si>
  <si>
    <t>GitHub Enterprise</t>
  </si>
  <si>
    <t>Atlassian Jira</t>
  </si>
  <si>
    <t>Adobe Creative Cloud</t>
  </si>
  <si>
    <t>Adobe XD</t>
  </si>
  <si>
    <t>Postman</t>
  </si>
  <si>
    <t>Valor mensal</t>
  </si>
  <si>
    <t>ASSINATURA DE SERVIÇOS</t>
  </si>
  <si>
    <t>Udemy Business</t>
  </si>
  <si>
    <t>MySQL Enterprise</t>
  </si>
  <si>
    <t>Slack</t>
  </si>
  <si>
    <t>Amazon Web Services</t>
  </si>
  <si>
    <t>Trello</t>
  </si>
  <si>
    <t>Link Internet 1Gbps</t>
  </si>
  <si>
    <t>Notebooks i7</t>
  </si>
  <si>
    <t>Notebooks i3</t>
  </si>
  <si>
    <t>Roteador ASUS ROG WIFI6</t>
  </si>
  <si>
    <t>Mesas de escritório</t>
  </si>
  <si>
    <t>Cadeiras de escritório</t>
  </si>
  <si>
    <t>INFRAESTRUTURA E HARDWARE</t>
  </si>
  <si>
    <t>CUSTOS FIXOS</t>
  </si>
  <si>
    <t>Aluguel</t>
  </si>
  <si>
    <t>CUSTOS VARIÁVEIS</t>
  </si>
  <si>
    <t>CUSTOS EVENTUAIS</t>
  </si>
  <si>
    <t>IPTU</t>
  </si>
  <si>
    <t>Energia Elétrica</t>
  </si>
  <si>
    <t>Água e Escoto</t>
  </si>
  <si>
    <t>Serviço de limpeza</t>
  </si>
  <si>
    <t>Estacionamento</t>
  </si>
  <si>
    <t>Contador</t>
  </si>
  <si>
    <t>Advogado</t>
  </si>
  <si>
    <t>Combustíveis</t>
  </si>
  <si>
    <t>Passagens aéreas</t>
  </si>
  <si>
    <t>Aprovisionamento</t>
  </si>
  <si>
    <t>Congressos</t>
  </si>
  <si>
    <t>Valor mensal médio</t>
  </si>
  <si>
    <t>Lanches sala de reunião</t>
  </si>
  <si>
    <t>Patrocínio</t>
  </si>
  <si>
    <t>Marketing e publicidade</t>
  </si>
  <si>
    <t>RESUMO - CUSTOS FIXOS, VARIÁVEIS E EVENTUAIS</t>
  </si>
  <si>
    <t>Victor Oliveira Silva</t>
  </si>
  <si>
    <t>Ravi Menezes Silva Leal</t>
  </si>
  <si>
    <t>Thais Helena Ramos de Melo</t>
  </si>
  <si>
    <t>Túlio Angelus Torres Mendes</t>
  </si>
  <si>
    <t>Ângelo Rafael Oliveira Cunha Santos</t>
  </si>
  <si>
    <t>Lyvia Gomes de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</si>
</sst>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#\ &quot;Horas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i/>
      <sz val="8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vertical="center"/>
    </xf>
    <xf numFmtId="44" fontId="2" fillId="0" borderId="17" xfId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44" fontId="2" fillId="0" borderId="15" xfId="0" applyNumberFormat="1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44" fontId="2" fillId="0" borderId="15" xfId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44" fontId="3" fillId="2" borderId="2" xfId="0" applyNumberFormat="1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9" fontId="2" fillId="0" borderId="15" xfId="2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4" fontId="2" fillId="0" borderId="10" xfId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4" fontId="2" fillId="0" borderId="14" xfId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44" fontId="2" fillId="0" borderId="26" xfId="0" applyNumberFormat="1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9F61-EED4-41AB-9E55-2AD85823F317}">
  <dimension ref="B1:AA74"/>
  <sheetViews>
    <sheetView tabSelected="1" topLeftCell="A61" workbookViewId="0">
      <selection activeCell="L65" sqref="L65:AA65"/>
    </sheetView>
  </sheetViews>
  <sheetFormatPr defaultColWidth="3.7109375" defaultRowHeight="24.95" customHeight="1" x14ac:dyDescent="0.25"/>
  <cols>
    <col min="1" max="16384" width="3.7109375" style="1"/>
  </cols>
  <sheetData>
    <row r="1" spans="2:27" ht="24.95" customHeight="1" thickBot="1" x14ac:dyDescent="0.3"/>
    <row r="2" spans="2:27" ht="24.95" customHeight="1" thickBot="1" x14ac:dyDescent="0.3">
      <c r="B2" s="5" t="s">
        <v>25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2:27" ht="24.95" customHeight="1" thickBot="1" x14ac:dyDescent="0.3">
      <c r="B3" s="14" t="s">
        <v>1</v>
      </c>
      <c r="C3" s="15"/>
      <c r="D3" s="15"/>
      <c r="E3" s="15"/>
      <c r="F3" s="15"/>
      <c r="G3" s="15"/>
      <c r="H3" s="15"/>
      <c r="I3" s="15"/>
      <c r="J3" s="15"/>
      <c r="K3" s="16"/>
      <c r="L3" s="17">
        <f>L19+L30+L41+L52+L63+L74</f>
        <v>94823.388000000006</v>
      </c>
      <c r="M3" s="15"/>
      <c r="N3" s="15"/>
      <c r="O3" s="15"/>
      <c r="P3" s="15"/>
      <c r="Q3" s="15"/>
      <c r="R3" s="15"/>
      <c r="S3" s="18" t="s">
        <v>9</v>
      </c>
      <c r="T3" s="18"/>
      <c r="U3" s="18"/>
      <c r="V3" s="18"/>
      <c r="W3" s="18"/>
      <c r="X3" s="18"/>
      <c r="Y3" s="18"/>
      <c r="Z3" s="18"/>
      <c r="AA3" s="19"/>
    </row>
    <row r="4" spans="2:27" ht="24.95" customHeight="1" x14ac:dyDescent="0.25">
      <c r="B4" s="8" t="s">
        <v>24</v>
      </c>
      <c r="C4" s="9"/>
      <c r="D4" s="9"/>
      <c r="E4" s="9"/>
      <c r="F4" s="9"/>
      <c r="G4" s="9"/>
      <c r="H4" s="9"/>
      <c r="I4" s="9"/>
      <c r="J4" s="9"/>
      <c r="K4" s="9"/>
      <c r="L4" s="10">
        <f>L14+L25+L36+L47+L58+L69</f>
        <v>64620</v>
      </c>
      <c r="M4" s="10"/>
      <c r="N4" s="10"/>
      <c r="O4" s="10"/>
      <c r="P4" s="10"/>
      <c r="Q4" s="10"/>
      <c r="R4" s="10"/>
      <c r="S4" s="11" t="s">
        <v>4</v>
      </c>
      <c r="T4" s="11"/>
      <c r="U4" s="11"/>
      <c r="V4" s="11"/>
      <c r="W4" s="11"/>
      <c r="X4" s="11"/>
      <c r="Y4" s="11"/>
      <c r="Z4" s="11"/>
      <c r="AA4" s="12"/>
    </row>
    <row r="5" spans="2:27" ht="24.95" customHeight="1" x14ac:dyDescent="0.25">
      <c r="B5" s="8" t="s">
        <v>16</v>
      </c>
      <c r="C5" s="9"/>
      <c r="D5" s="9"/>
      <c r="E5" s="9"/>
      <c r="F5" s="9"/>
      <c r="G5" s="9"/>
      <c r="H5" s="9"/>
      <c r="I5" s="9"/>
      <c r="J5" s="9"/>
      <c r="K5" s="9"/>
      <c r="L5" s="10">
        <f>L16+L27+L38+L49+L60+L71</f>
        <v>22617</v>
      </c>
      <c r="M5" s="10"/>
      <c r="N5" s="10"/>
      <c r="O5" s="10"/>
      <c r="P5" s="10"/>
      <c r="Q5" s="10"/>
      <c r="R5" s="10"/>
      <c r="S5" s="11" t="s">
        <v>6</v>
      </c>
      <c r="T5" s="11"/>
      <c r="U5" s="11"/>
      <c r="V5" s="11"/>
      <c r="W5" s="11"/>
      <c r="X5" s="11"/>
      <c r="Y5" s="11"/>
      <c r="Z5" s="11"/>
      <c r="AA5" s="12"/>
    </row>
    <row r="6" spans="2:27" ht="24.95" customHeight="1" x14ac:dyDescent="0.25">
      <c r="B6" s="8" t="s">
        <v>17</v>
      </c>
      <c r="C6" s="9"/>
      <c r="D6" s="9"/>
      <c r="E6" s="9"/>
      <c r="F6" s="9"/>
      <c r="G6" s="9"/>
      <c r="H6" s="9"/>
      <c r="I6" s="9"/>
      <c r="J6" s="9"/>
      <c r="K6" s="9"/>
      <c r="L6" s="13">
        <f>L17+L28+L39+L50+L61+L72</f>
        <v>6462</v>
      </c>
      <c r="M6" s="13"/>
      <c r="N6" s="13"/>
      <c r="O6" s="13"/>
      <c r="P6" s="13"/>
      <c r="Q6" s="13"/>
      <c r="R6" s="13"/>
      <c r="S6" s="11" t="s">
        <v>7</v>
      </c>
      <c r="T6" s="11"/>
      <c r="U6" s="11"/>
      <c r="V6" s="11"/>
      <c r="W6" s="11"/>
      <c r="X6" s="11"/>
      <c r="Y6" s="11"/>
      <c r="Z6" s="11"/>
      <c r="AA6" s="12"/>
    </row>
    <row r="7" spans="2:27" ht="24.95" customHeight="1" thickBot="1" x14ac:dyDescent="0.3">
      <c r="B7" s="20" t="s">
        <v>18</v>
      </c>
      <c r="C7" s="21"/>
      <c r="D7" s="21"/>
      <c r="E7" s="21"/>
      <c r="F7" s="21"/>
      <c r="G7" s="21"/>
      <c r="H7" s="21"/>
      <c r="I7" s="21"/>
      <c r="J7" s="21"/>
      <c r="K7" s="21"/>
      <c r="L7" s="2">
        <f>L18+L29+L40+L51+L62+L73</f>
        <v>1124.3880000000001</v>
      </c>
      <c r="M7" s="2"/>
      <c r="N7" s="2"/>
      <c r="O7" s="2"/>
      <c r="P7" s="2"/>
      <c r="Q7" s="2"/>
      <c r="R7" s="2"/>
      <c r="S7" s="3" t="s">
        <v>8</v>
      </c>
      <c r="T7" s="3"/>
      <c r="U7" s="3"/>
      <c r="V7" s="3"/>
      <c r="W7" s="3"/>
      <c r="X7" s="3"/>
      <c r="Y7" s="3"/>
      <c r="Z7" s="3"/>
      <c r="AA7" s="4"/>
    </row>
    <row r="9" spans="2:27" ht="24.95" customHeight="1" thickBot="1" x14ac:dyDescent="0.3"/>
    <row r="10" spans="2:27" ht="24.95" customHeight="1" x14ac:dyDescent="0.25"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6" t="s">
        <v>70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7"/>
    </row>
    <row r="11" spans="2:27" ht="24.95" customHeight="1" thickBot="1" x14ac:dyDescent="0.3">
      <c r="B11" s="28" t="s">
        <v>11</v>
      </c>
      <c r="C11" s="29"/>
      <c r="D11" s="29"/>
      <c r="E11" s="29"/>
      <c r="F11" s="29"/>
      <c r="G11" s="29"/>
      <c r="H11" s="29"/>
      <c r="I11" s="29"/>
      <c r="J11" s="29"/>
      <c r="K11" s="29"/>
      <c r="L11" s="30" t="s">
        <v>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31"/>
    </row>
    <row r="12" spans="2:27" ht="24.95" customHeight="1" x14ac:dyDescent="0.25">
      <c r="B12" s="32" t="s">
        <v>12</v>
      </c>
      <c r="C12" s="33"/>
      <c r="D12" s="33"/>
      <c r="E12" s="33"/>
      <c r="F12" s="33"/>
      <c r="G12" s="33"/>
      <c r="H12" s="33"/>
      <c r="I12" s="33"/>
      <c r="J12" s="33"/>
      <c r="K12" s="33"/>
      <c r="L12" s="34">
        <v>81</v>
      </c>
      <c r="M12" s="34"/>
      <c r="N12" s="34"/>
      <c r="O12" s="34"/>
      <c r="P12" s="34"/>
      <c r="Q12" s="34"/>
      <c r="R12" s="34"/>
      <c r="S12" s="35" t="s">
        <v>2</v>
      </c>
      <c r="T12" s="35"/>
      <c r="U12" s="35"/>
      <c r="V12" s="35"/>
      <c r="W12" s="35"/>
      <c r="X12" s="35"/>
      <c r="Y12" s="35"/>
      <c r="Z12" s="35"/>
      <c r="AA12" s="36"/>
    </row>
    <row r="13" spans="2:27" ht="24.95" customHeight="1" x14ac:dyDescent="0.25">
      <c r="B13" s="8" t="s">
        <v>13</v>
      </c>
      <c r="C13" s="9"/>
      <c r="D13" s="9"/>
      <c r="E13" s="9"/>
      <c r="F13" s="9"/>
      <c r="G13" s="9"/>
      <c r="H13" s="9"/>
      <c r="I13" s="9"/>
      <c r="J13" s="9"/>
      <c r="K13" s="9"/>
      <c r="L13" s="23">
        <v>200</v>
      </c>
      <c r="M13" s="23"/>
      <c r="N13" s="23"/>
      <c r="O13" s="23"/>
      <c r="P13" s="23"/>
      <c r="Q13" s="23"/>
      <c r="R13" s="23"/>
      <c r="S13" s="11" t="s">
        <v>3</v>
      </c>
      <c r="T13" s="11"/>
      <c r="U13" s="11"/>
      <c r="V13" s="11"/>
      <c r="W13" s="11"/>
      <c r="X13" s="11"/>
      <c r="Y13" s="11"/>
      <c r="Z13" s="11"/>
      <c r="AA13" s="12"/>
    </row>
    <row r="14" spans="2:27" ht="24.95" customHeight="1" x14ac:dyDescent="0.25">
      <c r="B14" s="8" t="s">
        <v>14</v>
      </c>
      <c r="C14" s="9"/>
      <c r="D14" s="9"/>
      <c r="E14" s="9"/>
      <c r="F14" s="9"/>
      <c r="G14" s="9"/>
      <c r="H14" s="9"/>
      <c r="I14" s="9"/>
      <c r="J14" s="9"/>
      <c r="K14" s="9"/>
      <c r="L14" s="10">
        <f>L13*L12</f>
        <v>16200</v>
      </c>
      <c r="M14" s="10"/>
      <c r="N14" s="10"/>
      <c r="O14" s="10"/>
      <c r="P14" s="10"/>
      <c r="Q14" s="10"/>
      <c r="R14" s="10"/>
      <c r="S14" s="11" t="s">
        <v>4</v>
      </c>
      <c r="T14" s="11"/>
      <c r="U14" s="11"/>
      <c r="V14" s="11"/>
      <c r="W14" s="11"/>
      <c r="X14" s="11"/>
      <c r="Y14" s="11"/>
      <c r="Z14" s="11"/>
      <c r="AA14" s="12"/>
    </row>
    <row r="15" spans="2:27" ht="24.95" customHeight="1" x14ac:dyDescent="0.25">
      <c r="B15" s="8" t="s">
        <v>15</v>
      </c>
      <c r="C15" s="9"/>
      <c r="D15" s="9"/>
      <c r="E15" s="9"/>
      <c r="F15" s="9"/>
      <c r="G15" s="9"/>
      <c r="H15" s="9"/>
      <c r="I15" s="9"/>
      <c r="J15" s="9"/>
      <c r="K15" s="9"/>
      <c r="L15" s="22">
        <v>0.35</v>
      </c>
      <c r="M15" s="22"/>
      <c r="N15" s="22"/>
      <c r="O15" s="22"/>
      <c r="P15" s="22"/>
      <c r="Q15" s="22"/>
      <c r="R15" s="22"/>
      <c r="S15" s="11" t="s">
        <v>5</v>
      </c>
      <c r="T15" s="11"/>
      <c r="U15" s="11"/>
      <c r="V15" s="11"/>
      <c r="W15" s="11"/>
      <c r="X15" s="11"/>
      <c r="Y15" s="11"/>
      <c r="Z15" s="11"/>
      <c r="AA15" s="12"/>
    </row>
    <row r="16" spans="2:27" ht="24.95" customHeight="1" x14ac:dyDescent="0.25">
      <c r="B16" s="8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10">
        <f>L14*L15</f>
        <v>5670</v>
      </c>
      <c r="M16" s="10"/>
      <c r="N16" s="10"/>
      <c r="O16" s="10"/>
      <c r="P16" s="10"/>
      <c r="Q16" s="10"/>
      <c r="R16" s="10"/>
      <c r="S16" s="11" t="s">
        <v>6</v>
      </c>
      <c r="T16" s="11"/>
      <c r="U16" s="11"/>
      <c r="V16" s="11"/>
      <c r="W16" s="11"/>
      <c r="X16" s="11"/>
      <c r="Y16" s="11"/>
      <c r="Z16" s="11"/>
      <c r="AA16" s="12"/>
    </row>
    <row r="17" spans="2:27" ht="24.95" customHeight="1" x14ac:dyDescent="0.25">
      <c r="B17" s="8" t="s">
        <v>17</v>
      </c>
      <c r="C17" s="9"/>
      <c r="D17" s="9"/>
      <c r="E17" s="9"/>
      <c r="F17" s="9"/>
      <c r="G17" s="9"/>
      <c r="H17" s="9"/>
      <c r="I17" s="9"/>
      <c r="J17" s="9"/>
      <c r="K17" s="9"/>
      <c r="L17" s="13">
        <f>L14*0.1</f>
        <v>1620</v>
      </c>
      <c r="M17" s="13"/>
      <c r="N17" s="13"/>
      <c r="O17" s="13"/>
      <c r="P17" s="13"/>
      <c r="Q17" s="13"/>
      <c r="R17" s="13"/>
      <c r="S17" s="11" t="s">
        <v>7</v>
      </c>
      <c r="T17" s="11"/>
      <c r="U17" s="11"/>
      <c r="V17" s="11"/>
      <c r="W17" s="11"/>
      <c r="X17" s="11"/>
      <c r="Y17" s="11"/>
      <c r="Z17" s="11"/>
      <c r="AA17" s="12"/>
    </row>
    <row r="18" spans="2:27" ht="24.95" customHeight="1" thickBot="1" x14ac:dyDescent="0.3">
      <c r="B18" s="20" t="s">
        <v>18</v>
      </c>
      <c r="C18" s="21"/>
      <c r="D18" s="21"/>
      <c r="E18" s="21"/>
      <c r="F18" s="21"/>
      <c r="G18" s="21"/>
      <c r="H18" s="21"/>
      <c r="I18" s="21"/>
      <c r="J18" s="21"/>
      <c r="K18" s="21"/>
      <c r="L18" s="2">
        <f>(L14+L16+L17)*0.012</f>
        <v>281.88</v>
      </c>
      <c r="M18" s="2"/>
      <c r="N18" s="2"/>
      <c r="O18" s="2"/>
      <c r="P18" s="2"/>
      <c r="Q18" s="2"/>
      <c r="R18" s="2"/>
      <c r="S18" s="3" t="s">
        <v>8</v>
      </c>
      <c r="T18" s="3"/>
      <c r="U18" s="3"/>
      <c r="V18" s="3"/>
      <c r="W18" s="3"/>
      <c r="X18" s="3"/>
      <c r="Y18" s="3"/>
      <c r="Z18" s="3"/>
      <c r="AA18" s="4"/>
    </row>
    <row r="19" spans="2:27" ht="24.95" customHeight="1" thickBot="1" x14ac:dyDescent="0.3">
      <c r="B19" s="14" t="s">
        <v>1</v>
      </c>
      <c r="C19" s="15"/>
      <c r="D19" s="15"/>
      <c r="E19" s="15"/>
      <c r="F19" s="15"/>
      <c r="G19" s="15"/>
      <c r="H19" s="15"/>
      <c r="I19" s="15"/>
      <c r="J19" s="15"/>
      <c r="K19" s="16"/>
      <c r="L19" s="17">
        <f>(L14+L16+L17)+L18</f>
        <v>23771.88</v>
      </c>
      <c r="M19" s="15"/>
      <c r="N19" s="15"/>
      <c r="O19" s="15"/>
      <c r="P19" s="15"/>
      <c r="Q19" s="15"/>
      <c r="R19" s="15"/>
      <c r="S19" s="18" t="s">
        <v>9</v>
      </c>
      <c r="T19" s="18"/>
      <c r="U19" s="18"/>
      <c r="V19" s="18"/>
      <c r="W19" s="18"/>
      <c r="X19" s="18"/>
      <c r="Y19" s="18"/>
      <c r="Z19" s="18"/>
      <c r="AA19" s="19"/>
    </row>
    <row r="20" spans="2:27" ht="24.95" customHeight="1" thickBot="1" x14ac:dyDescent="0.3"/>
    <row r="21" spans="2:27" ht="24.95" customHeight="1" x14ac:dyDescent="0.25">
      <c r="B21" s="24" t="s">
        <v>10</v>
      </c>
      <c r="C21" s="25"/>
      <c r="D21" s="25"/>
      <c r="E21" s="25"/>
      <c r="F21" s="25"/>
      <c r="G21" s="25"/>
      <c r="H21" s="25"/>
      <c r="I21" s="25"/>
      <c r="J21" s="25"/>
      <c r="K21" s="25"/>
      <c r="L21" s="26" t="s">
        <v>71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7"/>
    </row>
    <row r="22" spans="2:27" ht="24.95" customHeight="1" thickBot="1" x14ac:dyDescent="0.3">
      <c r="B22" s="28" t="s">
        <v>11</v>
      </c>
      <c r="C22" s="29"/>
      <c r="D22" s="29"/>
      <c r="E22" s="29"/>
      <c r="F22" s="29"/>
      <c r="G22" s="29"/>
      <c r="H22" s="29"/>
      <c r="I22" s="29"/>
      <c r="J22" s="29"/>
      <c r="K22" s="29"/>
      <c r="L22" s="30" t="s">
        <v>19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1"/>
    </row>
    <row r="23" spans="2:27" ht="24.95" customHeight="1" x14ac:dyDescent="0.25">
      <c r="B23" s="32" t="s">
        <v>12</v>
      </c>
      <c r="C23" s="33"/>
      <c r="D23" s="33"/>
      <c r="E23" s="33"/>
      <c r="F23" s="33"/>
      <c r="G23" s="33"/>
      <c r="H23" s="33"/>
      <c r="I23" s="33"/>
      <c r="J23" s="33"/>
      <c r="K23" s="33"/>
      <c r="L23" s="34">
        <v>97</v>
      </c>
      <c r="M23" s="34"/>
      <c r="N23" s="34"/>
      <c r="O23" s="34"/>
      <c r="P23" s="34"/>
      <c r="Q23" s="34"/>
      <c r="R23" s="34"/>
      <c r="S23" s="35" t="s">
        <v>2</v>
      </c>
      <c r="T23" s="35"/>
      <c r="U23" s="35"/>
      <c r="V23" s="35"/>
      <c r="W23" s="35"/>
      <c r="X23" s="35"/>
      <c r="Y23" s="35"/>
      <c r="Z23" s="35"/>
      <c r="AA23" s="36"/>
    </row>
    <row r="24" spans="2:27" ht="24.95" customHeight="1" x14ac:dyDescent="0.25">
      <c r="B24" s="8" t="s">
        <v>13</v>
      </c>
      <c r="C24" s="9"/>
      <c r="D24" s="9"/>
      <c r="E24" s="9"/>
      <c r="F24" s="9"/>
      <c r="G24" s="9"/>
      <c r="H24" s="9"/>
      <c r="I24" s="9"/>
      <c r="J24" s="9"/>
      <c r="K24" s="9"/>
      <c r="L24" s="23">
        <v>120</v>
      </c>
      <c r="M24" s="23"/>
      <c r="N24" s="23"/>
      <c r="O24" s="23"/>
      <c r="P24" s="23"/>
      <c r="Q24" s="23"/>
      <c r="R24" s="23"/>
      <c r="S24" s="11" t="s">
        <v>3</v>
      </c>
      <c r="T24" s="11"/>
      <c r="U24" s="11"/>
      <c r="V24" s="11"/>
      <c r="W24" s="11"/>
      <c r="X24" s="11"/>
      <c r="Y24" s="11"/>
      <c r="Z24" s="11"/>
      <c r="AA24" s="12"/>
    </row>
    <row r="25" spans="2:27" ht="24.95" customHeight="1" x14ac:dyDescent="0.25">
      <c r="B25" s="8" t="s">
        <v>14</v>
      </c>
      <c r="C25" s="9"/>
      <c r="D25" s="9"/>
      <c r="E25" s="9"/>
      <c r="F25" s="9"/>
      <c r="G25" s="9"/>
      <c r="H25" s="9"/>
      <c r="I25" s="9"/>
      <c r="J25" s="9"/>
      <c r="K25" s="9"/>
      <c r="L25" s="10">
        <f>L24*L23</f>
        <v>11640</v>
      </c>
      <c r="M25" s="10"/>
      <c r="N25" s="10"/>
      <c r="O25" s="10"/>
      <c r="P25" s="10"/>
      <c r="Q25" s="10"/>
      <c r="R25" s="10"/>
      <c r="S25" s="11" t="s">
        <v>4</v>
      </c>
      <c r="T25" s="11"/>
      <c r="U25" s="11"/>
      <c r="V25" s="11"/>
      <c r="W25" s="11"/>
      <c r="X25" s="11"/>
      <c r="Y25" s="11"/>
      <c r="Z25" s="11"/>
      <c r="AA25" s="12"/>
    </row>
    <row r="26" spans="2:27" ht="24.95" customHeight="1" x14ac:dyDescent="0.25">
      <c r="B26" s="8" t="s">
        <v>15</v>
      </c>
      <c r="C26" s="9"/>
      <c r="D26" s="9"/>
      <c r="E26" s="9"/>
      <c r="F26" s="9"/>
      <c r="G26" s="9"/>
      <c r="H26" s="9"/>
      <c r="I26" s="9"/>
      <c r="J26" s="9"/>
      <c r="K26" s="9"/>
      <c r="L26" s="22">
        <v>0.35</v>
      </c>
      <c r="M26" s="22"/>
      <c r="N26" s="22"/>
      <c r="O26" s="22"/>
      <c r="P26" s="22"/>
      <c r="Q26" s="22"/>
      <c r="R26" s="22"/>
      <c r="S26" s="11" t="s">
        <v>5</v>
      </c>
      <c r="T26" s="11"/>
      <c r="U26" s="11"/>
      <c r="V26" s="11"/>
      <c r="W26" s="11"/>
      <c r="X26" s="11"/>
      <c r="Y26" s="11"/>
      <c r="Z26" s="11"/>
      <c r="AA26" s="12"/>
    </row>
    <row r="27" spans="2:27" ht="24.95" customHeight="1" x14ac:dyDescent="0.25">
      <c r="B27" s="8" t="s">
        <v>16</v>
      </c>
      <c r="C27" s="9"/>
      <c r="D27" s="9"/>
      <c r="E27" s="9"/>
      <c r="F27" s="9"/>
      <c r="G27" s="9"/>
      <c r="H27" s="9"/>
      <c r="I27" s="9"/>
      <c r="J27" s="9"/>
      <c r="K27" s="9"/>
      <c r="L27" s="10">
        <f>L25*L26</f>
        <v>4073.9999999999995</v>
      </c>
      <c r="M27" s="10"/>
      <c r="N27" s="10"/>
      <c r="O27" s="10"/>
      <c r="P27" s="10"/>
      <c r="Q27" s="10"/>
      <c r="R27" s="10"/>
      <c r="S27" s="11" t="s">
        <v>6</v>
      </c>
      <c r="T27" s="11"/>
      <c r="U27" s="11"/>
      <c r="V27" s="11"/>
      <c r="W27" s="11"/>
      <c r="X27" s="11"/>
      <c r="Y27" s="11"/>
      <c r="Z27" s="11"/>
      <c r="AA27" s="12"/>
    </row>
    <row r="28" spans="2:27" ht="24.95" customHeight="1" x14ac:dyDescent="0.25">
      <c r="B28" s="8" t="s">
        <v>17</v>
      </c>
      <c r="C28" s="9"/>
      <c r="D28" s="9"/>
      <c r="E28" s="9"/>
      <c r="F28" s="9"/>
      <c r="G28" s="9"/>
      <c r="H28" s="9"/>
      <c r="I28" s="9"/>
      <c r="J28" s="9"/>
      <c r="K28" s="9"/>
      <c r="L28" s="37">
        <f>L25*0.1</f>
        <v>1164</v>
      </c>
      <c r="M28" s="13"/>
      <c r="N28" s="13"/>
      <c r="O28" s="13"/>
      <c r="P28" s="13"/>
      <c r="Q28" s="13"/>
      <c r="R28" s="13"/>
      <c r="S28" s="11" t="s">
        <v>7</v>
      </c>
      <c r="T28" s="11"/>
      <c r="U28" s="11"/>
      <c r="V28" s="11"/>
      <c r="W28" s="11"/>
      <c r="X28" s="11"/>
      <c r="Y28" s="11"/>
      <c r="Z28" s="11"/>
      <c r="AA28" s="12"/>
    </row>
    <row r="29" spans="2:27" ht="24.95" customHeight="1" thickBot="1" x14ac:dyDescent="0.3">
      <c r="B29" s="20" t="s">
        <v>18</v>
      </c>
      <c r="C29" s="21"/>
      <c r="D29" s="21"/>
      <c r="E29" s="21"/>
      <c r="F29" s="21"/>
      <c r="G29" s="21"/>
      <c r="H29" s="21"/>
      <c r="I29" s="21"/>
      <c r="J29" s="21"/>
      <c r="K29" s="21"/>
      <c r="L29" s="2">
        <f>(L25+L27+L28)*0.012</f>
        <v>202.536</v>
      </c>
      <c r="M29" s="2"/>
      <c r="N29" s="2"/>
      <c r="O29" s="2"/>
      <c r="P29" s="2"/>
      <c r="Q29" s="2"/>
      <c r="R29" s="2"/>
      <c r="S29" s="3" t="s">
        <v>8</v>
      </c>
      <c r="T29" s="3"/>
      <c r="U29" s="3"/>
      <c r="V29" s="3"/>
      <c r="W29" s="3"/>
      <c r="X29" s="3"/>
      <c r="Y29" s="3"/>
      <c r="Z29" s="3"/>
      <c r="AA29" s="4"/>
    </row>
    <row r="30" spans="2:27" ht="24.95" customHeight="1" thickBot="1" x14ac:dyDescent="0.3">
      <c r="B30" s="14" t="s">
        <v>1</v>
      </c>
      <c r="C30" s="15"/>
      <c r="D30" s="15"/>
      <c r="E30" s="15"/>
      <c r="F30" s="15"/>
      <c r="G30" s="15"/>
      <c r="H30" s="15"/>
      <c r="I30" s="15"/>
      <c r="J30" s="15"/>
      <c r="K30" s="16"/>
      <c r="L30" s="17">
        <f>(L25+L27+L28)+L29</f>
        <v>17080.536</v>
      </c>
      <c r="M30" s="15"/>
      <c r="N30" s="15"/>
      <c r="O30" s="15"/>
      <c r="P30" s="15"/>
      <c r="Q30" s="15"/>
      <c r="R30" s="15"/>
      <c r="S30" s="18" t="s">
        <v>9</v>
      </c>
      <c r="T30" s="18"/>
      <c r="U30" s="18"/>
      <c r="V30" s="18"/>
      <c r="W30" s="18"/>
      <c r="X30" s="18"/>
      <c r="Y30" s="18"/>
      <c r="Z30" s="18"/>
      <c r="AA30" s="19"/>
    </row>
    <row r="31" spans="2:27" ht="24.95" customHeight="1" thickBot="1" x14ac:dyDescent="0.3"/>
    <row r="32" spans="2:27" ht="24.95" customHeight="1" x14ac:dyDescent="0.25">
      <c r="B32" s="24" t="s">
        <v>10</v>
      </c>
      <c r="C32" s="25"/>
      <c r="D32" s="25"/>
      <c r="E32" s="25"/>
      <c r="F32" s="25"/>
      <c r="G32" s="25"/>
      <c r="H32" s="25"/>
      <c r="I32" s="25"/>
      <c r="J32" s="25"/>
      <c r="K32" s="25"/>
      <c r="L32" s="26" t="s">
        <v>72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7"/>
    </row>
    <row r="33" spans="2:27" ht="24.95" customHeight="1" thickBot="1" x14ac:dyDescent="0.3">
      <c r="B33" s="28" t="s">
        <v>11</v>
      </c>
      <c r="C33" s="29"/>
      <c r="D33" s="29"/>
      <c r="E33" s="29"/>
      <c r="F33" s="29"/>
      <c r="G33" s="29"/>
      <c r="H33" s="29"/>
      <c r="I33" s="29"/>
      <c r="J33" s="29"/>
      <c r="K33" s="29"/>
      <c r="L33" s="30" t="s">
        <v>20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1"/>
    </row>
    <row r="34" spans="2:27" ht="24.95" customHeight="1" x14ac:dyDescent="0.25">
      <c r="B34" s="32" t="s">
        <v>12</v>
      </c>
      <c r="C34" s="33"/>
      <c r="D34" s="33"/>
      <c r="E34" s="33"/>
      <c r="F34" s="33"/>
      <c r="G34" s="33"/>
      <c r="H34" s="33"/>
      <c r="I34" s="33"/>
      <c r="J34" s="33"/>
      <c r="K34" s="33"/>
      <c r="L34" s="34">
        <v>64</v>
      </c>
      <c r="M34" s="34"/>
      <c r="N34" s="34"/>
      <c r="O34" s="34"/>
      <c r="P34" s="34"/>
      <c r="Q34" s="34"/>
      <c r="R34" s="34"/>
      <c r="S34" s="35" t="s">
        <v>2</v>
      </c>
      <c r="T34" s="35"/>
      <c r="U34" s="35"/>
      <c r="V34" s="35"/>
      <c r="W34" s="35"/>
      <c r="X34" s="35"/>
      <c r="Y34" s="35"/>
      <c r="Z34" s="35"/>
      <c r="AA34" s="36"/>
    </row>
    <row r="35" spans="2:27" ht="24.95" customHeight="1" x14ac:dyDescent="0.25">
      <c r="B35" s="8" t="s">
        <v>13</v>
      </c>
      <c r="C35" s="9"/>
      <c r="D35" s="9"/>
      <c r="E35" s="9"/>
      <c r="F35" s="9"/>
      <c r="G35" s="9"/>
      <c r="H35" s="9"/>
      <c r="I35" s="9"/>
      <c r="J35" s="9"/>
      <c r="K35" s="9"/>
      <c r="L35" s="23">
        <v>180</v>
      </c>
      <c r="M35" s="23"/>
      <c r="N35" s="23"/>
      <c r="O35" s="23"/>
      <c r="P35" s="23"/>
      <c r="Q35" s="23"/>
      <c r="R35" s="23"/>
      <c r="S35" s="11" t="s">
        <v>3</v>
      </c>
      <c r="T35" s="11"/>
      <c r="U35" s="11"/>
      <c r="V35" s="11"/>
      <c r="W35" s="11"/>
      <c r="X35" s="11"/>
      <c r="Y35" s="11"/>
      <c r="Z35" s="11"/>
      <c r="AA35" s="12"/>
    </row>
    <row r="36" spans="2:27" ht="24.95" customHeight="1" x14ac:dyDescent="0.25">
      <c r="B36" s="8" t="s">
        <v>14</v>
      </c>
      <c r="C36" s="9"/>
      <c r="D36" s="9"/>
      <c r="E36" s="9"/>
      <c r="F36" s="9"/>
      <c r="G36" s="9"/>
      <c r="H36" s="9"/>
      <c r="I36" s="9"/>
      <c r="J36" s="9"/>
      <c r="K36" s="9"/>
      <c r="L36" s="10">
        <f>L35*L34</f>
        <v>11520</v>
      </c>
      <c r="M36" s="10"/>
      <c r="N36" s="10"/>
      <c r="O36" s="10"/>
      <c r="P36" s="10"/>
      <c r="Q36" s="10"/>
      <c r="R36" s="10"/>
      <c r="S36" s="11" t="s">
        <v>4</v>
      </c>
      <c r="T36" s="11"/>
      <c r="U36" s="11"/>
      <c r="V36" s="11"/>
      <c r="W36" s="11"/>
      <c r="X36" s="11"/>
      <c r="Y36" s="11"/>
      <c r="Z36" s="11"/>
      <c r="AA36" s="12"/>
    </row>
    <row r="37" spans="2:27" ht="24.95" customHeight="1" x14ac:dyDescent="0.25">
      <c r="B37" s="8" t="s">
        <v>15</v>
      </c>
      <c r="C37" s="9"/>
      <c r="D37" s="9"/>
      <c r="E37" s="9"/>
      <c r="F37" s="9"/>
      <c r="G37" s="9"/>
      <c r="H37" s="9"/>
      <c r="I37" s="9"/>
      <c r="J37" s="9"/>
      <c r="K37" s="9"/>
      <c r="L37" s="22">
        <v>0.35</v>
      </c>
      <c r="M37" s="22"/>
      <c r="N37" s="22"/>
      <c r="O37" s="22"/>
      <c r="P37" s="22"/>
      <c r="Q37" s="22"/>
      <c r="R37" s="22"/>
      <c r="S37" s="11" t="s">
        <v>5</v>
      </c>
      <c r="T37" s="11"/>
      <c r="U37" s="11"/>
      <c r="V37" s="11"/>
      <c r="W37" s="11"/>
      <c r="X37" s="11"/>
      <c r="Y37" s="11"/>
      <c r="Z37" s="11"/>
      <c r="AA37" s="12"/>
    </row>
    <row r="38" spans="2:27" ht="24.95" customHeight="1" x14ac:dyDescent="0.25">
      <c r="B38" s="8" t="s">
        <v>16</v>
      </c>
      <c r="C38" s="9"/>
      <c r="D38" s="9"/>
      <c r="E38" s="9"/>
      <c r="F38" s="9"/>
      <c r="G38" s="9"/>
      <c r="H38" s="9"/>
      <c r="I38" s="9"/>
      <c r="J38" s="9"/>
      <c r="K38" s="9"/>
      <c r="L38" s="10">
        <f>L36*L37</f>
        <v>4031.9999999999995</v>
      </c>
      <c r="M38" s="10"/>
      <c r="N38" s="10"/>
      <c r="O38" s="10"/>
      <c r="P38" s="10"/>
      <c r="Q38" s="10"/>
      <c r="R38" s="10"/>
      <c r="S38" s="11" t="s">
        <v>6</v>
      </c>
      <c r="T38" s="11"/>
      <c r="U38" s="11"/>
      <c r="V38" s="11"/>
      <c r="W38" s="11"/>
      <c r="X38" s="11"/>
      <c r="Y38" s="11"/>
      <c r="Z38" s="11"/>
      <c r="AA38" s="12"/>
    </row>
    <row r="39" spans="2:27" ht="24.95" customHeight="1" x14ac:dyDescent="0.25">
      <c r="B39" s="8" t="s">
        <v>17</v>
      </c>
      <c r="C39" s="9"/>
      <c r="D39" s="9"/>
      <c r="E39" s="9"/>
      <c r="F39" s="9"/>
      <c r="G39" s="9"/>
      <c r="H39" s="9"/>
      <c r="I39" s="9"/>
      <c r="J39" s="9"/>
      <c r="K39" s="9"/>
      <c r="L39" s="13">
        <f>L36*0.1</f>
        <v>1152</v>
      </c>
      <c r="M39" s="13"/>
      <c r="N39" s="13"/>
      <c r="O39" s="13"/>
      <c r="P39" s="13"/>
      <c r="Q39" s="13"/>
      <c r="R39" s="13"/>
      <c r="S39" s="11" t="s">
        <v>7</v>
      </c>
      <c r="T39" s="11"/>
      <c r="U39" s="11"/>
      <c r="V39" s="11"/>
      <c r="W39" s="11"/>
      <c r="X39" s="11"/>
      <c r="Y39" s="11"/>
      <c r="Z39" s="11"/>
      <c r="AA39" s="12"/>
    </row>
    <row r="40" spans="2:27" ht="24.95" customHeight="1" thickBot="1" x14ac:dyDescent="0.3">
      <c r="B40" s="20" t="s">
        <v>18</v>
      </c>
      <c r="C40" s="21"/>
      <c r="D40" s="21"/>
      <c r="E40" s="21"/>
      <c r="F40" s="21"/>
      <c r="G40" s="21"/>
      <c r="H40" s="21"/>
      <c r="I40" s="21"/>
      <c r="J40" s="21"/>
      <c r="K40" s="21"/>
      <c r="L40" s="2">
        <f>(L36+L38+L39)*0.012</f>
        <v>200.44800000000001</v>
      </c>
      <c r="M40" s="2"/>
      <c r="N40" s="2"/>
      <c r="O40" s="2"/>
      <c r="P40" s="2"/>
      <c r="Q40" s="2"/>
      <c r="R40" s="2"/>
      <c r="S40" s="3" t="s">
        <v>8</v>
      </c>
      <c r="T40" s="3"/>
      <c r="U40" s="3"/>
      <c r="V40" s="3"/>
      <c r="W40" s="3"/>
      <c r="X40" s="3"/>
      <c r="Y40" s="3"/>
      <c r="Z40" s="3"/>
      <c r="AA40" s="4"/>
    </row>
    <row r="41" spans="2:27" ht="24.95" customHeight="1" thickBot="1" x14ac:dyDescent="0.3">
      <c r="B41" s="14" t="s">
        <v>1</v>
      </c>
      <c r="C41" s="15"/>
      <c r="D41" s="15"/>
      <c r="E41" s="15"/>
      <c r="F41" s="15"/>
      <c r="G41" s="15"/>
      <c r="H41" s="15"/>
      <c r="I41" s="15"/>
      <c r="J41" s="15"/>
      <c r="K41" s="16"/>
      <c r="L41" s="17">
        <f>(L36+L38+L39)+L40</f>
        <v>16904.448</v>
      </c>
      <c r="M41" s="15"/>
      <c r="N41" s="15"/>
      <c r="O41" s="15"/>
      <c r="P41" s="15"/>
      <c r="Q41" s="15"/>
      <c r="R41" s="15"/>
      <c r="S41" s="18" t="s">
        <v>9</v>
      </c>
      <c r="T41" s="18"/>
      <c r="U41" s="18"/>
      <c r="V41" s="18"/>
      <c r="W41" s="18"/>
      <c r="X41" s="18"/>
      <c r="Y41" s="18"/>
      <c r="Z41" s="18"/>
      <c r="AA41" s="19"/>
    </row>
    <row r="42" spans="2:27" ht="24.95" customHeight="1" thickBot="1" x14ac:dyDescent="0.3"/>
    <row r="43" spans="2:27" ht="24.95" customHeight="1" x14ac:dyDescent="0.25">
      <c r="B43" s="24" t="s">
        <v>10</v>
      </c>
      <c r="C43" s="25"/>
      <c r="D43" s="25"/>
      <c r="E43" s="25"/>
      <c r="F43" s="25"/>
      <c r="G43" s="25"/>
      <c r="H43" s="25"/>
      <c r="I43" s="25"/>
      <c r="J43" s="25"/>
      <c r="K43" s="25"/>
      <c r="L43" s="26" t="s">
        <v>73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7"/>
    </row>
    <row r="44" spans="2:27" ht="24.95" customHeight="1" thickBot="1" x14ac:dyDescent="0.3">
      <c r="B44" s="28" t="s">
        <v>11</v>
      </c>
      <c r="C44" s="29"/>
      <c r="D44" s="29"/>
      <c r="E44" s="29"/>
      <c r="F44" s="29"/>
      <c r="G44" s="29"/>
      <c r="H44" s="29"/>
      <c r="I44" s="29"/>
      <c r="J44" s="29"/>
      <c r="K44" s="29"/>
      <c r="L44" s="30" t="s">
        <v>21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31"/>
    </row>
    <row r="45" spans="2:27" ht="24.95" customHeight="1" x14ac:dyDescent="0.25">
      <c r="B45" s="32" t="s">
        <v>12</v>
      </c>
      <c r="C45" s="33"/>
      <c r="D45" s="33"/>
      <c r="E45" s="33"/>
      <c r="F45" s="33"/>
      <c r="G45" s="33"/>
      <c r="H45" s="33"/>
      <c r="I45" s="33"/>
      <c r="J45" s="33"/>
      <c r="K45" s="33"/>
      <c r="L45" s="34">
        <v>64</v>
      </c>
      <c r="M45" s="34"/>
      <c r="N45" s="34"/>
      <c r="O45" s="34"/>
      <c r="P45" s="34"/>
      <c r="Q45" s="34"/>
      <c r="R45" s="34"/>
      <c r="S45" s="35" t="s">
        <v>2</v>
      </c>
      <c r="T45" s="35"/>
      <c r="U45" s="35"/>
      <c r="V45" s="35"/>
      <c r="W45" s="35"/>
      <c r="X45" s="35"/>
      <c r="Y45" s="35"/>
      <c r="Z45" s="35"/>
      <c r="AA45" s="36"/>
    </row>
    <row r="46" spans="2:27" ht="24.95" customHeight="1" x14ac:dyDescent="0.25">
      <c r="B46" s="8" t="s">
        <v>13</v>
      </c>
      <c r="C46" s="9"/>
      <c r="D46" s="9"/>
      <c r="E46" s="9"/>
      <c r="F46" s="9"/>
      <c r="G46" s="9"/>
      <c r="H46" s="9"/>
      <c r="I46" s="9"/>
      <c r="J46" s="9"/>
      <c r="K46" s="9"/>
      <c r="L46" s="23">
        <v>80</v>
      </c>
      <c r="M46" s="23"/>
      <c r="N46" s="23"/>
      <c r="O46" s="23"/>
      <c r="P46" s="23"/>
      <c r="Q46" s="23"/>
      <c r="R46" s="23"/>
      <c r="S46" s="11" t="s">
        <v>3</v>
      </c>
      <c r="T46" s="11"/>
      <c r="U46" s="11"/>
      <c r="V46" s="11"/>
      <c r="W46" s="11"/>
      <c r="X46" s="11"/>
      <c r="Y46" s="11"/>
      <c r="Z46" s="11"/>
      <c r="AA46" s="12"/>
    </row>
    <row r="47" spans="2:27" ht="24.95" customHeight="1" x14ac:dyDescent="0.25">
      <c r="B47" s="8" t="s">
        <v>14</v>
      </c>
      <c r="C47" s="9"/>
      <c r="D47" s="9"/>
      <c r="E47" s="9"/>
      <c r="F47" s="9"/>
      <c r="G47" s="9"/>
      <c r="H47" s="9"/>
      <c r="I47" s="9"/>
      <c r="J47" s="9"/>
      <c r="K47" s="9"/>
      <c r="L47" s="10">
        <f>L46*L45</f>
        <v>5120</v>
      </c>
      <c r="M47" s="10"/>
      <c r="N47" s="10"/>
      <c r="O47" s="10"/>
      <c r="P47" s="10"/>
      <c r="Q47" s="10"/>
      <c r="R47" s="10"/>
      <c r="S47" s="11" t="s">
        <v>4</v>
      </c>
      <c r="T47" s="11"/>
      <c r="U47" s="11"/>
      <c r="V47" s="11"/>
      <c r="W47" s="11"/>
      <c r="X47" s="11"/>
      <c r="Y47" s="11"/>
      <c r="Z47" s="11"/>
      <c r="AA47" s="12"/>
    </row>
    <row r="48" spans="2:27" ht="24.95" customHeight="1" x14ac:dyDescent="0.25">
      <c r="B48" s="8" t="s">
        <v>15</v>
      </c>
      <c r="C48" s="9"/>
      <c r="D48" s="9"/>
      <c r="E48" s="9"/>
      <c r="F48" s="9"/>
      <c r="G48" s="9"/>
      <c r="H48" s="9"/>
      <c r="I48" s="9"/>
      <c r="J48" s="9"/>
      <c r="K48" s="9"/>
      <c r="L48" s="22">
        <v>0.35</v>
      </c>
      <c r="M48" s="22"/>
      <c r="N48" s="22"/>
      <c r="O48" s="22"/>
      <c r="P48" s="22"/>
      <c r="Q48" s="22"/>
      <c r="R48" s="22"/>
      <c r="S48" s="11" t="s">
        <v>5</v>
      </c>
      <c r="T48" s="11"/>
      <c r="U48" s="11"/>
      <c r="V48" s="11"/>
      <c r="W48" s="11"/>
      <c r="X48" s="11"/>
      <c r="Y48" s="11"/>
      <c r="Z48" s="11"/>
      <c r="AA48" s="12"/>
    </row>
    <row r="49" spans="2:27" ht="24.95" customHeight="1" x14ac:dyDescent="0.25">
      <c r="B49" s="8" t="s">
        <v>16</v>
      </c>
      <c r="C49" s="9"/>
      <c r="D49" s="9"/>
      <c r="E49" s="9"/>
      <c r="F49" s="9"/>
      <c r="G49" s="9"/>
      <c r="H49" s="9"/>
      <c r="I49" s="9"/>
      <c r="J49" s="9"/>
      <c r="K49" s="9"/>
      <c r="L49" s="10">
        <f>L47*L48</f>
        <v>1792</v>
      </c>
      <c r="M49" s="10"/>
      <c r="N49" s="10"/>
      <c r="O49" s="10"/>
      <c r="P49" s="10"/>
      <c r="Q49" s="10"/>
      <c r="R49" s="10"/>
      <c r="S49" s="11" t="s">
        <v>6</v>
      </c>
      <c r="T49" s="11"/>
      <c r="U49" s="11"/>
      <c r="V49" s="11"/>
      <c r="W49" s="11"/>
      <c r="X49" s="11"/>
      <c r="Y49" s="11"/>
      <c r="Z49" s="11"/>
      <c r="AA49" s="12"/>
    </row>
    <row r="50" spans="2:27" ht="24.95" customHeight="1" x14ac:dyDescent="0.25">
      <c r="B50" s="8" t="s">
        <v>17</v>
      </c>
      <c r="C50" s="9"/>
      <c r="D50" s="9"/>
      <c r="E50" s="9"/>
      <c r="F50" s="9"/>
      <c r="G50" s="9"/>
      <c r="H50" s="9"/>
      <c r="I50" s="9"/>
      <c r="J50" s="9"/>
      <c r="K50" s="9"/>
      <c r="L50" s="13">
        <f>L47*0.1</f>
        <v>512</v>
      </c>
      <c r="M50" s="13"/>
      <c r="N50" s="13"/>
      <c r="O50" s="13"/>
      <c r="P50" s="13"/>
      <c r="Q50" s="13"/>
      <c r="R50" s="13"/>
      <c r="S50" s="11" t="s">
        <v>7</v>
      </c>
      <c r="T50" s="11"/>
      <c r="U50" s="11"/>
      <c r="V50" s="11"/>
      <c r="W50" s="11"/>
      <c r="X50" s="11"/>
      <c r="Y50" s="11"/>
      <c r="Z50" s="11"/>
      <c r="AA50" s="12"/>
    </row>
    <row r="51" spans="2:27" ht="24.95" customHeight="1" thickBot="1" x14ac:dyDescent="0.3">
      <c r="B51" s="20" t="s">
        <v>18</v>
      </c>
      <c r="C51" s="21"/>
      <c r="D51" s="21"/>
      <c r="E51" s="21"/>
      <c r="F51" s="21"/>
      <c r="G51" s="21"/>
      <c r="H51" s="21"/>
      <c r="I51" s="21"/>
      <c r="J51" s="21"/>
      <c r="K51" s="21"/>
      <c r="L51" s="2">
        <f>(L47+L49+L50)*0.012</f>
        <v>89.088000000000008</v>
      </c>
      <c r="M51" s="2"/>
      <c r="N51" s="2"/>
      <c r="O51" s="2"/>
      <c r="P51" s="2"/>
      <c r="Q51" s="2"/>
      <c r="R51" s="2"/>
      <c r="S51" s="3" t="s">
        <v>8</v>
      </c>
      <c r="T51" s="3"/>
      <c r="U51" s="3"/>
      <c r="V51" s="3"/>
      <c r="W51" s="3"/>
      <c r="X51" s="3"/>
      <c r="Y51" s="3"/>
      <c r="Z51" s="3"/>
      <c r="AA51" s="4"/>
    </row>
    <row r="52" spans="2:27" ht="24.95" customHeight="1" thickBot="1" x14ac:dyDescent="0.3">
      <c r="B52" s="14" t="s">
        <v>1</v>
      </c>
      <c r="C52" s="15"/>
      <c r="D52" s="15"/>
      <c r="E52" s="15"/>
      <c r="F52" s="15"/>
      <c r="G52" s="15"/>
      <c r="H52" s="15"/>
      <c r="I52" s="15"/>
      <c r="J52" s="15"/>
      <c r="K52" s="16"/>
      <c r="L52" s="17">
        <f>(L47+L49+L50)+L51</f>
        <v>7513.0879999999997</v>
      </c>
      <c r="M52" s="15"/>
      <c r="N52" s="15"/>
      <c r="O52" s="15"/>
      <c r="P52" s="15"/>
      <c r="Q52" s="15"/>
      <c r="R52" s="15"/>
      <c r="S52" s="18" t="s">
        <v>9</v>
      </c>
      <c r="T52" s="18"/>
      <c r="U52" s="18"/>
      <c r="V52" s="18"/>
      <c r="W52" s="18"/>
      <c r="X52" s="18"/>
      <c r="Y52" s="18"/>
      <c r="Z52" s="18"/>
      <c r="AA52" s="19"/>
    </row>
    <row r="53" spans="2:27" ht="24.95" customHeight="1" thickBot="1" x14ac:dyDescent="0.3"/>
    <row r="54" spans="2:27" ht="24.95" customHeight="1" x14ac:dyDescent="0.25">
      <c r="B54" s="24" t="s">
        <v>10</v>
      </c>
      <c r="C54" s="25"/>
      <c r="D54" s="25"/>
      <c r="E54" s="25"/>
      <c r="F54" s="25"/>
      <c r="G54" s="25"/>
      <c r="H54" s="25"/>
      <c r="I54" s="25"/>
      <c r="J54" s="25"/>
      <c r="K54" s="25"/>
      <c r="L54" s="26" t="s">
        <v>74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7"/>
    </row>
    <row r="55" spans="2:27" ht="24.95" customHeight="1" thickBot="1" x14ac:dyDescent="0.3">
      <c r="B55" s="28" t="s">
        <v>11</v>
      </c>
      <c r="C55" s="29"/>
      <c r="D55" s="29"/>
      <c r="E55" s="29"/>
      <c r="F55" s="29"/>
      <c r="G55" s="29"/>
      <c r="H55" s="29"/>
      <c r="I55" s="29"/>
      <c r="J55" s="29"/>
      <c r="K55" s="29"/>
      <c r="L55" s="30" t="s">
        <v>22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31"/>
    </row>
    <row r="56" spans="2:27" ht="24.95" customHeight="1" x14ac:dyDescent="0.25">
      <c r="B56" s="32" t="s">
        <v>12</v>
      </c>
      <c r="C56" s="33"/>
      <c r="D56" s="33"/>
      <c r="E56" s="33"/>
      <c r="F56" s="33"/>
      <c r="G56" s="33"/>
      <c r="H56" s="33"/>
      <c r="I56" s="33"/>
      <c r="J56" s="33"/>
      <c r="K56" s="33"/>
      <c r="L56" s="34">
        <v>53</v>
      </c>
      <c r="M56" s="34"/>
      <c r="N56" s="34"/>
      <c r="O56" s="34"/>
      <c r="P56" s="34"/>
      <c r="Q56" s="34"/>
      <c r="R56" s="34"/>
      <c r="S56" s="35" t="s">
        <v>2</v>
      </c>
      <c r="T56" s="35"/>
      <c r="U56" s="35"/>
      <c r="V56" s="35"/>
      <c r="W56" s="35"/>
      <c r="X56" s="35"/>
      <c r="Y56" s="35"/>
      <c r="Z56" s="35"/>
      <c r="AA56" s="36"/>
    </row>
    <row r="57" spans="2:27" ht="24.95" customHeight="1" x14ac:dyDescent="0.25">
      <c r="B57" s="8" t="s">
        <v>13</v>
      </c>
      <c r="C57" s="9"/>
      <c r="D57" s="9"/>
      <c r="E57" s="9"/>
      <c r="F57" s="9"/>
      <c r="G57" s="9"/>
      <c r="H57" s="9"/>
      <c r="I57" s="9"/>
      <c r="J57" s="9"/>
      <c r="K57" s="9"/>
      <c r="L57" s="23">
        <v>200</v>
      </c>
      <c r="M57" s="23"/>
      <c r="N57" s="23"/>
      <c r="O57" s="23"/>
      <c r="P57" s="23"/>
      <c r="Q57" s="23"/>
      <c r="R57" s="23"/>
      <c r="S57" s="11" t="s">
        <v>3</v>
      </c>
      <c r="T57" s="11"/>
      <c r="U57" s="11"/>
      <c r="V57" s="11"/>
      <c r="W57" s="11"/>
      <c r="X57" s="11"/>
      <c r="Y57" s="11"/>
      <c r="Z57" s="11"/>
      <c r="AA57" s="12"/>
    </row>
    <row r="58" spans="2:27" ht="24.95" customHeight="1" x14ac:dyDescent="0.25">
      <c r="B58" s="8" t="s">
        <v>14</v>
      </c>
      <c r="C58" s="9"/>
      <c r="D58" s="9"/>
      <c r="E58" s="9"/>
      <c r="F58" s="9"/>
      <c r="G58" s="9"/>
      <c r="H58" s="9"/>
      <c r="I58" s="9"/>
      <c r="J58" s="9"/>
      <c r="K58" s="9"/>
      <c r="L58" s="10">
        <f>L57*L56</f>
        <v>10600</v>
      </c>
      <c r="M58" s="10"/>
      <c r="N58" s="10"/>
      <c r="O58" s="10"/>
      <c r="P58" s="10"/>
      <c r="Q58" s="10"/>
      <c r="R58" s="10"/>
      <c r="S58" s="11" t="s">
        <v>4</v>
      </c>
      <c r="T58" s="11"/>
      <c r="U58" s="11"/>
      <c r="V58" s="11"/>
      <c r="W58" s="11"/>
      <c r="X58" s="11"/>
      <c r="Y58" s="11"/>
      <c r="Z58" s="11"/>
      <c r="AA58" s="12"/>
    </row>
    <row r="59" spans="2:27" ht="24.95" customHeight="1" x14ac:dyDescent="0.25">
      <c r="B59" s="8" t="s">
        <v>15</v>
      </c>
      <c r="C59" s="9"/>
      <c r="D59" s="9"/>
      <c r="E59" s="9"/>
      <c r="F59" s="9"/>
      <c r="G59" s="9"/>
      <c r="H59" s="9"/>
      <c r="I59" s="9"/>
      <c r="J59" s="9"/>
      <c r="K59" s="9"/>
      <c r="L59" s="22">
        <v>0.35</v>
      </c>
      <c r="M59" s="22"/>
      <c r="N59" s="22"/>
      <c r="O59" s="22"/>
      <c r="P59" s="22"/>
      <c r="Q59" s="22"/>
      <c r="R59" s="22"/>
      <c r="S59" s="11" t="s">
        <v>5</v>
      </c>
      <c r="T59" s="11"/>
      <c r="U59" s="11"/>
      <c r="V59" s="11"/>
      <c r="W59" s="11"/>
      <c r="X59" s="11"/>
      <c r="Y59" s="11"/>
      <c r="Z59" s="11"/>
      <c r="AA59" s="12"/>
    </row>
    <row r="60" spans="2:27" ht="24.95" customHeight="1" x14ac:dyDescent="0.25">
      <c r="B60" s="8" t="s">
        <v>16</v>
      </c>
      <c r="C60" s="9"/>
      <c r="D60" s="9"/>
      <c r="E60" s="9"/>
      <c r="F60" s="9"/>
      <c r="G60" s="9"/>
      <c r="H60" s="9"/>
      <c r="I60" s="9"/>
      <c r="J60" s="9"/>
      <c r="K60" s="9"/>
      <c r="L60" s="10">
        <f>L58*L59</f>
        <v>3709.9999999999995</v>
      </c>
      <c r="M60" s="10"/>
      <c r="N60" s="10"/>
      <c r="O60" s="10"/>
      <c r="P60" s="10"/>
      <c r="Q60" s="10"/>
      <c r="R60" s="10"/>
      <c r="S60" s="11" t="s">
        <v>6</v>
      </c>
      <c r="T60" s="11"/>
      <c r="U60" s="11"/>
      <c r="V60" s="11"/>
      <c r="W60" s="11"/>
      <c r="X60" s="11"/>
      <c r="Y60" s="11"/>
      <c r="Z60" s="11"/>
      <c r="AA60" s="12"/>
    </row>
    <row r="61" spans="2:27" ht="24.95" customHeight="1" x14ac:dyDescent="0.25">
      <c r="B61" s="8" t="s">
        <v>17</v>
      </c>
      <c r="C61" s="9"/>
      <c r="D61" s="9"/>
      <c r="E61" s="9"/>
      <c r="F61" s="9"/>
      <c r="G61" s="9"/>
      <c r="H61" s="9"/>
      <c r="I61" s="9"/>
      <c r="J61" s="9"/>
      <c r="K61" s="9"/>
      <c r="L61" s="13">
        <f>L58*0.1</f>
        <v>1060</v>
      </c>
      <c r="M61" s="13"/>
      <c r="N61" s="13"/>
      <c r="O61" s="13"/>
      <c r="P61" s="13"/>
      <c r="Q61" s="13"/>
      <c r="R61" s="13"/>
      <c r="S61" s="11" t="s">
        <v>7</v>
      </c>
      <c r="T61" s="11"/>
      <c r="U61" s="11"/>
      <c r="V61" s="11"/>
      <c r="W61" s="11"/>
      <c r="X61" s="11"/>
      <c r="Y61" s="11"/>
      <c r="Z61" s="11"/>
      <c r="AA61" s="12"/>
    </row>
    <row r="62" spans="2:27" ht="24.95" customHeight="1" thickBot="1" x14ac:dyDescent="0.3">
      <c r="B62" s="20" t="s">
        <v>18</v>
      </c>
      <c r="C62" s="21"/>
      <c r="D62" s="21"/>
      <c r="E62" s="21"/>
      <c r="F62" s="21"/>
      <c r="G62" s="21"/>
      <c r="H62" s="21"/>
      <c r="I62" s="21"/>
      <c r="J62" s="21"/>
      <c r="K62" s="21"/>
      <c r="L62" s="2">
        <f>(L58+L60+L61)*0.012</f>
        <v>184.44</v>
      </c>
      <c r="M62" s="2"/>
      <c r="N62" s="2"/>
      <c r="O62" s="2"/>
      <c r="P62" s="2"/>
      <c r="Q62" s="2"/>
      <c r="R62" s="2"/>
      <c r="S62" s="3" t="s">
        <v>8</v>
      </c>
      <c r="T62" s="3"/>
      <c r="U62" s="3"/>
      <c r="V62" s="3"/>
      <c r="W62" s="3"/>
      <c r="X62" s="3"/>
      <c r="Y62" s="3"/>
      <c r="Z62" s="3"/>
      <c r="AA62" s="4"/>
    </row>
    <row r="63" spans="2:27" ht="24.95" customHeight="1" thickBot="1" x14ac:dyDescent="0.3">
      <c r="B63" s="14" t="s">
        <v>1</v>
      </c>
      <c r="C63" s="15"/>
      <c r="D63" s="15"/>
      <c r="E63" s="15"/>
      <c r="F63" s="15"/>
      <c r="G63" s="15"/>
      <c r="H63" s="15"/>
      <c r="I63" s="15"/>
      <c r="J63" s="15"/>
      <c r="K63" s="16"/>
      <c r="L63" s="17">
        <f>(L58+L60+L61)+L62</f>
        <v>15554.44</v>
      </c>
      <c r="M63" s="15"/>
      <c r="N63" s="15"/>
      <c r="O63" s="15"/>
      <c r="P63" s="15"/>
      <c r="Q63" s="15"/>
      <c r="R63" s="15"/>
      <c r="S63" s="18" t="s">
        <v>9</v>
      </c>
      <c r="T63" s="18"/>
      <c r="U63" s="18"/>
      <c r="V63" s="18"/>
      <c r="W63" s="18"/>
      <c r="X63" s="18"/>
      <c r="Y63" s="18"/>
      <c r="Z63" s="18"/>
      <c r="AA63" s="19"/>
    </row>
    <row r="64" spans="2:27" ht="24.95" customHeight="1" thickBot="1" x14ac:dyDescent="0.3"/>
    <row r="65" spans="2:27" ht="24.95" customHeight="1" x14ac:dyDescent="0.25">
      <c r="B65" s="24" t="s">
        <v>10</v>
      </c>
      <c r="C65" s="25"/>
      <c r="D65" s="25"/>
      <c r="E65" s="25"/>
      <c r="F65" s="25"/>
      <c r="G65" s="25"/>
      <c r="H65" s="25"/>
      <c r="I65" s="25"/>
      <c r="J65" s="25"/>
      <c r="K65" s="25"/>
      <c r="L65" s="26" t="s">
        <v>75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7"/>
    </row>
    <row r="66" spans="2:27" ht="24.95" customHeight="1" thickBot="1" x14ac:dyDescent="0.3">
      <c r="B66" s="28" t="s">
        <v>11</v>
      </c>
      <c r="C66" s="29"/>
      <c r="D66" s="29"/>
      <c r="E66" s="29"/>
      <c r="F66" s="29"/>
      <c r="G66" s="29"/>
      <c r="H66" s="29"/>
      <c r="I66" s="29"/>
      <c r="J66" s="29"/>
      <c r="K66" s="29"/>
      <c r="L66" s="30" t="s">
        <v>23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1"/>
    </row>
    <row r="67" spans="2:27" ht="24.95" customHeight="1" x14ac:dyDescent="0.25">
      <c r="B67" s="32" t="s">
        <v>12</v>
      </c>
      <c r="C67" s="33"/>
      <c r="D67" s="33"/>
      <c r="E67" s="33"/>
      <c r="F67" s="33"/>
      <c r="G67" s="33"/>
      <c r="H67" s="33"/>
      <c r="I67" s="33"/>
      <c r="J67" s="33"/>
      <c r="K67" s="33"/>
      <c r="L67" s="34">
        <v>53</v>
      </c>
      <c r="M67" s="34"/>
      <c r="N67" s="34"/>
      <c r="O67" s="34"/>
      <c r="P67" s="34"/>
      <c r="Q67" s="34"/>
      <c r="R67" s="34"/>
      <c r="S67" s="35" t="s">
        <v>2</v>
      </c>
      <c r="T67" s="35"/>
      <c r="U67" s="35"/>
      <c r="V67" s="35"/>
      <c r="W67" s="35"/>
      <c r="X67" s="35"/>
      <c r="Y67" s="35"/>
      <c r="Z67" s="35"/>
      <c r="AA67" s="36"/>
    </row>
    <row r="68" spans="2:27" ht="24.95" customHeight="1" x14ac:dyDescent="0.25">
      <c r="B68" s="8" t="s">
        <v>13</v>
      </c>
      <c r="C68" s="9"/>
      <c r="D68" s="9"/>
      <c r="E68" s="9"/>
      <c r="F68" s="9"/>
      <c r="G68" s="9"/>
      <c r="H68" s="9"/>
      <c r="I68" s="9"/>
      <c r="J68" s="9"/>
      <c r="K68" s="9"/>
      <c r="L68" s="23">
        <v>180</v>
      </c>
      <c r="M68" s="23"/>
      <c r="N68" s="23"/>
      <c r="O68" s="23"/>
      <c r="P68" s="23"/>
      <c r="Q68" s="23"/>
      <c r="R68" s="23"/>
      <c r="S68" s="11" t="s">
        <v>3</v>
      </c>
      <c r="T68" s="11"/>
      <c r="U68" s="11"/>
      <c r="V68" s="11"/>
      <c r="W68" s="11"/>
      <c r="X68" s="11"/>
      <c r="Y68" s="11"/>
      <c r="Z68" s="11"/>
      <c r="AA68" s="12"/>
    </row>
    <row r="69" spans="2:27" ht="24.95" customHeight="1" x14ac:dyDescent="0.25">
      <c r="B69" s="8" t="s">
        <v>14</v>
      </c>
      <c r="C69" s="9"/>
      <c r="D69" s="9"/>
      <c r="E69" s="9"/>
      <c r="F69" s="9"/>
      <c r="G69" s="9"/>
      <c r="H69" s="9"/>
      <c r="I69" s="9"/>
      <c r="J69" s="9"/>
      <c r="K69" s="9"/>
      <c r="L69" s="10">
        <f>L68*L67</f>
        <v>9540</v>
      </c>
      <c r="M69" s="10"/>
      <c r="N69" s="10"/>
      <c r="O69" s="10"/>
      <c r="P69" s="10"/>
      <c r="Q69" s="10"/>
      <c r="R69" s="10"/>
      <c r="S69" s="11" t="s">
        <v>4</v>
      </c>
      <c r="T69" s="11"/>
      <c r="U69" s="11"/>
      <c r="V69" s="11"/>
      <c r="W69" s="11"/>
      <c r="X69" s="11"/>
      <c r="Y69" s="11"/>
      <c r="Z69" s="11"/>
      <c r="AA69" s="12"/>
    </row>
    <row r="70" spans="2:27" ht="24.95" customHeight="1" x14ac:dyDescent="0.25">
      <c r="B70" s="8" t="s">
        <v>15</v>
      </c>
      <c r="C70" s="9"/>
      <c r="D70" s="9"/>
      <c r="E70" s="9"/>
      <c r="F70" s="9"/>
      <c r="G70" s="9"/>
      <c r="H70" s="9"/>
      <c r="I70" s="9"/>
      <c r="J70" s="9"/>
      <c r="K70" s="9"/>
      <c r="L70" s="22">
        <v>0.35</v>
      </c>
      <c r="M70" s="22"/>
      <c r="N70" s="22"/>
      <c r="O70" s="22"/>
      <c r="P70" s="22"/>
      <c r="Q70" s="22"/>
      <c r="R70" s="22"/>
      <c r="S70" s="11" t="s">
        <v>5</v>
      </c>
      <c r="T70" s="11"/>
      <c r="U70" s="11"/>
      <c r="V70" s="11"/>
      <c r="W70" s="11"/>
      <c r="X70" s="11"/>
      <c r="Y70" s="11"/>
      <c r="Z70" s="11"/>
      <c r="AA70" s="12"/>
    </row>
    <row r="71" spans="2:27" ht="24.95" customHeight="1" x14ac:dyDescent="0.25">
      <c r="B71" s="8" t="s">
        <v>16</v>
      </c>
      <c r="C71" s="9"/>
      <c r="D71" s="9"/>
      <c r="E71" s="9"/>
      <c r="F71" s="9"/>
      <c r="G71" s="9"/>
      <c r="H71" s="9"/>
      <c r="I71" s="9"/>
      <c r="J71" s="9"/>
      <c r="K71" s="9"/>
      <c r="L71" s="10">
        <f>L69*L70</f>
        <v>3339</v>
      </c>
      <c r="M71" s="10"/>
      <c r="N71" s="10"/>
      <c r="O71" s="10"/>
      <c r="P71" s="10"/>
      <c r="Q71" s="10"/>
      <c r="R71" s="10"/>
      <c r="S71" s="11" t="s">
        <v>6</v>
      </c>
      <c r="T71" s="11"/>
      <c r="U71" s="11"/>
      <c r="V71" s="11"/>
      <c r="W71" s="11"/>
      <c r="X71" s="11"/>
      <c r="Y71" s="11"/>
      <c r="Z71" s="11"/>
      <c r="AA71" s="12"/>
    </row>
    <row r="72" spans="2:27" ht="24.95" customHeight="1" x14ac:dyDescent="0.25">
      <c r="B72" s="8" t="s">
        <v>17</v>
      </c>
      <c r="C72" s="9"/>
      <c r="D72" s="9"/>
      <c r="E72" s="9"/>
      <c r="F72" s="9"/>
      <c r="G72" s="9"/>
      <c r="H72" s="9"/>
      <c r="I72" s="9"/>
      <c r="J72" s="9"/>
      <c r="K72" s="9"/>
      <c r="L72" s="13">
        <f>L69*0.1</f>
        <v>954</v>
      </c>
      <c r="M72" s="13"/>
      <c r="N72" s="13"/>
      <c r="O72" s="13"/>
      <c r="P72" s="13"/>
      <c r="Q72" s="13"/>
      <c r="R72" s="13"/>
      <c r="S72" s="11" t="s">
        <v>7</v>
      </c>
      <c r="T72" s="11"/>
      <c r="U72" s="11"/>
      <c r="V72" s="11"/>
      <c r="W72" s="11"/>
      <c r="X72" s="11"/>
      <c r="Y72" s="11"/>
      <c r="Z72" s="11"/>
      <c r="AA72" s="12"/>
    </row>
    <row r="73" spans="2:27" ht="24.95" customHeight="1" thickBot="1" x14ac:dyDescent="0.3">
      <c r="B73" s="20" t="s">
        <v>18</v>
      </c>
      <c r="C73" s="21"/>
      <c r="D73" s="21"/>
      <c r="E73" s="21"/>
      <c r="F73" s="21"/>
      <c r="G73" s="21"/>
      <c r="H73" s="21"/>
      <c r="I73" s="21"/>
      <c r="J73" s="21"/>
      <c r="K73" s="21"/>
      <c r="L73" s="2">
        <f>(L69+L71+L72)*0.012</f>
        <v>165.99600000000001</v>
      </c>
      <c r="M73" s="2"/>
      <c r="N73" s="2"/>
      <c r="O73" s="2"/>
      <c r="P73" s="2"/>
      <c r="Q73" s="2"/>
      <c r="R73" s="2"/>
      <c r="S73" s="3" t="s">
        <v>8</v>
      </c>
      <c r="T73" s="3"/>
      <c r="U73" s="3"/>
      <c r="V73" s="3"/>
      <c r="W73" s="3"/>
      <c r="X73" s="3"/>
      <c r="Y73" s="3"/>
      <c r="Z73" s="3"/>
      <c r="AA73" s="4"/>
    </row>
    <row r="74" spans="2:27" ht="24.95" customHeight="1" thickBot="1" x14ac:dyDescent="0.3">
      <c r="B74" s="14" t="s">
        <v>1</v>
      </c>
      <c r="C74" s="15"/>
      <c r="D74" s="15"/>
      <c r="E74" s="15"/>
      <c r="F74" s="15"/>
      <c r="G74" s="15"/>
      <c r="H74" s="15"/>
      <c r="I74" s="15"/>
      <c r="J74" s="15"/>
      <c r="K74" s="16"/>
      <c r="L74" s="17">
        <f>(L69+L71+L72)+L73</f>
        <v>13998.995999999999</v>
      </c>
      <c r="M74" s="15"/>
      <c r="N74" s="15"/>
      <c r="O74" s="15"/>
      <c r="P74" s="15"/>
      <c r="Q74" s="15"/>
      <c r="R74" s="15"/>
      <c r="S74" s="18" t="s">
        <v>9</v>
      </c>
      <c r="T74" s="18"/>
      <c r="U74" s="18"/>
      <c r="V74" s="18"/>
      <c r="W74" s="18"/>
      <c r="X74" s="18"/>
      <c r="Y74" s="18"/>
      <c r="Z74" s="18"/>
      <c r="AA74" s="19"/>
    </row>
  </sheetData>
  <mergeCells count="184">
    <mergeCell ref="L13:R13"/>
    <mergeCell ref="L12:R12"/>
    <mergeCell ref="B13:K13"/>
    <mergeCell ref="B12:K12"/>
    <mergeCell ref="B11:K11"/>
    <mergeCell ref="B10:K10"/>
    <mergeCell ref="S14:AA14"/>
    <mergeCell ref="S13:AA13"/>
    <mergeCell ref="S12:AA12"/>
    <mergeCell ref="S19:AA19"/>
    <mergeCell ref="S18:AA18"/>
    <mergeCell ref="S17:AA17"/>
    <mergeCell ref="S16:AA16"/>
    <mergeCell ref="S15:AA15"/>
    <mergeCell ref="B19:K19"/>
    <mergeCell ref="B18:K18"/>
    <mergeCell ref="B17:K17"/>
    <mergeCell ref="B16:K16"/>
    <mergeCell ref="B15:K15"/>
    <mergeCell ref="B14:K14"/>
    <mergeCell ref="L15:R15"/>
    <mergeCell ref="L16:R16"/>
    <mergeCell ref="L17:R17"/>
    <mergeCell ref="L19:R19"/>
    <mergeCell ref="L18:R18"/>
    <mergeCell ref="L10:AA10"/>
    <mergeCell ref="L11:AA11"/>
    <mergeCell ref="L14:R14"/>
    <mergeCell ref="B24:K24"/>
    <mergeCell ref="L24:R24"/>
    <mergeCell ref="S24:AA24"/>
    <mergeCell ref="B25:K25"/>
    <mergeCell ref="L25:R25"/>
    <mergeCell ref="S25:AA25"/>
    <mergeCell ref="B21:K21"/>
    <mergeCell ref="L21:AA21"/>
    <mergeCell ref="B22:K22"/>
    <mergeCell ref="L22:AA22"/>
    <mergeCell ref="B23:K23"/>
    <mergeCell ref="L23:R23"/>
    <mergeCell ref="S23:AA23"/>
    <mergeCell ref="B28:K28"/>
    <mergeCell ref="L28:R28"/>
    <mergeCell ref="S28:AA28"/>
    <mergeCell ref="B29:K29"/>
    <mergeCell ref="L29:R29"/>
    <mergeCell ref="S29:AA29"/>
    <mergeCell ref="B26:K26"/>
    <mergeCell ref="L26:R26"/>
    <mergeCell ref="S26:AA26"/>
    <mergeCell ref="B27:K27"/>
    <mergeCell ref="L27:R27"/>
    <mergeCell ref="S27:AA27"/>
    <mergeCell ref="B34:K34"/>
    <mergeCell ref="L34:R34"/>
    <mergeCell ref="S34:AA34"/>
    <mergeCell ref="B35:K35"/>
    <mergeCell ref="L35:R35"/>
    <mergeCell ref="S35:AA35"/>
    <mergeCell ref="B30:K30"/>
    <mergeCell ref="L30:R30"/>
    <mergeCell ref="S30:AA30"/>
    <mergeCell ref="B32:K32"/>
    <mergeCell ref="L32:AA32"/>
    <mergeCell ref="B33:K33"/>
    <mergeCell ref="L33:AA33"/>
    <mergeCell ref="B38:K38"/>
    <mergeCell ref="L38:R38"/>
    <mergeCell ref="S38:AA38"/>
    <mergeCell ref="B39:K39"/>
    <mergeCell ref="L39:R39"/>
    <mergeCell ref="S39:AA39"/>
    <mergeCell ref="B36:K36"/>
    <mergeCell ref="L36:R36"/>
    <mergeCell ref="S36:AA36"/>
    <mergeCell ref="B37:K37"/>
    <mergeCell ref="L37:R37"/>
    <mergeCell ref="S37:AA37"/>
    <mergeCell ref="B43:K43"/>
    <mergeCell ref="L43:AA43"/>
    <mergeCell ref="B44:K44"/>
    <mergeCell ref="L44:AA44"/>
    <mergeCell ref="B45:K45"/>
    <mergeCell ref="L45:R45"/>
    <mergeCell ref="S45:AA45"/>
    <mergeCell ref="B40:K40"/>
    <mergeCell ref="L40:R40"/>
    <mergeCell ref="S40:AA40"/>
    <mergeCell ref="B41:K41"/>
    <mergeCell ref="L41:R41"/>
    <mergeCell ref="S41:AA41"/>
    <mergeCell ref="B48:K48"/>
    <mergeCell ref="L48:R48"/>
    <mergeCell ref="S48:AA48"/>
    <mergeCell ref="B49:K49"/>
    <mergeCell ref="L49:R49"/>
    <mergeCell ref="S49:AA49"/>
    <mergeCell ref="B46:K46"/>
    <mergeCell ref="L46:R46"/>
    <mergeCell ref="S46:AA46"/>
    <mergeCell ref="B47:K47"/>
    <mergeCell ref="L47:R47"/>
    <mergeCell ref="S47:AA47"/>
    <mergeCell ref="B52:K52"/>
    <mergeCell ref="L52:R52"/>
    <mergeCell ref="S52:AA52"/>
    <mergeCell ref="B54:K54"/>
    <mergeCell ref="L54:AA54"/>
    <mergeCell ref="B55:K55"/>
    <mergeCell ref="L55:AA55"/>
    <mergeCell ref="B50:K50"/>
    <mergeCell ref="L50:R50"/>
    <mergeCell ref="S50:AA50"/>
    <mergeCell ref="B51:K51"/>
    <mergeCell ref="L51:R51"/>
    <mergeCell ref="S51:AA51"/>
    <mergeCell ref="B58:K58"/>
    <mergeCell ref="L58:R58"/>
    <mergeCell ref="S58:AA58"/>
    <mergeCell ref="B59:K59"/>
    <mergeCell ref="L59:R59"/>
    <mergeCell ref="S59:AA59"/>
    <mergeCell ref="B56:K56"/>
    <mergeCell ref="L56:R56"/>
    <mergeCell ref="S56:AA56"/>
    <mergeCell ref="B57:K57"/>
    <mergeCell ref="L57:R57"/>
    <mergeCell ref="S57:AA57"/>
    <mergeCell ref="B62:K62"/>
    <mergeCell ref="L62:R62"/>
    <mergeCell ref="S62:AA62"/>
    <mergeCell ref="B63:K63"/>
    <mergeCell ref="L63:R63"/>
    <mergeCell ref="S63:AA63"/>
    <mergeCell ref="B60:K60"/>
    <mergeCell ref="L60:R60"/>
    <mergeCell ref="S60:AA60"/>
    <mergeCell ref="B61:K61"/>
    <mergeCell ref="L61:R61"/>
    <mergeCell ref="S61:AA61"/>
    <mergeCell ref="B69:K69"/>
    <mergeCell ref="L69:R69"/>
    <mergeCell ref="S69:AA69"/>
    <mergeCell ref="B65:K65"/>
    <mergeCell ref="L65:AA65"/>
    <mergeCell ref="B66:K66"/>
    <mergeCell ref="L66:AA66"/>
    <mergeCell ref="B67:K67"/>
    <mergeCell ref="L67:R67"/>
    <mergeCell ref="S67:AA67"/>
    <mergeCell ref="B74:K74"/>
    <mergeCell ref="L74:R74"/>
    <mergeCell ref="S74:AA74"/>
    <mergeCell ref="B3:K3"/>
    <mergeCell ref="L3:R3"/>
    <mergeCell ref="S3:AA3"/>
    <mergeCell ref="B5:K5"/>
    <mergeCell ref="B6:K6"/>
    <mergeCell ref="B7:K7"/>
    <mergeCell ref="B72:K72"/>
    <mergeCell ref="L72:R72"/>
    <mergeCell ref="S72:AA72"/>
    <mergeCell ref="B73:K73"/>
    <mergeCell ref="L73:R73"/>
    <mergeCell ref="S73:AA73"/>
    <mergeCell ref="B70:K70"/>
    <mergeCell ref="L70:R70"/>
    <mergeCell ref="S70:AA70"/>
    <mergeCell ref="B71:K71"/>
    <mergeCell ref="L71:R71"/>
    <mergeCell ref="S71:AA71"/>
    <mergeCell ref="B68:K68"/>
    <mergeCell ref="L68:R68"/>
    <mergeCell ref="S68:AA68"/>
    <mergeCell ref="L7:R7"/>
    <mergeCell ref="S7:AA7"/>
    <mergeCell ref="B2:AA2"/>
    <mergeCell ref="B4:K4"/>
    <mergeCell ref="L4:R4"/>
    <mergeCell ref="S4:AA4"/>
    <mergeCell ref="L5:R5"/>
    <mergeCell ref="S5:AA5"/>
    <mergeCell ref="L6:R6"/>
    <mergeCell ref="S6:AA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C18A-B617-49DD-AD7D-8FD28885FD5A}">
  <dimension ref="B1:AA38"/>
  <sheetViews>
    <sheetView workbookViewId="0"/>
  </sheetViews>
  <sheetFormatPr defaultColWidth="3.7109375" defaultRowHeight="24.95" customHeight="1" x14ac:dyDescent="0.25"/>
  <cols>
    <col min="1" max="16384" width="3.7109375" style="1"/>
  </cols>
  <sheetData>
    <row r="1" spans="2:27" ht="24.95" customHeight="1" thickBot="1" x14ac:dyDescent="0.3"/>
    <row r="2" spans="2:27" ht="24.95" customHeight="1" thickBot="1" x14ac:dyDescent="0.3">
      <c r="B2" s="5" t="s">
        <v>26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2:27" ht="24.95" customHeight="1" thickBot="1" x14ac:dyDescent="0.3">
      <c r="B3" s="14" t="s">
        <v>1</v>
      </c>
      <c r="C3" s="15"/>
      <c r="D3" s="15"/>
      <c r="E3" s="15"/>
      <c r="F3" s="15"/>
      <c r="G3" s="15"/>
      <c r="H3" s="15"/>
      <c r="I3" s="15"/>
      <c r="J3" s="15"/>
      <c r="K3" s="16"/>
      <c r="L3" s="17">
        <f>L20+L28+L38</f>
        <v>14322</v>
      </c>
      <c r="M3" s="15"/>
      <c r="N3" s="15"/>
      <c r="O3" s="15"/>
      <c r="P3" s="15"/>
      <c r="Q3" s="15"/>
      <c r="R3" s="15"/>
      <c r="S3" s="18" t="s">
        <v>9</v>
      </c>
      <c r="T3" s="18"/>
      <c r="U3" s="18"/>
      <c r="V3" s="18"/>
      <c r="W3" s="18"/>
      <c r="X3" s="18"/>
      <c r="Y3" s="18"/>
      <c r="Z3" s="18"/>
      <c r="AA3" s="19"/>
    </row>
    <row r="4" spans="2:27" ht="24.95" customHeight="1" x14ac:dyDescent="0.25">
      <c r="B4" s="8" t="s">
        <v>27</v>
      </c>
      <c r="C4" s="9"/>
      <c r="D4" s="9"/>
      <c r="E4" s="9"/>
      <c r="F4" s="9"/>
      <c r="G4" s="9"/>
      <c r="H4" s="9"/>
      <c r="I4" s="9"/>
      <c r="J4" s="9"/>
      <c r="K4" s="9"/>
      <c r="L4" s="10">
        <f>L20</f>
        <v>5230</v>
      </c>
      <c r="M4" s="10"/>
      <c r="N4" s="10"/>
      <c r="O4" s="10"/>
      <c r="P4" s="10"/>
      <c r="Q4" s="10"/>
      <c r="R4" s="10"/>
      <c r="S4" s="11" t="s">
        <v>9</v>
      </c>
      <c r="T4" s="11"/>
      <c r="U4" s="11"/>
      <c r="V4" s="11"/>
      <c r="W4" s="11"/>
      <c r="X4" s="11"/>
      <c r="Y4" s="11"/>
      <c r="Z4" s="11"/>
      <c r="AA4" s="12"/>
    </row>
    <row r="5" spans="2:27" ht="24.95" customHeight="1" x14ac:dyDescent="0.25"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10">
        <f>L28</f>
        <v>2282</v>
      </c>
      <c r="M5" s="10"/>
      <c r="N5" s="10"/>
      <c r="O5" s="10"/>
      <c r="P5" s="10"/>
      <c r="Q5" s="10"/>
      <c r="R5" s="10"/>
      <c r="S5" s="11" t="s">
        <v>9</v>
      </c>
      <c r="T5" s="11"/>
      <c r="U5" s="11"/>
      <c r="V5" s="11"/>
      <c r="W5" s="11"/>
      <c r="X5" s="11"/>
      <c r="Y5" s="11"/>
      <c r="Z5" s="11"/>
      <c r="AA5" s="12"/>
    </row>
    <row r="6" spans="2:27" ht="24.95" customHeight="1" thickBot="1" x14ac:dyDescent="0.3">
      <c r="B6" s="20" t="s">
        <v>49</v>
      </c>
      <c r="C6" s="21"/>
      <c r="D6" s="21"/>
      <c r="E6" s="21"/>
      <c r="F6" s="21"/>
      <c r="G6" s="21"/>
      <c r="H6" s="21"/>
      <c r="I6" s="21"/>
      <c r="J6" s="21"/>
      <c r="K6" s="21"/>
      <c r="L6" s="2">
        <f>L38</f>
        <v>6810</v>
      </c>
      <c r="M6" s="2"/>
      <c r="N6" s="2"/>
      <c r="O6" s="2"/>
      <c r="P6" s="2"/>
      <c r="Q6" s="2"/>
      <c r="R6" s="2"/>
      <c r="S6" s="3" t="s">
        <v>9</v>
      </c>
      <c r="T6" s="3"/>
      <c r="U6" s="3"/>
      <c r="V6" s="3"/>
      <c r="W6" s="3"/>
      <c r="X6" s="3"/>
      <c r="Y6" s="3"/>
      <c r="Z6" s="3"/>
      <c r="AA6" s="4"/>
    </row>
    <row r="8" spans="2:27" ht="24.95" customHeight="1" thickBot="1" x14ac:dyDescent="0.3"/>
    <row r="9" spans="2:27" ht="24.95" customHeight="1" thickBot="1" x14ac:dyDescent="0.3">
      <c r="B9" s="41" t="s">
        <v>27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3"/>
    </row>
    <row r="10" spans="2:27" ht="24.95" customHeight="1" x14ac:dyDescent="0.25">
      <c r="B10" s="44" t="s">
        <v>29</v>
      </c>
      <c r="C10" s="45"/>
      <c r="D10" s="45"/>
      <c r="E10" s="45"/>
      <c r="F10" s="45"/>
      <c r="G10" s="45"/>
      <c r="H10" s="45"/>
      <c r="I10" s="45"/>
      <c r="J10" s="45"/>
      <c r="K10" s="45"/>
      <c r="L10" s="46">
        <v>2700</v>
      </c>
      <c r="M10" s="46"/>
      <c r="N10" s="46"/>
      <c r="O10" s="46"/>
      <c r="P10" s="46"/>
      <c r="Q10" s="46"/>
      <c r="R10" s="46"/>
      <c r="S10" s="47" t="s">
        <v>36</v>
      </c>
      <c r="T10" s="47"/>
      <c r="U10" s="47"/>
      <c r="V10" s="47"/>
      <c r="W10" s="47"/>
      <c r="X10" s="47"/>
      <c r="Y10" s="47"/>
      <c r="Z10" s="47"/>
      <c r="AA10" s="48"/>
    </row>
    <row r="11" spans="2:27" ht="24.95" customHeight="1" x14ac:dyDescent="0.25">
      <c r="B11" s="38" t="s">
        <v>30</v>
      </c>
      <c r="C11" s="39"/>
      <c r="D11" s="39"/>
      <c r="E11" s="39"/>
      <c r="F11" s="39"/>
      <c r="G11" s="39"/>
      <c r="H11" s="39"/>
      <c r="I11" s="39"/>
      <c r="J11" s="39"/>
      <c r="K11" s="40"/>
      <c r="L11" s="37">
        <v>900</v>
      </c>
      <c r="M11" s="13"/>
      <c r="N11" s="13"/>
      <c r="O11" s="13"/>
      <c r="P11" s="13"/>
      <c r="Q11" s="13"/>
      <c r="R11" s="13"/>
      <c r="S11" s="11" t="s">
        <v>36</v>
      </c>
      <c r="T11" s="11"/>
      <c r="U11" s="11"/>
      <c r="V11" s="11"/>
      <c r="W11" s="11"/>
      <c r="X11" s="11"/>
      <c r="Y11" s="11"/>
      <c r="Z11" s="11"/>
      <c r="AA11" s="12"/>
    </row>
    <row r="12" spans="2:27" ht="24.95" customHeight="1" x14ac:dyDescent="0.25">
      <c r="B12" s="38" t="s">
        <v>39</v>
      </c>
      <c r="C12" s="39"/>
      <c r="D12" s="39"/>
      <c r="E12" s="39"/>
      <c r="F12" s="39"/>
      <c r="G12" s="39"/>
      <c r="H12" s="39"/>
      <c r="I12" s="39"/>
      <c r="J12" s="39"/>
      <c r="K12" s="40"/>
      <c r="L12" s="37">
        <v>1200</v>
      </c>
      <c r="M12" s="13"/>
      <c r="N12" s="13"/>
      <c r="O12" s="13"/>
      <c r="P12" s="13"/>
      <c r="Q12" s="13"/>
      <c r="R12" s="13"/>
      <c r="S12" s="11" t="s">
        <v>36</v>
      </c>
      <c r="T12" s="11"/>
      <c r="U12" s="11"/>
      <c r="V12" s="11"/>
      <c r="W12" s="11"/>
      <c r="X12" s="11"/>
      <c r="Y12" s="11"/>
      <c r="Z12" s="11"/>
      <c r="AA12" s="12"/>
    </row>
    <row r="13" spans="2:27" ht="24.95" customHeight="1" x14ac:dyDescent="0.25">
      <c r="B13" s="38" t="s">
        <v>32</v>
      </c>
      <c r="C13" s="39"/>
      <c r="D13" s="39"/>
      <c r="E13" s="39"/>
      <c r="F13" s="39"/>
      <c r="G13" s="39"/>
      <c r="H13" s="39"/>
      <c r="I13" s="39"/>
      <c r="J13" s="39"/>
      <c r="K13" s="40"/>
      <c r="L13" s="37">
        <v>80</v>
      </c>
      <c r="M13" s="13"/>
      <c r="N13" s="13"/>
      <c r="O13" s="13"/>
      <c r="P13" s="13"/>
      <c r="Q13" s="13"/>
      <c r="R13" s="13"/>
      <c r="S13" s="11" t="s">
        <v>36</v>
      </c>
      <c r="T13" s="11"/>
      <c r="U13" s="11"/>
      <c r="V13" s="11"/>
      <c r="W13" s="11"/>
      <c r="X13" s="11"/>
      <c r="Y13" s="11"/>
      <c r="Z13" s="11"/>
      <c r="AA13" s="12"/>
    </row>
    <row r="14" spans="2:27" ht="24.95" customHeight="1" x14ac:dyDescent="0.25">
      <c r="B14" s="38" t="s">
        <v>33</v>
      </c>
      <c r="C14" s="39"/>
      <c r="D14" s="39"/>
      <c r="E14" s="39"/>
      <c r="F14" s="39"/>
      <c r="G14" s="39"/>
      <c r="H14" s="39"/>
      <c r="I14" s="39"/>
      <c r="J14" s="39"/>
      <c r="K14" s="40"/>
      <c r="L14" s="37">
        <v>200</v>
      </c>
      <c r="M14" s="13"/>
      <c r="N14" s="13"/>
      <c r="O14" s="13"/>
      <c r="P14" s="13"/>
      <c r="Q14" s="13"/>
      <c r="R14" s="13"/>
      <c r="S14" s="11" t="s">
        <v>36</v>
      </c>
      <c r="T14" s="11"/>
      <c r="U14" s="11"/>
      <c r="V14" s="11"/>
      <c r="W14" s="11"/>
      <c r="X14" s="11"/>
      <c r="Y14" s="11"/>
      <c r="Z14" s="11"/>
      <c r="AA14" s="12"/>
    </row>
    <row r="15" spans="2:27" ht="24.95" customHeight="1" x14ac:dyDescent="0.25">
      <c r="B15" s="38" t="s">
        <v>34</v>
      </c>
      <c r="C15" s="39"/>
      <c r="D15" s="39"/>
      <c r="E15" s="39"/>
      <c r="F15" s="39"/>
      <c r="G15" s="39"/>
      <c r="H15" s="39"/>
      <c r="I15" s="39"/>
      <c r="J15" s="39"/>
      <c r="K15" s="40"/>
      <c r="L15" s="37">
        <v>90</v>
      </c>
      <c r="M15" s="13"/>
      <c r="N15" s="13"/>
      <c r="O15" s="13"/>
      <c r="P15" s="13"/>
      <c r="Q15" s="13"/>
      <c r="R15" s="13"/>
      <c r="S15" s="11" t="s">
        <v>36</v>
      </c>
      <c r="T15" s="11"/>
      <c r="U15" s="11"/>
      <c r="V15" s="11"/>
      <c r="W15" s="11"/>
      <c r="X15" s="11"/>
      <c r="Y15" s="11"/>
      <c r="Z15" s="11"/>
      <c r="AA15" s="12"/>
    </row>
    <row r="16" spans="2:27" ht="24.95" customHeight="1" x14ac:dyDescent="0.25">
      <c r="B16" s="38" t="s">
        <v>35</v>
      </c>
      <c r="C16" s="39"/>
      <c r="D16" s="39"/>
      <c r="E16" s="39"/>
      <c r="F16" s="39"/>
      <c r="G16" s="39"/>
      <c r="H16" s="39"/>
      <c r="I16" s="39"/>
      <c r="J16" s="39"/>
      <c r="K16" s="40"/>
      <c r="L16" s="37">
        <v>30</v>
      </c>
      <c r="M16" s="13"/>
      <c r="N16" s="13"/>
      <c r="O16" s="13"/>
      <c r="P16" s="13"/>
      <c r="Q16" s="13"/>
      <c r="R16" s="13"/>
      <c r="S16" s="11" t="s">
        <v>36</v>
      </c>
      <c r="T16" s="11"/>
      <c r="U16" s="11"/>
      <c r="V16" s="11"/>
      <c r="W16" s="11"/>
      <c r="X16" s="11"/>
      <c r="Y16" s="11"/>
      <c r="Z16" s="11"/>
      <c r="AA16" s="12"/>
    </row>
    <row r="17" spans="2:27" ht="24.95" customHeight="1" x14ac:dyDescent="0.25">
      <c r="B17" s="38" t="s">
        <v>40</v>
      </c>
      <c r="C17" s="39"/>
      <c r="D17" s="39"/>
      <c r="E17" s="39"/>
      <c r="F17" s="39"/>
      <c r="G17" s="39"/>
      <c r="H17" s="39"/>
      <c r="I17" s="39"/>
      <c r="J17" s="39"/>
      <c r="K17" s="40"/>
      <c r="L17" s="37">
        <v>30</v>
      </c>
      <c r="M17" s="13"/>
      <c r="N17" s="13"/>
      <c r="O17" s="13"/>
      <c r="P17" s="13"/>
      <c r="Q17" s="13"/>
      <c r="R17" s="13"/>
      <c r="S17" s="11" t="s">
        <v>36</v>
      </c>
      <c r="T17" s="11"/>
      <c r="U17" s="11"/>
      <c r="V17" s="11"/>
      <c r="W17" s="11"/>
      <c r="X17" s="11"/>
      <c r="Y17" s="11"/>
      <c r="Z17" s="11"/>
      <c r="AA17" s="12"/>
    </row>
    <row r="18" spans="2:27" ht="24.95" customHeight="1" x14ac:dyDescent="0.25">
      <c r="B18" s="38"/>
      <c r="C18" s="39"/>
      <c r="D18" s="39"/>
      <c r="E18" s="39"/>
      <c r="F18" s="39"/>
      <c r="G18" s="39"/>
      <c r="H18" s="39"/>
      <c r="I18" s="39"/>
      <c r="J18" s="39"/>
      <c r="K18" s="40"/>
      <c r="L18" s="37">
        <v>0</v>
      </c>
      <c r="M18" s="13"/>
      <c r="N18" s="13"/>
      <c r="O18" s="13"/>
      <c r="P18" s="13"/>
      <c r="Q18" s="13"/>
      <c r="R18" s="13"/>
      <c r="S18" s="11"/>
      <c r="T18" s="11"/>
      <c r="U18" s="11"/>
      <c r="V18" s="11"/>
      <c r="W18" s="11"/>
      <c r="X18" s="11"/>
      <c r="Y18" s="11"/>
      <c r="Z18" s="11"/>
      <c r="AA18" s="12"/>
    </row>
    <row r="19" spans="2:27" ht="24.95" customHeight="1" thickBot="1" x14ac:dyDescent="0.3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">
        <v>0</v>
      </c>
      <c r="M19" s="2"/>
      <c r="N19" s="2"/>
      <c r="O19" s="2"/>
      <c r="P19" s="2"/>
      <c r="Q19" s="2"/>
      <c r="R19" s="2"/>
      <c r="S19" s="11"/>
      <c r="T19" s="11"/>
      <c r="U19" s="11"/>
      <c r="V19" s="11"/>
      <c r="W19" s="11"/>
      <c r="X19" s="11"/>
      <c r="Y19" s="11"/>
      <c r="Z19" s="11"/>
      <c r="AA19" s="12"/>
    </row>
    <row r="20" spans="2:27" ht="24.95" customHeight="1" thickBot="1" x14ac:dyDescent="0.3">
      <c r="B20" s="14" t="s">
        <v>1</v>
      </c>
      <c r="C20" s="15"/>
      <c r="D20" s="15"/>
      <c r="E20" s="15"/>
      <c r="F20" s="15"/>
      <c r="G20" s="15"/>
      <c r="H20" s="15"/>
      <c r="I20" s="15"/>
      <c r="J20" s="15"/>
      <c r="K20" s="16"/>
      <c r="L20" s="17">
        <f>SUM(L10:R19)</f>
        <v>5230</v>
      </c>
      <c r="M20" s="15"/>
      <c r="N20" s="15"/>
      <c r="O20" s="15"/>
      <c r="P20" s="15"/>
      <c r="Q20" s="15"/>
      <c r="R20" s="15"/>
      <c r="S20" s="18" t="s">
        <v>9</v>
      </c>
      <c r="T20" s="18"/>
      <c r="U20" s="18"/>
      <c r="V20" s="18"/>
      <c r="W20" s="18"/>
      <c r="X20" s="18"/>
      <c r="Y20" s="18"/>
      <c r="Z20" s="18"/>
      <c r="AA20" s="19"/>
    </row>
    <row r="21" spans="2:27" ht="24.95" customHeight="1" thickBot="1" x14ac:dyDescent="0.3"/>
    <row r="22" spans="2:27" ht="24.95" customHeight="1" thickBot="1" x14ac:dyDescent="0.3">
      <c r="B22" s="41" t="s">
        <v>37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3"/>
    </row>
    <row r="23" spans="2:27" ht="24.95" customHeight="1" x14ac:dyDescent="0.25">
      <c r="B23" s="32" t="s">
        <v>38</v>
      </c>
      <c r="C23" s="33"/>
      <c r="D23" s="33"/>
      <c r="E23" s="33"/>
      <c r="F23" s="33"/>
      <c r="G23" s="33"/>
      <c r="H23" s="33"/>
      <c r="I23" s="33"/>
      <c r="J23" s="33"/>
      <c r="K23" s="33"/>
      <c r="L23" s="34">
        <v>97</v>
      </c>
      <c r="M23" s="34"/>
      <c r="N23" s="34"/>
      <c r="O23" s="34"/>
      <c r="P23" s="34"/>
      <c r="Q23" s="34"/>
      <c r="R23" s="34"/>
      <c r="S23" s="11" t="s">
        <v>36</v>
      </c>
      <c r="T23" s="11"/>
      <c r="U23" s="11"/>
      <c r="V23" s="11"/>
      <c r="W23" s="11"/>
      <c r="X23" s="11"/>
      <c r="Y23" s="11"/>
      <c r="Z23" s="11"/>
      <c r="AA23" s="12"/>
    </row>
    <row r="24" spans="2:27" ht="24.95" customHeight="1" x14ac:dyDescent="0.25">
      <c r="B24" s="8" t="s">
        <v>31</v>
      </c>
      <c r="C24" s="9"/>
      <c r="D24" s="9"/>
      <c r="E24" s="9"/>
      <c r="F24" s="9"/>
      <c r="G24" s="9"/>
      <c r="H24" s="9"/>
      <c r="I24" s="9"/>
      <c r="J24" s="9"/>
      <c r="K24" s="9"/>
      <c r="L24" s="10">
        <v>35</v>
      </c>
      <c r="M24" s="10"/>
      <c r="N24" s="10"/>
      <c r="O24" s="10"/>
      <c r="P24" s="10"/>
      <c r="Q24" s="10"/>
      <c r="R24" s="10"/>
      <c r="S24" s="11" t="s">
        <v>36</v>
      </c>
      <c r="T24" s="11"/>
      <c r="U24" s="11"/>
      <c r="V24" s="11"/>
      <c r="W24" s="11"/>
      <c r="X24" s="11"/>
      <c r="Y24" s="11"/>
      <c r="Z24" s="11"/>
      <c r="AA24" s="12"/>
    </row>
    <row r="25" spans="2:27" ht="24.95" customHeight="1" x14ac:dyDescent="0.25">
      <c r="B25" s="8" t="s">
        <v>41</v>
      </c>
      <c r="C25" s="9"/>
      <c r="D25" s="9"/>
      <c r="E25" s="9"/>
      <c r="F25" s="9"/>
      <c r="G25" s="9"/>
      <c r="H25" s="9"/>
      <c r="I25" s="9"/>
      <c r="J25" s="9"/>
      <c r="K25" s="9"/>
      <c r="L25" s="10">
        <v>2100</v>
      </c>
      <c r="M25" s="10"/>
      <c r="N25" s="10"/>
      <c r="O25" s="10"/>
      <c r="P25" s="10"/>
      <c r="Q25" s="10"/>
      <c r="R25" s="10"/>
      <c r="S25" s="11" t="s">
        <v>36</v>
      </c>
      <c r="T25" s="11"/>
      <c r="U25" s="11"/>
      <c r="V25" s="11"/>
      <c r="W25" s="11"/>
      <c r="X25" s="11"/>
      <c r="Y25" s="11"/>
      <c r="Z25" s="11"/>
      <c r="AA25" s="12"/>
    </row>
    <row r="26" spans="2:27" ht="24.95" customHeight="1" x14ac:dyDescent="0.25">
      <c r="B26" s="8" t="s">
        <v>42</v>
      </c>
      <c r="C26" s="9"/>
      <c r="D26" s="9"/>
      <c r="E26" s="9"/>
      <c r="F26" s="9"/>
      <c r="G26" s="9"/>
      <c r="H26" s="9"/>
      <c r="I26" s="9"/>
      <c r="J26" s="9"/>
      <c r="K26" s="9"/>
      <c r="L26" s="37">
        <v>50</v>
      </c>
      <c r="M26" s="13"/>
      <c r="N26" s="13"/>
      <c r="O26" s="13"/>
      <c r="P26" s="13"/>
      <c r="Q26" s="13"/>
      <c r="R26" s="13"/>
      <c r="S26" s="11" t="s">
        <v>36</v>
      </c>
      <c r="T26" s="11"/>
      <c r="U26" s="11"/>
      <c r="V26" s="11"/>
      <c r="W26" s="11"/>
      <c r="X26" s="11"/>
      <c r="Y26" s="11"/>
      <c r="Z26" s="11"/>
      <c r="AA26" s="12"/>
    </row>
    <row r="27" spans="2:27" ht="24.95" customHeight="1" thickBot="1" x14ac:dyDescent="0.3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">
        <v>0</v>
      </c>
      <c r="M27" s="2"/>
      <c r="N27" s="2"/>
      <c r="O27" s="2"/>
      <c r="P27" s="2"/>
      <c r="Q27" s="2"/>
      <c r="R27" s="2"/>
      <c r="S27" s="11" t="s">
        <v>36</v>
      </c>
      <c r="T27" s="11"/>
      <c r="U27" s="11"/>
      <c r="V27" s="11"/>
      <c r="W27" s="11"/>
      <c r="X27" s="11"/>
      <c r="Y27" s="11"/>
      <c r="Z27" s="11"/>
      <c r="AA27" s="12"/>
    </row>
    <row r="28" spans="2:27" ht="24.95" customHeight="1" thickBot="1" x14ac:dyDescent="0.3">
      <c r="B28" s="14" t="s">
        <v>1</v>
      </c>
      <c r="C28" s="15"/>
      <c r="D28" s="15"/>
      <c r="E28" s="15"/>
      <c r="F28" s="15"/>
      <c r="G28" s="15"/>
      <c r="H28" s="15"/>
      <c r="I28" s="15"/>
      <c r="J28" s="15"/>
      <c r="K28" s="16"/>
      <c r="L28" s="17">
        <f>SUM(L23:R27)</f>
        <v>2282</v>
      </c>
      <c r="M28" s="15"/>
      <c r="N28" s="15"/>
      <c r="O28" s="15"/>
      <c r="P28" s="15"/>
      <c r="Q28" s="15"/>
      <c r="R28" s="15"/>
      <c r="S28" s="18" t="s">
        <v>9</v>
      </c>
      <c r="T28" s="18"/>
      <c r="U28" s="18"/>
      <c r="V28" s="18"/>
      <c r="W28" s="18"/>
      <c r="X28" s="18"/>
      <c r="Y28" s="18"/>
      <c r="Z28" s="18"/>
      <c r="AA28" s="19"/>
    </row>
    <row r="29" spans="2:27" ht="24.95" customHeight="1" thickBot="1" x14ac:dyDescent="0.3"/>
    <row r="30" spans="2:27" ht="24.95" customHeight="1" thickBot="1" x14ac:dyDescent="0.3">
      <c r="B30" s="41" t="s">
        <v>49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3"/>
    </row>
    <row r="31" spans="2:27" ht="24.95" customHeight="1" x14ac:dyDescent="0.25">
      <c r="B31" s="32" t="s">
        <v>43</v>
      </c>
      <c r="C31" s="33"/>
      <c r="D31" s="33"/>
      <c r="E31" s="33"/>
      <c r="F31" s="33"/>
      <c r="G31" s="33"/>
      <c r="H31" s="33"/>
      <c r="I31" s="33"/>
      <c r="J31" s="33"/>
      <c r="K31" s="33"/>
      <c r="L31" s="34">
        <v>290</v>
      </c>
      <c r="M31" s="34"/>
      <c r="N31" s="34"/>
      <c r="O31" s="34"/>
      <c r="P31" s="34"/>
      <c r="Q31" s="34"/>
      <c r="R31" s="34"/>
      <c r="S31" s="35" t="s">
        <v>36</v>
      </c>
      <c r="T31" s="35"/>
      <c r="U31" s="35"/>
      <c r="V31" s="35"/>
      <c r="W31" s="35"/>
      <c r="X31" s="35"/>
      <c r="Y31" s="35"/>
      <c r="Z31" s="35"/>
      <c r="AA31" s="36"/>
    </row>
    <row r="32" spans="2:27" ht="24.95" customHeight="1" x14ac:dyDescent="0.25">
      <c r="B32" s="8" t="s">
        <v>46</v>
      </c>
      <c r="C32" s="9"/>
      <c r="D32" s="9"/>
      <c r="E32" s="9"/>
      <c r="F32" s="9"/>
      <c r="G32" s="9"/>
      <c r="H32" s="9"/>
      <c r="I32" s="9"/>
      <c r="J32" s="9"/>
      <c r="K32" s="9"/>
      <c r="L32" s="10">
        <v>790</v>
      </c>
      <c r="M32" s="10"/>
      <c r="N32" s="10"/>
      <c r="O32" s="10"/>
      <c r="P32" s="10"/>
      <c r="Q32" s="10"/>
      <c r="R32" s="10"/>
      <c r="S32" s="11" t="s">
        <v>36</v>
      </c>
      <c r="T32" s="11"/>
      <c r="U32" s="11"/>
      <c r="V32" s="11"/>
      <c r="W32" s="11"/>
      <c r="X32" s="11"/>
      <c r="Y32" s="11"/>
      <c r="Z32" s="11"/>
      <c r="AA32" s="12"/>
    </row>
    <row r="33" spans="2:27" ht="24.95" customHeight="1" x14ac:dyDescent="0.25">
      <c r="B33" s="8" t="s">
        <v>44</v>
      </c>
      <c r="C33" s="9"/>
      <c r="D33" s="9"/>
      <c r="E33" s="9"/>
      <c r="F33" s="9"/>
      <c r="G33" s="9"/>
      <c r="H33" s="9"/>
      <c r="I33" s="9"/>
      <c r="J33" s="9"/>
      <c r="K33" s="9"/>
      <c r="L33" s="10">
        <v>2200</v>
      </c>
      <c r="M33" s="10"/>
      <c r="N33" s="10"/>
      <c r="O33" s="10"/>
      <c r="P33" s="10"/>
      <c r="Q33" s="10"/>
      <c r="R33" s="10"/>
      <c r="S33" s="11" t="s">
        <v>36</v>
      </c>
      <c r="T33" s="11"/>
      <c r="U33" s="11"/>
      <c r="V33" s="11"/>
      <c r="W33" s="11"/>
      <c r="X33" s="11"/>
      <c r="Y33" s="11"/>
      <c r="Z33" s="11"/>
      <c r="AA33" s="12"/>
    </row>
    <row r="34" spans="2:27" ht="24.95" customHeight="1" x14ac:dyDescent="0.25">
      <c r="B34" s="8" t="s">
        <v>45</v>
      </c>
      <c r="C34" s="9"/>
      <c r="D34" s="9"/>
      <c r="E34" s="9"/>
      <c r="F34" s="9"/>
      <c r="G34" s="9"/>
      <c r="H34" s="9"/>
      <c r="I34" s="9"/>
      <c r="J34" s="9"/>
      <c r="K34" s="9"/>
      <c r="L34" s="13">
        <v>1900</v>
      </c>
      <c r="M34" s="13"/>
      <c r="N34" s="13"/>
      <c r="O34" s="13"/>
      <c r="P34" s="13"/>
      <c r="Q34" s="13"/>
      <c r="R34" s="13"/>
      <c r="S34" s="11" t="s">
        <v>36</v>
      </c>
      <c r="T34" s="11"/>
      <c r="U34" s="11"/>
      <c r="V34" s="11"/>
      <c r="W34" s="11"/>
      <c r="X34" s="11"/>
      <c r="Y34" s="11"/>
      <c r="Z34" s="11"/>
      <c r="AA34" s="12"/>
    </row>
    <row r="35" spans="2:27" ht="24.95" customHeight="1" x14ac:dyDescent="0.25">
      <c r="B35" s="8" t="s">
        <v>47</v>
      </c>
      <c r="C35" s="9"/>
      <c r="D35" s="9"/>
      <c r="E35" s="9"/>
      <c r="F35" s="9"/>
      <c r="G35" s="9"/>
      <c r="H35" s="9"/>
      <c r="I35" s="9"/>
      <c r="J35" s="9"/>
      <c r="K35" s="9"/>
      <c r="L35" s="10">
        <v>720</v>
      </c>
      <c r="M35" s="10"/>
      <c r="N35" s="10"/>
      <c r="O35" s="10"/>
      <c r="P35" s="10"/>
      <c r="Q35" s="10"/>
      <c r="R35" s="10"/>
      <c r="S35" s="11" t="s">
        <v>36</v>
      </c>
      <c r="T35" s="11"/>
      <c r="U35" s="11"/>
      <c r="V35" s="11"/>
      <c r="W35" s="11"/>
      <c r="X35" s="11"/>
      <c r="Y35" s="11"/>
      <c r="Z35" s="11"/>
      <c r="AA35" s="12"/>
    </row>
    <row r="36" spans="2:27" ht="24.95" customHeight="1" x14ac:dyDescent="0.25">
      <c r="B36" s="8" t="s">
        <v>48</v>
      </c>
      <c r="C36" s="9"/>
      <c r="D36" s="9"/>
      <c r="E36" s="9"/>
      <c r="F36" s="9"/>
      <c r="G36" s="9"/>
      <c r="H36" s="9"/>
      <c r="I36" s="9"/>
      <c r="J36" s="9"/>
      <c r="K36" s="9"/>
      <c r="L36" s="10">
        <v>910</v>
      </c>
      <c r="M36" s="10"/>
      <c r="N36" s="10"/>
      <c r="O36" s="10"/>
      <c r="P36" s="10"/>
      <c r="Q36" s="10"/>
      <c r="R36" s="10"/>
      <c r="S36" s="11" t="s">
        <v>36</v>
      </c>
      <c r="T36" s="11"/>
      <c r="U36" s="11"/>
      <c r="V36" s="11"/>
      <c r="W36" s="11"/>
      <c r="X36" s="11"/>
      <c r="Y36" s="11"/>
      <c r="Z36" s="11"/>
      <c r="AA36" s="12"/>
    </row>
    <row r="37" spans="2:27" ht="24.95" customHeight="1" thickBot="1" x14ac:dyDescent="0.3">
      <c r="B37" s="8"/>
      <c r="C37" s="9"/>
      <c r="D37" s="9"/>
      <c r="E37" s="9"/>
      <c r="F37" s="9"/>
      <c r="G37" s="9"/>
      <c r="H37" s="9"/>
      <c r="I37" s="9"/>
      <c r="J37" s="9"/>
      <c r="K37" s="9"/>
      <c r="L37" s="2"/>
      <c r="M37" s="2"/>
      <c r="N37" s="2"/>
      <c r="O37" s="2"/>
      <c r="P37" s="2"/>
      <c r="Q37" s="2"/>
      <c r="R37" s="2"/>
      <c r="S37" s="3"/>
      <c r="T37" s="3"/>
      <c r="U37" s="3"/>
      <c r="V37" s="3"/>
      <c r="W37" s="3"/>
      <c r="X37" s="3"/>
      <c r="Y37" s="3"/>
      <c r="Z37" s="3"/>
      <c r="AA37" s="4"/>
    </row>
    <row r="38" spans="2:27" ht="24.95" customHeight="1" thickBot="1" x14ac:dyDescent="0.3">
      <c r="B38" s="14" t="s">
        <v>1</v>
      </c>
      <c r="C38" s="15"/>
      <c r="D38" s="15"/>
      <c r="E38" s="15"/>
      <c r="F38" s="15"/>
      <c r="G38" s="15"/>
      <c r="H38" s="15"/>
      <c r="I38" s="15"/>
      <c r="J38" s="15"/>
      <c r="K38" s="16"/>
      <c r="L38" s="17">
        <f>SUM(L31:R37)</f>
        <v>6810</v>
      </c>
      <c r="M38" s="15"/>
      <c r="N38" s="15"/>
      <c r="O38" s="15"/>
      <c r="P38" s="15"/>
      <c r="Q38" s="15"/>
      <c r="R38" s="15"/>
      <c r="S38" s="18" t="s">
        <v>9</v>
      </c>
      <c r="T38" s="18"/>
      <c r="U38" s="18"/>
      <c r="V38" s="18"/>
      <c r="W38" s="18"/>
      <c r="X38" s="18"/>
      <c r="Y38" s="18"/>
      <c r="Z38" s="18"/>
      <c r="AA38" s="19"/>
    </row>
  </sheetData>
  <mergeCells count="91">
    <mergeCell ref="B2:AA2"/>
    <mergeCell ref="B3:K3"/>
    <mergeCell ref="L3:R3"/>
    <mergeCell ref="S3:AA3"/>
    <mergeCell ref="B4:K4"/>
    <mergeCell ref="L4:R4"/>
    <mergeCell ref="S4:AA4"/>
    <mergeCell ref="B6:K6"/>
    <mergeCell ref="L6:R6"/>
    <mergeCell ref="S6:AA6"/>
    <mergeCell ref="B5:K5"/>
    <mergeCell ref="L5:R5"/>
    <mergeCell ref="S5:AA5"/>
    <mergeCell ref="B18:K18"/>
    <mergeCell ref="L18:R18"/>
    <mergeCell ref="S18:AA18"/>
    <mergeCell ref="B11:K11"/>
    <mergeCell ref="L11:R11"/>
    <mergeCell ref="S11:AA11"/>
    <mergeCell ref="B12:K12"/>
    <mergeCell ref="B23:K23"/>
    <mergeCell ref="L23:R23"/>
    <mergeCell ref="S23:AA23"/>
    <mergeCell ref="B22:AA22"/>
    <mergeCell ref="B19:K19"/>
    <mergeCell ref="L19:R19"/>
    <mergeCell ref="S19:AA19"/>
    <mergeCell ref="B20:K20"/>
    <mergeCell ref="L20:R20"/>
    <mergeCell ref="S20:AA20"/>
    <mergeCell ref="S25:AA25"/>
    <mergeCell ref="B25:K25"/>
    <mergeCell ref="L25:R25"/>
    <mergeCell ref="S24:AA24"/>
    <mergeCell ref="B24:K24"/>
    <mergeCell ref="L24:R24"/>
    <mergeCell ref="B28:K28"/>
    <mergeCell ref="L28:R28"/>
    <mergeCell ref="S28:AA28"/>
    <mergeCell ref="B30:AA30"/>
    <mergeCell ref="B26:K26"/>
    <mergeCell ref="L26:R26"/>
    <mergeCell ref="S26:AA26"/>
    <mergeCell ref="B27:K27"/>
    <mergeCell ref="L27:R27"/>
    <mergeCell ref="S27:AA27"/>
    <mergeCell ref="B32:K32"/>
    <mergeCell ref="L32:R32"/>
    <mergeCell ref="S32:AA32"/>
    <mergeCell ref="B31:K31"/>
    <mergeCell ref="L31:R31"/>
    <mergeCell ref="S31:AA31"/>
    <mergeCell ref="B33:K33"/>
    <mergeCell ref="L33:R33"/>
    <mergeCell ref="S33:AA33"/>
    <mergeCell ref="B34:K34"/>
    <mergeCell ref="L34:R34"/>
    <mergeCell ref="S34:AA34"/>
    <mergeCell ref="B37:K37"/>
    <mergeCell ref="L37:R37"/>
    <mergeCell ref="S37:AA37"/>
    <mergeCell ref="B38:K38"/>
    <mergeCell ref="L38:R38"/>
    <mergeCell ref="S38:AA38"/>
    <mergeCell ref="B14:K14"/>
    <mergeCell ref="L14:R14"/>
    <mergeCell ref="S14:AA14"/>
    <mergeCell ref="B9:AA9"/>
    <mergeCell ref="B17:K17"/>
    <mergeCell ref="L17:R17"/>
    <mergeCell ref="S17:AA17"/>
    <mergeCell ref="B15:K15"/>
    <mergeCell ref="L15:R15"/>
    <mergeCell ref="S15:AA15"/>
    <mergeCell ref="B10:K10"/>
    <mergeCell ref="L10:R10"/>
    <mergeCell ref="S10:AA10"/>
    <mergeCell ref="B16:K16"/>
    <mergeCell ref="L16:R16"/>
    <mergeCell ref="S16:AA16"/>
    <mergeCell ref="L12:R12"/>
    <mergeCell ref="S12:AA12"/>
    <mergeCell ref="B13:K13"/>
    <mergeCell ref="L13:R13"/>
    <mergeCell ref="S13:AA13"/>
    <mergeCell ref="B35:K35"/>
    <mergeCell ref="L35:R35"/>
    <mergeCell ref="S35:AA35"/>
    <mergeCell ref="B36:K36"/>
    <mergeCell ref="L36:R36"/>
    <mergeCell ref="S36:AA3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62C8-F772-4D50-9D89-5166A23698A9}">
  <dimension ref="B1:AA38"/>
  <sheetViews>
    <sheetView topLeftCell="A28" workbookViewId="0"/>
  </sheetViews>
  <sheetFormatPr defaultColWidth="3.7109375" defaultRowHeight="24.95" customHeight="1" x14ac:dyDescent="0.25"/>
  <cols>
    <col min="1" max="16384" width="3.7109375" style="1"/>
  </cols>
  <sheetData>
    <row r="1" spans="2:27" ht="24.95" customHeight="1" thickBot="1" x14ac:dyDescent="0.3"/>
    <row r="2" spans="2:27" ht="24.95" customHeight="1" thickBot="1" x14ac:dyDescent="0.3">
      <c r="B2" s="5" t="s">
        <v>69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2:27" ht="24.95" customHeight="1" thickBot="1" x14ac:dyDescent="0.3">
      <c r="B3" s="14" t="s">
        <v>1</v>
      </c>
      <c r="C3" s="15"/>
      <c r="D3" s="15"/>
      <c r="E3" s="15"/>
      <c r="F3" s="15"/>
      <c r="G3" s="15"/>
      <c r="H3" s="15"/>
      <c r="I3" s="15"/>
      <c r="J3" s="15"/>
      <c r="K3" s="16"/>
      <c r="L3" s="17">
        <f>L20+L28+L38</f>
        <v>17290</v>
      </c>
      <c r="M3" s="15"/>
      <c r="N3" s="15"/>
      <c r="O3" s="15"/>
      <c r="P3" s="15"/>
      <c r="Q3" s="15"/>
      <c r="R3" s="15"/>
      <c r="S3" s="18" t="s">
        <v>9</v>
      </c>
      <c r="T3" s="18"/>
      <c r="U3" s="18"/>
      <c r="V3" s="18"/>
      <c r="W3" s="18"/>
      <c r="X3" s="18"/>
      <c r="Y3" s="18"/>
      <c r="Z3" s="18"/>
      <c r="AA3" s="19"/>
    </row>
    <row r="4" spans="2:27" ht="24.95" customHeight="1" x14ac:dyDescent="0.25">
      <c r="B4" s="8" t="s">
        <v>50</v>
      </c>
      <c r="C4" s="9"/>
      <c r="D4" s="9"/>
      <c r="E4" s="9"/>
      <c r="F4" s="9"/>
      <c r="G4" s="9"/>
      <c r="H4" s="9"/>
      <c r="I4" s="9"/>
      <c r="J4" s="9"/>
      <c r="K4" s="9"/>
      <c r="L4" s="10">
        <f>L20</f>
        <v>14140</v>
      </c>
      <c r="M4" s="10"/>
      <c r="N4" s="10"/>
      <c r="O4" s="10"/>
      <c r="P4" s="10"/>
      <c r="Q4" s="10"/>
      <c r="R4" s="10"/>
      <c r="S4" s="11" t="s">
        <v>9</v>
      </c>
      <c r="T4" s="11"/>
      <c r="U4" s="11"/>
      <c r="V4" s="11"/>
      <c r="W4" s="11"/>
      <c r="X4" s="11"/>
      <c r="Y4" s="11"/>
      <c r="Z4" s="11"/>
      <c r="AA4" s="12"/>
    </row>
    <row r="5" spans="2:27" ht="24.95" customHeight="1" x14ac:dyDescent="0.25">
      <c r="B5" s="8" t="s">
        <v>52</v>
      </c>
      <c r="C5" s="9"/>
      <c r="D5" s="9"/>
      <c r="E5" s="9"/>
      <c r="F5" s="9"/>
      <c r="G5" s="9"/>
      <c r="H5" s="9"/>
      <c r="I5" s="9"/>
      <c r="J5" s="9"/>
      <c r="K5" s="9"/>
      <c r="L5" s="10">
        <f>L28</f>
        <v>1730</v>
      </c>
      <c r="M5" s="10"/>
      <c r="N5" s="10"/>
      <c r="O5" s="10"/>
      <c r="P5" s="10"/>
      <c r="Q5" s="10"/>
      <c r="R5" s="10"/>
      <c r="S5" s="11" t="s">
        <v>9</v>
      </c>
      <c r="T5" s="11"/>
      <c r="U5" s="11"/>
      <c r="V5" s="11"/>
      <c r="W5" s="11"/>
      <c r="X5" s="11"/>
      <c r="Y5" s="11"/>
      <c r="Z5" s="11"/>
      <c r="AA5" s="12"/>
    </row>
    <row r="6" spans="2:27" ht="24.95" customHeight="1" thickBot="1" x14ac:dyDescent="0.3">
      <c r="B6" s="20" t="s">
        <v>53</v>
      </c>
      <c r="C6" s="21"/>
      <c r="D6" s="21"/>
      <c r="E6" s="21"/>
      <c r="F6" s="21"/>
      <c r="G6" s="21"/>
      <c r="H6" s="21"/>
      <c r="I6" s="21"/>
      <c r="J6" s="21"/>
      <c r="K6" s="21"/>
      <c r="L6" s="2">
        <f>L38</f>
        <v>1420</v>
      </c>
      <c r="M6" s="2"/>
      <c r="N6" s="2"/>
      <c r="O6" s="2"/>
      <c r="P6" s="2"/>
      <c r="Q6" s="2"/>
      <c r="R6" s="2"/>
      <c r="S6" s="3" t="s">
        <v>9</v>
      </c>
      <c r="T6" s="3"/>
      <c r="U6" s="3"/>
      <c r="V6" s="3"/>
      <c r="W6" s="3"/>
      <c r="X6" s="3"/>
      <c r="Y6" s="3"/>
      <c r="Z6" s="3"/>
      <c r="AA6" s="4"/>
    </row>
    <row r="8" spans="2:27" ht="24.95" customHeight="1" thickBot="1" x14ac:dyDescent="0.3"/>
    <row r="9" spans="2:27" ht="24.95" customHeight="1" thickBot="1" x14ac:dyDescent="0.3">
      <c r="B9" s="41" t="s">
        <v>50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3"/>
    </row>
    <row r="10" spans="2:27" ht="24.95" customHeight="1" x14ac:dyDescent="0.25">
      <c r="B10" s="44" t="s">
        <v>51</v>
      </c>
      <c r="C10" s="45"/>
      <c r="D10" s="45"/>
      <c r="E10" s="45"/>
      <c r="F10" s="45"/>
      <c r="G10" s="45"/>
      <c r="H10" s="45"/>
      <c r="I10" s="45"/>
      <c r="J10" s="45"/>
      <c r="K10" s="45"/>
      <c r="L10" s="46">
        <v>5200</v>
      </c>
      <c r="M10" s="46"/>
      <c r="N10" s="46"/>
      <c r="O10" s="46"/>
      <c r="P10" s="46"/>
      <c r="Q10" s="46"/>
      <c r="R10" s="46"/>
      <c r="S10" s="47" t="s">
        <v>36</v>
      </c>
      <c r="T10" s="47"/>
      <c r="U10" s="47"/>
      <c r="V10" s="47"/>
      <c r="W10" s="47"/>
      <c r="X10" s="47"/>
      <c r="Y10" s="47"/>
      <c r="Z10" s="47"/>
      <c r="AA10" s="48"/>
    </row>
    <row r="11" spans="2:27" ht="24.95" customHeight="1" x14ac:dyDescent="0.25">
      <c r="B11" s="38" t="s">
        <v>54</v>
      </c>
      <c r="C11" s="39"/>
      <c r="D11" s="39"/>
      <c r="E11" s="39"/>
      <c r="F11" s="39"/>
      <c r="G11" s="39"/>
      <c r="H11" s="39"/>
      <c r="I11" s="39"/>
      <c r="J11" s="39"/>
      <c r="K11" s="40"/>
      <c r="L11" s="37">
        <v>400</v>
      </c>
      <c r="M11" s="13"/>
      <c r="N11" s="13"/>
      <c r="O11" s="13"/>
      <c r="P11" s="13"/>
      <c r="Q11" s="13"/>
      <c r="R11" s="13"/>
      <c r="S11" s="11" t="s">
        <v>36</v>
      </c>
      <c r="T11" s="11"/>
      <c r="U11" s="11"/>
      <c r="V11" s="11"/>
      <c r="W11" s="11"/>
      <c r="X11" s="11"/>
      <c r="Y11" s="11"/>
      <c r="Z11" s="11"/>
      <c r="AA11" s="12"/>
    </row>
    <row r="12" spans="2:27" ht="24.95" customHeight="1" x14ac:dyDescent="0.25">
      <c r="B12" s="38" t="s">
        <v>55</v>
      </c>
      <c r="C12" s="39"/>
      <c r="D12" s="39"/>
      <c r="E12" s="39"/>
      <c r="F12" s="39"/>
      <c r="G12" s="39"/>
      <c r="H12" s="39"/>
      <c r="I12" s="39"/>
      <c r="J12" s="39"/>
      <c r="K12" s="40"/>
      <c r="L12" s="37">
        <v>2300</v>
      </c>
      <c r="M12" s="13"/>
      <c r="N12" s="13"/>
      <c r="O12" s="13"/>
      <c r="P12" s="13"/>
      <c r="Q12" s="13"/>
      <c r="R12" s="13"/>
      <c r="S12" s="11" t="s">
        <v>36</v>
      </c>
      <c r="T12" s="11"/>
      <c r="U12" s="11"/>
      <c r="V12" s="11"/>
      <c r="W12" s="11"/>
      <c r="X12" s="11"/>
      <c r="Y12" s="11"/>
      <c r="Z12" s="11"/>
      <c r="AA12" s="12"/>
    </row>
    <row r="13" spans="2:27" ht="24.95" customHeight="1" x14ac:dyDescent="0.25">
      <c r="B13" s="38" t="s">
        <v>56</v>
      </c>
      <c r="C13" s="39"/>
      <c r="D13" s="39"/>
      <c r="E13" s="39"/>
      <c r="F13" s="39"/>
      <c r="G13" s="39"/>
      <c r="H13" s="39"/>
      <c r="I13" s="39"/>
      <c r="J13" s="39"/>
      <c r="K13" s="40"/>
      <c r="L13" s="37">
        <v>400</v>
      </c>
      <c r="M13" s="13"/>
      <c r="N13" s="13"/>
      <c r="O13" s="13"/>
      <c r="P13" s="13"/>
      <c r="Q13" s="13"/>
      <c r="R13" s="13"/>
      <c r="S13" s="11" t="s">
        <v>36</v>
      </c>
      <c r="T13" s="11"/>
      <c r="U13" s="11"/>
      <c r="V13" s="11"/>
      <c r="W13" s="11"/>
      <c r="X13" s="11"/>
      <c r="Y13" s="11"/>
      <c r="Z13" s="11"/>
      <c r="AA13" s="12"/>
    </row>
    <row r="14" spans="2:27" ht="24.95" customHeight="1" x14ac:dyDescent="0.25">
      <c r="B14" s="38" t="s">
        <v>57</v>
      </c>
      <c r="C14" s="39"/>
      <c r="D14" s="39"/>
      <c r="E14" s="39"/>
      <c r="F14" s="39"/>
      <c r="G14" s="39"/>
      <c r="H14" s="39"/>
      <c r="I14" s="39"/>
      <c r="J14" s="39"/>
      <c r="K14" s="40"/>
      <c r="L14" s="37">
        <v>2700</v>
      </c>
      <c r="M14" s="13"/>
      <c r="N14" s="13"/>
      <c r="O14" s="13"/>
      <c r="P14" s="13"/>
      <c r="Q14" s="13"/>
      <c r="R14" s="13"/>
      <c r="S14" s="11" t="s">
        <v>36</v>
      </c>
      <c r="T14" s="11"/>
      <c r="U14" s="11"/>
      <c r="V14" s="11"/>
      <c r="W14" s="11"/>
      <c r="X14" s="11"/>
      <c r="Y14" s="11"/>
      <c r="Z14" s="11"/>
      <c r="AA14" s="12"/>
    </row>
    <row r="15" spans="2:27" ht="24.95" customHeight="1" x14ac:dyDescent="0.25">
      <c r="B15" s="38" t="s">
        <v>58</v>
      </c>
      <c r="C15" s="39"/>
      <c r="D15" s="39"/>
      <c r="E15" s="39"/>
      <c r="F15" s="39"/>
      <c r="G15" s="39"/>
      <c r="H15" s="39"/>
      <c r="I15" s="39"/>
      <c r="J15" s="39"/>
      <c r="K15" s="40"/>
      <c r="L15" s="37">
        <v>320</v>
      </c>
      <c r="M15" s="13"/>
      <c r="N15" s="13"/>
      <c r="O15" s="13"/>
      <c r="P15" s="13"/>
      <c r="Q15" s="13"/>
      <c r="R15" s="13"/>
      <c r="S15" s="11" t="s">
        <v>36</v>
      </c>
      <c r="T15" s="11"/>
      <c r="U15" s="11"/>
      <c r="V15" s="11"/>
      <c r="W15" s="11"/>
      <c r="X15" s="11"/>
      <c r="Y15" s="11"/>
      <c r="Z15" s="11"/>
      <c r="AA15" s="12"/>
    </row>
    <row r="16" spans="2:27" ht="24.95" customHeight="1" x14ac:dyDescent="0.25">
      <c r="B16" s="38" t="s">
        <v>59</v>
      </c>
      <c r="C16" s="39"/>
      <c r="D16" s="39"/>
      <c r="E16" s="39"/>
      <c r="F16" s="39"/>
      <c r="G16" s="39"/>
      <c r="H16" s="39"/>
      <c r="I16" s="39"/>
      <c r="J16" s="39"/>
      <c r="K16" s="40"/>
      <c r="L16" s="37">
        <v>1410</v>
      </c>
      <c r="M16" s="13"/>
      <c r="N16" s="13"/>
      <c r="O16" s="13"/>
      <c r="P16" s="13"/>
      <c r="Q16" s="13"/>
      <c r="R16" s="13"/>
      <c r="S16" s="11" t="s">
        <v>36</v>
      </c>
      <c r="T16" s="11"/>
      <c r="U16" s="11"/>
      <c r="V16" s="11"/>
      <c r="W16" s="11"/>
      <c r="X16" s="11"/>
      <c r="Y16" s="11"/>
      <c r="Z16" s="11"/>
      <c r="AA16" s="12"/>
    </row>
    <row r="17" spans="2:27" ht="24.95" customHeight="1" x14ac:dyDescent="0.25">
      <c r="B17" s="38" t="s">
        <v>60</v>
      </c>
      <c r="C17" s="39"/>
      <c r="D17" s="39"/>
      <c r="E17" s="39"/>
      <c r="F17" s="39"/>
      <c r="G17" s="39"/>
      <c r="H17" s="39"/>
      <c r="I17" s="39"/>
      <c r="J17" s="39"/>
      <c r="K17" s="40"/>
      <c r="L17" s="37">
        <v>1410</v>
      </c>
      <c r="M17" s="13"/>
      <c r="N17" s="13"/>
      <c r="O17" s="13"/>
      <c r="P17" s="13"/>
      <c r="Q17" s="13"/>
      <c r="R17" s="13"/>
      <c r="S17" s="11" t="s">
        <v>36</v>
      </c>
      <c r="T17" s="11"/>
      <c r="U17" s="11"/>
      <c r="V17" s="11"/>
      <c r="W17" s="11"/>
      <c r="X17" s="11"/>
      <c r="Y17" s="11"/>
      <c r="Z17" s="11"/>
      <c r="AA17" s="12"/>
    </row>
    <row r="18" spans="2:27" ht="24.95" customHeight="1" x14ac:dyDescent="0.25">
      <c r="B18" s="38"/>
      <c r="C18" s="39"/>
      <c r="D18" s="39"/>
      <c r="E18" s="39"/>
      <c r="F18" s="39"/>
      <c r="G18" s="39"/>
      <c r="H18" s="39"/>
      <c r="I18" s="39"/>
      <c r="J18" s="39"/>
      <c r="K18" s="40"/>
      <c r="L18" s="37">
        <v>0</v>
      </c>
      <c r="M18" s="13"/>
      <c r="N18" s="13"/>
      <c r="O18" s="13"/>
      <c r="P18" s="13"/>
      <c r="Q18" s="13"/>
      <c r="R18" s="13"/>
      <c r="S18" s="11"/>
      <c r="T18" s="11"/>
      <c r="U18" s="11"/>
      <c r="V18" s="11"/>
      <c r="W18" s="11"/>
      <c r="X18" s="11"/>
      <c r="Y18" s="11"/>
      <c r="Z18" s="11"/>
      <c r="AA18" s="12"/>
    </row>
    <row r="19" spans="2:27" ht="24.95" customHeight="1" thickBot="1" x14ac:dyDescent="0.3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">
        <v>0</v>
      </c>
      <c r="M19" s="2"/>
      <c r="N19" s="2"/>
      <c r="O19" s="2"/>
      <c r="P19" s="2"/>
      <c r="Q19" s="2"/>
      <c r="R19" s="2"/>
      <c r="S19" s="11"/>
      <c r="T19" s="11"/>
      <c r="U19" s="11"/>
      <c r="V19" s="11"/>
      <c r="W19" s="11"/>
      <c r="X19" s="11"/>
      <c r="Y19" s="11"/>
      <c r="Z19" s="11"/>
      <c r="AA19" s="12"/>
    </row>
    <row r="20" spans="2:27" ht="24.95" customHeight="1" thickBot="1" x14ac:dyDescent="0.3">
      <c r="B20" s="14" t="s">
        <v>1</v>
      </c>
      <c r="C20" s="15"/>
      <c r="D20" s="15"/>
      <c r="E20" s="15"/>
      <c r="F20" s="15"/>
      <c r="G20" s="15"/>
      <c r="H20" s="15"/>
      <c r="I20" s="15"/>
      <c r="J20" s="15"/>
      <c r="K20" s="16"/>
      <c r="L20" s="17">
        <f>SUM(L10:R19)</f>
        <v>14140</v>
      </c>
      <c r="M20" s="15"/>
      <c r="N20" s="15"/>
      <c r="O20" s="15"/>
      <c r="P20" s="15"/>
      <c r="Q20" s="15"/>
      <c r="R20" s="15"/>
      <c r="S20" s="18" t="s">
        <v>9</v>
      </c>
      <c r="T20" s="18"/>
      <c r="U20" s="18"/>
      <c r="V20" s="18"/>
      <c r="W20" s="18"/>
      <c r="X20" s="18"/>
      <c r="Y20" s="18"/>
      <c r="Z20" s="18"/>
      <c r="AA20" s="19"/>
    </row>
    <row r="21" spans="2:27" ht="24.95" customHeight="1" thickBot="1" x14ac:dyDescent="0.3"/>
    <row r="22" spans="2:27" ht="24.95" customHeight="1" thickBot="1" x14ac:dyDescent="0.3">
      <c r="B22" s="41" t="s">
        <v>52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3"/>
    </row>
    <row r="23" spans="2:27" ht="24.95" customHeight="1" x14ac:dyDescent="0.25">
      <c r="B23" s="32" t="s">
        <v>61</v>
      </c>
      <c r="C23" s="33"/>
      <c r="D23" s="33"/>
      <c r="E23" s="33"/>
      <c r="F23" s="33"/>
      <c r="G23" s="33"/>
      <c r="H23" s="33"/>
      <c r="I23" s="33"/>
      <c r="J23" s="33"/>
      <c r="K23" s="33"/>
      <c r="L23" s="34">
        <v>1200</v>
      </c>
      <c r="M23" s="34"/>
      <c r="N23" s="34"/>
      <c r="O23" s="34"/>
      <c r="P23" s="34"/>
      <c r="Q23" s="34"/>
      <c r="R23" s="34"/>
      <c r="S23" s="11" t="s">
        <v>65</v>
      </c>
      <c r="T23" s="11"/>
      <c r="U23" s="11"/>
      <c r="V23" s="11"/>
      <c r="W23" s="11"/>
      <c r="X23" s="11"/>
      <c r="Y23" s="11"/>
      <c r="Z23" s="11"/>
      <c r="AA23" s="12"/>
    </row>
    <row r="24" spans="2:27" ht="24.95" customHeight="1" x14ac:dyDescent="0.25">
      <c r="B24" s="8" t="s">
        <v>66</v>
      </c>
      <c r="C24" s="9"/>
      <c r="D24" s="9"/>
      <c r="E24" s="9"/>
      <c r="F24" s="9"/>
      <c r="G24" s="9"/>
      <c r="H24" s="9"/>
      <c r="I24" s="9"/>
      <c r="J24" s="9"/>
      <c r="K24" s="9"/>
      <c r="L24" s="10">
        <v>320</v>
      </c>
      <c r="M24" s="10"/>
      <c r="N24" s="10"/>
      <c r="O24" s="10"/>
      <c r="P24" s="10"/>
      <c r="Q24" s="10"/>
      <c r="R24" s="10"/>
      <c r="S24" s="11" t="s">
        <v>65</v>
      </c>
      <c r="T24" s="11"/>
      <c r="U24" s="11"/>
      <c r="V24" s="11"/>
      <c r="W24" s="11"/>
      <c r="X24" s="11"/>
      <c r="Y24" s="11"/>
      <c r="Z24" s="11"/>
      <c r="AA24" s="12"/>
    </row>
    <row r="25" spans="2:27" ht="24.95" customHeight="1" x14ac:dyDescent="0.25">
      <c r="B25" s="8" t="s">
        <v>68</v>
      </c>
      <c r="C25" s="9"/>
      <c r="D25" s="9"/>
      <c r="E25" s="9"/>
      <c r="F25" s="9"/>
      <c r="G25" s="9"/>
      <c r="H25" s="9"/>
      <c r="I25" s="9"/>
      <c r="J25" s="9"/>
      <c r="K25" s="9"/>
      <c r="L25" s="10">
        <v>210</v>
      </c>
      <c r="M25" s="10"/>
      <c r="N25" s="10"/>
      <c r="O25" s="10"/>
      <c r="P25" s="10"/>
      <c r="Q25" s="10"/>
      <c r="R25" s="10"/>
      <c r="S25" s="11" t="s">
        <v>65</v>
      </c>
      <c r="T25" s="11"/>
      <c r="U25" s="11"/>
      <c r="V25" s="11"/>
      <c r="W25" s="11"/>
      <c r="X25" s="11"/>
      <c r="Y25" s="11"/>
      <c r="Z25" s="11"/>
      <c r="AA25" s="12"/>
    </row>
    <row r="26" spans="2:27" ht="24.95" customHeight="1" x14ac:dyDescent="0.25">
      <c r="B26" s="8"/>
      <c r="C26" s="9"/>
      <c r="D26" s="9"/>
      <c r="E26" s="9"/>
      <c r="F26" s="9"/>
      <c r="G26" s="9"/>
      <c r="H26" s="9"/>
      <c r="I26" s="9"/>
      <c r="J26" s="9"/>
      <c r="K26" s="9"/>
      <c r="L26" s="37">
        <v>0</v>
      </c>
      <c r="M26" s="13"/>
      <c r="N26" s="13"/>
      <c r="O26" s="13"/>
      <c r="P26" s="13"/>
      <c r="Q26" s="13"/>
      <c r="R26" s="13"/>
      <c r="S26" s="11"/>
      <c r="T26" s="11"/>
      <c r="U26" s="11"/>
      <c r="V26" s="11"/>
      <c r="W26" s="11"/>
      <c r="X26" s="11"/>
      <c r="Y26" s="11"/>
      <c r="Z26" s="11"/>
      <c r="AA26" s="12"/>
    </row>
    <row r="27" spans="2:27" ht="24.95" customHeight="1" thickBot="1" x14ac:dyDescent="0.3"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">
        <v>0</v>
      </c>
      <c r="M27" s="2"/>
      <c r="N27" s="2"/>
      <c r="O27" s="2"/>
      <c r="P27" s="2"/>
      <c r="Q27" s="2"/>
      <c r="R27" s="2"/>
      <c r="S27" s="11"/>
      <c r="T27" s="11"/>
      <c r="U27" s="11"/>
      <c r="V27" s="11"/>
      <c r="W27" s="11"/>
      <c r="X27" s="11"/>
      <c r="Y27" s="11"/>
      <c r="Z27" s="11"/>
      <c r="AA27" s="12"/>
    </row>
    <row r="28" spans="2:27" ht="24.95" customHeight="1" thickBot="1" x14ac:dyDescent="0.3">
      <c r="B28" s="14" t="s">
        <v>1</v>
      </c>
      <c r="C28" s="15"/>
      <c r="D28" s="15"/>
      <c r="E28" s="15"/>
      <c r="F28" s="15"/>
      <c r="G28" s="15"/>
      <c r="H28" s="15"/>
      <c r="I28" s="15"/>
      <c r="J28" s="15"/>
      <c r="K28" s="16"/>
      <c r="L28" s="17">
        <f>SUM(L23:R27)</f>
        <v>1730</v>
      </c>
      <c r="M28" s="15"/>
      <c r="N28" s="15"/>
      <c r="O28" s="15"/>
      <c r="P28" s="15"/>
      <c r="Q28" s="15"/>
      <c r="R28" s="15"/>
      <c r="S28" s="18" t="s">
        <v>9</v>
      </c>
      <c r="T28" s="18"/>
      <c r="U28" s="18"/>
      <c r="V28" s="18"/>
      <c r="W28" s="18"/>
      <c r="X28" s="18"/>
      <c r="Y28" s="18"/>
      <c r="Z28" s="18"/>
      <c r="AA28" s="19"/>
    </row>
    <row r="29" spans="2:27" ht="24.95" customHeight="1" thickBot="1" x14ac:dyDescent="0.3"/>
    <row r="30" spans="2:27" ht="24.95" customHeight="1" thickBot="1" x14ac:dyDescent="0.3">
      <c r="B30" s="41" t="s">
        <v>53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3"/>
    </row>
    <row r="31" spans="2:27" ht="24.95" customHeight="1" x14ac:dyDescent="0.25">
      <c r="B31" s="32" t="s">
        <v>62</v>
      </c>
      <c r="C31" s="33"/>
      <c r="D31" s="33"/>
      <c r="E31" s="33"/>
      <c r="F31" s="33"/>
      <c r="G31" s="33"/>
      <c r="H31" s="33"/>
      <c r="I31" s="33"/>
      <c r="J31" s="33"/>
      <c r="K31" s="33"/>
      <c r="L31" s="34">
        <v>900</v>
      </c>
      <c r="M31" s="34"/>
      <c r="N31" s="34"/>
      <c r="O31" s="34"/>
      <c r="P31" s="34"/>
      <c r="Q31" s="34"/>
      <c r="R31" s="34"/>
      <c r="S31" s="35" t="s">
        <v>63</v>
      </c>
      <c r="T31" s="35"/>
      <c r="U31" s="35"/>
      <c r="V31" s="35"/>
      <c r="W31" s="35"/>
      <c r="X31" s="35"/>
      <c r="Y31" s="35"/>
      <c r="Z31" s="35"/>
      <c r="AA31" s="36"/>
    </row>
    <row r="32" spans="2:27" ht="24.95" customHeight="1" x14ac:dyDescent="0.25">
      <c r="B32" s="8" t="s">
        <v>64</v>
      </c>
      <c r="C32" s="9"/>
      <c r="D32" s="9"/>
      <c r="E32" s="9"/>
      <c r="F32" s="9"/>
      <c r="G32" s="9"/>
      <c r="H32" s="9"/>
      <c r="I32" s="9"/>
      <c r="J32" s="9"/>
      <c r="K32" s="9"/>
      <c r="L32" s="10">
        <v>200</v>
      </c>
      <c r="M32" s="10"/>
      <c r="N32" s="10"/>
      <c r="O32" s="10"/>
      <c r="P32" s="10"/>
      <c r="Q32" s="10"/>
      <c r="R32" s="10"/>
      <c r="S32" s="11" t="s">
        <v>63</v>
      </c>
      <c r="T32" s="11"/>
      <c r="U32" s="11"/>
      <c r="V32" s="11"/>
      <c r="W32" s="11"/>
      <c r="X32" s="11"/>
      <c r="Y32" s="11"/>
      <c r="Z32" s="11"/>
      <c r="AA32" s="12"/>
    </row>
    <row r="33" spans="2:27" ht="24.95" customHeight="1" x14ac:dyDescent="0.25">
      <c r="B33" s="8" t="s">
        <v>67</v>
      </c>
      <c r="C33" s="9"/>
      <c r="D33" s="9"/>
      <c r="E33" s="9"/>
      <c r="F33" s="9"/>
      <c r="G33" s="9"/>
      <c r="H33" s="9"/>
      <c r="I33" s="9"/>
      <c r="J33" s="9"/>
      <c r="K33" s="9"/>
      <c r="L33" s="10">
        <v>320</v>
      </c>
      <c r="M33" s="10"/>
      <c r="N33" s="10"/>
      <c r="O33" s="10"/>
      <c r="P33" s="10"/>
      <c r="Q33" s="10"/>
      <c r="R33" s="10"/>
      <c r="S33" s="11" t="s">
        <v>63</v>
      </c>
      <c r="T33" s="11"/>
      <c r="U33" s="11"/>
      <c r="V33" s="11"/>
      <c r="W33" s="11"/>
      <c r="X33" s="11"/>
      <c r="Y33" s="11"/>
      <c r="Z33" s="11"/>
      <c r="AA33" s="12"/>
    </row>
    <row r="34" spans="2:27" ht="24.95" customHeight="1" x14ac:dyDescent="0.25">
      <c r="B34" s="8"/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11"/>
      <c r="T34" s="11"/>
      <c r="U34" s="11"/>
      <c r="V34" s="11"/>
      <c r="W34" s="11"/>
      <c r="X34" s="11"/>
      <c r="Y34" s="11"/>
      <c r="Z34" s="11"/>
      <c r="AA34" s="12"/>
    </row>
    <row r="35" spans="2:27" ht="24.95" customHeight="1" x14ac:dyDescent="0.25">
      <c r="B35" s="8"/>
      <c r="C35" s="9"/>
      <c r="D35" s="9"/>
      <c r="E35" s="9"/>
      <c r="F35" s="9"/>
      <c r="G35" s="9"/>
      <c r="H35" s="9"/>
      <c r="I35" s="9"/>
      <c r="J35" s="9"/>
      <c r="K35" s="9"/>
      <c r="L35" s="10"/>
      <c r="M35" s="10"/>
      <c r="N35" s="10"/>
      <c r="O35" s="10"/>
      <c r="P35" s="10"/>
      <c r="Q35" s="10"/>
      <c r="R35" s="10"/>
      <c r="S35" s="11"/>
      <c r="T35" s="11"/>
      <c r="U35" s="11"/>
      <c r="V35" s="11"/>
      <c r="W35" s="11"/>
      <c r="X35" s="11"/>
      <c r="Y35" s="11"/>
      <c r="Z35" s="11"/>
      <c r="AA35" s="12"/>
    </row>
    <row r="36" spans="2:27" ht="24.95" customHeight="1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10"/>
      <c r="M36" s="10"/>
      <c r="N36" s="10"/>
      <c r="O36" s="10"/>
      <c r="P36" s="10"/>
      <c r="Q36" s="10"/>
      <c r="R36" s="10"/>
      <c r="S36" s="11"/>
      <c r="T36" s="11"/>
      <c r="U36" s="11"/>
      <c r="V36" s="11"/>
      <c r="W36" s="11"/>
      <c r="X36" s="11"/>
      <c r="Y36" s="11"/>
      <c r="Z36" s="11"/>
      <c r="AA36" s="12"/>
    </row>
    <row r="37" spans="2:27" ht="24.95" customHeight="1" thickBot="1" x14ac:dyDescent="0.3">
      <c r="B37" s="8"/>
      <c r="C37" s="9"/>
      <c r="D37" s="9"/>
      <c r="E37" s="9"/>
      <c r="F37" s="9"/>
      <c r="G37" s="9"/>
      <c r="H37" s="9"/>
      <c r="I37" s="9"/>
      <c r="J37" s="9"/>
      <c r="K37" s="9"/>
      <c r="L37" s="2"/>
      <c r="M37" s="2"/>
      <c r="N37" s="2"/>
      <c r="O37" s="2"/>
      <c r="P37" s="2"/>
      <c r="Q37" s="2"/>
      <c r="R37" s="2"/>
      <c r="S37" s="3"/>
      <c r="T37" s="3"/>
      <c r="U37" s="3"/>
      <c r="V37" s="3"/>
      <c r="W37" s="3"/>
      <c r="X37" s="3"/>
      <c r="Y37" s="3"/>
      <c r="Z37" s="3"/>
      <c r="AA37" s="4"/>
    </row>
    <row r="38" spans="2:27" ht="24.95" customHeight="1" thickBot="1" x14ac:dyDescent="0.3">
      <c r="B38" s="14" t="s">
        <v>1</v>
      </c>
      <c r="C38" s="15"/>
      <c r="D38" s="15"/>
      <c r="E38" s="15"/>
      <c r="F38" s="15"/>
      <c r="G38" s="15"/>
      <c r="H38" s="15"/>
      <c r="I38" s="15"/>
      <c r="J38" s="15"/>
      <c r="K38" s="16"/>
      <c r="L38" s="17">
        <f>SUM(L31:R37)</f>
        <v>1420</v>
      </c>
      <c r="M38" s="15"/>
      <c r="N38" s="15"/>
      <c r="O38" s="15"/>
      <c r="P38" s="15"/>
      <c r="Q38" s="15"/>
      <c r="R38" s="15"/>
      <c r="S38" s="18" t="s">
        <v>9</v>
      </c>
      <c r="T38" s="18"/>
      <c r="U38" s="18"/>
      <c r="V38" s="18"/>
      <c r="W38" s="18"/>
      <c r="X38" s="18"/>
      <c r="Y38" s="18"/>
      <c r="Z38" s="18"/>
      <c r="AA38" s="19"/>
    </row>
  </sheetData>
  <mergeCells count="91">
    <mergeCell ref="B2:AA2"/>
    <mergeCell ref="B3:K3"/>
    <mergeCell ref="L3:R3"/>
    <mergeCell ref="S3:AA3"/>
    <mergeCell ref="B4:K4"/>
    <mergeCell ref="L4:R4"/>
    <mergeCell ref="S4:AA4"/>
    <mergeCell ref="B5:K5"/>
    <mergeCell ref="L5:R5"/>
    <mergeCell ref="S5:AA5"/>
    <mergeCell ref="B6:K6"/>
    <mergeCell ref="L6:R6"/>
    <mergeCell ref="S6:AA6"/>
    <mergeCell ref="B9:AA9"/>
    <mergeCell ref="B10:K10"/>
    <mergeCell ref="L10:R10"/>
    <mergeCell ref="S10:AA10"/>
    <mergeCell ref="B11:K11"/>
    <mergeCell ref="L11:R11"/>
    <mergeCell ref="S11:AA11"/>
    <mergeCell ref="B12:K12"/>
    <mergeCell ref="L12:R12"/>
    <mergeCell ref="S12:AA12"/>
    <mergeCell ref="B13:K13"/>
    <mergeCell ref="L13:R13"/>
    <mergeCell ref="S13:AA13"/>
    <mergeCell ref="B14:K14"/>
    <mergeCell ref="L14:R14"/>
    <mergeCell ref="S14:AA14"/>
    <mergeCell ref="B15:K15"/>
    <mergeCell ref="L15:R15"/>
    <mergeCell ref="S15:AA15"/>
    <mergeCell ref="B16:K16"/>
    <mergeCell ref="L16:R16"/>
    <mergeCell ref="S16:AA16"/>
    <mergeCell ref="B17:K17"/>
    <mergeCell ref="L17:R17"/>
    <mergeCell ref="S17:AA17"/>
    <mergeCell ref="B18:K18"/>
    <mergeCell ref="L18:R18"/>
    <mergeCell ref="S18:AA18"/>
    <mergeCell ref="B19:K19"/>
    <mergeCell ref="L19:R19"/>
    <mergeCell ref="S19:AA19"/>
    <mergeCell ref="B20:K20"/>
    <mergeCell ref="L20:R20"/>
    <mergeCell ref="S20:AA20"/>
    <mergeCell ref="B22:AA22"/>
    <mergeCell ref="B23:K23"/>
    <mergeCell ref="L23:R23"/>
    <mergeCell ref="S23:AA23"/>
    <mergeCell ref="B24:K24"/>
    <mergeCell ref="L24:R24"/>
    <mergeCell ref="S24:AA24"/>
    <mergeCell ref="B25:K25"/>
    <mergeCell ref="L25:R25"/>
    <mergeCell ref="S25:AA25"/>
    <mergeCell ref="B26:K26"/>
    <mergeCell ref="L26:R26"/>
    <mergeCell ref="S26:AA26"/>
    <mergeCell ref="B27:K27"/>
    <mergeCell ref="L27:R27"/>
    <mergeCell ref="S27:AA27"/>
    <mergeCell ref="B28:K28"/>
    <mergeCell ref="L28:R28"/>
    <mergeCell ref="S28:AA28"/>
    <mergeCell ref="B30:AA30"/>
    <mergeCell ref="B31:K31"/>
    <mergeCell ref="L31:R31"/>
    <mergeCell ref="S31:AA31"/>
    <mergeCell ref="B32:K32"/>
    <mergeCell ref="L32:R32"/>
    <mergeCell ref="S32:AA32"/>
    <mergeCell ref="B33:K33"/>
    <mergeCell ref="L33:R33"/>
    <mergeCell ref="S33:AA33"/>
    <mergeCell ref="B34:K34"/>
    <mergeCell ref="L34:R34"/>
    <mergeCell ref="S34:AA34"/>
    <mergeCell ref="B35:K35"/>
    <mergeCell ref="L35:R35"/>
    <mergeCell ref="S35:AA35"/>
    <mergeCell ref="B38:K38"/>
    <mergeCell ref="L38:R38"/>
    <mergeCell ref="S38:AA38"/>
    <mergeCell ref="B36:K36"/>
    <mergeCell ref="L36:R36"/>
    <mergeCell ref="S36:AA36"/>
    <mergeCell ref="B37:K37"/>
    <mergeCell ref="L37:R37"/>
    <mergeCell ref="S37:AA3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Funcionários</vt:lpstr>
      <vt:lpstr>Insumos</vt:lpstr>
      <vt:lpstr>FixosVariáveis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FERREIRA DA SILVA JUNIOR</dc:creator>
  <cp:lastModifiedBy>Victor Oliveira Silva</cp:lastModifiedBy>
  <dcterms:created xsi:type="dcterms:W3CDTF">2024-11-22T13:37:20Z</dcterms:created>
  <dcterms:modified xsi:type="dcterms:W3CDTF">2024-12-02T11:56:53Z</dcterms:modified>
</cp:coreProperties>
</file>